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P000!$A$1:$AP$773</definedName>
  </definedNames>
  <calcPr calcId="125725"/>
</workbook>
</file>

<file path=xl/calcChain.xml><?xml version="1.0" encoding="utf-8"?>
<calcChain xmlns="http://schemas.openxmlformats.org/spreadsheetml/2006/main">
  <c r="T234" i="2"/>
  <c r="T233"/>
  <c r="T232"/>
  <c r="T231"/>
  <c r="M120" i="1"/>
  <c r="H120"/>
  <c r="J120" s="1"/>
  <c r="B120"/>
  <c r="M121"/>
  <c r="B121"/>
  <c r="H121" s="1"/>
  <c r="J121" s="1"/>
  <c r="B119"/>
  <c r="M119" s="1"/>
  <c r="B118"/>
  <c r="H118" s="1"/>
  <c r="J118" s="1"/>
  <c r="FS121" i="2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U121" s="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H119" i="1" l="1"/>
  <c r="J119" s="1"/>
  <c r="M118"/>
  <c r="CU118" i="2"/>
  <c r="CU119"/>
  <c r="CU120"/>
  <c r="U247" l="1"/>
  <c r="L216" i="4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M206" s="1"/>
  <c r="L205"/>
  <c r="K205"/>
  <c r="J205"/>
  <c r="I205"/>
  <c r="H205"/>
  <c r="G205"/>
  <c r="F205"/>
  <c r="E205"/>
  <c r="D205"/>
  <c r="C205"/>
  <c r="B205"/>
  <c r="A205"/>
  <c r="M205" s="1"/>
  <c r="L204"/>
  <c r="K204"/>
  <c r="J204"/>
  <c r="I204"/>
  <c r="H204"/>
  <c r="G204"/>
  <c r="F204"/>
  <c r="E204"/>
  <c r="D204"/>
  <c r="C204"/>
  <c r="B204"/>
  <c r="A204"/>
  <c r="M204" s="1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M186" s="1"/>
  <c r="L185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L183"/>
  <c r="K183"/>
  <c r="J183"/>
  <c r="I183"/>
  <c r="H183"/>
  <c r="G183"/>
  <c r="F183"/>
  <c r="E183"/>
  <c r="D183"/>
  <c r="C183"/>
  <c r="B183"/>
  <c r="A183"/>
  <c r="L182"/>
  <c r="K182"/>
  <c r="J182"/>
  <c r="I182"/>
  <c r="H182"/>
  <c r="G182"/>
  <c r="F182"/>
  <c r="E182"/>
  <c r="D182"/>
  <c r="C182"/>
  <c r="B182"/>
  <c r="A182"/>
  <c r="L181"/>
  <c r="K181"/>
  <c r="J181"/>
  <c r="I181"/>
  <c r="H181"/>
  <c r="G181"/>
  <c r="F181"/>
  <c r="E181"/>
  <c r="D181"/>
  <c r="C181"/>
  <c r="B181"/>
  <c r="A181"/>
  <c r="L180"/>
  <c r="K180"/>
  <c r="J180"/>
  <c r="I180"/>
  <c r="H180"/>
  <c r="G180"/>
  <c r="F180"/>
  <c r="E180"/>
  <c r="D180"/>
  <c r="C180"/>
  <c r="B180"/>
  <c r="A180"/>
  <c r="L179"/>
  <c r="K179"/>
  <c r="J179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M178" s="1"/>
  <c r="L177"/>
  <c r="K177"/>
  <c r="J177"/>
  <c r="I177"/>
  <c r="H177"/>
  <c r="G177"/>
  <c r="F177"/>
  <c r="E177"/>
  <c r="D177"/>
  <c r="C177"/>
  <c r="B177"/>
  <c r="A177"/>
  <c r="M177" s="1"/>
  <c r="L176"/>
  <c r="K176"/>
  <c r="J176"/>
  <c r="I176"/>
  <c r="H176"/>
  <c r="G176"/>
  <c r="F176"/>
  <c r="E176"/>
  <c r="D176"/>
  <c r="C176"/>
  <c r="B176"/>
  <c r="A176"/>
  <c r="M176" s="1"/>
  <c r="L175"/>
  <c r="K175"/>
  <c r="J175"/>
  <c r="I175"/>
  <c r="H175"/>
  <c r="G175"/>
  <c r="F175"/>
  <c r="E175"/>
  <c r="D175"/>
  <c r="C175"/>
  <c r="B175"/>
  <c r="A175"/>
  <c r="M175" s="1"/>
  <c r="L174"/>
  <c r="K174"/>
  <c r="J174"/>
  <c r="I174"/>
  <c r="H174"/>
  <c r="G174"/>
  <c r="F174"/>
  <c r="E174"/>
  <c r="D174"/>
  <c r="C174"/>
  <c r="B174"/>
  <c r="A174"/>
  <c r="M174" s="1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L161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L137"/>
  <c r="J137"/>
  <c r="I137"/>
  <c r="H137"/>
  <c r="G137"/>
  <c r="F137"/>
  <c r="E137"/>
  <c r="D137"/>
  <c r="C137"/>
  <c r="B137"/>
  <c r="A137"/>
  <c r="L136"/>
  <c r="J136"/>
  <c r="I136"/>
  <c r="H136"/>
  <c r="G136"/>
  <c r="F136"/>
  <c r="E136"/>
  <c r="D136"/>
  <c r="C136"/>
  <c r="B136"/>
  <c r="A136"/>
  <c r="L135"/>
  <c r="J135"/>
  <c r="I135"/>
  <c r="H135"/>
  <c r="G135"/>
  <c r="F135"/>
  <c r="E135"/>
  <c r="D135"/>
  <c r="C135"/>
  <c r="B135"/>
  <c r="A135"/>
  <c r="L134"/>
  <c r="J134"/>
  <c r="I134"/>
  <c r="H134"/>
  <c r="G134"/>
  <c r="F134"/>
  <c r="E134"/>
  <c r="D134"/>
  <c r="C134"/>
  <c r="B134"/>
  <c r="A134"/>
  <c r="L133"/>
  <c r="J133"/>
  <c r="I133"/>
  <c r="H133"/>
  <c r="G133"/>
  <c r="F133"/>
  <c r="E133"/>
  <c r="D133"/>
  <c r="C133"/>
  <c r="B133"/>
  <c r="A133"/>
  <c r="L132"/>
  <c r="J132"/>
  <c r="I132"/>
  <c r="H132"/>
  <c r="G132"/>
  <c r="F132"/>
  <c r="E132"/>
  <c r="D132"/>
  <c r="C132"/>
  <c r="B132"/>
  <c r="A132"/>
  <c r="L131"/>
  <c r="J131"/>
  <c r="I131"/>
  <c r="H131"/>
  <c r="G131"/>
  <c r="F131"/>
  <c r="E131"/>
  <c r="D131"/>
  <c r="C131"/>
  <c r="B131"/>
  <c r="A131"/>
  <c r="L130"/>
  <c r="J130"/>
  <c r="I130"/>
  <c r="H130"/>
  <c r="G130"/>
  <c r="F130"/>
  <c r="E130"/>
  <c r="D130"/>
  <c r="C130"/>
  <c r="B130"/>
  <c r="A130"/>
  <c r="L129"/>
  <c r="J129"/>
  <c r="I129"/>
  <c r="H129"/>
  <c r="G129"/>
  <c r="F129"/>
  <c r="E129"/>
  <c r="D129"/>
  <c r="C129"/>
  <c r="B129"/>
  <c r="A129"/>
  <c r="L128"/>
  <c r="J128"/>
  <c r="I128"/>
  <c r="H128"/>
  <c r="G128"/>
  <c r="F128"/>
  <c r="E128"/>
  <c r="D128"/>
  <c r="C128"/>
  <c r="B128"/>
  <c r="A128"/>
  <c r="L127"/>
  <c r="J127"/>
  <c r="I127"/>
  <c r="H127"/>
  <c r="G127"/>
  <c r="F127"/>
  <c r="E127"/>
  <c r="D127"/>
  <c r="C127"/>
  <c r="B127"/>
  <c r="A127"/>
  <c r="L126"/>
  <c r="J126"/>
  <c r="I126"/>
  <c r="H126"/>
  <c r="G126"/>
  <c r="F126"/>
  <c r="E126"/>
  <c r="D126"/>
  <c r="C126"/>
  <c r="B126"/>
  <c r="A126"/>
  <c r="L125"/>
  <c r="J125"/>
  <c r="I125"/>
  <c r="H125"/>
  <c r="G125"/>
  <c r="F125"/>
  <c r="E125"/>
  <c r="D125"/>
  <c r="C125"/>
  <c r="B125"/>
  <c r="A125"/>
  <c r="L124"/>
  <c r="J124"/>
  <c r="I124"/>
  <c r="H124"/>
  <c r="G124"/>
  <c r="F124"/>
  <c r="E124"/>
  <c r="D124"/>
  <c r="C124"/>
  <c r="B124"/>
  <c r="A124"/>
  <c r="L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L116"/>
  <c r="K116"/>
  <c r="J116"/>
  <c r="I116"/>
  <c r="H116"/>
  <c r="G116"/>
  <c r="F116"/>
  <c r="E116"/>
  <c r="D116"/>
  <c r="C116"/>
  <c r="B116"/>
  <c r="A116"/>
  <c r="M116" s="1"/>
  <c r="L115"/>
  <c r="K115"/>
  <c r="J115"/>
  <c r="I115"/>
  <c r="H115"/>
  <c r="G115"/>
  <c r="F115"/>
  <c r="E115"/>
  <c r="D115"/>
  <c r="C115"/>
  <c r="B115"/>
  <c r="A115"/>
  <c r="M115" s="1"/>
  <c r="L114"/>
  <c r="K114"/>
  <c r="J114"/>
  <c r="I114"/>
  <c r="H114"/>
  <c r="G114"/>
  <c r="F114"/>
  <c r="E114"/>
  <c r="D114"/>
  <c r="C114"/>
  <c r="B114"/>
  <c r="A114"/>
  <c r="M114" s="1"/>
  <c r="L113"/>
  <c r="K113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L108"/>
  <c r="K108"/>
  <c r="J108"/>
  <c r="I108"/>
  <c r="H108"/>
  <c r="G108"/>
  <c r="F108"/>
  <c r="E108"/>
  <c r="D108"/>
  <c r="C108"/>
  <c r="B108"/>
  <c r="A108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G106"/>
  <c r="F106"/>
  <c r="E106"/>
  <c r="D106"/>
  <c r="C106"/>
  <c r="B106"/>
  <c r="A106"/>
  <c r="L105"/>
  <c r="K105"/>
  <c r="J105"/>
  <c r="I105"/>
  <c r="H105"/>
  <c r="G105"/>
  <c r="F105"/>
  <c r="E105"/>
  <c r="D105"/>
  <c r="C105"/>
  <c r="B105"/>
  <c r="A105"/>
  <c r="L104"/>
  <c r="K104"/>
  <c r="J104"/>
  <c r="I104"/>
  <c r="H104"/>
  <c r="G104"/>
  <c r="F104"/>
  <c r="E104"/>
  <c r="D104"/>
  <c r="C104"/>
  <c r="B104"/>
  <c r="A104"/>
  <c r="L103"/>
  <c r="K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M95" s="1"/>
  <c r="L94"/>
  <c r="K94"/>
  <c r="J94"/>
  <c r="I94"/>
  <c r="H94"/>
  <c r="G94"/>
  <c r="F94"/>
  <c r="E94"/>
  <c r="D94"/>
  <c r="C94"/>
  <c r="B94"/>
  <c r="A94"/>
  <c r="M94" s="1"/>
  <c r="L93"/>
  <c r="K93"/>
  <c r="J93"/>
  <c r="I93"/>
  <c r="H93"/>
  <c r="G93"/>
  <c r="F93"/>
  <c r="E93"/>
  <c r="D93"/>
  <c r="C93"/>
  <c r="B93"/>
  <c r="A93"/>
  <c r="M93" s="1"/>
  <c r="L92"/>
  <c r="K92"/>
  <c r="J92"/>
  <c r="I92"/>
  <c r="H92"/>
  <c r="G92"/>
  <c r="F92"/>
  <c r="E92"/>
  <c r="D92"/>
  <c r="C92"/>
  <c r="B92"/>
  <c r="A92"/>
  <c r="M92" s="1"/>
  <c r="L91"/>
  <c r="K91"/>
  <c r="J91"/>
  <c r="I91"/>
  <c r="H91"/>
  <c r="G91"/>
  <c r="F91"/>
  <c r="E91"/>
  <c r="D91"/>
  <c r="C91"/>
  <c r="B91"/>
  <c r="A91"/>
  <c r="M91" s="1"/>
  <c r="L90"/>
  <c r="K90"/>
  <c r="J90"/>
  <c r="I90"/>
  <c r="H90"/>
  <c r="G90"/>
  <c r="F90"/>
  <c r="E90"/>
  <c r="D90"/>
  <c r="C90"/>
  <c r="B90"/>
  <c r="A90"/>
  <c r="M90" s="1"/>
  <c r="L89"/>
  <c r="K89"/>
  <c r="J89"/>
  <c r="I89"/>
  <c r="H89"/>
  <c r="G89"/>
  <c r="F89"/>
  <c r="E89"/>
  <c r="D89"/>
  <c r="C89"/>
  <c r="B89"/>
  <c r="A89"/>
  <c r="L88"/>
  <c r="K88"/>
  <c r="J88"/>
  <c r="I88"/>
  <c r="H88"/>
  <c r="G88"/>
  <c r="F88"/>
  <c r="E88"/>
  <c r="D88"/>
  <c r="C88"/>
  <c r="B88"/>
  <c r="A88"/>
  <c r="L87"/>
  <c r="K87"/>
  <c r="J87"/>
  <c r="I87"/>
  <c r="H87"/>
  <c r="G87"/>
  <c r="F87"/>
  <c r="E87"/>
  <c r="D87"/>
  <c r="C87"/>
  <c r="B87"/>
  <c r="A87"/>
  <c r="L86"/>
  <c r="K86"/>
  <c r="J86"/>
  <c r="I86"/>
  <c r="H86"/>
  <c r="G86"/>
  <c r="F86"/>
  <c r="E86"/>
  <c r="D86"/>
  <c r="C86"/>
  <c r="B86"/>
  <c r="A86"/>
  <c r="L85"/>
  <c r="K85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L82"/>
  <c r="K82"/>
  <c r="J82"/>
  <c r="I82"/>
  <c r="H82"/>
  <c r="G82"/>
  <c r="F82"/>
  <c r="E82"/>
  <c r="D82"/>
  <c r="C82"/>
  <c r="B82"/>
  <c r="A82"/>
  <c r="L81"/>
  <c r="K81"/>
  <c r="J81"/>
  <c r="I81"/>
  <c r="H81"/>
  <c r="G81"/>
  <c r="F81"/>
  <c r="E81"/>
  <c r="D81"/>
  <c r="C81"/>
  <c r="B81"/>
  <c r="A81"/>
  <c r="L80"/>
  <c r="K80"/>
  <c r="J80"/>
  <c r="I80"/>
  <c r="H80"/>
  <c r="G80"/>
  <c r="F80"/>
  <c r="E80"/>
  <c r="D80"/>
  <c r="C80"/>
  <c r="B80"/>
  <c r="A80"/>
  <c r="L79"/>
  <c r="K79"/>
  <c r="J79"/>
  <c r="I79"/>
  <c r="H79"/>
  <c r="G79"/>
  <c r="F79"/>
  <c r="E79"/>
  <c r="D79"/>
  <c r="C79"/>
  <c r="B79"/>
  <c r="A79"/>
  <c r="L78"/>
  <c r="K78"/>
  <c r="J78"/>
  <c r="I78"/>
  <c r="H78"/>
  <c r="G78"/>
  <c r="F78"/>
  <c r="E78"/>
  <c r="D78"/>
  <c r="C78"/>
  <c r="B78"/>
  <c r="A78"/>
  <c r="L77"/>
  <c r="K77"/>
  <c r="J77"/>
  <c r="I77"/>
  <c r="H77"/>
  <c r="G77"/>
  <c r="F77"/>
  <c r="E77"/>
  <c r="D77"/>
  <c r="C77"/>
  <c r="B77"/>
  <c r="A77"/>
  <c r="L76"/>
  <c r="K76"/>
  <c r="J76"/>
  <c r="I76"/>
  <c r="H76"/>
  <c r="G76"/>
  <c r="F76"/>
  <c r="E76"/>
  <c r="D76"/>
  <c r="C76"/>
  <c r="B76"/>
  <c r="A76"/>
  <c r="L75"/>
  <c r="K75"/>
  <c r="J75"/>
  <c r="I75"/>
  <c r="H75"/>
  <c r="G75"/>
  <c r="F75"/>
  <c r="E75"/>
  <c r="D75"/>
  <c r="C75"/>
  <c r="B75"/>
  <c r="A75"/>
  <c r="L74"/>
  <c r="K74"/>
  <c r="J74"/>
  <c r="I74"/>
  <c r="H74"/>
  <c r="G74"/>
  <c r="F74"/>
  <c r="E74"/>
  <c r="D74"/>
  <c r="C74"/>
  <c r="B74"/>
  <c r="A74"/>
  <c r="L73"/>
  <c r="K73"/>
  <c r="J73"/>
  <c r="I73"/>
  <c r="H73"/>
  <c r="G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L71"/>
  <c r="K71"/>
  <c r="J71"/>
  <c r="I71"/>
  <c r="H71"/>
  <c r="G71"/>
  <c r="F71"/>
  <c r="E71"/>
  <c r="D71"/>
  <c r="C71"/>
  <c r="B71"/>
  <c r="A71"/>
  <c r="L70"/>
  <c r="K70"/>
  <c r="J70"/>
  <c r="I70"/>
  <c r="H70"/>
  <c r="G70"/>
  <c r="F70"/>
  <c r="E70"/>
  <c r="D70"/>
  <c r="C70"/>
  <c r="B70"/>
  <c r="A70"/>
  <c r="L69"/>
  <c r="K69"/>
  <c r="J69"/>
  <c r="I69"/>
  <c r="H69"/>
  <c r="G69"/>
  <c r="F69"/>
  <c r="E69"/>
  <c r="D69"/>
  <c r="C69"/>
  <c r="B69"/>
  <c r="A69"/>
  <c r="L68"/>
  <c r="K68"/>
  <c r="J68"/>
  <c r="I68"/>
  <c r="H68"/>
  <c r="G68"/>
  <c r="F68"/>
  <c r="E68"/>
  <c r="D68"/>
  <c r="C68"/>
  <c r="B68"/>
  <c r="A68"/>
  <c r="L67"/>
  <c r="K67"/>
  <c r="J67"/>
  <c r="I67"/>
  <c r="H67"/>
  <c r="G67"/>
  <c r="F67"/>
  <c r="E67"/>
  <c r="D67"/>
  <c r="C67"/>
  <c r="B67"/>
  <c r="A67"/>
  <c r="L66"/>
  <c r="K66"/>
  <c r="J66"/>
  <c r="I66"/>
  <c r="H66"/>
  <c r="G66"/>
  <c r="F66"/>
  <c r="E66"/>
  <c r="D66"/>
  <c r="C66"/>
  <c r="B66"/>
  <c r="A66"/>
  <c r="L65"/>
  <c r="K65"/>
  <c r="J65"/>
  <c r="I65"/>
  <c r="H65"/>
  <c r="G65"/>
  <c r="F65"/>
  <c r="E65"/>
  <c r="D65"/>
  <c r="C65"/>
  <c r="B65"/>
  <c r="A65"/>
  <c r="L64"/>
  <c r="K64"/>
  <c r="J64"/>
  <c r="I64"/>
  <c r="H64"/>
  <c r="G64"/>
  <c r="F64"/>
  <c r="E64"/>
  <c r="D64"/>
  <c r="C64"/>
  <c r="B64"/>
  <c r="A64"/>
  <c r="L63"/>
  <c r="K63"/>
  <c r="J63"/>
  <c r="I63"/>
  <c r="H63"/>
  <c r="G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K61"/>
  <c r="J61"/>
  <c r="I61"/>
  <c r="H61"/>
  <c r="G61"/>
  <c r="F61"/>
  <c r="E61"/>
  <c r="D61"/>
  <c r="C61"/>
  <c r="B61"/>
  <c r="A61"/>
  <c r="L60"/>
  <c r="K60"/>
  <c r="J60"/>
  <c r="I60"/>
  <c r="H60"/>
  <c r="G60"/>
  <c r="F60"/>
  <c r="E60"/>
  <c r="D60"/>
  <c r="C60"/>
  <c r="B60"/>
  <c r="A60"/>
  <c r="L59"/>
  <c r="K59"/>
  <c r="J59"/>
  <c r="I59"/>
  <c r="H59"/>
  <c r="G59"/>
  <c r="F59"/>
  <c r="E59"/>
  <c r="D59"/>
  <c r="C59"/>
  <c r="B59"/>
  <c r="A59"/>
  <c r="L58"/>
  <c r="K58"/>
  <c r="J58"/>
  <c r="I58"/>
  <c r="H58"/>
  <c r="G58"/>
  <c r="F58"/>
  <c r="E58"/>
  <c r="D58"/>
  <c r="C58"/>
  <c r="B58"/>
  <c r="A58"/>
  <c r="L57"/>
  <c r="K57"/>
  <c r="J57"/>
  <c r="I57"/>
  <c r="H57"/>
  <c r="G57"/>
  <c r="F57"/>
  <c r="E57"/>
  <c r="D57"/>
  <c r="C57"/>
  <c r="B57"/>
  <c r="A57"/>
  <c r="L56"/>
  <c r="K56"/>
  <c r="J56"/>
  <c r="I56"/>
  <c r="H56"/>
  <c r="G56"/>
  <c r="F56"/>
  <c r="E56"/>
  <c r="D56"/>
  <c r="C56"/>
  <c r="B56"/>
  <c r="A56"/>
  <c r="L55"/>
  <c r="K55"/>
  <c r="J55"/>
  <c r="I55"/>
  <c r="H55"/>
  <c r="G55"/>
  <c r="F55"/>
  <c r="E55"/>
  <c r="D55"/>
  <c r="C55"/>
  <c r="B55"/>
  <c r="A55"/>
  <c r="L54"/>
  <c r="K54"/>
  <c r="J54"/>
  <c r="I54"/>
  <c r="H54"/>
  <c r="G54"/>
  <c r="F54"/>
  <c r="E54"/>
  <c r="D54"/>
  <c r="C54"/>
  <c r="B54"/>
  <c r="A54"/>
  <c r="L53"/>
  <c r="K53"/>
  <c r="J53"/>
  <c r="I53"/>
  <c r="H53"/>
  <c r="G53"/>
  <c r="F53"/>
  <c r="E53"/>
  <c r="D53"/>
  <c r="C53"/>
  <c r="B53"/>
  <c r="A53"/>
  <c r="L52"/>
  <c r="K52"/>
  <c r="J52"/>
  <c r="I52"/>
  <c r="H52"/>
  <c r="G52"/>
  <c r="F52"/>
  <c r="E52"/>
  <c r="D52"/>
  <c r="C52"/>
  <c r="B52"/>
  <c r="A52"/>
  <c r="L51"/>
  <c r="K51"/>
  <c r="J51"/>
  <c r="I51"/>
  <c r="H51"/>
  <c r="G51"/>
  <c r="F51"/>
  <c r="E51"/>
  <c r="D51"/>
  <c r="C51"/>
  <c r="B51"/>
  <c r="A51"/>
  <c r="L50"/>
  <c r="K50"/>
  <c r="J50"/>
  <c r="I50"/>
  <c r="H50"/>
  <c r="G50"/>
  <c r="F50"/>
  <c r="E50"/>
  <c r="D50"/>
  <c r="C50"/>
  <c r="B50"/>
  <c r="A50"/>
  <c r="L49"/>
  <c r="K49"/>
  <c r="J49"/>
  <c r="I49"/>
  <c r="H49"/>
  <c r="G49"/>
  <c r="F49"/>
  <c r="E49"/>
  <c r="D49"/>
  <c r="C49"/>
  <c r="B49"/>
  <c r="A49"/>
  <c r="L48"/>
  <c r="K48"/>
  <c r="J48"/>
  <c r="I48"/>
  <c r="H48"/>
  <c r="G48"/>
  <c r="F48"/>
  <c r="E48"/>
  <c r="D48"/>
  <c r="C48"/>
  <c r="B48"/>
  <c r="A48"/>
  <c r="L47"/>
  <c r="K47"/>
  <c r="J47"/>
  <c r="I47"/>
  <c r="H47"/>
  <c r="G47"/>
  <c r="F47"/>
  <c r="E47"/>
  <c r="D47"/>
  <c r="C47"/>
  <c r="B47"/>
  <c r="A47"/>
  <c r="L46"/>
  <c r="K46"/>
  <c r="J46"/>
  <c r="I46"/>
  <c r="H46"/>
  <c r="G46"/>
  <c r="F46"/>
  <c r="E46"/>
  <c r="D46"/>
  <c r="C46"/>
  <c r="B46"/>
  <c r="A46"/>
  <c r="L45"/>
  <c r="K45"/>
  <c r="J45"/>
  <c r="I45"/>
  <c r="H45"/>
  <c r="G45"/>
  <c r="F45"/>
  <c r="E45"/>
  <c r="D45"/>
  <c r="C45"/>
  <c r="B45"/>
  <c r="A45"/>
  <c r="L44"/>
  <c r="K44"/>
  <c r="J44"/>
  <c r="I44"/>
  <c r="H44"/>
  <c r="G44"/>
  <c r="F44"/>
  <c r="E44"/>
  <c r="D44"/>
  <c r="C44"/>
  <c r="B44"/>
  <c r="A44"/>
  <c r="L43"/>
  <c r="K43"/>
  <c r="J43"/>
  <c r="I43"/>
  <c r="H43"/>
  <c r="G43"/>
  <c r="F43"/>
  <c r="E43"/>
  <c r="D43"/>
  <c r="C43"/>
  <c r="B43"/>
  <c r="A43"/>
  <c r="L42"/>
  <c r="K42"/>
  <c r="J42"/>
  <c r="I42"/>
  <c r="H42"/>
  <c r="G42"/>
  <c r="F42"/>
  <c r="E42"/>
  <c r="D42"/>
  <c r="C42"/>
  <c r="B42"/>
  <c r="A42"/>
  <c r="L41"/>
  <c r="K41"/>
  <c r="J41"/>
  <c r="I41"/>
  <c r="H41"/>
  <c r="G41"/>
  <c r="F41"/>
  <c r="E41"/>
  <c r="D41"/>
  <c r="C41"/>
  <c r="B41"/>
  <c r="A41"/>
  <c r="L40"/>
  <c r="K40"/>
  <c r="J40"/>
  <c r="I40"/>
  <c r="H40"/>
  <c r="G40"/>
  <c r="F40"/>
  <c r="E40"/>
  <c r="D40"/>
  <c r="C40"/>
  <c r="B40"/>
  <c r="A40"/>
  <c r="L39"/>
  <c r="K39"/>
  <c r="J39"/>
  <c r="I39"/>
  <c r="H39"/>
  <c r="G39"/>
  <c r="F39"/>
  <c r="E39"/>
  <c r="D39"/>
  <c r="C39"/>
  <c r="B39"/>
  <c r="A39"/>
  <c r="L38"/>
  <c r="K38"/>
  <c r="J38"/>
  <c r="I38"/>
  <c r="H38"/>
  <c r="G38"/>
  <c r="F38"/>
  <c r="E38"/>
  <c r="D38"/>
  <c r="C38"/>
  <c r="B38"/>
  <c r="A38"/>
  <c r="L37"/>
  <c r="K37"/>
  <c r="J37"/>
  <c r="I37"/>
  <c r="H37"/>
  <c r="G37"/>
  <c r="F37"/>
  <c r="E37"/>
  <c r="D37"/>
  <c r="C37"/>
  <c r="B37"/>
  <c r="A37"/>
  <c r="L36"/>
  <c r="K36"/>
  <c r="J36"/>
  <c r="I36"/>
  <c r="H36"/>
  <c r="G36"/>
  <c r="F36"/>
  <c r="E36"/>
  <c r="D36"/>
  <c r="C36"/>
  <c r="B36"/>
  <c r="A36"/>
  <c r="L35"/>
  <c r="K35"/>
  <c r="J35"/>
  <c r="I35"/>
  <c r="H35"/>
  <c r="G35"/>
  <c r="F35"/>
  <c r="E35"/>
  <c r="D35"/>
  <c r="C35"/>
  <c r="B35"/>
  <c r="A35"/>
  <c r="L34"/>
  <c r="K34"/>
  <c r="J34"/>
  <c r="I34"/>
  <c r="H34"/>
  <c r="G34"/>
  <c r="F34"/>
  <c r="E34"/>
  <c r="D34"/>
  <c r="C34"/>
  <c r="B34"/>
  <c r="A34"/>
  <c r="L33"/>
  <c r="K33"/>
  <c r="J33"/>
  <c r="I33"/>
  <c r="H33"/>
  <c r="G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G31"/>
  <c r="F31"/>
  <c r="E31"/>
  <c r="D31"/>
  <c r="C31"/>
  <c r="B31"/>
  <c r="A31"/>
  <c r="L30"/>
  <c r="K30"/>
  <c r="J30"/>
  <c r="I30"/>
  <c r="H30"/>
  <c r="G30"/>
  <c r="F30"/>
  <c r="E30"/>
  <c r="D30"/>
  <c r="C30"/>
  <c r="B30"/>
  <c r="A30"/>
  <c r="L29"/>
  <c r="K29"/>
  <c r="J29"/>
  <c r="I29"/>
  <c r="H29"/>
  <c r="G29"/>
  <c r="F29"/>
  <c r="E29"/>
  <c r="D29"/>
  <c r="C29"/>
  <c r="B29"/>
  <c r="A29"/>
  <c r="L28"/>
  <c r="K28"/>
  <c r="J28"/>
  <c r="I28"/>
  <c r="H28"/>
  <c r="G28"/>
  <c r="F28"/>
  <c r="E28"/>
  <c r="D28"/>
  <c r="C28"/>
  <c r="B28"/>
  <c r="A28"/>
  <c r="L27"/>
  <c r="K27"/>
  <c r="J27"/>
  <c r="I27"/>
  <c r="H27"/>
  <c r="G27"/>
  <c r="F27"/>
  <c r="E27"/>
  <c r="D27"/>
  <c r="C27"/>
  <c r="B27"/>
  <c r="A27"/>
  <c r="L26"/>
  <c r="K26"/>
  <c r="J26"/>
  <c r="I26"/>
  <c r="H26"/>
  <c r="G26"/>
  <c r="F26"/>
  <c r="E26"/>
  <c r="D26"/>
  <c r="C26"/>
  <c r="B26"/>
  <c r="A26"/>
  <c r="L25"/>
  <c r="K25"/>
  <c r="J25"/>
  <c r="I25"/>
  <c r="H25"/>
  <c r="G25"/>
  <c r="F25"/>
  <c r="E25"/>
  <c r="D25"/>
  <c r="C25"/>
  <c r="B25"/>
  <c r="A25"/>
  <c r="L24"/>
  <c r="K24"/>
  <c r="J24"/>
  <c r="I24"/>
  <c r="H24"/>
  <c r="G24"/>
  <c r="F24"/>
  <c r="E24"/>
  <c r="D24"/>
  <c r="C24"/>
  <c r="B24"/>
  <c r="A24"/>
  <c r="L23"/>
  <c r="K23"/>
  <c r="J23"/>
  <c r="I23"/>
  <c r="H23"/>
  <c r="G23"/>
  <c r="F23"/>
  <c r="E23"/>
  <c r="D23"/>
  <c r="C23"/>
  <c r="B23"/>
  <c r="A23"/>
  <c r="M23" s="1"/>
  <c r="L22"/>
  <c r="K22"/>
  <c r="J22"/>
  <c r="I22"/>
  <c r="H22"/>
  <c r="G22"/>
  <c r="F22"/>
  <c r="E22"/>
  <c r="D22"/>
  <c r="C22"/>
  <c r="B22"/>
  <c r="A22"/>
  <c r="M22" s="1"/>
  <c r="L21"/>
  <c r="K21"/>
  <c r="J21"/>
  <c r="I21"/>
  <c r="H21"/>
  <c r="G21"/>
  <c r="F21"/>
  <c r="E21"/>
  <c r="D21"/>
  <c r="C21"/>
  <c r="B21"/>
  <c r="A21"/>
  <c r="M21" s="1"/>
  <c r="L20"/>
  <c r="K20"/>
  <c r="J20"/>
  <c r="I20"/>
  <c r="H20"/>
  <c r="G20"/>
  <c r="F20"/>
  <c r="E20"/>
  <c r="D20"/>
  <c r="C20"/>
  <c r="B20"/>
  <c r="A20"/>
  <c r="M20" s="1"/>
  <c r="L19"/>
  <c r="K19"/>
  <c r="J19"/>
  <c r="I19"/>
  <c r="H19"/>
  <c r="G19"/>
  <c r="F19"/>
  <c r="E19"/>
  <c r="D19"/>
  <c r="C19"/>
  <c r="B19"/>
  <c r="A19"/>
  <c r="M19" s="1"/>
  <c r="L18"/>
  <c r="K18"/>
  <c r="J18"/>
  <c r="I18"/>
  <c r="H18"/>
  <c r="G18"/>
  <c r="F18"/>
  <c r="E18"/>
  <c r="D18"/>
  <c r="C18"/>
  <c r="B18"/>
  <c r="A18"/>
  <c r="M18" s="1"/>
  <c r="L17"/>
  <c r="K17"/>
  <c r="J17"/>
  <c r="I17"/>
  <c r="H17"/>
  <c r="G17"/>
  <c r="F17"/>
  <c r="E17"/>
  <c r="D17"/>
  <c r="C17"/>
  <c r="B17"/>
  <c r="A17"/>
  <c r="L16"/>
  <c r="K16"/>
  <c r="J16"/>
  <c r="I16"/>
  <c r="H16"/>
  <c r="G16"/>
  <c r="F16"/>
  <c r="E16"/>
  <c r="D16"/>
  <c r="C16"/>
  <c r="B16"/>
  <c r="A16"/>
  <c r="L15"/>
  <c r="K15"/>
  <c r="J15"/>
  <c r="I15"/>
  <c r="H15"/>
  <c r="G15"/>
  <c r="F15"/>
  <c r="E15"/>
  <c r="D15"/>
  <c r="C15"/>
  <c r="B15"/>
  <c r="A15"/>
  <c r="L14"/>
  <c r="K14"/>
  <c r="J14"/>
  <c r="I14"/>
  <c r="H14"/>
  <c r="G14"/>
  <c r="F14"/>
  <c r="E14"/>
  <c r="D14"/>
  <c r="C14"/>
  <c r="B14"/>
  <c r="A14"/>
  <c r="L13"/>
  <c r="K13"/>
  <c r="J13"/>
  <c r="I13"/>
  <c r="H13"/>
  <c r="G13"/>
  <c r="F13"/>
  <c r="E13"/>
  <c r="D13"/>
  <c r="C13"/>
  <c r="B13"/>
  <c r="A13"/>
  <c r="L12"/>
  <c r="K12"/>
  <c r="J12"/>
  <c r="I12"/>
  <c r="H12"/>
  <c r="G12"/>
  <c r="F12"/>
  <c r="E12"/>
  <c r="D12"/>
  <c r="C12"/>
  <c r="B12"/>
  <c r="A12"/>
  <c r="L11"/>
  <c r="K11"/>
  <c r="J11"/>
  <c r="I11"/>
  <c r="H11"/>
  <c r="G11"/>
  <c r="F11"/>
  <c r="E11"/>
  <c r="D11"/>
  <c r="C11"/>
  <c r="B11"/>
  <c r="A11"/>
  <c r="L10"/>
  <c r="K10"/>
  <c r="J10"/>
  <c r="I10"/>
  <c r="H10"/>
  <c r="G10"/>
  <c r="F10"/>
  <c r="E10"/>
  <c r="D10"/>
  <c r="C10"/>
  <c r="B10"/>
  <c r="A10"/>
  <c r="L9"/>
  <c r="K9"/>
  <c r="J9"/>
  <c r="I9"/>
  <c r="H9"/>
  <c r="G9"/>
  <c r="F9"/>
  <c r="E9"/>
  <c r="D9"/>
  <c r="C9"/>
  <c r="B9"/>
  <c r="A9"/>
  <c r="I106" i="2"/>
  <c r="I105"/>
  <c r="I104"/>
  <c r="I103"/>
  <c r="I102"/>
  <c r="I101"/>
  <c r="I100"/>
  <c r="I71"/>
  <c r="I70"/>
  <c r="I69"/>
  <c r="I68"/>
  <c r="I67"/>
  <c r="I66"/>
  <c r="I65"/>
  <c r="I31"/>
  <c r="I32"/>
  <c r="I33"/>
  <c r="I34"/>
  <c r="I35"/>
  <c r="I36"/>
  <c r="B107" i="1"/>
  <c r="H107" s="1"/>
  <c r="J107" s="1"/>
  <c r="B106"/>
  <c r="H106" s="1"/>
  <c r="J106" s="1"/>
  <c r="B105"/>
  <c r="H105" s="1"/>
  <c r="J105" s="1"/>
  <c r="B104"/>
  <c r="H104" s="1"/>
  <c r="J104" s="1"/>
  <c r="B103"/>
  <c r="H103" s="1"/>
  <c r="J103" s="1"/>
  <c r="B72"/>
  <c r="H72" s="1"/>
  <c r="J72" s="1"/>
  <c r="B71"/>
  <c r="H71" s="1"/>
  <c r="J71" s="1"/>
  <c r="B70"/>
  <c r="H70" s="1"/>
  <c r="J70" s="1"/>
  <c r="B69"/>
  <c r="H69" s="1"/>
  <c r="J69" s="1"/>
  <c r="B68"/>
  <c r="H68" s="1"/>
  <c r="J68" s="1"/>
  <c r="B33"/>
  <c r="H33" s="1"/>
  <c r="J33" s="1"/>
  <c r="B34"/>
  <c r="H34" s="1"/>
  <c r="J34" s="1"/>
  <c r="B35"/>
  <c r="H35" s="1"/>
  <c r="J35" s="1"/>
  <c r="B36"/>
  <c r="H36" s="1"/>
  <c r="J36" s="1"/>
  <c r="B32"/>
  <c r="FS107" i="2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R72"/>
  <c r="CQ72"/>
  <c r="CP72"/>
  <c r="CO72"/>
  <c r="CN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R71"/>
  <c r="CQ71"/>
  <c r="CP71"/>
  <c r="CO71"/>
  <c r="CN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R70"/>
  <c r="CQ70"/>
  <c r="CP70"/>
  <c r="CO70"/>
  <c r="CN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R69"/>
  <c r="CQ69"/>
  <c r="CP69"/>
  <c r="CO69"/>
  <c r="CN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R68"/>
  <c r="CQ68"/>
  <c r="CP68"/>
  <c r="CO68"/>
  <c r="CN68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R33"/>
  <c r="CQ33"/>
  <c r="CP33"/>
  <c r="CO33"/>
  <c r="CN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R32"/>
  <c r="CQ32"/>
  <c r="CP32"/>
  <c r="CO32"/>
  <c r="CN3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R35"/>
  <c r="CQ35"/>
  <c r="CP35"/>
  <c r="CO35"/>
  <c r="CN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R34"/>
  <c r="CQ34"/>
  <c r="CP34"/>
  <c r="CO34"/>
  <c r="CN34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R36"/>
  <c r="CQ36"/>
  <c r="CP36"/>
  <c r="CO36"/>
  <c r="CN36"/>
  <c r="B157" i="1"/>
  <c r="I157" s="1"/>
  <c r="K157" s="1"/>
  <c r="B156"/>
  <c r="H156" s="1"/>
  <c r="J156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U156" s="1"/>
  <c r="CV156"/>
  <c r="CR156"/>
  <c r="CQ156"/>
  <c r="CP156"/>
  <c r="CO156"/>
  <c r="CN156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U157" s="1"/>
  <c r="CV157"/>
  <c r="CR157"/>
  <c r="CQ157"/>
  <c r="CP157"/>
  <c r="CO157"/>
  <c r="CN157"/>
  <c r="AB133" i="1"/>
  <c r="AB134" s="1"/>
  <c r="AB135" s="1"/>
  <c r="AB136" s="1"/>
  <c r="AB137" s="1"/>
  <c r="AB138" s="1"/>
  <c r="AB139" s="1"/>
  <c r="AB140" s="1"/>
  <c r="AB141" s="1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G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S154"/>
  <c r="X154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483" i="2"/>
  <c r="DO483"/>
  <c r="DN483"/>
  <c r="DM483"/>
  <c r="DL483"/>
  <c r="DK483"/>
  <c r="DJ483"/>
  <c r="DI483"/>
  <c r="DH483"/>
  <c r="DG483"/>
  <c r="DF483"/>
  <c r="DE483"/>
  <c r="DD483"/>
  <c r="DC483"/>
  <c r="DB483"/>
  <c r="CU483"/>
  <c r="CR483"/>
  <c r="CQ483"/>
  <c r="CP483"/>
  <c r="CO483"/>
  <c r="CN483"/>
  <c r="DP482"/>
  <c r="DO482"/>
  <c r="DN482"/>
  <c r="DM482"/>
  <c r="DL482"/>
  <c r="DK482"/>
  <c r="DJ482"/>
  <c r="DI482"/>
  <c r="DH482"/>
  <c r="DG482"/>
  <c r="DF482"/>
  <c r="DE482"/>
  <c r="DD482"/>
  <c r="DC482"/>
  <c r="DB482"/>
  <c r="CU482"/>
  <c r="CR482"/>
  <c r="CQ482"/>
  <c r="CP482"/>
  <c r="CO482"/>
  <c r="CN482"/>
  <c r="DP481"/>
  <c r="DO481"/>
  <c r="DN481"/>
  <c r="DM481"/>
  <c r="DL481"/>
  <c r="DK481"/>
  <c r="DJ481"/>
  <c r="DI481"/>
  <c r="DH481"/>
  <c r="DG481"/>
  <c r="DF481"/>
  <c r="DE481"/>
  <c r="DD481"/>
  <c r="DC481"/>
  <c r="DB481"/>
  <c r="CU481"/>
  <c r="CR481"/>
  <c r="CQ481"/>
  <c r="CP481"/>
  <c r="CO481"/>
  <c r="CN481"/>
  <c r="DP480"/>
  <c r="DO480"/>
  <c r="DN480"/>
  <c r="DM480"/>
  <c r="DL480"/>
  <c r="DK480"/>
  <c r="DJ480"/>
  <c r="DI480"/>
  <c r="DH480"/>
  <c r="DG480"/>
  <c r="DF480"/>
  <c r="DE480"/>
  <c r="DD480"/>
  <c r="DC480"/>
  <c r="DB480"/>
  <c r="CU480"/>
  <c r="CR480"/>
  <c r="CQ480"/>
  <c r="CP480"/>
  <c r="CO480"/>
  <c r="CN480"/>
  <c r="DP479"/>
  <c r="DO479"/>
  <c r="DN479"/>
  <c r="DM479"/>
  <c r="DL479"/>
  <c r="DK479"/>
  <c r="DJ479"/>
  <c r="DI479"/>
  <c r="DH479"/>
  <c r="DG479"/>
  <c r="DF479"/>
  <c r="DE479"/>
  <c r="DD479"/>
  <c r="DC479"/>
  <c r="DB479"/>
  <c r="CU479"/>
  <c r="CR479"/>
  <c r="CQ479"/>
  <c r="CP479"/>
  <c r="CO479"/>
  <c r="CN479"/>
  <c r="DP478"/>
  <c r="DO478"/>
  <c r="DN478"/>
  <c r="DM478"/>
  <c r="DL478"/>
  <c r="DK478"/>
  <c r="DJ478"/>
  <c r="DI478"/>
  <c r="DH478"/>
  <c r="DG478"/>
  <c r="DF478"/>
  <c r="DE478"/>
  <c r="DD478"/>
  <c r="DC478"/>
  <c r="DB478"/>
  <c r="CU478"/>
  <c r="CR478"/>
  <c r="CQ478"/>
  <c r="CP478"/>
  <c r="CO478"/>
  <c r="CN478"/>
  <c r="DP477"/>
  <c r="DO477"/>
  <c r="DN477"/>
  <c r="DM477"/>
  <c r="DL477"/>
  <c r="DK477"/>
  <c r="DJ477"/>
  <c r="DI477"/>
  <c r="DH477"/>
  <c r="DG477"/>
  <c r="DF477"/>
  <c r="DE477"/>
  <c r="DD477"/>
  <c r="DC477"/>
  <c r="DB477"/>
  <c r="CU477"/>
  <c r="CR477"/>
  <c r="CQ477"/>
  <c r="CP477"/>
  <c r="CO477"/>
  <c r="CN477"/>
  <c r="DP476"/>
  <c r="DO476"/>
  <c r="DN476"/>
  <c r="DM476"/>
  <c r="DL476"/>
  <c r="DK476"/>
  <c r="DJ476"/>
  <c r="DI476"/>
  <c r="DH476"/>
  <c r="DG476"/>
  <c r="DF476"/>
  <c r="DE476"/>
  <c r="DD476"/>
  <c r="DC476"/>
  <c r="DB476"/>
  <c r="CU476"/>
  <c r="CR476"/>
  <c r="CQ476"/>
  <c r="CP476"/>
  <c r="CO476"/>
  <c r="CN476"/>
  <c r="DP475"/>
  <c r="DO475"/>
  <c r="DN475"/>
  <c r="DM475"/>
  <c r="DL475"/>
  <c r="DK475"/>
  <c r="DJ475"/>
  <c r="DI475"/>
  <c r="DH475"/>
  <c r="DG475"/>
  <c r="DF475"/>
  <c r="DE475"/>
  <c r="DD475"/>
  <c r="DC475"/>
  <c r="DB475"/>
  <c r="CU475"/>
  <c r="CR475"/>
  <c r="CQ475"/>
  <c r="CP475"/>
  <c r="CO475"/>
  <c r="CN475"/>
  <c r="DP474"/>
  <c r="DO474"/>
  <c r="DN474"/>
  <c r="DM474"/>
  <c r="DL474"/>
  <c r="DK474"/>
  <c r="DJ474"/>
  <c r="DI474"/>
  <c r="DH474"/>
  <c r="DG474"/>
  <c r="DF474"/>
  <c r="DE474"/>
  <c r="DD474"/>
  <c r="DC474"/>
  <c r="DB474"/>
  <c r="CU474"/>
  <c r="CR474"/>
  <c r="CQ474"/>
  <c r="CP474"/>
  <c r="CO474"/>
  <c r="CN474"/>
  <c r="DP473"/>
  <c r="DO473"/>
  <c r="DN473"/>
  <c r="DM473"/>
  <c r="DL473"/>
  <c r="DK473"/>
  <c r="DJ473"/>
  <c r="DI473"/>
  <c r="DH473"/>
  <c r="DG473"/>
  <c r="DF473"/>
  <c r="DE473"/>
  <c r="DD473"/>
  <c r="DC473"/>
  <c r="DB473"/>
  <c r="CU473"/>
  <c r="CR473"/>
  <c r="CQ473"/>
  <c r="CP473"/>
  <c r="CO473"/>
  <c r="CN473"/>
  <c r="DP472"/>
  <c r="DO472"/>
  <c r="DN472"/>
  <c r="DM472"/>
  <c r="DL472"/>
  <c r="DK472"/>
  <c r="DJ472"/>
  <c r="DI472"/>
  <c r="DH472"/>
  <c r="DG472"/>
  <c r="DF472"/>
  <c r="DE472"/>
  <c r="DD472"/>
  <c r="DC472"/>
  <c r="DB472"/>
  <c r="CU472"/>
  <c r="CR472"/>
  <c r="CQ472"/>
  <c r="CP472"/>
  <c r="CO472"/>
  <c r="CN472"/>
  <c r="DP471"/>
  <c r="DO471"/>
  <c r="DN471"/>
  <c r="DM471"/>
  <c r="DL471"/>
  <c r="DK471"/>
  <c r="DJ471"/>
  <c r="DI471"/>
  <c r="DH471"/>
  <c r="DG471"/>
  <c r="DF471"/>
  <c r="DE471"/>
  <c r="DD471"/>
  <c r="DC471"/>
  <c r="DB471"/>
  <c r="CU471"/>
  <c r="CR471"/>
  <c r="CQ471"/>
  <c r="CP471"/>
  <c r="CO471"/>
  <c r="CN471"/>
  <c r="DP470"/>
  <c r="DO470"/>
  <c r="DN470"/>
  <c r="DM470"/>
  <c r="DL470"/>
  <c r="DK470"/>
  <c r="DJ470"/>
  <c r="DI470"/>
  <c r="DH470"/>
  <c r="DG470"/>
  <c r="DF470"/>
  <c r="DE470"/>
  <c r="DD470"/>
  <c r="DC470"/>
  <c r="DB470"/>
  <c r="CU470"/>
  <c r="CR470"/>
  <c r="CQ470"/>
  <c r="CP470"/>
  <c r="CO470"/>
  <c r="CN470"/>
  <c r="DP469"/>
  <c r="DO469"/>
  <c r="DN469"/>
  <c r="DM469"/>
  <c r="DL469"/>
  <c r="DK469"/>
  <c r="DJ469"/>
  <c r="DI469"/>
  <c r="DH469"/>
  <c r="DG469"/>
  <c r="DF469"/>
  <c r="DE469"/>
  <c r="DD469"/>
  <c r="DC469"/>
  <c r="DB469"/>
  <c r="CU469"/>
  <c r="CR469"/>
  <c r="CQ469"/>
  <c r="CP469"/>
  <c r="CO469"/>
  <c r="CN469"/>
  <c r="DP468"/>
  <c r="DO468"/>
  <c r="DN468"/>
  <c r="DM468"/>
  <c r="DL468"/>
  <c r="DK468"/>
  <c r="DJ468"/>
  <c r="DI468"/>
  <c r="DH468"/>
  <c r="DG468"/>
  <c r="DF468"/>
  <c r="DE468"/>
  <c r="DD468"/>
  <c r="DC468"/>
  <c r="DB468"/>
  <c r="CU468"/>
  <c r="CR468"/>
  <c r="CQ468"/>
  <c r="CP468"/>
  <c r="CO468"/>
  <c r="CN468"/>
  <c r="DP467"/>
  <c r="DO467"/>
  <c r="DN467"/>
  <c r="DM467"/>
  <c r="DL467"/>
  <c r="DK467"/>
  <c r="DJ467"/>
  <c r="DI467"/>
  <c r="DH467"/>
  <c r="DG467"/>
  <c r="DF467"/>
  <c r="DE467"/>
  <c r="DD467"/>
  <c r="DC467"/>
  <c r="DB467"/>
  <c r="CU467"/>
  <c r="CR467"/>
  <c r="CQ467"/>
  <c r="CP467"/>
  <c r="CO467"/>
  <c r="CN467"/>
  <c r="DP466"/>
  <c r="DO466"/>
  <c r="DN466"/>
  <c r="DM466"/>
  <c r="DL466"/>
  <c r="DK466"/>
  <c r="DJ466"/>
  <c r="DI466"/>
  <c r="DH466"/>
  <c r="DG466"/>
  <c r="DF466"/>
  <c r="DE466"/>
  <c r="DD466"/>
  <c r="DC466"/>
  <c r="DB466"/>
  <c r="CU466"/>
  <c r="CR466"/>
  <c r="CQ466"/>
  <c r="CP466"/>
  <c r="CO466"/>
  <c r="CN466"/>
  <c r="DP465"/>
  <c r="DO465"/>
  <c r="DN465"/>
  <c r="DM465"/>
  <c r="DL465"/>
  <c r="DK465"/>
  <c r="DJ465"/>
  <c r="DI465"/>
  <c r="DH465"/>
  <c r="DG465"/>
  <c r="DF465"/>
  <c r="DE465"/>
  <c r="DD465"/>
  <c r="DC465"/>
  <c r="DB465"/>
  <c r="CU465"/>
  <c r="CR465"/>
  <c r="CQ465"/>
  <c r="CP465"/>
  <c r="CO465"/>
  <c r="CN465"/>
  <c r="DP464"/>
  <c r="DO464"/>
  <c r="DN464"/>
  <c r="DM464"/>
  <c r="DL464"/>
  <c r="DK464"/>
  <c r="DJ464"/>
  <c r="DI464"/>
  <c r="DH464"/>
  <c r="DG464"/>
  <c r="DF464"/>
  <c r="DE464"/>
  <c r="DD464"/>
  <c r="DC464"/>
  <c r="DB464"/>
  <c r="CU464"/>
  <c r="CR464"/>
  <c r="CQ464"/>
  <c r="CP464"/>
  <c r="CO464"/>
  <c r="CN464"/>
  <c r="DP463"/>
  <c r="DO463"/>
  <c r="DN463"/>
  <c r="DM463"/>
  <c r="DL463"/>
  <c r="DK463"/>
  <c r="DJ463"/>
  <c r="DI463"/>
  <c r="DH463"/>
  <c r="DG463"/>
  <c r="DF463"/>
  <c r="DE463"/>
  <c r="DD463"/>
  <c r="DC463"/>
  <c r="DB463"/>
  <c r="CU463"/>
  <c r="CR463"/>
  <c r="CQ463"/>
  <c r="CP463"/>
  <c r="CO463"/>
  <c r="CN463"/>
  <c r="DP462"/>
  <c r="DO462"/>
  <c r="DN462"/>
  <c r="DM462"/>
  <c r="DL462"/>
  <c r="DK462"/>
  <c r="DJ462"/>
  <c r="DI462"/>
  <c r="DH462"/>
  <c r="DG462"/>
  <c r="DF462"/>
  <c r="DE462"/>
  <c r="DD462"/>
  <c r="DC462"/>
  <c r="DB462"/>
  <c r="CU462"/>
  <c r="CR462"/>
  <c r="CQ462"/>
  <c r="CP462"/>
  <c r="CO462"/>
  <c r="CN462"/>
  <c r="DP461"/>
  <c r="DO461"/>
  <c r="DN461"/>
  <c r="DM461"/>
  <c r="DL461"/>
  <c r="DK461"/>
  <c r="DJ461"/>
  <c r="DI461"/>
  <c r="DH461"/>
  <c r="DG461"/>
  <c r="DF461"/>
  <c r="DE461"/>
  <c r="DD461"/>
  <c r="DC461"/>
  <c r="DB461"/>
  <c r="CU461"/>
  <c r="CR461"/>
  <c r="CQ461"/>
  <c r="CP461"/>
  <c r="CO461"/>
  <c r="CN461"/>
  <c r="DP460"/>
  <c r="DO460"/>
  <c r="DN460"/>
  <c r="DM460"/>
  <c r="DL460"/>
  <c r="DK460"/>
  <c r="DJ460"/>
  <c r="DI460"/>
  <c r="DH460"/>
  <c r="DG460"/>
  <c r="DF460"/>
  <c r="DE460"/>
  <c r="DD460"/>
  <c r="DC460"/>
  <c r="DB460"/>
  <c r="CU460"/>
  <c r="CR460"/>
  <c r="CQ460"/>
  <c r="CP460"/>
  <c r="CO460"/>
  <c r="CN460"/>
  <c r="DP459"/>
  <c r="DO459"/>
  <c r="DN459"/>
  <c r="DM459"/>
  <c r="DL459"/>
  <c r="DK459"/>
  <c r="DJ459"/>
  <c r="DI459"/>
  <c r="DH459"/>
  <c r="DG459"/>
  <c r="DF459"/>
  <c r="DE459"/>
  <c r="DD459"/>
  <c r="DC459"/>
  <c r="DB459"/>
  <c r="CU459"/>
  <c r="CR459"/>
  <c r="CQ459"/>
  <c r="CP459"/>
  <c r="CO459"/>
  <c r="CN459"/>
  <c r="DP458"/>
  <c r="DO458"/>
  <c r="DN458"/>
  <c r="DM458"/>
  <c r="DL458"/>
  <c r="DK458"/>
  <c r="DJ458"/>
  <c r="DI458"/>
  <c r="DH458"/>
  <c r="DG458"/>
  <c r="DF458"/>
  <c r="DE458"/>
  <c r="DD458"/>
  <c r="DC458"/>
  <c r="DB458"/>
  <c r="CU458"/>
  <c r="CR458"/>
  <c r="CQ458"/>
  <c r="CP458"/>
  <c r="CO458"/>
  <c r="CN458"/>
  <c r="DP457"/>
  <c r="DO457"/>
  <c r="DN457"/>
  <c r="DM457"/>
  <c r="DL457"/>
  <c r="DK457"/>
  <c r="DJ457"/>
  <c r="DI457"/>
  <c r="DH457"/>
  <c r="DG457"/>
  <c r="DF457"/>
  <c r="DE457"/>
  <c r="DD457"/>
  <c r="DC457"/>
  <c r="DB457"/>
  <c r="CU457"/>
  <c r="CR457"/>
  <c r="CQ457"/>
  <c r="CP457"/>
  <c r="CO457"/>
  <c r="CN457"/>
  <c r="DP456"/>
  <c r="DO456"/>
  <c r="DN456"/>
  <c r="DM456"/>
  <c r="DL456"/>
  <c r="DK456"/>
  <c r="DJ456"/>
  <c r="DI456"/>
  <c r="DH456"/>
  <c r="DG456"/>
  <c r="DF456"/>
  <c r="DE456"/>
  <c r="DD456"/>
  <c r="DC456"/>
  <c r="DB456"/>
  <c r="CU456"/>
  <c r="CR456"/>
  <c r="CQ456"/>
  <c r="CP456"/>
  <c r="CO456"/>
  <c r="CN456"/>
  <c r="DP455"/>
  <c r="DO455"/>
  <c r="DN455"/>
  <c r="DM455"/>
  <c r="DL455"/>
  <c r="DK455"/>
  <c r="DJ455"/>
  <c r="DI455"/>
  <c r="DH455"/>
  <c r="DG455"/>
  <c r="DF455"/>
  <c r="DE455"/>
  <c r="DD455"/>
  <c r="DC455"/>
  <c r="DB455"/>
  <c r="CU455"/>
  <c r="CR455"/>
  <c r="CQ455"/>
  <c r="CP455"/>
  <c r="CO455"/>
  <c r="CN455"/>
  <c r="DP454"/>
  <c r="DO454"/>
  <c r="DN454"/>
  <c r="DM454"/>
  <c r="DL454"/>
  <c r="DK454"/>
  <c r="DJ454"/>
  <c r="DI454"/>
  <c r="DH454"/>
  <c r="DG454"/>
  <c r="DF454"/>
  <c r="DE454"/>
  <c r="DD454"/>
  <c r="DC454"/>
  <c r="DB454"/>
  <c r="CU454"/>
  <c r="CR454"/>
  <c r="CQ454"/>
  <c r="CP454"/>
  <c r="CO454"/>
  <c r="CN454"/>
  <c r="DP453"/>
  <c r="DO453"/>
  <c r="DN453"/>
  <c r="DM453"/>
  <c r="DL453"/>
  <c r="DK453"/>
  <c r="DJ453"/>
  <c r="DI453"/>
  <c r="DH453"/>
  <c r="DG453"/>
  <c r="DF453"/>
  <c r="DE453"/>
  <c r="DD453"/>
  <c r="DC453"/>
  <c r="DB453"/>
  <c r="CU453"/>
  <c r="CR453"/>
  <c r="CQ453"/>
  <c r="CP453"/>
  <c r="CO453"/>
  <c r="CN453"/>
  <c r="FS452"/>
  <c r="FR452"/>
  <c r="FQ452"/>
  <c r="FP452"/>
  <c r="FO452"/>
  <c r="FN452"/>
  <c r="FM452"/>
  <c r="FL452"/>
  <c r="FK452"/>
  <c r="FJ452"/>
  <c r="FI452"/>
  <c r="FH452"/>
  <c r="FG452"/>
  <c r="FF452"/>
  <c r="FE452"/>
  <c r="FD452"/>
  <c r="FC452"/>
  <c r="FB452"/>
  <c r="FA452"/>
  <c r="EZ452"/>
  <c r="EY452"/>
  <c r="EX452"/>
  <c r="EW452"/>
  <c r="EV452"/>
  <c r="EU452"/>
  <c r="ET452"/>
  <c r="ES452"/>
  <c r="ER452"/>
  <c r="EQ452"/>
  <c r="EP452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CU452"/>
  <c r="CR452"/>
  <c r="CQ452"/>
  <c r="CP452"/>
  <c r="CO452"/>
  <c r="CN452"/>
  <c r="FS451"/>
  <c r="FR451"/>
  <c r="FQ451"/>
  <c r="FP451"/>
  <c r="FO451"/>
  <c r="FN451"/>
  <c r="FM451"/>
  <c r="FL451"/>
  <c r="FK451"/>
  <c r="FJ451"/>
  <c r="FI451"/>
  <c r="FH451"/>
  <c r="FG451"/>
  <c r="FF451"/>
  <c r="FE451"/>
  <c r="FD451"/>
  <c r="FC451"/>
  <c r="FB451"/>
  <c r="FA451"/>
  <c r="EZ451"/>
  <c r="EY451"/>
  <c r="EX451"/>
  <c r="EW451"/>
  <c r="EV451"/>
  <c r="EU451"/>
  <c r="ET451"/>
  <c r="ES451"/>
  <c r="ER451"/>
  <c r="EQ451"/>
  <c r="EP451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CU451"/>
  <c r="CR451"/>
  <c r="CQ451"/>
  <c r="CP451"/>
  <c r="CO451"/>
  <c r="CN451"/>
  <c r="FS450"/>
  <c r="FR450"/>
  <c r="FQ450"/>
  <c r="FP450"/>
  <c r="FO450"/>
  <c r="FN450"/>
  <c r="FM450"/>
  <c r="FL450"/>
  <c r="FK450"/>
  <c r="FJ450"/>
  <c r="FI450"/>
  <c r="FH450"/>
  <c r="FG450"/>
  <c r="FF450"/>
  <c r="FE450"/>
  <c r="FD450"/>
  <c r="FC450"/>
  <c r="FB450"/>
  <c r="FA450"/>
  <c r="EZ450"/>
  <c r="EY450"/>
  <c r="EX450"/>
  <c r="EW450"/>
  <c r="EV450"/>
  <c r="EU450"/>
  <c r="ET450"/>
  <c r="ES450"/>
  <c r="ER450"/>
  <c r="EQ450"/>
  <c r="EP450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CU450"/>
  <c r="CR450"/>
  <c r="CQ450"/>
  <c r="CP450"/>
  <c r="CO450"/>
  <c r="CN450"/>
  <c r="FS449"/>
  <c r="FR449"/>
  <c r="FQ449"/>
  <c r="FP449"/>
  <c r="FO449"/>
  <c r="FN449"/>
  <c r="FM449"/>
  <c r="FL449"/>
  <c r="FK449"/>
  <c r="FJ449"/>
  <c r="FI449"/>
  <c r="FH449"/>
  <c r="FG449"/>
  <c r="FF449"/>
  <c r="FE449"/>
  <c r="FD449"/>
  <c r="FC449"/>
  <c r="FB449"/>
  <c r="FA449"/>
  <c r="EZ449"/>
  <c r="EY449"/>
  <c r="EX449"/>
  <c r="EW449"/>
  <c r="EV449"/>
  <c r="EU449"/>
  <c r="ET449"/>
  <c r="ES449"/>
  <c r="ER449"/>
  <c r="EQ449"/>
  <c r="EP449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CU449"/>
  <c r="CR449"/>
  <c r="CQ449"/>
  <c r="CP449"/>
  <c r="CO449"/>
  <c r="CN449"/>
  <c r="FS448"/>
  <c r="FR448"/>
  <c r="FQ448"/>
  <c r="FP448"/>
  <c r="FO448"/>
  <c r="FN448"/>
  <c r="FM448"/>
  <c r="FL448"/>
  <c r="FK448"/>
  <c r="FJ448"/>
  <c r="FI448"/>
  <c r="FH448"/>
  <c r="FG448"/>
  <c r="FF448"/>
  <c r="FE448"/>
  <c r="FD448"/>
  <c r="FC448"/>
  <c r="FB448"/>
  <c r="FA448"/>
  <c r="EZ448"/>
  <c r="EY448"/>
  <c r="EX448"/>
  <c r="EW448"/>
  <c r="EV448"/>
  <c r="EU448"/>
  <c r="ET448"/>
  <c r="ES448"/>
  <c r="ER448"/>
  <c r="EQ448"/>
  <c r="EP448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CU448"/>
  <c r="CR448"/>
  <c r="CQ448"/>
  <c r="CP448"/>
  <c r="CO448"/>
  <c r="CN448"/>
  <c r="FS447"/>
  <c r="FR447"/>
  <c r="FQ447"/>
  <c r="FP447"/>
  <c r="FO447"/>
  <c r="FN447"/>
  <c r="FM447"/>
  <c r="FL447"/>
  <c r="FK447"/>
  <c r="FJ447"/>
  <c r="FI447"/>
  <c r="FH447"/>
  <c r="FG447"/>
  <c r="FF447"/>
  <c r="FE447"/>
  <c r="FD447"/>
  <c r="FC447"/>
  <c r="FB447"/>
  <c r="FA447"/>
  <c r="EZ447"/>
  <c r="EY447"/>
  <c r="EX447"/>
  <c r="EW447"/>
  <c r="EV447"/>
  <c r="EU447"/>
  <c r="ET447"/>
  <c r="ES447"/>
  <c r="ER447"/>
  <c r="EQ447"/>
  <c r="EP447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CU447"/>
  <c r="CR447"/>
  <c r="CQ447"/>
  <c r="CP447"/>
  <c r="CO447"/>
  <c r="CN447"/>
  <c r="FS446"/>
  <c r="FR446"/>
  <c r="FQ446"/>
  <c r="FP446"/>
  <c r="FO446"/>
  <c r="FN446"/>
  <c r="FM446"/>
  <c r="FL446"/>
  <c r="FK446"/>
  <c r="FJ446"/>
  <c r="FI446"/>
  <c r="FH446"/>
  <c r="FG446"/>
  <c r="FF446"/>
  <c r="FE446"/>
  <c r="FD446"/>
  <c r="FC446"/>
  <c r="FB446"/>
  <c r="FA446"/>
  <c r="EZ446"/>
  <c r="EY446"/>
  <c r="EX446"/>
  <c r="EW446"/>
  <c r="EV446"/>
  <c r="EU446"/>
  <c r="ET446"/>
  <c r="ES446"/>
  <c r="ER446"/>
  <c r="EQ446"/>
  <c r="EP446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CU446"/>
  <c r="CR446"/>
  <c r="CQ446"/>
  <c r="CP446"/>
  <c r="CO446"/>
  <c r="CN446"/>
  <c r="FS445"/>
  <c r="FR445"/>
  <c r="FQ445"/>
  <c r="FP445"/>
  <c r="FO445"/>
  <c r="FN445"/>
  <c r="FM445"/>
  <c r="FL445"/>
  <c r="FK445"/>
  <c r="FJ445"/>
  <c r="FI445"/>
  <c r="FH445"/>
  <c r="FG445"/>
  <c r="FF445"/>
  <c r="FE445"/>
  <c r="FD445"/>
  <c r="FC445"/>
  <c r="FB445"/>
  <c r="FA445"/>
  <c r="EZ445"/>
  <c r="EY445"/>
  <c r="EX445"/>
  <c r="EW445"/>
  <c r="EV445"/>
  <c r="EU445"/>
  <c r="ET445"/>
  <c r="ES445"/>
  <c r="ER445"/>
  <c r="EQ445"/>
  <c r="EP445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CU445"/>
  <c r="CR445"/>
  <c r="CQ445"/>
  <c r="CP445"/>
  <c r="CO445"/>
  <c r="CN445"/>
  <c r="FS444"/>
  <c r="FR444"/>
  <c r="FQ444"/>
  <c r="FP444"/>
  <c r="FO444"/>
  <c r="FN444"/>
  <c r="FM444"/>
  <c r="FL444"/>
  <c r="FK444"/>
  <c r="FJ444"/>
  <c r="FI444"/>
  <c r="FH444"/>
  <c r="FG444"/>
  <c r="FF444"/>
  <c r="FE444"/>
  <c r="FD444"/>
  <c r="FC444"/>
  <c r="FB444"/>
  <c r="FA444"/>
  <c r="EZ444"/>
  <c r="EY444"/>
  <c r="EX444"/>
  <c r="EW444"/>
  <c r="EV444"/>
  <c r="EU444"/>
  <c r="ET444"/>
  <c r="ES444"/>
  <c r="ER444"/>
  <c r="EQ444"/>
  <c r="EP444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CU444"/>
  <c r="CR444"/>
  <c r="CQ444"/>
  <c r="CP444"/>
  <c r="CO444"/>
  <c r="CN444"/>
  <c r="FS443"/>
  <c r="FR443"/>
  <c r="FQ443"/>
  <c r="FP443"/>
  <c r="FO443"/>
  <c r="FN443"/>
  <c r="FM443"/>
  <c r="FL443"/>
  <c r="FK443"/>
  <c r="FJ443"/>
  <c r="FI443"/>
  <c r="FH443"/>
  <c r="FG443"/>
  <c r="FF443"/>
  <c r="FE443"/>
  <c r="FD443"/>
  <c r="FC443"/>
  <c r="FB443"/>
  <c r="FA443"/>
  <c r="EZ443"/>
  <c r="EY443"/>
  <c r="EX443"/>
  <c r="EW443"/>
  <c r="EV443"/>
  <c r="EU443"/>
  <c r="ET443"/>
  <c r="ES443"/>
  <c r="ER443"/>
  <c r="EQ443"/>
  <c r="EP443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CU443"/>
  <c r="CR443"/>
  <c r="CQ443"/>
  <c r="CP443"/>
  <c r="CO443"/>
  <c r="CN443"/>
  <c r="FS442"/>
  <c r="FR442"/>
  <c r="FQ442"/>
  <c r="FP442"/>
  <c r="FO442"/>
  <c r="FN442"/>
  <c r="FM442"/>
  <c r="FL442"/>
  <c r="FK442"/>
  <c r="FJ442"/>
  <c r="FI442"/>
  <c r="FH442"/>
  <c r="FG442"/>
  <c r="FF442"/>
  <c r="FE442"/>
  <c r="FD442"/>
  <c r="FC442"/>
  <c r="FB442"/>
  <c r="FA442"/>
  <c r="EZ442"/>
  <c r="EY442"/>
  <c r="EX442"/>
  <c r="EW442"/>
  <c r="EV442"/>
  <c r="EU442"/>
  <c r="ET442"/>
  <c r="ES442"/>
  <c r="ER442"/>
  <c r="EQ442"/>
  <c r="EP442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CU442"/>
  <c r="CR442"/>
  <c r="CQ442"/>
  <c r="CP442"/>
  <c r="CO442"/>
  <c r="CN442"/>
  <c r="FS441"/>
  <c r="FR441"/>
  <c r="FQ441"/>
  <c r="FP441"/>
  <c r="FO441"/>
  <c r="FN441"/>
  <c r="FM441"/>
  <c r="FL441"/>
  <c r="FK441"/>
  <c r="FJ441"/>
  <c r="FI441"/>
  <c r="FH441"/>
  <c r="FG441"/>
  <c r="FF441"/>
  <c r="FE441"/>
  <c r="FD441"/>
  <c r="FC441"/>
  <c r="FB441"/>
  <c r="FA441"/>
  <c r="EZ441"/>
  <c r="EY441"/>
  <c r="EX441"/>
  <c r="EW441"/>
  <c r="EV441"/>
  <c r="EU441"/>
  <c r="ET441"/>
  <c r="ES441"/>
  <c r="ER441"/>
  <c r="EQ441"/>
  <c r="EP441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CU441"/>
  <c r="CR441"/>
  <c r="CQ441"/>
  <c r="CP441"/>
  <c r="CO441"/>
  <c r="CN441"/>
  <c r="FS440"/>
  <c r="FR440"/>
  <c r="FQ440"/>
  <c r="FP440"/>
  <c r="FO440"/>
  <c r="FN440"/>
  <c r="FM440"/>
  <c r="FL440"/>
  <c r="FK440"/>
  <c r="FJ440"/>
  <c r="FI440"/>
  <c r="FH440"/>
  <c r="FG440"/>
  <c r="FF440"/>
  <c r="FE440"/>
  <c r="FD440"/>
  <c r="FC440"/>
  <c r="FB440"/>
  <c r="FA440"/>
  <c r="EZ440"/>
  <c r="EY440"/>
  <c r="EX440"/>
  <c r="EW440"/>
  <c r="EV440"/>
  <c r="EU440"/>
  <c r="ET440"/>
  <c r="ES440"/>
  <c r="ER440"/>
  <c r="EQ440"/>
  <c r="EP440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CU440"/>
  <c r="CR440"/>
  <c r="CQ440"/>
  <c r="CP440"/>
  <c r="CO440"/>
  <c r="CN440"/>
  <c r="FS439"/>
  <c r="FR439"/>
  <c r="FQ439"/>
  <c r="FP439"/>
  <c r="FO439"/>
  <c r="FN439"/>
  <c r="FM439"/>
  <c r="FL439"/>
  <c r="FK439"/>
  <c r="FJ439"/>
  <c r="FI439"/>
  <c r="FH439"/>
  <c r="FG439"/>
  <c r="FF439"/>
  <c r="FE439"/>
  <c r="FD439"/>
  <c r="FC439"/>
  <c r="FB439"/>
  <c r="FA439"/>
  <c r="EZ439"/>
  <c r="EY439"/>
  <c r="EX439"/>
  <c r="EW439"/>
  <c r="EV439"/>
  <c r="EU439"/>
  <c r="ET439"/>
  <c r="ES439"/>
  <c r="ER439"/>
  <c r="EQ439"/>
  <c r="EP439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CU439"/>
  <c r="CR439"/>
  <c r="CQ439"/>
  <c r="CP439"/>
  <c r="CO439"/>
  <c r="CN439"/>
  <c r="FS438"/>
  <c r="FR438"/>
  <c r="FQ438"/>
  <c r="FP438"/>
  <c r="FO438"/>
  <c r="FN438"/>
  <c r="FM438"/>
  <c r="FL438"/>
  <c r="FK438"/>
  <c r="FJ438"/>
  <c r="FI438"/>
  <c r="FH438"/>
  <c r="FG438"/>
  <c r="FF438"/>
  <c r="FE438"/>
  <c r="FD438"/>
  <c r="FC438"/>
  <c r="FB438"/>
  <c r="FA438"/>
  <c r="EZ438"/>
  <c r="EY438"/>
  <c r="EX438"/>
  <c r="EW438"/>
  <c r="EV438"/>
  <c r="EU438"/>
  <c r="ET438"/>
  <c r="ES438"/>
  <c r="ER438"/>
  <c r="EQ438"/>
  <c r="EP438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CU438"/>
  <c r="CR438"/>
  <c r="CQ438"/>
  <c r="CP438"/>
  <c r="CO438"/>
  <c r="CN438"/>
  <c r="FS437"/>
  <c r="FR437"/>
  <c r="FQ437"/>
  <c r="FP437"/>
  <c r="FO437"/>
  <c r="FN437"/>
  <c r="FM437"/>
  <c r="FL437"/>
  <c r="FK437"/>
  <c r="FJ437"/>
  <c r="FI437"/>
  <c r="FH437"/>
  <c r="FG437"/>
  <c r="FF437"/>
  <c r="FE437"/>
  <c r="FD437"/>
  <c r="FC437"/>
  <c r="FB437"/>
  <c r="FA437"/>
  <c r="EZ437"/>
  <c r="EY437"/>
  <c r="EX437"/>
  <c r="EW437"/>
  <c r="EV437"/>
  <c r="EU437"/>
  <c r="ET437"/>
  <c r="ES437"/>
  <c r="ER437"/>
  <c r="EQ437"/>
  <c r="EP437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CU437"/>
  <c r="CR437"/>
  <c r="CQ437"/>
  <c r="CP437"/>
  <c r="CO437"/>
  <c r="CN437"/>
  <c r="FS436"/>
  <c r="FR436"/>
  <c r="FQ436"/>
  <c r="FP436"/>
  <c r="FO436"/>
  <c r="FN436"/>
  <c r="FM436"/>
  <c r="FL436"/>
  <c r="FK436"/>
  <c r="FJ436"/>
  <c r="FI436"/>
  <c r="FH436"/>
  <c r="FG436"/>
  <c r="FF436"/>
  <c r="FE436"/>
  <c r="FD436"/>
  <c r="FC436"/>
  <c r="FB436"/>
  <c r="FA436"/>
  <c r="EZ436"/>
  <c r="EY436"/>
  <c r="EX436"/>
  <c r="EW436"/>
  <c r="EV436"/>
  <c r="EU436"/>
  <c r="ET436"/>
  <c r="ES436"/>
  <c r="ER436"/>
  <c r="EQ436"/>
  <c r="EP436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CU436"/>
  <c r="CR436"/>
  <c r="CQ436"/>
  <c r="CP436"/>
  <c r="CO436"/>
  <c r="CN436"/>
  <c r="FS435"/>
  <c r="FR435"/>
  <c r="FQ435"/>
  <c r="FP435"/>
  <c r="FO435"/>
  <c r="FN435"/>
  <c r="FM435"/>
  <c r="FL435"/>
  <c r="FK435"/>
  <c r="FJ435"/>
  <c r="FI435"/>
  <c r="FH435"/>
  <c r="FG435"/>
  <c r="FF435"/>
  <c r="FE435"/>
  <c r="FD435"/>
  <c r="FC435"/>
  <c r="FB435"/>
  <c r="FA435"/>
  <c r="EZ435"/>
  <c r="EY435"/>
  <c r="EX435"/>
  <c r="EW435"/>
  <c r="EV435"/>
  <c r="EU435"/>
  <c r="ET435"/>
  <c r="ES435"/>
  <c r="ER435"/>
  <c r="EQ435"/>
  <c r="EP435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CU435"/>
  <c r="CR435"/>
  <c r="CQ435"/>
  <c r="CP435"/>
  <c r="CO435"/>
  <c r="CN435"/>
  <c r="FS434"/>
  <c r="FR434"/>
  <c r="FQ434"/>
  <c r="FP434"/>
  <c r="FO434"/>
  <c r="FN434"/>
  <c r="FM434"/>
  <c r="FL434"/>
  <c r="FK434"/>
  <c r="FJ434"/>
  <c r="FI434"/>
  <c r="FH434"/>
  <c r="FG434"/>
  <c r="FF434"/>
  <c r="FE434"/>
  <c r="FD434"/>
  <c r="FC434"/>
  <c r="FB434"/>
  <c r="FA434"/>
  <c r="EZ434"/>
  <c r="EY434"/>
  <c r="EX434"/>
  <c r="EW434"/>
  <c r="EV434"/>
  <c r="EU434"/>
  <c r="ET434"/>
  <c r="ES434"/>
  <c r="ER434"/>
  <c r="EQ434"/>
  <c r="EP434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CU434"/>
  <c r="CR434"/>
  <c r="CQ434"/>
  <c r="CP434"/>
  <c r="CO434"/>
  <c r="CN434"/>
  <c r="FS433"/>
  <c r="FR433"/>
  <c r="FQ433"/>
  <c r="FP433"/>
  <c r="FO433"/>
  <c r="FN433"/>
  <c r="FM433"/>
  <c r="FL433"/>
  <c r="FK433"/>
  <c r="FJ433"/>
  <c r="FI433"/>
  <c r="FH433"/>
  <c r="FG433"/>
  <c r="FF433"/>
  <c r="FE433"/>
  <c r="FD433"/>
  <c r="FC433"/>
  <c r="FB433"/>
  <c r="FA433"/>
  <c r="EZ433"/>
  <c r="EY433"/>
  <c r="EX433"/>
  <c r="EW433"/>
  <c r="EV433"/>
  <c r="EU433"/>
  <c r="ET433"/>
  <c r="ES433"/>
  <c r="ER433"/>
  <c r="EQ433"/>
  <c r="EP433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CU433"/>
  <c r="CR433"/>
  <c r="CQ433"/>
  <c r="CP433"/>
  <c r="CO433"/>
  <c r="CN433"/>
  <c r="FS432"/>
  <c r="FR432"/>
  <c r="FQ432"/>
  <c r="FP432"/>
  <c r="FO432"/>
  <c r="FN432"/>
  <c r="FM432"/>
  <c r="FL432"/>
  <c r="FK432"/>
  <c r="FJ432"/>
  <c r="FI432"/>
  <c r="FH432"/>
  <c r="FG432"/>
  <c r="FF432"/>
  <c r="FE432"/>
  <c r="FD432"/>
  <c r="FC432"/>
  <c r="FB432"/>
  <c r="FA432"/>
  <c r="EZ432"/>
  <c r="EY432"/>
  <c r="EX432"/>
  <c r="EW432"/>
  <c r="EV432"/>
  <c r="EU432"/>
  <c r="ET432"/>
  <c r="ES432"/>
  <c r="ER432"/>
  <c r="EQ432"/>
  <c r="EP432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CU432"/>
  <c r="CR432"/>
  <c r="CQ432"/>
  <c r="CP432"/>
  <c r="CO432"/>
  <c r="CN432"/>
  <c r="FS431"/>
  <c r="FR431"/>
  <c r="FQ431"/>
  <c r="FP431"/>
  <c r="FO431"/>
  <c r="FN431"/>
  <c r="FM431"/>
  <c r="FL431"/>
  <c r="FK431"/>
  <c r="FJ431"/>
  <c r="FI431"/>
  <c r="FH431"/>
  <c r="FG431"/>
  <c r="FF431"/>
  <c r="FE431"/>
  <c r="FD431"/>
  <c r="FC431"/>
  <c r="FB431"/>
  <c r="FA431"/>
  <c r="EZ431"/>
  <c r="EY431"/>
  <c r="EX431"/>
  <c r="EW431"/>
  <c r="EV431"/>
  <c r="EU431"/>
  <c r="ET431"/>
  <c r="ES431"/>
  <c r="ER431"/>
  <c r="EQ431"/>
  <c r="EP431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CU431"/>
  <c r="FS430"/>
  <c r="FR430"/>
  <c r="FQ430"/>
  <c r="FP430"/>
  <c r="FO430"/>
  <c r="FN430"/>
  <c r="FM430"/>
  <c r="FL430"/>
  <c r="FK430"/>
  <c r="FJ430"/>
  <c r="FI430"/>
  <c r="FH430"/>
  <c r="FG430"/>
  <c r="FF430"/>
  <c r="FE430"/>
  <c r="FD430"/>
  <c r="FC430"/>
  <c r="FB430"/>
  <c r="FA430"/>
  <c r="EZ430"/>
  <c r="EY430"/>
  <c r="EX430"/>
  <c r="EW430"/>
  <c r="EV430"/>
  <c r="EU430"/>
  <c r="ET430"/>
  <c r="ES430"/>
  <c r="ER430"/>
  <c r="EQ430"/>
  <c r="EP430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CU430"/>
  <c r="FS429"/>
  <c r="FR429"/>
  <c r="FQ429"/>
  <c r="FP429"/>
  <c r="FO429"/>
  <c r="FN429"/>
  <c r="FM429"/>
  <c r="FL429"/>
  <c r="FK429"/>
  <c r="FJ429"/>
  <c r="FI429"/>
  <c r="FH429"/>
  <c r="FG429"/>
  <c r="FF429"/>
  <c r="FE429"/>
  <c r="FD429"/>
  <c r="FC429"/>
  <c r="FB429"/>
  <c r="FA429"/>
  <c r="EZ429"/>
  <c r="EY429"/>
  <c r="EX429"/>
  <c r="EW429"/>
  <c r="EV429"/>
  <c r="EU429"/>
  <c r="ET429"/>
  <c r="ES429"/>
  <c r="ER429"/>
  <c r="EQ429"/>
  <c r="EP429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CU429"/>
  <c r="FS428"/>
  <c r="FR428"/>
  <c r="FQ428"/>
  <c r="FP428"/>
  <c r="FO428"/>
  <c r="FN428"/>
  <c r="FM428"/>
  <c r="FL428"/>
  <c r="FK428"/>
  <c r="FJ428"/>
  <c r="FI428"/>
  <c r="FH428"/>
  <c r="FG428"/>
  <c r="FF428"/>
  <c r="FE428"/>
  <c r="FD428"/>
  <c r="FC428"/>
  <c r="FB428"/>
  <c r="FA428"/>
  <c r="EZ428"/>
  <c r="EY428"/>
  <c r="EX428"/>
  <c r="EW428"/>
  <c r="EV428"/>
  <c r="EU428"/>
  <c r="ET428"/>
  <c r="ES428"/>
  <c r="ER428"/>
  <c r="EQ428"/>
  <c r="EP428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CV428"/>
  <c r="CU428"/>
  <c r="CR428"/>
  <c r="CQ428"/>
  <c r="CP428"/>
  <c r="CO428"/>
  <c r="CN428"/>
  <c r="FS427"/>
  <c r="FR427"/>
  <c r="FQ427"/>
  <c r="FP427"/>
  <c r="FO427"/>
  <c r="FN427"/>
  <c r="FM427"/>
  <c r="FL427"/>
  <c r="FK427"/>
  <c r="FJ427"/>
  <c r="FI427"/>
  <c r="FH427"/>
  <c r="FG427"/>
  <c r="FF427"/>
  <c r="FE427"/>
  <c r="FD427"/>
  <c r="FC427"/>
  <c r="FB427"/>
  <c r="FA427"/>
  <c r="EZ427"/>
  <c r="EY427"/>
  <c r="EX427"/>
  <c r="EW427"/>
  <c r="EV427"/>
  <c r="EU427"/>
  <c r="ET427"/>
  <c r="ES427"/>
  <c r="ER427"/>
  <c r="EQ427"/>
  <c r="EP427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CV427"/>
  <c r="CU427"/>
  <c r="CR427"/>
  <c r="CQ427"/>
  <c r="CP427"/>
  <c r="CO427"/>
  <c r="CN427"/>
  <c r="FS426"/>
  <c r="FR426"/>
  <c r="FQ426"/>
  <c r="FP426"/>
  <c r="FO426"/>
  <c r="FN426"/>
  <c r="FM426"/>
  <c r="FL426"/>
  <c r="FK426"/>
  <c r="FJ426"/>
  <c r="FI426"/>
  <c r="FH426"/>
  <c r="FG426"/>
  <c r="FF426"/>
  <c r="FE426"/>
  <c r="FD426"/>
  <c r="FC426"/>
  <c r="FB426"/>
  <c r="FA426"/>
  <c r="EZ426"/>
  <c r="EY426"/>
  <c r="EX426"/>
  <c r="EW426"/>
  <c r="EV426"/>
  <c r="EU426"/>
  <c r="ET426"/>
  <c r="ES426"/>
  <c r="ER426"/>
  <c r="EQ426"/>
  <c r="EP426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CV426"/>
  <c r="CU426"/>
  <c r="CR426"/>
  <c r="CQ426"/>
  <c r="CP426"/>
  <c r="CO426"/>
  <c r="CN426"/>
  <c r="FS425"/>
  <c r="FR425"/>
  <c r="FQ425"/>
  <c r="FP425"/>
  <c r="FO425"/>
  <c r="FN425"/>
  <c r="FM425"/>
  <c r="FL425"/>
  <c r="FK425"/>
  <c r="FJ425"/>
  <c r="FI425"/>
  <c r="FH425"/>
  <c r="FG425"/>
  <c r="FF425"/>
  <c r="FE425"/>
  <c r="FD425"/>
  <c r="FC425"/>
  <c r="FB425"/>
  <c r="FA425"/>
  <c r="EZ425"/>
  <c r="EY425"/>
  <c r="EX425"/>
  <c r="EW425"/>
  <c r="EV425"/>
  <c r="EU425"/>
  <c r="ET425"/>
  <c r="ES425"/>
  <c r="ER425"/>
  <c r="EQ425"/>
  <c r="EP425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CV425"/>
  <c r="CU425"/>
  <c r="CR425"/>
  <c r="CQ425"/>
  <c r="CP425"/>
  <c r="CO425"/>
  <c r="CN425"/>
  <c r="FS424"/>
  <c r="FR424"/>
  <c r="FQ424"/>
  <c r="FP424"/>
  <c r="FO424"/>
  <c r="FN424"/>
  <c r="FM424"/>
  <c r="FL424"/>
  <c r="FK424"/>
  <c r="FJ424"/>
  <c r="FI424"/>
  <c r="FH424"/>
  <c r="FG424"/>
  <c r="FF424"/>
  <c r="FE424"/>
  <c r="FD424"/>
  <c r="FC424"/>
  <c r="FB424"/>
  <c r="FA424"/>
  <c r="EZ424"/>
  <c r="EY424"/>
  <c r="EX424"/>
  <c r="EW424"/>
  <c r="EV424"/>
  <c r="EU424"/>
  <c r="ET424"/>
  <c r="ES424"/>
  <c r="ER424"/>
  <c r="EQ424"/>
  <c r="EP424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CV424"/>
  <c r="CU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CV423"/>
  <c r="CU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V422"/>
  <c r="CU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CV421"/>
  <c r="CU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V420"/>
  <c r="CU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V419"/>
  <c r="CU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CV418"/>
  <c r="CU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V417"/>
  <c r="CU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V416"/>
  <c r="CU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CV415"/>
  <c r="CU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V414"/>
  <c r="CU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V413"/>
  <c r="CU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V412"/>
  <c r="CU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CV411"/>
  <c r="CU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V410"/>
  <c r="CU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V409"/>
  <c r="CU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CV408"/>
  <c r="CU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V407"/>
  <c r="CU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CV406"/>
  <c r="CU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V405"/>
  <c r="CU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V404"/>
  <c r="CU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CV403"/>
  <c r="CU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V402"/>
  <c r="CU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V401"/>
  <c r="CU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CV400"/>
  <c r="CU400"/>
  <c r="CR400"/>
  <c r="CQ400"/>
  <c r="CP400"/>
  <c r="CO400"/>
  <c r="CN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V399"/>
  <c r="CU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CV398"/>
  <c r="CU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V397"/>
  <c r="CU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V396"/>
  <c r="CU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V395"/>
  <c r="CU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V394"/>
  <c r="CU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V393"/>
  <c r="CU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V392"/>
  <c r="CU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V391"/>
  <c r="CU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V390"/>
  <c r="CU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V389"/>
  <c r="CU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CV388"/>
  <c r="CU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V387"/>
  <c r="CU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V386"/>
  <c r="CU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V385"/>
  <c r="CU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V384"/>
  <c r="CU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V383"/>
  <c r="CU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V382"/>
  <c r="CU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V381"/>
  <c r="CU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V380"/>
  <c r="CU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V379"/>
  <c r="CU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V378"/>
  <c r="CU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V377"/>
  <c r="CU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V376"/>
  <c r="CU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V375"/>
  <c r="CU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V374"/>
  <c r="CU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V373"/>
  <c r="CU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V372"/>
  <c r="CU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V371"/>
  <c r="CU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V370"/>
  <c r="CU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V369"/>
  <c r="CU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V368"/>
  <c r="CU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V367"/>
  <c r="CU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V366"/>
  <c r="CU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V365"/>
  <c r="CU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V364"/>
  <c r="CU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V363"/>
  <c r="CU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V362"/>
  <c r="CU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V361"/>
  <c r="CU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V360"/>
  <c r="CU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V359"/>
  <c r="CU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V358"/>
  <c r="CU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V357"/>
  <c r="CU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V356"/>
  <c r="CU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V355"/>
  <c r="CU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V354"/>
  <c r="CU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V353"/>
  <c r="CU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V352"/>
  <c r="CU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V351"/>
  <c r="CU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V350"/>
  <c r="CU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V349"/>
  <c r="CU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V348"/>
  <c r="CU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V347"/>
  <c r="CU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V346"/>
  <c r="CU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V345"/>
  <c r="CU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V344"/>
  <c r="CU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V343"/>
  <c r="CU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V342"/>
  <c r="CU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V341"/>
  <c r="CU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V296"/>
  <c r="CU296"/>
  <c r="U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V295"/>
  <c r="CU295"/>
  <c r="U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V294"/>
  <c r="CU294"/>
  <c r="U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V293"/>
  <c r="CU293"/>
  <c r="U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V292"/>
  <c r="CU292"/>
  <c r="U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V291"/>
  <c r="CU291"/>
  <c r="U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V290"/>
  <c r="CU290"/>
  <c r="U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V289"/>
  <c r="CU289"/>
  <c r="U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V288"/>
  <c r="CU288"/>
  <c r="U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V287"/>
  <c r="CU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V286"/>
  <c r="CU286"/>
  <c r="CR286"/>
  <c r="CQ286"/>
  <c r="CP286"/>
  <c r="CO286"/>
  <c r="CN286"/>
  <c r="T286"/>
  <c r="C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V285"/>
  <c r="CU285"/>
  <c r="CR285"/>
  <c r="CQ285"/>
  <c r="CP285"/>
  <c r="CO285"/>
  <c r="CN285"/>
  <c r="T285"/>
  <c r="C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V284"/>
  <c r="CU284"/>
  <c r="CR284"/>
  <c r="CQ284"/>
  <c r="CP284"/>
  <c r="CO284"/>
  <c r="CN284"/>
  <c r="T284"/>
  <c r="C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V283"/>
  <c r="CU283"/>
  <c r="CR283"/>
  <c r="CQ283"/>
  <c r="CP283"/>
  <c r="CO283"/>
  <c r="CN283"/>
  <c r="T283"/>
  <c r="C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V282"/>
  <c r="CU282"/>
  <c r="CR282"/>
  <c r="CQ282"/>
  <c r="CP282"/>
  <c r="CO282"/>
  <c r="CN282"/>
  <c r="T282"/>
  <c r="C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V281"/>
  <c r="CU281"/>
  <c r="CR281"/>
  <c r="CQ281"/>
  <c r="CP281"/>
  <c r="CO281"/>
  <c r="CN281"/>
  <c r="T281"/>
  <c r="C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V280"/>
  <c r="CU280"/>
  <c r="CR280"/>
  <c r="CQ280"/>
  <c r="CP280"/>
  <c r="CO280"/>
  <c r="CN280"/>
  <c r="T280"/>
  <c r="C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V279"/>
  <c r="CU279"/>
  <c r="CR279"/>
  <c r="CQ279"/>
  <c r="CP279"/>
  <c r="CO279"/>
  <c r="CN279"/>
  <c r="T279"/>
  <c r="C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V278"/>
  <c r="CU278"/>
  <c r="CR278"/>
  <c r="CQ278"/>
  <c r="CP278"/>
  <c r="CO278"/>
  <c r="CN278"/>
  <c r="T278"/>
  <c r="C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V277"/>
  <c r="CU277"/>
  <c r="CR277"/>
  <c r="CQ277"/>
  <c r="CP277"/>
  <c r="CO277"/>
  <c r="CN277"/>
  <c r="T277"/>
  <c r="C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V276"/>
  <c r="CU276"/>
  <c r="CR276"/>
  <c r="CQ276"/>
  <c r="CP276"/>
  <c r="CO276"/>
  <c r="CN276"/>
  <c r="U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V275"/>
  <c r="CU275"/>
  <c r="CR275"/>
  <c r="CQ275"/>
  <c r="CP275"/>
  <c r="CO275"/>
  <c r="CN275"/>
  <c r="U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V274"/>
  <c r="CU274"/>
  <c r="CR274"/>
  <c r="CQ274"/>
  <c r="CP274"/>
  <c r="CO274"/>
  <c r="CN274"/>
  <c r="U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V273"/>
  <c r="CU273"/>
  <c r="CR273"/>
  <c r="CQ273"/>
  <c r="CP273"/>
  <c r="CO273"/>
  <c r="CN273"/>
  <c r="U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V272"/>
  <c r="CU272"/>
  <c r="CR272"/>
  <c r="CQ272"/>
  <c r="CP272"/>
  <c r="CO272"/>
  <c r="CN272"/>
  <c r="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V271"/>
  <c r="CU271"/>
  <c r="CR271"/>
  <c r="CQ271"/>
  <c r="CP271"/>
  <c r="CO271"/>
  <c r="CN271"/>
  <c r="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V270"/>
  <c r="CU270"/>
  <c r="CR270"/>
  <c r="CQ270"/>
  <c r="CP270"/>
  <c r="CO270"/>
  <c r="CN270"/>
  <c r="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V269"/>
  <c r="CU269"/>
  <c r="CR269"/>
  <c r="CQ269"/>
  <c r="CP269"/>
  <c r="CO269"/>
  <c r="CN269"/>
  <c r="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V268"/>
  <c r="CU268"/>
  <c r="CR268"/>
  <c r="CQ268"/>
  <c r="CP268"/>
  <c r="CO268"/>
  <c r="CN268"/>
  <c r="U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V267"/>
  <c r="CU267"/>
  <c r="CR267"/>
  <c r="CQ267"/>
  <c r="CP267"/>
  <c r="CO267"/>
  <c r="CN267"/>
  <c r="U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V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V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CU262"/>
  <c r="CR262"/>
  <c r="CQ262"/>
  <c r="CP262"/>
  <c r="CO262"/>
  <c r="CN262"/>
  <c r="T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U261"/>
  <c r="CR261"/>
  <c r="CQ261"/>
  <c r="CP261"/>
  <c r="CO261"/>
  <c r="CN261"/>
  <c r="T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CU260"/>
  <c r="CR260"/>
  <c r="CQ260"/>
  <c r="CP260"/>
  <c r="CO260"/>
  <c r="CN260"/>
  <c r="U260"/>
  <c r="T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U244"/>
  <c r="CR244"/>
  <c r="CQ244"/>
  <c r="CP244"/>
  <c r="CO244"/>
  <c r="CN244"/>
  <c r="U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U243"/>
  <c r="CR243"/>
  <c r="CQ243"/>
  <c r="CP243"/>
  <c r="CO243"/>
  <c r="CN243"/>
  <c r="U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U242"/>
  <c r="CR242"/>
  <c r="CQ242"/>
  <c r="CP242"/>
  <c r="CO242"/>
  <c r="CN242"/>
  <c r="U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U240"/>
  <c r="CR240"/>
  <c r="CQ240"/>
  <c r="CP240"/>
  <c r="CO240"/>
  <c r="CN240"/>
  <c r="U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U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U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U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U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U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U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/>
  <c r="CR230"/>
  <c r="CQ230"/>
  <c r="CP230"/>
  <c r="CO230"/>
  <c r="CN230"/>
  <c r="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/>
  <c r="CR229"/>
  <c r="CQ229"/>
  <c r="CP229"/>
  <c r="CO229"/>
  <c r="CN229"/>
  <c r="U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/>
  <c r="CR228"/>
  <c r="CQ228"/>
  <c r="CP228"/>
  <c r="CO228"/>
  <c r="CN228"/>
  <c r="U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/>
  <c r="CR227"/>
  <c r="CQ227"/>
  <c r="CP227"/>
  <c r="CO227"/>
  <c r="CN227"/>
  <c r="U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/>
  <c r="CR226"/>
  <c r="CQ226"/>
  <c r="CP226"/>
  <c r="CO226"/>
  <c r="CN226"/>
  <c r="U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/>
  <c r="CR225"/>
  <c r="CQ225"/>
  <c r="CP225"/>
  <c r="CO225"/>
  <c r="CN225"/>
  <c r="U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/>
  <c r="CR224"/>
  <c r="CQ224"/>
  <c r="CP224"/>
  <c r="CO224"/>
  <c r="CN224"/>
  <c r="U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/>
  <c r="CR223"/>
  <c r="CQ223"/>
  <c r="CP223"/>
  <c r="CO223"/>
  <c r="CN223"/>
  <c r="U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U222"/>
  <c r="CR222"/>
  <c r="CQ222"/>
  <c r="CP222"/>
  <c r="CO222"/>
  <c r="CN222"/>
  <c r="U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/>
  <c r="CR221"/>
  <c r="CQ221"/>
  <c r="CP221"/>
  <c r="CO221"/>
  <c r="CN221"/>
  <c r="U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U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U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U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U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U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U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U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U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U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U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U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U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U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U122"/>
  <c r="CR122"/>
  <c r="CQ122"/>
  <c r="CP122"/>
  <c r="CO122"/>
  <c r="CN122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U117" s="1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U116" s="1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U115"/>
  <c r="T228" s="1"/>
  <c r="CV228" s="1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CU114" s="1"/>
  <c r="DK114"/>
  <c r="DJ114"/>
  <c r="DI114"/>
  <c r="DH114"/>
  <c r="DG114"/>
  <c r="DF114"/>
  <c r="DE114"/>
  <c r="DD114"/>
  <c r="DC114"/>
  <c r="DB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U113" s="1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U111" s="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U110"/>
  <c r="T223" s="1"/>
  <c r="CV223" s="1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 s="1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CU108" s="1"/>
  <c r="DE108"/>
  <c r="DD108"/>
  <c r="DC108"/>
  <c r="DB108"/>
  <c r="CR108"/>
  <c r="CQ108"/>
  <c r="CP108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R99"/>
  <c r="CQ99"/>
  <c r="CP99"/>
  <c r="CO99"/>
  <c r="CN99"/>
  <c r="I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R98"/>
  <c r="CQ98"/>
  <c r="CP98"/>
  <c r="CO98"/>
  <c r="CN98"/>
  <c r="I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R97"/>
  <c r="CQ97"/>
  <c r="CP97"/>
  <c r="CO97"/>
  <c r="CN97"/>
  <c r="I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R96"/>
  <c r="CQ96"/>
  <c r="CP96"/>
  <c r="CO96"/>
  <c r="CN96"/>
  <c r="I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R95"/>
  <c r="CQ95"/>
  <c r="CP95"/>
  <c r="CO95"/>
  <c r="CN95"/>
  <c r="I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R94"/>
  <c r="CQ94"/>
  <c r="CP94"/>
  <c r="CO94"/>
  <c r="CN94"/>
  <c r="I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R93"/>
  <c r="CQ93"/>
  <c r="CP93"/>
  <c r="CO93"/>
  <c r="CN93"/>
  <c r="I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R92"/>
  <c r="CQ92"/>
  <c r="CP92"/>
  <c r="CO92"/>
  <c r="CN92"/>
  <c r="I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R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R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R89"/>
  <c r="CQ89"/>
  <c r="CP89"/>
  <c r="CO89"/>
  <c r="CN89"/>
  <c r="I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R88"/>
  <c r="CQ88"/>
  <c r="CP88"/>
  <c r="CO88"/>
  <c r="CN88"/>
  <c r="I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R87"/>
  <c r="CQ87"/>
  <c r="CP87"/>
  <c r="CO87"/>
  <c r="CN87"/>
  <c r="I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R86"/>
  <c r="CQ86"/>
  <c r="CP86"/>
  <c r="CO86"/>
  <c r="CN86"/>
  <c r="I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R85"/>
  <c r="CQ85"/>
  <c r="CP85"/>
  <c r="CO85"/>
  <c r="CN85"/>
  <c r="I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R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 s="1"/>
  <c r="CR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R82"/>
  <c r="CQ82"/>
  <c r="CP82"/>
  <c r="CO82"/>
  <c r="CN82"/>
  <c r="I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R81"/>
  <c r="CQ81"/>
  <c r="CP81"/>
  <c r="CO81"/>
  <c r="CN81"/>
  <c r="I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R80"/>
  <c r="CQ80"/>
  <c r="CP80"/>
  <c r="CO80"/>
  <c r="CN80"/>
  <c r="I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R79"/>
  <c r="CQ79"/>
  <c r="CP79"/>
  <c r="CO79"/>
  <c r="CN79"/>
  <c r="I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R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R73"/>
  <c r="CQ73"/>
  <c r="CP73"/>
  <c r="CO73"/>
  <c r="CN73"/>
  <c r="I73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R67"/>
  <c r="CQ67"/>
  <c r="CP67"/>
  <c r="CO67"/>
  <c r="CN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R66"/>
  <c r="CQ66"/>
  <c r="CP66"/>
  <c r="CO66"/>
  <c r="CN66"/>
  <c r="T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R65"/>
  <c r="CQ65"/>
  <c r="CP65"/>
  <c r="CO65"/>
  <c r="CN65"/>
  <c r="T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R64"/>
  <c r="CQ64"/>
  <c r="CP64"/>
  <c r="CO64"/>
  <c r="CN64"/>
  <c r="T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R63"/>
  <c r="CQ63"/>
  <c r="CP63"/>
  <c r="CO63"/>
  <c r="CN63"/>
  <c r="T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R62"/>
  <c r="CQ62"/>
  <c r="CP62"/>
  <c r="CO62"/>
  <c r="CN62"/>
  <c r="T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R61"/>
  <c r="CQ61"/>
  <c r="CP61"/>
  <c r="CO61"/>
  <c r="CN61"/>
  <c r="T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R60"/>
  <c r="CQ60"/>
  <c r="CP60"/>
  <c r="CO60"/>
  <c r="CN60"/>
  <c r="T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R59"/>
  <c r="CQ59"/>
  <c r="CP59"/>
  <c r="CO59"/>
  <c r="CN59"/>
  <c r="T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R58"/>
  <c r="CQ58"/>
  <c r="CP58"/>
  <c r="CO58"/>
  <c r="CN58"/>
  <c r="T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R57"/>
  <c r="CQ57"/>
  <c r="CP57"/>
  <c r="CO57"/>
  <c r="CN57"/>
  <c r="T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R56"/>
  <c r="CQ56"/>
  <c r="CP56"/>
  <c r="CO56"/>
  <c r="CN56"/>
  <c r="T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R55"/>
  <c r="CQ55"/>
  <c r="CP55"/>
  <c r="CO55"/>
  <c r="CN55"/>
  <c r="T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R54"/>
  <c r="CQ54"/>
  <c r="CP54"/>
  <c r="CO54"/>
  <c r="CN54"/>
  <c r="T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T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R52"/>
  <c r="CQ52"/>
  <c r="CP52"/>
  <c r="CO52"/>
  <c r="CN52"/>
  <c r="T52"/>
  <c r="I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R37"/>
  <c r="CQ37"/>
  <c r="CP37"/>
  <c r="CO37"/>
  <c r="CN37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CR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R30"/>
  <c r="CQ30"/>
  <c r="CP30"/>
  <c r="CO30"/>
  <c r="CN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I29"/>
  <c r="CR29" s="1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R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I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I25"/>
  <c r="CR25" s="1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I23"/>
  <c r="CR23" s="1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I21"/>
  <c r="CR21" s="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I19"/>
  <c r="CR19" s="1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I17"/>
  <c r="CR17" s="1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I13"/>
  <c r="CR13" s="1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I11"/>
  <c r="CR11" s="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I9"/>
  <c r="CR9" s="1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I7"/>
  <c r="CR7" s="1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R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I5"/>
  <c r="CR5" s="1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R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428" i="1"/>
  <c r="M428" s="1"/>
  <c r="B427"/>
  <c r="H427" s="1"/>
  <c r="J427" s="1"/>
  <c r="B426"/>
  <c r="H426" s="1"/>
  <c r="J426" s="1"/>
  <c r="B425"/>
  <c r="M425" s="1"/>
  <c r="B424"/>
  <c r="H424" s="1"/>
  <c r="J424" s="1"/>
  <c r="B423"/>
  <c r="H423" s="1"/>
  <c r="J423" s="1"/>
  <c r="B422"/>
  <c r="M422" s="1"/>
  <c r="B421"/>
  <c r="I421" s="1"/>
  <c r="K421" s="1"/>
  <c r="B420"/>
  <c r="I420" s="1"/>
  <c r="K420" s="1"/>
  <c r="B419"/>
  <c r="H419" s="1"/>
  <c r="J419" s="1"/>
  <c r="B418"/>
  <c r="I418" s="1"/>
  <c r="K418" s="1"/>
  <c r="B417"/>
  <c r="I417" s="1"/>
  <c r="K417" s="1"/>
  <c r="B416"/>
  <c r="I416" s="1"/>
  <c r="K416" s="1"/>
  <c r="B415"/>
  <c r="I415" s="1"/>
  <c r="K415" s="1"/>
  <c r="B414"/>
  <c r="I414" s="1"/>
  <c r="K414" s="1"/>
  <c r="B413"/>
  <c r="H413" s="1"/>
  <c r="J413" s="1"/>
  <c r="B412"/>
  <c r="I412" s="1"/>
  <c r="K412" s="1"/>
  <c r="B411"/>
  <c r="I411" s="1"/>
  <c r="K411" s="1"/>
  <c r="B410"/>
  <c r="M410" s="1"/>
  <c r="B409"/>
  <c r="I409" s="1"/>
  <c r="K409" s="1"/>
  <c r="B408"/>
  <c r="I408" s="1"/>
  <c r="K408" s="1"/>
  <c r="B407"/>
  <c r="I407" s="1"/>
  <c r="K407" s="1"/>
  <c r="B406"/>
  <c r="I406" s="1"/>
  <c r="K406" s="1"/>
  <c r="B405"/>
  <c r="I405" s="1"/>
  <c r="K405" s="1"/>
  <c r="B404"/>
  <c r="H404" s="1"/>
  <c r="J404" s="1"/>
  <c r="B403"/>
  <c r="I403" s="1"/>
  <c r="K403" s="1"/>
  <c r="B402"/>
  <c r="I402" s="1"/>
  <c r="K402" s="1"/>
  <c r="B401"/>
  <c r="H401" s="1"/>
  <c r="J401" s="1"/>
  <c r="B400"/>
  <c r="I400" s="1"/>
  <c r="K400" s="1"/>
  <c r="B399"/>
  <c r="I399" s="1"/>
  <c r="K399" s="1"/>
  <c r="B398"/>
  <c r="I398" s="1"/>
  <c r="K398" s="1"/>
  <c r="B397"/>
  <c r="I397" s="1"/>
  <c r="K397" s="1"/>
  <c r="B396"/>
  <c r="I396" s="1"/>
  <c r="K396" s="1"/>
  <c r="B395"/>
  <c r="H395" s="1"/>
  <c r="J395" s="1"/>
  <c r="B394"/>
  <c r="I394" s="1"/>
  <c r="K394" s="1"/>
  <c r="B393"/>
  <c r="I393" s="1"/>
  <c r="K393" s="1"/>
  <c r="B392"/>
  <c r="H392" s="1"/>
  <c r="J392" s="1"/>
  <c r="B391"/>
  <c r="I391" s="1"/>
  <c r="K391" s="1"/>
  <c r="B390"/>
  <c r="I390" s="1"/>
  <c r="K390" s="1"/>
  <c r="B389"/>
  <c r="H389" s="1"/>
  <c r="J389" s="1"/>
  <c r="B388"/>
  <c r="I388" s="1"/>
  <c r="K388" s="1"/>
  <c r="B387"/>
  <c r="I387" s="1"/>
  <c r="K387" s="1"/>
  <c r="B386"/>
  <c r="H386" s="1"/>
  <c r="J386" s="1"/>
  <c r="B385"/>
  <c r="I385" s="1"/>
  <c r="K385" s="1"/>
  <c r="B384"/>
  <c r="I384" s="1"/>
  <c r="K384" s="1"/>
  <c r="B383"/>
  <c r="H383" s="1"/>
  <c r="J383" s="1"/>
  <c r="B382"/>
  <c r="I382" s="1"/>
  <c r="K382" s="1"/>
  <c r="B381"/>
  <c r="I381" s="1"/>
  <c r="K381" s="1"/>
  <c r="B380"/>
  <c r="H380" s="1"/>
  <c r="J380" s="1"/>
  <c r="B379"/>
  <c r="M379" s="1"/>
  <c r="B378"/>
  <c r="M378" s="1"/>
  <c r="B377"/>
  <c r="M377" s="1"/>
  <c r="B376"/>
  <c r="M376" s="1"/>
  <c r="B375"/>
  <c r="M375" s="1"/>
  <c r="B374"/>
  <c r="H374" s="1"/>
  <c r="J374" s="1"/>
  <c r="B373"/>
  <c r="M373" s="1"/>
  <c r="B372"/>
  <c r="M372" s="1"/>
  <c r="B371"/>
  <c r="M371" s="1"/>
  <c r="B370"/>
  <c r="M370" s="1"/>
  <c r="B369"/>
  <c r="M369" s="1"/>
  <c r="B368"/>
  <c r="H368" s="1"/>
  <c r="J368" s="1"/>
  <c r="B367"/>
  <c r="M367" s="1"/>
  <c r="B366"/>
  <c r="M366" s="1"/>
  <c r="B365"/>
  <c r="I365" s="1"/>
  <c r="K365" s="1"/>
  <c r="B364"/>
  <c r="M364" s="1"/>
  <c r="B363"/>
  <c r="M363" s="1"/>
  <c r="B362"/>
  <c r="H362" s="1"/>
  <c r="J362" s="1"/>
  <c r="B361"/>
  <c r="M361" s="1"/>
  <c r="B360"/>
  <c r="M360" s="1"/>
  <c r="B359"/>
  <c r="M359" s="1"/>
  <c r="B358"/>
  <c r="M358" s="1"/>
  <c r="B357"/>
  <c r="M357" s="1"/>
  <c r="B356"/>
  <c r="H356" s="1"/>
  <c r="J356" s="1"/>
  <c r="B355"/>
  <c r="M355" s="1"/>
  <c r="B354"/>
  <c r="M354" s="1"/>
  <c r="B353"/>
  <c r="M353" s="1"/>
  <c r="B352"/>
  <c r="M352" s="1"/>
  <c r="B351"/>
  <c r="M351" s="1"/>
  <c r="B350"/>
  <c r="H350" s="1"/>
  <c r="J350" s="1"/>
  <c r="B349"/>
  <c r="M349" s="1"/>
  <c r="B348"/>
  <c r="M348" s="1"/>
  <c r="B347"/>
  <c r="I347" s="1"/>
  <c r="K347" s="1"/>
  <c r="B346"/>
  <c r="M346" s="1"/>
  <c r="B345"/>
  <c r="M345" s="1"/>
  <c r="B344"/>
  <c r="H344" s="1"/>
  <c r="J344" s="1"/>
  <c r="B343"/>
  <c r="M343" s="1"/>
  <c r="B342"/>
  <c r="M342" s="1"/>
  <c r="B341"/>
  <c r="M341" s="1"/>
  <c r="B340"/>
  <c r="M340" s="1"/>
  <c r="B339"/>
  <c r="M339" s="1"/>
  <c r="B338"/>
  <c r="H338" s="1"/>
  <c r="J338" s="1"/>
  <c r="B337"/>
  <c r="M337" s="1"/>
  <c r="B336"/>
  <c r="M336" s="1"/>
  <c r="B335"/>
  <c r="M335" s="1"/>
  <c r="B334"/>
  <c r="M334" s="1"/>
  <c r="B333"/>
  <c r="M333" s="1"/>
  <c r="B332"/>
  <c r="H332" s="1"/>
  <c r="J332" s="1"/>
  <c r="B331"/>
  <c r="M331" s="1"/>
  <c r="B330"/>
  <c r="M330" s="1"/>
  <c r="B329"/>
  <c r="I329" s="1"/>
  <c r="K329" s="1"/>
  <c r="B328"/>
  <c r="M328" s="1"/>
  <c r="B327"/>
  <c r="M327" s="1"/>
  <c r="B326"/>
  <c r="H326" s="1"/>
  <c r="J326" s="1"/>
  <c r="B325"/>
  <c r="M325" s="1"/>
  <c r="B324"/>
  <c r="M324" s="1"/>
  <c r="B323"/>
  <c r="M323" s="1"/>
  <c r="B322"/>
  <c r="M322" s="1"/>
  <c r="B321"/>
  <c r="M321" s="1"/>
  <c r="B320"/>
  <c r="H320" s="1"/>
  <c r="J320" s="1"/>
  <c r="B319"/>
  <c r="M319" s="1"/>
  <c r="B318"/>
  <c r="M318" s="1"/>
  <c r="B317"/>
  <c r="M317" s="1"/>
  <c r="B316"/>
  <c r="M316" s="1"/>
  <c r="B315"/>
  <c r="M315" s="1"/>
  <c r="B314"/>
  <c r="H314" s="1"/>
  <c r="J314" s="1"/>
  <c r="B313"/>
  <c r="M313" s="1"/>
  <c r="B312"/>
  <c r="M312" s="1"/>
  <c r="B311"/>
  <c r="I311" s="1"/>
  <c r="K311" s="1"/>
  <c r="B310"/>
  <c r="M310" s="1"/>
  <c r="B309"/>
  <c r="M309" s="1"/>
  <c r="B308"/>
  <c r="H308" s="1"/>
  <c r="J308" s="1"/>
  <c r="B307"/>
  <c r="M307" s="1"/>
  <c r="B306"/>
  <c r="H306" s="1"/>
  <c r="J306" s="1"/>
  <c r="B305"/>
  <c r="H305" s="1"/>
  <c r="J305" s="1"/>
  <c r="B304"/>
  <c r="H304" s="1"/>
  <c r="J304" s="1"/>
  <c r="B303"/>
  <c r="H303" s="1"/>
  <c r="J303" s="1"/>
  <c r="B302"/>
  <c r="I302" s="1"/>
  <c r="K302" s="1"/>
  <c r="B301"/>
  <c r="H301" s="1"/>
  <c r="J301" s="1"/>
  <c r="B300"/>
  <c r="H300" s="1"/>
  <c r="J300" s="1"/>
  <c r="B299"/>
  <c r="H299" s="1"/>
  <c r="J299" s="1"/>
  <c r="B298"/>
  <c r="H298" s="1"/>
  <c r="J298" s="1"/>
  <c r="B297"/>
  <c r="H297" s="1"/>
  <c r="J297" s="1"/>
  <c r="B296"/>
  <c r="H296" s="1"/>
  <c r="J296" s="1"/>
  <c r="B295"/>
  <c r="I295" s="1"/>
  <c r="K295" s="1"/>
  <c r="B294"/>
  <c r="H294" s="1"/>
  <c r="J294" s="1"/>
  <c r="B293"/>
  <c r="H293" s="1"/>
  <c r="J293" s="1"/>
  <c r="B292"/>
  <c r="H292" s="1"/>
  <c r="J292" s="1"/>
  <c r="B291"/>
  <c r="H291" s="1"/>
  <c r="J291" s="1"/>
  <c r="B290"/>
  <c r="H290" s="1"/>
  <c r="J290" s="1"/>
  <c r="B289"/>
  <c r="H289" s="1"/>
  <c r="J289" s="1"/>
  <c r="B288"/>
  <c r="H288" s="1"/>
  <c r="J288" s="1"/>
  <c r="B287"/>
  <c r="H287" s="1"/>
  <c r="J287" s="1"/>
  <c r="B286"/>
  <c r="H286" s="1"/>
  <c r="J286" s="1"/>
  <c r="B285"/>
  <c r="H285" s="1"/>
  <c r="J285" s="1"/>
  <c r="B284"/>
  <c r="H284" s="1"/>
  <c r="J284" s="1"/>
  <c r="B283"/>
  <c r="H283" s="1"/>
  <c r="J283" s="1"/>
  <c r="B282"/>
  <c r="I282" s="1"/>
  <c r="K282" s="1"/>
  <c r="B281"/>
  <c r="H281" s="1"/>
  <c r="J281" s="1"/>
  <c r="B280"/>
  <c r="H280" s="1"/>
  <c r="J280" s="1"/>
  <c r="B279"/>
  <c r="H279" s="1"/>
  <c r="J279" s="1"/>
  <c r="B278"/>
  <c r="H278" s="1"/>
  <c r="J278" s="1"/>
  <c r="B277"/>
  <c r="H277" s="1"/>
  <c r="J277" s="1"/>
  <c r="B276"/>
  <c r="H276" s="1"/>
  <c r="J276" s="1"/>
  <c r="B275"/>
  <c r="H275" s="1"/>
  <c r="J275" s="1"/>
  <c r="B274"/>
  <c r="H274" s="1"/>
  <c r="J274" s="1"/>
  <c r="B273"/>
  <c r="H273" s="1"/>
  <c r="J273" s="1"/>
  <c r="B272"/>
  <c r="H272" s="1"/>
  <c r="J272" s="1"/>
  <c r="B271"/>
  <c r="H271" s="1"/>
  <c r="J271" s="1"/>
  <c r="B270"/>
  <c r="I270" s="1"/>
  <c r="K270" s="1"/>
  <c r="B269"/>
  <c r="H269" s="1"/>
  <c r="J269" s="1"/>
  <c r="B268"/>
  <c r="H268" s="1"/>
  <c r="J268" s="1"/>
  <c r="B267"/>
  <c r="H267" s="1"/>
  <c r="J267" s="1"/>
  <c r="B266"/>
  <c r="H266" s="1"/>
  <c r="J266" s="1"/>
  <c r="B265"/>
  <c r="H265" s="1"/>
  <c r="J265" s="1"/>
  <c r="B264"/>
  <c r="H264" s="1"/>
  <c r="J264" s="1"/>
  <c r="B263"/>
  <c r="H263" s="1"/>
  <c r="J263" s="1"/>
  <c r="B262"/>
  <c r="H262" s="1"/>
  <c r="J262" s="1"/>
  <c r="B261"/>
  <c r="H261" s="1"/>
  <c r="J261" s="1"/>
  <c r="B260"/>
  <c r="H260" s="1"/>
  <c r="J260" s="1"/>
  <c r="B259"/>
  <c r="H259" s="1"/>
  <c r="J259" s="1"/>
  <c r="B258"/>
  <c r="I258" s="1"/>
  <c r="K258" s="1"/>
  <c r="B257"/>
  <c r="H257" s="1"/>
  <c r="J257" s="1"/>
  <c r="B256"/>
  <c r="H256" s="1"/>
  <c r="J256" s="1"/>
  <c r="B255"/>
  <c r="H255" s="1"/>
  <c r="J255" s="1"/>
  <c r="B254"/>
  <c r="H254" s="1"/>
  <c r="J254" s="1"/>
  <c r="B253"/>
  <c r="H253" s="1"/>
  <c r="J253" s="1"/>
  <c r="B252"/>
  <c r="H252" s="1"/>
  <c r="J252" s="1"/>
  <c r="B251"/>
  <c r="H251" s="1"/>
  <c r="J251" s="1"/>
  <c r="B250"/>
  <c r="H250" s="1"/>
  <c r="J250" s="1"/>
  <c r="B249"/>
  <c r="H249" s="1"/>
  <c r="J249" s="1"/>
  <c r="B248"/>
  <c r="H248" s="1"/>
  <c r="J248" s="1"/>
  <c r="B247"/>
  <c r="H247" s="1"/>
  <c r="J247" s="1"/>
  <c r="B246"/>
  <c r="I246" s="1"/>
  <c r="K246" s="1"/>
  <c r="B245"/>
  <c r="H245" s="1"/>
  <c r="J245" s="1"/>
  <c r="B244"/>
  <c r="H244" s="1"/>
  <c r="J244" s="1"/>
  <c r="B243"/>
  <c r="H243" s="1"/>
  <c r="J243" s="1"/>
  <c r="B242"/>
  <c r="H242" s="1"/>
  <c r="J242" s="1"/>
  <c r="B241"/>
  <c r="H241" s="1"/>
  <c r="J241" s="1"/>
  <c r="K240"/>
  <c r="B240"/>
  <c r="M240" s="1"/>
  <c r="K239"/>
  <c r="B239"/>
  <c r="H239" s="1"/>
  <c r="J239" s="1"/>
  <c r="K238"/>
  <c r="B238"/>
  <c r="H238" s="1"/>
  <c r="J238" s="1"/>
  <c r="K237"/>
  <c r="B237"/>
  <c r="H237" s="1"/>
  <c r="J237" s="1"/>
  <c r="B236"/>
  <c r="H236" s="1"/>
  <c r="J236" s="1"/>
  <c r="B235"/>
  <c r="I235" s="1"/>
  <c r="K235" s="1"/>
  <c r="B234"/>
  <c r="M234" s="1"/>
  <c r="B233"/>
  <c r="I233" s="1"/>
  <c r="K233" s="1"/>
  <c r="B232"/>
  <c r="I232" s="1"/>
  <c r="K232" s="1"/>
  <c r="B231"/>
  <c r="H231" s="1"/>
  <c r="J231" s="1"/>
  <c r="B230"/>
  <c r="B229"/>
  <c r="B228"/>
  <c r="M228" s="1"/>
  <c r="B227"/>
  <c r="B226"/>
  <c r="B225"/>
  <c r="M225" s="1"/>
  <c r="B224"/>
  <c r="B223"/>
  <c r="B222"/>
  <c r="H222" s="1"/>
  <c r="J222" s="1"/>
  <c r="B221"/>
  <c r="B220"/>
  <c r="I220" s="1"/>
  <c r="K220" s="1"/>
  <c r="B219"/>
  <c r="I219" s="1"/>
  <c r="K219" s="1"/>
  <c r="B218"/>
  <c r="I218" s="1"/>
  <c r="K218" s="1"/>
  <c r="B217"/>
  <c r="I217" s="1"/>
  <c r="K217" s="1"/>
  <c r="B216"/>
  <c r="M216" s="1"/>
  <c r="B215"/>
  <c r="I215" s="1"/>
  <c r="K215" s="1"/>
  <c r="B214"/>
  <c r="I214" s="1"/>
  <c r="K214" s="1"/>
  <c r="B213"/>
  <c r="H213" s="1"/>
  <c r="J213" s="1"/>
  <c r="B212"/>
  <c r="I212" s="1"/>
  <c r="K212" s="1"/>
  <c r="B211"/>
  <c r="I211" s="1"/>
  <c r="K211" s="1"/>
  <c r="B210"/>
  <c r="M210" s="1"/>
  <c r="B209"/>
  <c r="I209" s="1"/>
  <c r="K209" s="1"/>
  <c r="B208"/>
  <c r="I208" s="1"/>
  <c r="K208" s="1"/>
  <c r="B207"/>
  <c r="M207" s="1"/>
  <c r="B206"/>
  <c r="I206" s="1"/>
  <c r="K206" s="1"/>
  <c r="B205"/>
  <c r="I205" s="1"/>
  <c r="K205" s="1"/>
  <c r="B204"/>
  <c r="H204" s="1"/>
  <c r="J204" s="1"/>
  <c r="B203"/>
  <c r="I203" s="1"/>
  <c r="K203" s="1"/>
  <c r="B202"/>
  <c r="I202" s="1"/>
  <c r="K202" s="1"/>
  <c r="B201"/>
  <c r="H201" s="1"/>
  <c r="J201" s="1"/>
  <c r="B200"/>
  <c r="I200" s="1"/>
  <c r="K200" s="1"/>
  <c r="B199"/>
  <c r="I199" s="1"/>
  <c r="K199" s="1"/>
  <c r="B198"/>
  <c r="M198" s="1"/>
  <c r="B197"/>
  <c r="I197" s="1"/>
  <c r="K197" s="1"/>
  <c r="B196"/>
  <c r="I196" s="1"/>
  <c r="K196" s="1"/>
  <c r="B195"/>
  <c r="H195" s="1"/>
  <c r="J195" s="1"/>
  <c r="B194"/>
  <c r="I194" s="1"/>
  <c r="K194" s="1"/>
  <c r="B193"/>
  <c r="I193" s="1"/>
  <c r="K193" s="1"/>
  <c r="B192"/>
  <c r="M192" s="1"/>
  <c r="B191"/>
  <c r="I191" s="1"/>
  <c r="K191" s="1"/>
  <c r="B190"/>
  <c r="I190" s="1"/>
  <c r="K190" s="1"/>
  <c r="B189"/>
  <c r="M189" s="1"/>
  <c r="B188"/>
  <c r="I188" s="1"/>
  <c r="K188" s="1"/>
  <c r="B187"/>
  <c r="I187" s="1"/>
  <c r="K187" s="1"/>
  <c r="B186"/>
  <c r="H186" s="1"/>
  <c r="J186" s="1"/>
  <c r="B185"/>
  <c r="I185" s="1"/>
  <c r="K185" s="1"/>
  <c r="B184"/>
  <c r="I184" s="1"/>
  <c r="K184" s="1"/>
  <c r="B183"/>
  <c r="H183" s="1"/>
  <c r="J183" s="1"/>
  <c r="B182"/>
  <c r="I182" s="1"/>
  <c r="K182" s="1"/>
  <c r="B181"/>
  <c r="I181" s="1"/>
  <c r="K181" s="1"/>
  <c r="B180"/>
  <c r="M180" s="1"/>
  <c r="B179"/>
  <c r="I179" s="1"/>
  <c r="K179" s="1"/>
  <c r="B178"/>
  <c r="I178" s="1"/>
  <c r="K178" s="1"/>
  <c r="B177"/>
  <c r="H177" s="1"/>
  <c r="J177" s="1"/>
  <c r="B176"/>
  <c r="I176" s="1"/>
  <c r="K176" s="1"/>
  <c r="B175"/>
  <c r="I175" s="1"/>
  <c r="K175" s="1"/>
  <c r="B174"/>
  <c r="M174" s="1"/>
  <c r="B173"/>
  <c r="I173" s="1"/>
  <c r="K173" s="1"/>
  <c r="B172"/>
  <c r="I172" s="1"/>
  <c r="K172" s="1"/>
  <c r="B171"/>
  <c r="M171" s="1"/>
  <c r="B170"/>
  <c r="I170" s="1"/>
  <c r="K170" s="1"/>
  <c r="B169"/>
  <c r="I169" s="1"/>
  <c r="K169" s="1"/>
  <c r="B168"/>
  <c r="H168" s="1"/>
  <c r="J168" s="1"/>
  <c r="B167"/>
  <c r="I167" s="1"/>
  <c r="K167" s="1"/>
  <c r="B166"/>
  <c r="I166" s="1"/>
  <c r="K166" s="1"/>
  <c r="B165"/>
  <c r="I165" s="1"/>
  <c r="K165" s="1"/>
  <c r="B164"/>
  <c r="I164" s="1"/>
  <c r="K164" s="1"/>
  <c r="B163"/>
  <c r="I163" s="1"/>
  <c r="K163" s="1"/>
  <c r="B162"/>
  <c r="M162" s="1"/>
  <c r="B161"/>
  <c r="I161" s="1"/>
  <c r="K161" s="1"/>
  <c r="B160"/>
  <c r="I160" s="1"/>
  <c r="K160" s="1"/>
  <c r="B159"/>
  <c r="H159" s="1"/>
  <c r="J159" s="1"/>
  <c r="B158"/>
  <c r="I158" s="1"/>
  <c r="K158" s="1"/>
  <c r="B155"/>
  <c r="I155" s="1"/>
  <c r="K155" s="1"/>
  <c r="B154"/>
  <c r="M154" s="1"/>
  <c r="B153"/>
  <c r="I153" s="1"/>
  <c r="K153" s="1"/>
  <c r="B152"/>
  <c r="I152" s="1"/>
  <c r="K152" s="1"/>
  <c r="B151"/>
  <c r="M151" s="1"/>
  <c r="B150"/>
  <c r="I150" s="1"/>
  <c r="K150" s="1"/>
  <c r="B149"/>
  <c r="I149" s="1"/>
  <c r="K149" s="1"/>
  <c r="B148"/>
  <c r="I148" s="1"/>
  <c r="K148" s="1"/>
  <c r="B147"/>
  <c r="I147" s="1"/>
  <c r="K147" s="1"/>
  <c r="B146"/>
  <c r="I146" s="1"/>
  <c r="K146" s="1"/>
  <c r="B145"/>
  <c r="I145" s="1"/>
  <c r="K145" s="1"/>
  <c r="B144"/>
  <c r="I144" s="1"/>
  <c r="K144" s="1"/>
  <c r="B143"/>
  <c r="I143" s="1"/>
  <c r="K143" s="1"/>
  <c r="B142"/>
  <c r="M142" s="1"/>
  <c r="B141"/>
  <c r="B140"/>
  <c r="B139"/>
  <c r="H139" s="1"/>
  <c r="J139" s="1"/>
  <c r="B138"/>
  <c r="B137"/>
  <c r="B136"/>
  <c r="M136" s="1"/>
  <c r="B135"/>
  <c r="B134"/>
  <c r="B133"/>
  <c r="M133" s="1"/>
  <c r="B132"/>
  <c r="B131"/>
  <c r="B130"/>
  <c r="B129"/>
  <c r="B128"/>
  <c r="B127"/>
  <c r="B126"/>
  <c r="B125"/>
  <c r="B124"/>
  <c r="M124" s="1"/>
  <c r="B123"/>
  <c r="B122"/>
  <c r="B117"/>
  <c r="H117" s="1"/>
  <c r="J117" s="1"/>
  <c r="B116"/>
  <c r="H116" s="1"/>
  <c r="J116" s="1"/>
  <c r="B115"/>
  <c r="H115" s="1"/>
  <c r="J115" s="1"/>
  <c r="B114"/>
  <c r="H114" s="1"/>
  <c r="J114" s="1"/>
  <c r="B113"/>
  <c r="M113" s="1"/>
  <c r="B112"/>
  <c r="H112" s="1"/>
  <c r="J112" s="1"/>
  <c r="B111"/>
  <c r="H111" s="1"/>
  <c r="J111" s="1"/>
  <c r="B110"/>
  <c r="H110" s="1"/>
  <c r="J110" s="1"/>
  <c r="B109"/>
  <c r="H109" s="1"/>
  <c r="J109" s="1"/>
  <c r="B108"/>
  <c r="H108" s="1"/>
  <c r="J108" s="1"/>
  <c r="B102"/>
  <c r="H102" s="1"/>
  <c r="J102" s="1"/>
  <c r="B101"/>
  <c r="H101" s="1"/>
  <c r="J101" s="1"/>
  <c r="B100"/>
  <c r="M100" s="1"/>
  <c r="B99"/>
  <c r="H99" s="1"/>
  <c r="J99" s="1"/>
  <c r="B98"/>
  <c r="H98" s="1"/>
  <c r="J98" s="1"/>
  <c r="B97"/>
  <c r="H97" s="1"/>
  <c r="J97" s="1"/>
  <c r="B96"/>
  <c r="M96" s="1"/>
  <c r="B95"/>
  <c r="M95" s="1"/>
  <c r="B94"/>
  <c r="H94" s="1"/>
  <c r="J94" s="1"/>
  <c r="B93"/>
  <c r="H93" s="1"/>
  <c r="J93" s="1"/>
  <c r="B92"/>
  <c r="M92" s="1"/>
  <c r="B91"/>
  <c r="H91" s="1"/>
  <c r="J91" s="1"/>
  <c r="B90"/>
  <c r="H90" s="1"/>
  <c r="J90" s="1"/>
  <c r="B89"/>
  <c r="H89" s="1"/>
  <c r="J89" s="1"/>
  <c r="B88"/>
  <c r="H88" s="1"/>
  <c r="J88" s="1"/>
  <c r="B87"/>
  <c r="H87" s="1"/>
  <c r="J87" s="1"/>
  <c r="B86"/>
  <c r="H86" s="1"/>
  <c r="J86" s="1"/>
  <c r="B85"/>
  <c r="H85" s="1"/>
  <c r="J85" s="1"/>
  <c r="B84"/>
  <c r="H84" s="1"/>
  <c r="J84" s="1"/>
  <c r="B83"/>
  <c r="M83" s="1"/>
  <c r="B82"/>
  <c r="M82" s="1"/>
  <c r="B81"/>
  <c r="H81" s="1"/>
  <c r="J81" s="1"/>
  <c r="B80"/>
  <c r="H80" s="1"/>
  <c r="J80" s="1"/>
  <c r="B79"/>
  <c r="H79" s="1"/>
  <c r="J79" s="1"/>
  <c r="B78"/>
  <c r="M78" s="1"/>
  <c r="B77"/>
  <c r="H77" s="1"/>
  <c r="J77" s="1"/>
  <c r="B76"/>
  <c r="H76" s="1"/>
  <c r="J76" s="1"/>
  <c r="B75"/>
  <c r="H75" s="1"/>
  <c r="J75" s="1"/>
  <c r="B74"/>
  <c r="M74" s="1"/>
  <c r="B73"/>
  <c r="H73" s="1"/>
  <c r="J73" s="1"/>
  <c r="B67"/>
  <c r="H67" s="1"/>
  <c r="J67" s="1"/>
  <c r="B66"/>
  <c r="H66" s="1"/>
  <c r="J66" s="1"/>
  <c r="B65"/>
  <c r="H65" s="1"/>
  <c r="J65" s="1"/>
  <c r="B64"/>
  <c r="M64" s="1"/>
  <c r="B63"/>
  <c r="M63" s="1"/>
  <c r="B62"/>
  <c r="H62" s="1"/>
  <c r="J62" s="1"/>
  <c r="B61"/>
  <c r="M61" s="1"/>
  <c r="B60"/>
  <c r="M60" s="1"/>
  <c r="B59"/>
  <c r="H59" s="1"/>
  <c r="J59" s="1"/>
  <c r="B58"/>
  <c r="M58" s="1"/>
  <c r="B57"/>
  <c r="M57" s="1"/>
  <c r="B56"/>
  <c r="AN56" s="1"/>
  <c r="B55"/>
  <c r="AN55" s="1"/>
  <c r="B54"/>
  <c r="AN54" s="1"/>
  <c r="B53"/>
  <c r="AN53" s="1"/>
  <c r="B52"/>
  <c r="AN52" s="1"/>
  <c r="B51"/>
  <c r="AN51" s="1"/>
  <c r="B50"/>
  <c r="AN50" s="1"/>
  <c r="B49"/>
  <c r="AN49" s="1"/>
  <c r="B48"/>
  <c r="AN48" s="1"/>
  <c r="B47"/>
  <c r="AN47" s="1"/>
  <c r="B46"/>
  <c r="AN46" s="1"/>
  <c r="B45"/>
  <c r="AN45" s="1"/>
  <c r="B44"/>
  <c r="AN44" s="1"/>
  <c r="B43"/>
  <c r="AN43" s="1"/>
  <c r="B42"/>
  <c r="AN42" s="1"/>
  <c r="B41"/>
  <c r="AN41" s="1"/>
  <c r="B40"/>
  <c r="AN40" s="1"/>
  <c r="B39"/>
  <c r="M39" s="1"/>
  <c r="B38"/>
  <c r="M38" s="1"/>
  <c r="B37"/>
  <c r="H37" s="1"/>
  <c r="J37" s="1"/>
  <c r="B31"/>
  <c r="M31" s="1"/>
  <c r="B30"/>
  <c r="H30" s="1"/>
  <c r="J30" s="1"/>
  <c r="B29"/>
  <c r="H29" s="1"/>
  <c r="J29" s="1"/>
  <c r="B28"/>
  <c r="M28" s="1"/>
  <c r="B27"/>
  <c r="M27" s="1"/>
  <c r="B26"/>
  <c r="H26" s="1"/>
  <c r="J26" s="1"/>
  <c r="B25"/>
  <c r="M25" s="1"/>
  <c r="B24"/>
  <c r="M24" s="1"/>
  <c r="B23"/>
  <c r="M23" s="1"/>
  <c r="B22"/>
  <c r="H22" s="1"/>
  <c r="J22" s="1"/>
  <c r="B21"/>
  <c r="H21" s="1"/>
  <c r="J21" s="1"/>
  <c r="B20"/>
  <c r="M20" s="1"/>
  <c r="B19"/>
  <c r="M19" s="1"/>
  <c r="B18"/>
  <c r="H18" s="1"/>
  <c r="J18" s="1"/>
  <c r="B17"/>
  <c r="M17" s="1"/>
  <c r="B16"/>
  <c r="H16" s="1"/>
  <c r="J16" s="1"/>
  <c r="B15"/>
  <c r="M15" s="1"/>
  <c r="B14"/>
  <c r="H14" s="1"/>
  <c r="J14" s="1"/>
  <c r="B13"/>
  <c r="H13" s="1"/>
  <c r="J13" s="1"/>
  <c r="B12"/>
  <c r="M12" s="1"/>
  <c r="B11"/>
  <c r="M11" s="1"/>
  <c r="B10"/>
  <c r="H10" s="1"/>
  <c r="J10" s="1"/>
  <c r="B9"/>
  <c r="M9" s="1"/>
  <c r="B8"/>
  <c r="H8" s="1"/>
  <c r="J8" s="1"/>
  <c r="B7"/>
  <c r="M7" s="1"/>
  <c r="B6"/>
  <c r="H6" s="1"/>
  <c r="J6" s="1"/>
  <c r="B5"/>
  <c r="H5" s="1"/>
  <c r="J5" s="1"/>
  <c r="B4"/>
  <c r="M4" s="1"/>
  <c r="B3"/>
  <c r="H3" s="1"/>
  <c r="J3" s="1"/>
  <c r="M104" l="1"/>
  <c r="M106"/>
  <c r="T227" i="2"/>
  <c r="CV227" s="1"/>
  <c r="T138"/>
  <c r="T128"/>
  <c r="T133"/>
  <c r="T123"/>
  <c r="T222"/>
  <c r="CV222" s="1"/>
  <c r="T140"/>
  <c r="T130"/>
  <c r="T229"/>
  <c r="CV229" s="1"/>
  <c r="T141"/>
  <c r="T131"/>
  <c r="T230"/>
  <c r="CV230" s="1"/>
  <c r="T135"/>
  <c r="T125"/>
  <c r="T224"/>
  <c r="CV224" s="1"/>
  <c r="T225"/>
  <c r="CV225" s="1"/>
  <c r="T136"/>
  <c r="T126"/>
  <c r="T221"/>
  <c r="CV221" s="1"/>
  <c r="T132"/>
  <c r="T122"/>
  <c r="T137"/>
  <c r="T127"/>
  <c r="T226"/>
  <c r="CV226" s="1"/>
  <c r="I230" i="1"/>
  <c r="K230" s="1"/>
  <c r="I229"/>
  <c r="K229" s="1"/>
  <c r="I227"/>
  <c r="K227" s="1"/>
  <c r="T124" i="2"/>
  <c r="T134"/>
  <c r="I226" i="1"/>
  <c r="K226" s="1"/>
  <c r="I224"/>
  <c r="K224" s="1"/>
  <c r="I223"/>
  <c r="K223" s="1"/>
  <c r="I221"/>
  <c r="K221" s="1"/>
  <c r="T129" i="2"/>
  <c r="T139"/>
  <c r="N23" i="4"/>
  <c r="M117"/>
  <c r="M118"/>
  <c r="M119"/>
  <c r="M192"/>
  <c r="M193"/>
  <c r="M194"/>
  <c r="M195"/>
  <c r="M196"/>
  <c r="M197"/>
  <c r="N197"/>
  <c r="N206"/>
  <c r="N211"/>
  <c r="M12"/>
  <c r="M13"/>
  <c r="M14"/>
  <c r="M15"/>
  <c r="M16"/>
  <c r="M17"/>
  <c r="N17"/>
  <c r="N35"/>
  <c r="M102"/>
  <c r="M103"/>
  <c r="M104"/>
  <c r="M105"/>
  <c r="M106"/>
  <c r="M107"/>
  <c r="M108"/>
  <c r="M109"/>
  <c r="M110"/>
  <c r="M111"/>
  <c r="M112"/>
  <c r="M113"/>
  <c r="N113"/>
  <c r="M187"/>
  <c r="M188"/>
  <c r="M189"/>
  <c r="M190"/>
  <c r="M191"/>
  <c r="N191"/>
  <c r="N200"/>
  <c r="N205"/>
  <c r="M9"/>
  <c r="M10"/>
  <c r="M11"/>
  <c r="N11"/>
  <c r="M96"/>
  <c r="M97"/>
  <c r="M98"/>
  <c r="M99"/>
  <c r="M100"/>
  <c r="M101"/>
  <c r="N101"/>
  <c r="M180"/>
  <c r="M181"/>
  <c r="M182"/>
  <c r="M183"/>
  <c r="M184"/>
  <c r="M185"/>
  <c r="N185"/>
  <c r="N194"/>
  <c r="N199"/>
  <c r="N95"/>
  <c r="M179"/>
  <c r="N179"/>
  <c r="N188"/>
  <c r="N193"/>
  <c r="M84"/>
  <c r="M85"/>
  <c r="M86"/>
  <c r="M87"/>
  <c r="M88"/>
  <c r="M89"/>
  <c r="N89"/>
  <c r="N107"/>
  <c r="N109"/>
  <c r="M168"/>
  <c r="M169"/>
  <c r="M170"/>
  <c r="M171"/>
  <c r="M172"/>
  <c r="M173"/>
  <c r="N173"/>
  <c r="N182"/>
  <c r="N187"/>
  <c r="M78"/>
  <c r="M79"/>
  <c r="M80"/>
  <c r="M81"/>
  <c r="M82"/>
  <c r="M83"/>
  <c r="N83"/>
  <c r="M162"/>
  <c r="M163"/>
  <c r="M164"/>
  <c r="M165"/>
  <c r="M166"/>
  <c r="M167"/>
  <c r="N167"/>
  <c r="N176"/>
  <c r="N181"/>
  <c r="M66"/>
  <c r="M67"/>
  <c r="M68"/>
  <c r="M69"/>
  <c r="M70"/>
  <c r="M71"/>
  <c r="M72"/>
  <c r="M73"/>
  <c r="M74"/>
  <c r="M75"/>
  <c r="M76"/>
  <c r="M77"/>
  <c r="N77"/>
  <c r="M150"/>
  <c r="M151"/>
  <c r="M152"/>
  <c r="M153"/>
  <c r="M154"/>
  <c r="M155"/>
  <c r="M156"/>
  <c r="M157"/>
  <c r="M158"/>
  <c r="M159"/>
  <c r="M160"/>
  <c r="M161"/>
  <c r="N161"/>
  <c r="N170"/>
  <c r="N175"/>
  <c r="M60"/>
  <c r="M61"/>
  <c r="M62"/>
  <c r="M63"/>
  <c r="M64"/>
  <c r="M65"/>
  <c r="N65"/>
  <c r="M144"/>
  <c r="M145"/>
  <c r="M146"/>
  <c r="M147"/>
  <c r="M148"/>
  <c r="M149"/>
  <c r="N149"/>
  <c r="N169"/>
  <c r="M48"/>
  <c r="M49"/>
  <c r="M50"/>
  <c r="M51"/>
  <c r="M52"/>
  <c r="M53"/>
  <c r="M54"/>
  <c r="M55"/>
  <c r="M56"/>
  <c r="M57"/>
  <c r="M58"/>
  <c r="M59"/>
  <c r="N59"/>
  <c r="M138"/>
  <c r="M139"/>
  <c r="M140"/>
  <c r="M141"/>
  <c r="M142"/>
  <c r="M143"/>
  <c r="N143"/>
  <c r="N155"/>
  <c r="N163"/>
  <c r="M216"/>
  <c r="M42"/>
  <c r="M43"/>
  <c r="M44"/>
  <c r="M45"/>
  <c r="M46"/>
  <c r="M47"/>
  <c r="N47"/>
  <c r="N71"/>
  <c r="M132"/>
  <c r="M133"/>
  <c r="M134"/>
  <c r="M135"/>
  <c r="M136"/>
  <c r="M137"/>
  <c r="N151"/>
  <c r="N157"/>
  <c r="M210"/>
  <c r="M211"/>
  <c r="M212"/>
  <c r="M213"/>
  <c r="M214"/>
  <c r="M215"/>
  <c r="N215"/>
  <c r="M30"/>
  <c r="M31"/>
  <c r="M32"/>
  <c r="M33"/>
  <c r="M34"/>
  <c r="M35"/>
  <c r="M36"/>
  <c r="M37"/>
  <c r="M38"/>
  <c r="M39"/>
  <c r="M40"/>
  <c r="M41"/>
  <c r="N41"/>
  <c r="M126"/>
  <c r="M127"/>
  <c r="M128"/>
  <c r="M129"/>
  <c r="M130"/>
  <c r="M131"/>
  <c r="N145"/>
  <c r="M207"/>
  <c r="M208"/>
  <c r="M209"/>
  <c r="N209"/>
  <c r="M24"/>
  <c r="M25"/>
  <c r="M26"/>
  <c r="M27"/>
  <c r="M28"/>
  <c r="M29"/>
  <c r="N29"/>
  <c r="N53"/>
  <c r="M120"/>
  <c r="M121"/>
  <c r="M122"/>
  <c r="M123"/>
  <c r="M124"/>
  <c r="M125"/>
  <c r="N139"/>
  <c r="M198"/>
  <c r="M199"/>
  <c r="M200"/>
  <c r="M201"/>
  <c r="M202"/>
  <c r="M203"/>
  <c r="N203"/>
  <c r="CU3" i="2"/>
  <c r="CU27"/>
  <c r="CU11"/>
  <c r="CU40"/>
  <c r="CU52"/>
  <c r="CU64"/>
  <c r="CU19"/>
  <c r="CU12"/>
  <c r="CU18"/>
  <c r="CU22"/>
  <c r="CU44"/>
  <c r="CU56"/>
  <c r="CU86"/>
  <c r="CU92"/>
  <c r="CU28"/>
  <c r="CU37"/>
  <c r="CU49"/>
  <c r="CU61"/>
  <c r="CU66"/>
  <c r="CU74"/>
  <c r="CU102"/>
  <c r="CU5"/>
  <c r="CU15"/>
  <c r="CU46"/>
  <c r="CU58"/>
  <c r="CU98"/>
  <c r="CU100"/>
  <c r="CU8"/>
  <c r="CU39"/>
  <c r="CU51"/>
  <c r="CU63"/>
  <c r="CU80"/>
  <c r="CU9"/>
  <c r="CU21"/>
  <c r="CU31"/>
  <c r="CU48"/>
  <c r="CU60"/>
  <c r="CU88"/>
  <c r="CU101"/>
  <c r="CU4"/>
  <c r="CU10"/>
  <c r="CU14"/>
  <c r="CU24"/>
  <c r="CU41"/>
  <c r="CU53"/>
  <c r="CU82"/>
  <c r="CU85"/>
  <c r="CU91"/>
  <c r="CU94"/>
  <c r="CU97"/>
  <c r="CU25"/>
  <c r="CU38"/>
  <c r="CU50"/>
  <c r="CU62"/>
  <c r="CU65"/>
  <c r="CU79"/>
  <c r="CU7"/>
  <c r="CU20"/>
  <c r="CU26"/>
  <c r="CU30"/>
  <c r="CU43"/>
  <c r="CU55"/>
  <c r="CU73"/>
  <c r="CU76"/>
  <c r="CU13"/>
  <c r="CU23"/>
  <c r="CU45"/>
  <c r="CU57"/>
  <c r="CU89"/>
  <c r="CU95"/>
  <c r="CU6"/>
  <c r="CU16"/>
  <c r="CU42"/>
  <c r="CU54"/>
  <c r="CU77"/>
  <c r="CU84"/>
  <c r="CU87"/>
  <c r="CU90"/>
  <c r="CU93"/>
  <c r="CU96"/>
  <c r="CU99"/>
  <c r="CU17"/>
  <c r="CU29"/>
  <c r="CU47"/>
  <c r="CU59"/>
  <c r="CU67"/>
  <c r="CU75"/>
  <c r="CU78"/>
  <c r="CU81"/>
  <c r="CU34"/>
  <c r="CU32"/>
  <c r="CU33"/>
  <c r="CU105"/>
  <c r="CU36"/>
  <c r="CU35"/>
  <c r="N12" i="4"/>
  <c r="N18"/>
  <c r="N24"/>
  <c r="N30"/>
  <c r="N36"/>
  <c r="N42"/>
  <c r="N48"/>
  <c r="N54"/>
  <c r="N60"/>
  <c r="N66"/>
  <c r="N72"/>
  <c r="N78"/>
  <c r="N84"/>
  <c r="N90"/>
  <c r="N96"/>
  <c r="N102"/>
  <c r="N108"/>
  <c r="N114"/>
  <c r="N138"/>
  <c r="N144"/>
  <c r="N150"/>
  <c r="N156"/>
  <c r="N162"/>
  <c r="N168"/>
  <c r="N174"/>
  <c r="N180"/>
  <c r="N186"/>
  <c r="N192"/>
  <c r="N198"/>
  <c r="N204"/>
  <c r="N210"/>
  <c r="N216"/>
  <c r="N10"/>
  <c r="N16"/>
  <c r="N22"/>
  <c r="N28"/>
  <c r="N34"/>
  <c r="N40"/>
  <c r="N46"/>
  <c r="N52"/>
  <c r="N58"/>
  <c r="N64"/>
  <c r="N70"/>
  <c r="N76"/>
  <c r="N82"/>
  <c r="N88"/>
  <c r="N94"/>
  <c r="N100"/>
  <c r="N106"/>
  <c r="N112"/>
  <c r="N142"/>
  <c r="N148"/>
  <c r="N154"/>
  <c r="N160"/>
  <c r="N166"/>
  <c r="N172"/>
  <c r="N178"/>
  <c r="N184"/>
  <c r="N190"/>
  <c r="N196"/>
  <c r="N202"/>
  <c r="N208"/>
  <c r="N214"/>
  <c r="N9"/>
  <c r="N15"/>
  <c r="N21"/>
  <c r="N27"/>
  <c r="N33"/>
  <c r="N39"/>
  <c r="N45"/>
  <c r="N51"/>
  <c r="N57"/>
  <c r="N63"/>
  <c r="N69"/>
  <c r="N75"/>
  <c r="N81"/>
  <c r="N87"/>
  <c r="N93"/>
  <c r="N99"/>
  <c r="N105"/>
  <c r="N111"/>
  <c r="N117"/>
  <c r="N141"/>
  <c r="N147"/>
  <c r="N153"/>
  <c r="N159"/>
  <c r="N165"/>
  <c r="N171"/>
  <c r="N177"/>
  <c r="N183"/>
  <c r="N189"/>
  <c r="N195"/>
  <c r="N201"/>
  <c r="N207"/>
  <c r="N213"/>
  <c r="N14"/>
  <c r="N20"/>
  <c r="N26"/>
  <c r="N32"/>
  <c r="N38"/>
  <c r="N44"/>
  <c r="N50"/>
  <c r="N56"/>
  <c r="N62"/>
  <c r="N68"/>
  <c r="N74"/>
  <c r="N80"/>
  <c r="N86"/>
  <c r="N92"/>
  <c r="N98"/>
  <c r="N104"/>
  <c r="N110"/>
  <c r="N116"/>
  <c r="N140"/>
  <c r="N146"/>
  <c r="N152"/>
  <c r="N158"/>
  <c r="N164"/>
  <c r="N212"/>
  <c r="N13"/>
  <c r="N19"/>
  <c r="N25"/>
  <c r="N31"/>
  <c r="N37"/>
  <c r="N43"/>
  <c r="N49"/>
  <c r="N55"/>
  <c r="N61"/>
  <c r="N67"/>
  <c r="N73"/>
  <c r="N79"/>
  <c r="N85"/>
  <c r="N91"/>
  <c r="N97"/>
  <c r="N103"/>
  <c r="N115"/>
  <c r="M103" i="1"/>
  <c r="M105"/>
  <c r="M107"/>
  <c r="M71"/>
  <c r="M69"/>
  <c r="M68"/>
  <c r="M70"/>
  <c r="M72"/>
  <c r="M33"/>
  <c r="M34"/>
  <c r="M35"/>
  <c r="AN66"/>
  <c r="H172"/>
  <c r="J172" s="1"/>
  <c r="I183"/>
  <c r="K183" s="1"/>
  <c r="H60"/>
  <c r="J60" s="1"/>
  <c r="M36"/>
  <c r="H74"/>
  <c r="J74" s="1"/>
  <c r="M32"/>
  <c r="H32"/>
  <c r="J32" s="1"/>
  <c r="H61"/>
  <c r="J61" s="1"/>
  <c r="M188"/>
  <c r="M275"/>
  <c r="CU72" i="2"/>
  <c r="CU71"/>
  <c r="CU70"/>
  <c r="CU69"/>
  <c r="CU68"/>
  <c r="CU104"/>
  <c r="CU103"/>
  <c r="CU107"/>
  <c r="CU106"/>
  <c r="M391" i="1"/>
  <c r="M145"/>
  <c r="M165"/>
  <c r="M127"/>
  <c r="H135"/>
  <c r="J135" s="1"/>
  <c r="M144"/>
  <c r="I210"/>
  <c r="K210" s="1"/>
  <c r="M134"/>
  <c r="H143"/>
  <c r="J143" s="1"/>
  <c r="H219"/>
  <c r="J219" s="1"/>
  <c r="H149"/>
  <c r="J149" s="1"/>
  <c r="H355"/>
  <c r="J355" s="1"/>
  <c r="M156"/>
  <c r="H131"/>
  <c r="J131" s="1"/>
  <c r="M130"/>
  <c r="H136"/>
  <c r="J136" s="1"/>
  <c r="H145"/>
  <c r="J145" s="1"/>
  <c r="M224" i="4"/>
  <c r="M41" i="1"/>
  <c r="H100"/>
  <c r="J100" s="1"/>
  <c r="M115"/>
  <c r="M332"/>
  <c r="I386"/>
  <c r="K386" s="1"/>
  <c r="M40"/>
  <c r="M114"/>
  <c r="H165"/>
  <c r="J165" s="1"/>
  <c r="M201"/>
  <c r="H385"/>
  <c r="J385" s="1"/>
  <c r="M393"/>
  <c r="I201"/>
  <c r="K201" s="1"/>
  <c r="H125"/>
  <c r="J125" s="1"/>
  <c r="M219"/>
  <c r="H337"/>
  <c r="J337" s="1"/>
  <c r="H181"/>
  <c r="J181" s="1"/>
  <c r="M190"/>
  <c r="M200"/>
  <c r="H336"/>
  <c r="J336" s="1"/>
  <c r="H391"/>
  <c r="J391" s="1"/>
  <c r="M226"/>
  <c r="H44"/>
  <c r="J44" s="1"/>
  <c r="I180"/>
  <c r="K180" s="1"/>
  <c r="H199"/>
  <c r="J199" s="1"/>
  <c r="M206"/>
  <c r="H226"/>
  <c r="J226" s="1"/>
  <c r="H235"/>
  <c r="J235" s="1"/>
  <c r="H325"/>
  <c r="J325" s="1"/>
  <c r="I156"/>
  <c r="K156" s="1"/>
  <c r="I234"/>
  <c r="K234" s="1"/>
  <c r="I333"/>
  <c r="K333" s="1"/>
  <c r="AN39"/>
  <c r="BE144" i="5"/>
  <c r="CF144" s="1"/>
  <c r="BE159"/>
  <c r="CF159" s="1"/>
  <c r="I154" i="1"/>
  <c r="K154" s="1"/>
  <c r="H39"/>
  <c r="J39" s="1"/>
  <c r="H154"/>
  <c r="J154" s="1"/>
  <c r="M172"/>
  <c r="M205"/>
  <c r="M246"/>
  <c r="I296"/>
  <c r="K296" s="1"/>
  <c r="I307"/>
  <c r="K307" s="1"/>
  <c r="H317"/>
  <c r="J317" s="1"/>
  <c r="H365"/>
  <c r="J365" s="1"/>
  <c r="BE180" i="5"/>
  <c r="CF180" s="1"/>
  <c r="BE228"/>
  <c r="CF228" s="1"/>
  <c r="BE250"/>
  <c r="CF250" s="1"/>
  <c r="AI255"/>
  <c r="CD255" s="1"/>
  <c r="BE255"/>
  <c r="CF255" s="1"/>
  <c r="BE262"/>
  <c r="CF262" s="1"/>
  <c r="H38" i="1"/>
  <c r="J38" s="1"/>
  <c r="H153"/>
  <c r="J153" s="1"/>
  <c r="H163"/>
  <c r="J163" s="1"/>
  <c r="H188"/>
  <c r="J188" s="1"/>
  <c r="M266"/>
  <c r="M344"/>
  <c r="I162"/>
  <c r="K162" s="1"/>
  <c r="H170"/>
  <c r="J170" s="1"/>
  <c r="H282"/>
  <c r="J282" s="1"/>
  <c r="I343"/>
  <c r="K343" s="1"/>
  <c r="M411"/>
  <c r="H9"/>
  <c r="J9" s="1"/>
  <c r="H19"/>
  <c r="J19" s="1"/>
  <c r="H52"/>
  <c r="J52" s="1"/>
  <c r="H127"/>
  <c r="J127" s="1"/>
  <c r="M150"/>
  <c r="H208"/>
  <c r="J208" s="1"/>
  <c r="H217"/>
  <c r="J217" s="1"/>
  <c r="M241"/>
  <c r="I271"/>
  <c r="K271" s="1"/>
  <c r="M281"/>
  <c r="I360"/>
  <c r="K360" s="1"/>
  <c r="I379"/>
  <c r="K379" s="1"/>
  <c r="CA4" i="5"/>
  <c r="CH4" s="1"/>
  <c r="BP5"/>
  <c r="CG5" s="1"/>
  <c r="AI6"/>
  <c r="CD6" s="1"/>
  <c r="CA7"/>
  <c r="CH7" s="1"/>
  <c r="AI12"/>
  <c r="CD12" s="1"/>
  <c r="X15"/>
  <c r="CC15" s="1"/>
  <c r="BP17"/>
  <c r="CG17" s="1"/>
  <c r="AI21"/>
  <c r="CD21" s="1"/>
  <c r="CA23"/>
  <c r="CH23" s="1"/>
  <c r="AI27"/>
  <c r="CD27" s="1"/>
  <c r="CA28"/>
  <c r="CH28" s="1"/>
  <c r="BE31"/>
  <c r="CF31" s="1"/>
  <c r="CA33"/>
  <c r="CH33" s="1"/>
  <c r="BE36"/>
  <c r="CF36" s="1"/>
  <c r="AI82"/>
  <c r="CD82" s="1"/>
  <c r="BE91"/>
  <c r="CF91" s="1"/>
  <c r="AI113"/>
  <c r="CD113" s="1"/>
  <c r="BE190"/>
  <c r="CF190" s="1"/>
  <c r="BE298"/>
  <c r="CF298" s="1"/>
  <c r="M8" i="1"/>
  <c r="H28"/>
  <c r="J28" s="1"/>
  <c r="M86"/>
  <c r="M149"/>
  <c r="M183"/>
  <c r="I216"/>
  <c r="K216" s="1"/>
  <c r="H224"/>
  <c r="J224" s="1"/>
  <c r="M270"/>
  <c r="I289"/>
  <c r="K289" s="1"/>
  <c r="H349"/>
  <c r="J349" s="1"/>
  <c r="H359"/>
  <c r="J359" s="1"/>
  <c r="I378"/>
  <c r="K378" s="1"/>
  <c r="AI70" i="5"/>
  <c r="CD70" s="1"/>
  <c r="AI143"/>
  <c r="CD143" s="1"/>
  <c r="M16" i="1"/>
  <c r="H190"/>
  <c r="J190" s="1"/>
  <c r="H206"/>
  <c r="J206" s="1"/>
  <c r="I259"/>
  <c r="K259" s="1"/>
  <c r="I269"/>
  <c r="K269" s="1"/>
  <c r="I308"/>
  <c r="K308" s="1"/>
  <c r="I366"/>
  <c r="K366" s="1"/>
  <c r="H377"/>
  <c r="J377" s="1"/>
  <c r="M416"/>
  <c r="H46"/>
  <c r="J46" s="1"/>
  <c r="M90"/>
  <c r="H129"/>
  <c r="J129" s="1"/>
  <c r="H134"/>
  <c r="J134" s="1"/>
  <c r="H167"/>
  <c r="J167" s="1"/>
  <c r="M179"/>
  <c r="M194"/>
  <c r="H200"/>
  <c r="J200" s="1"/>
  <c r="H205"/>
  <c r="J205" s="1"/>
  <c r="H210"/>
  <c r="J210" s="1"/>
  <c r="H221"/>
  <c r="J221" s="1"/>
  <c r="M233"/>
  <c r="H323"/>
  <c r="J323" s="1"/>
  <c r="H410"/>
  <c r="J410" s="1"/>
  <c r="CR15" i="2"/>
  <c r="CR27"/>
  <c r="BE48" i="5"/>
  <c r="CF48" s="1"/>
  <c r="BE51"/>
  <c r="CF51" s="1"/>
  <c r="BE80"/>
  <c r="CF80" s="1"/>
  <c r="CA187"/>
  <c r="CH187" s="1"/>
  <c r="G5" i="4"/>
  <c r="G7"/>
  <c r="BE24" i="5"/>
  <c r="CF24" s="1"/>
  <c r="BE27"/>
  <c r="CF27" s="1"/>
  <c r="BE43"/>
  <c r="CF43" s="1"/>
  <c r="BE79"/>
  <c r="CF79" s="1"/>
  <c r="BE221"/>
  <c r="CF221" s="1"/>
  <c r="BE303"/>
  <c r="CF303" s="1"/>
  <c r="CA307"/>
  <c r="CH307" s="1"/>
  <c r="CA308"/>
  <c r="CH308" s="1"/>
  <c r="BE309"/>
  <c r="CF309" s="1"/>
  <c r="BE310"/>
  <c r="CF310" s="1"/>
  <c r="AI313"/>
  <c r="CD313" s="1"/>
  <c r="H24" i="1"/>
  <c r="J24" s="1"/>
  <c r="H54"/>
  <c r="J54" s="1"/>
  <c r="H124"/>
  <c r="J124" s="1"/>
  <c r="M138"/>
  <c r="H144"/>
  <c r="J144" s="1"/>
  <c r="H162"/>
  <c r="J162" s="1"/>
  <c r="M199"/>
  <c r="M204"/>
  <c r="H209"/>
  <c r="J209" s="1"/>
  <c r="H216"/>
  <c r="J216" s="1"/>
  <c r="H330"/>
  <c r="J330" s="1"/>
  <c r="I337"/>
  <c r="K337" s="1"/>
  <c r="I355"/>
  <c r="K355" s="1"/>
  <c r="H373"/>
  <c r="J373" s="1"/>
  <c r="H381"/>
  <c r="J381" s="1"/>
  <c r="BE11" i="5"/>
  <c r="CF11" s="1"/>
  <c r="BE20"/>
  <c r="CF20" s="1"/>
  <c r="CA163"/>
  <c r="CH163" s="1"/>
  <c r="BE185"/>
  <c r="CF185" s="1"/>
  <c r="BE267"/>
  <c r="CF267" s="1"/>
  <c r="CA271"/>
  <c r="CH271" s="1"/>
  <c r="CA272"/>
  <c r="CH272" s="1"/>
  <c r="BE273"/>
  <c r="CF273" s="1"/>
  <c r="BE274"/>
  <c r="CF274" s="1"/>
  <c r="AI277"/>
  <c r="CD277" s="1"/>
  <c r="CA283"/>
  <c r="CH283" s="1"/>
  <c r="AI289"/>
  <c r="CD289" s="1"/>
  <c r="CA295"/>
  <c r="CH295" s="1"/>
  <c r="AI301"/>
  <c r="CD301" s="1"/>
  <c r="M132" i="1"/>
  <c r="M148"/>
  <c r="BP11" i="5"/>
  <c r="CG11" s="1"/>
  <c r="BE12"/>
  <c r="CF12" s="1"/>
  <c r="CA13"/>
  <c r="CH13" s="1"/>
  <c r="BE14"/>
  <c r="CF14" s="1"/>
  <c r="BE192"/>
  <c r="CF192" s="1"/>
  <c r="BE195"/>
  <c r="CF195" s="1"/>
  <c r="BE207"/>
  <c r="CF207" s="1"/>
  <c r="CA211"/>
  <c r="CH211" s="1"/>
  <c r="AI217"/>
  <c r="CD217" s="1"/>
  <c r="BE219"/>
  <c r="CF219" s="1"/>
  <c r="CA223"/>
  <c r="CH223" s="1"/>
  <c r="AI231"/>
  <c r="CD231" s="1"/>
  <c r="CA236"/>
  <c r="CH236" s="1"/>
  <c r="BE237"/>
  <c r="CF237" s="1"/>
  <c r="BE238"/>
  <c r="CF238" s="1"/>
  <c r="AI241"/>
  <c r="CD241" s="1"/>
  <c r="CA247"/>
  <c r="CH247" s="1"/>
  <c r="AI253"/>
  <c r="CD253" s="1"/>
  <c r="CA259"/>
  <c r="CH259" s="1"/>
  <c r="M182" i="1"/>
  <c r="M187"/>
  <c r="I192"/>
  <c r="K192" s="1"/>
  <c r="H96"/>
  <c r="J96" s="1"/>
  <c r="M123"/>
  <c r="H132"/>
  <c r="J132" s="1"/>
  <c r="H137"/>
  <c r="J137" s="1"/>
  <c r="M143"/>
  <c r="H148"/>
  <c r="J148" s="1"/>
  <c r="M161"/>
  <c r="M170"/>
  <c r="M176"/>
  <c r="H182"/>
  <c r="J182" s="1"/>
  <c r="H187"/>
  <c r="J187" s="1"/>
  <c r="H192"/>
  <c r="J192" s="1"/>
  <c r="H203"/>
  <c r="J203" s="1"/>
  <c r="M208"/>
  <c r="M215"/>
  <c r="M224"/>
  <c r="M230"/>
  <c r="I264"/>
  <c r="K264" s="1"/>
  <c r="M271"/>
  <c r="H329"/>
  <c r="J329" s="1"/>
  <c r="H372"/>
  <c r="J372" s="1"/>
  <c r="H407"/>
  <c r="J407" s="1"/>
  <c r="CA60" i="5"/>
  <c r="CH60" s="1"/>
  <c r="CA161"/>
  <c r="CH161" s="1"/>
  <c r="BE170"/>
  <c r="CF170" s="1"/>
  <c r="BE171"/>
  <c r="CF171" s="1"/>
  <c r="AI185"/>
  <c r="CD185" s="1"/>
  <c r="AI193"/>
  <c r="CD193" s="1"/>
  <c r="AI265"/>
  <c r="CD265" s="1"/>
  <c r="I198" i="1"/>
  <c r="K198" s="1"/>
  <c r="CA125" i="5"/>
  <c r="CH125" s="1"/>
  <c r="CA127"/>
  <c r="CH127" s="1"/>
  <c r="BE134"/>
  <c r="CF134" s="1"/>
  <c r="AI137"/>
  <c r="CD137" s="1"/>
  <c r="AI147"/>
  <c r="CD147" s="1"/>
  <c r="BE154"/>
  <c r="CF154" s="1"/>
  <c r="AI157"/>
  <c r="CD157" s="1"/>
  <c r="AI167"/>
  <c r="CD167" s="1"/>
  <c r="AI203"/>
  <c r="CD203" s="1"/>
  <c r="AI205"/>
  <c r="CD205" s="1"/>
  <c r="AI207"/>
  <c r="CD207" s="1"/>
  <c r="H157" i="1"/>
  <c r="J157" s="1"/>
  <c r="M152"/>
  <c r="M5"/>
  <c r="H12"/>
  <c r="J12" s="1"/>
  <c r="M21"/>
  <c r="H95"/>
  <c r="J95" s="1"/>
  <c r="M131"/>
  <c r="H147"/>
  <c r="J147" s="1"/>
  <c r="H152"/>
  <c r="J152" s="1"/>
  <c r="M181"/>
  <c r="M186"/>
  <c r="H191"/>
  <c r="J191" s="1"/>
  <c r="H198"/>
  <c r="J198" s="1"/>
  <c r="I263"/>
  <c r="K263" s="1"/>
  <c r="I298"/>
  <c r="K298" s="1"/>
  <c r="M406"/>
  <c r="CA39" i="5"/>
  <c r="CH39" s="1"/>
  <c r="AT96"/>
  <c r="CE96" s="1"/>
  <c r="CA97"/>
  <c r="CH97" s="1"/>
  <c r="BE98"/>
  <c r="CF98" s="1"/>
  <c r="BE99"/>
  <c r="CF99" s="1"/>
  <c r="AI101"/>
  <c r="CD101" s="1"/>
  <c r="AI173"/>
  <c r="CD173" s="1"/>
  <c r="AI183"/>
  <c r="CD183" s="1"/>
  <c r="BE279"/>
  <c r="CF279" s="1"/>
  <c r="M164" i="1"/>
  <c r="M169"/>
  <c r="I174"/>
  <c r="K174" s="1"/>
  <c r="N8" i="4"/>
  <c r="N221"/>
  <c r="N222"/>
  <c r="CA17" i="5"/>
  <c r="CH17" s="1"/>
  <c r="BE84"/>
  <c r="CF84" s="1"/>
  <c r="AI87"/>
  <c r="CD87" s="1"/>
  <c r="CA88"/>
  <c r="CH88" s="1"/>
  <c r="BE243"/>
  <c r="CF243" s="1"/>
  <c r="M117" i="1"/>
  <c r="M126"/>
  <c r="I142"/>
  <c r="K142" s="1"/>
  <c r="M218"/>
  <c r="M223"/>
  <c r="I228"/>
  <c r="K228" s="1"/>
  <c r="H4"/>
  <c r="J4" s="1"/>
  <c r="H11"/>
  <c r="J11" s="1"/>
  <c r="H126"/>
  <c r="J126" s="1"/>
  <c r="H142"/>
  <c r="J142" s="1"/>
  <c r="M158"/>
  <c r="H164"/>
  <c r="J164" s="1"/>
  <c r="H169"/>
  <c r="J169" s="1"/>
  <c r="H174"/>
  <c r="J174" s="1"/>
  <c r="H185"/>
  <c r="J185" s="1"/>
  <c r="M197"/>
  <c r="M212"/>
  <c r="H218"/>
  <c r="J218" s="1"/>
  <c r="H223"/>
  <c r="J223" s="1"/>
  <c r="H228"/>
  <c r="J228" s="1"/>
  <c r="M277"/>
  <c r="CA40" i="5"/>
  <c r="CH40" s="1"/>
  <c r="CA45"/>
  <c r="CH45" s="1"/>
  <c r="AI51"/>
  <c r="CD51" s="1"/>
  <c r="CA52"/>
  <c r="CH52" s="1"/>
  <c r="BE55"/>
  <c r="CF55" s="1"/>
  <c r="AI58"/>
  <c r="CD58" s="1"/>
  <c r="BE60"/>
  <c r="CF60" s="1"/>
  <c r="AI63"/>
  <c r="CD63" s="1"/>
  <c r="CA64"/>
  <c r="CH64" s="1"/>
  <c r="BE67"/>
  <c r="CF67" s="1"/>
  <c r="BE72"/>
  <c r="CF72" s="1"/>
  <c r="AI75"/>
  <c r="CD75" s="1"/>
  <c r="CA76"/>
  <c r="CH76" s="1"/>
  <c r="AI94"/>
  <c r="CD94" s="1"/>
  <c r="BE216"/>
  <c r="CF216" s="1"/>
  <c r="BE286"/>
  <c r="CF286" s="1"/>
  <c r="AI291"/>
  <c r="CD291" s="1"/>
  <c r="BE291"/>
  <c r="CF291" s="1"/>
  <c r="AI34"/>
  <c r="CD34" s="1"/>
  <c r="H40" i="1"/>
  <c r="J40" s="1"/>
  <c r="H82"/>
  <c r="J82" s="1"/>
  <c r="M125"/>
  <c r="H130"/>
  <c r="J130" s="1"/>
  <c r="M141"/>
  <c r="H150"/>
  <c r="J150" s="1"/>
  <c r="H155"/>
  <c r="J155" s="1"/>
  <c r="M163"/>
  <c r="M168"/>
  <c r="H173"/>
  <c r="J173" s="1"/>
  <c r="H180"/>
  <c r="J180" s="1"/>
  <c r="M217"/>
  <c r="M222"/>
  <c r="H227"/>
  <c r="J227" s="1"/>
  <c r="H234"/>
  <c r="J234" s="1"/>
  <c r="I305"/>
  <c r="K305" s="1"/>
  <c r="I349"/>
  <c r="K349" s="1"/>
  <c r="H403"/>
  <c r="J403" s="1"/>
  <c r="AI39" i="5"/>
  <c r="CD39" s="1"/>
  <c r="BE182"/>
  <c r="CF182" s="1"/>
  <c r="BE183"/>
  <c r="CF183" s="1"/>
  <c r="M239" i="1"/>
  <c r="I410"/>
  <c r="K410" s="1"/>
  <c r="AI15" i="5"/>
  <c r="CD15" s="1"/>
  <c r="BE111"/>
  <c r="CF111" s="1"/>
  <c r="BE118"/>
  <c r="CF118" s="1"/>
  <c r="CA119"/>
  <c r="CH119" s="1"/>
  <c r="BE120"/>
  <c r="CF120" s="1"/>
  <c r="BE123"/>
  <c r="CF123" s="1"/>
  <c r="BE135"/>
  <c r="CF135" s="1"/>
  <c r="BE140"/>
  <c r="CF140" s="1"/>
  <c r="BE147"/>
  <c r="CF147" s="1"/>
  <c r="M29" i="1"/>
  <c r="I151"/>
  <c r="K151" s="1"/>
  <c r="I171"/>
  <c r="K171" s="1"/>
  <c r="I189"/>
  <c r="K189" s="1"/>
  <c r="I207"/>
  <c r="K207" s="1"/>
  <c r="I225"/>
  <c r="K225" s="1"/>
  <c r="H83"/>
  <c r="J83" s="1"/>
  <c r="M111"/>
  <c r="H122"/>
  <c r="J122" s="1"/>
  <c r="M129"/>
  <c r="H133"/>
  <c r="J133" s="1"/>
  <c r="H140"/>
  <c r="J140" s="1"/>
  <c r="M147"/>
  <c r="H151"/>
  <c r="J151" s="1"/>
  <c r="H160"/>
  <c r="J160" s="1"/>
  <c r="M167"/>
  <c r="H171"/>
  <c r="J171" s="1"/>
  <c r="H178"/>
  <c r="J178" s="1"/>
  <c r="M185"/>
  <c r="H189"/>
  <c r="J189" s="1"/>
  <c r="H196"/>
  <c r="J196" s="1"/>
  <c r="M203"/>
  <c r="H207"/>
  <c r="J207" s="1"/>
  <c r="H214"/>
  <c r="J214" s="1"/>
  <c r="M221"/>
  <c r="H225"/>
  <c r="J225" s="1"/>
  <c r="H232"/>
  <c r="J232" s="1"/>
  <c r="I275"/>
  <c r="K275" s="1"/>
  <c r="M282"/>
  <c r="M326"/>
  <c r="I341"/>
  <c r="K341" s="1"/>
  <c r="H379"/>
  <c r="J379" s="1"/>
  <c r="H416"/>
  <c r="J416" s="1"/>
  <c r="I423"/>
  <c r="K423" s="1"/>
  <c r="M157"/>
  <c r="M139"/>
  <c r="M159"/>
  <c r="M213"/>
  <c r="M195"/>
  <c r="M231"/>
  <c r="I159"/>
  <c r="K159" s="1"/>
  <c r="I177"/>
  <c r="K177" s="1"/>
  <c r="I195"/>
  <c r="K195" s="1"/>
  <c r="I213"/>
  <c r="K213" s="1"/>
  <c r="I231"/>
  <c r="K231" s="1"/>
  <c r="M399"/>
  <c r="M421"/>
  <c r="M177"/>
  <c r="M13"/>
  <c r="M128"/>
  <c r="M146"/>
  <c r="M166"/>
  <c r="M184"/>
  <c r="M202"/>
  <c r="M220"/>
  <c r="M258"/>
  <c r="H20"/>
  <c r="J20" s="1"/>
  <c r="H27"/>
  <c r="J27" s="1"/>
  <c r="AN38"/>
  <c r="H42"/>
  <c r="J42" s="1"/>
  <c r="H50"/>
  <c r="J50" s="1"/>
  <c r="H58"/>
  <c r="J58" s="1"/>
  <c r="M108"/>
  <c r="H128"/>
  <c r="J128" s="1"/>
  <c r="M135"/>
  <c r="H146"/>
  <c r="J146" s="1"/>
  <c r="M153"/>
  <c r="H166"/>
  <c r="J166" s="1"/>
  <c r="M173"/>
  <c r="H184"/>
  <c r="J184" s="1"/>
  <c r="M191"/>
  <c r="H202"/>
  <c r="J202" s="1"/>
  <c r="M209"/>
  <c r="H220"/>
  <c r="J220" s="1"/>
  <c r="M227"/>
  <c r="I247"/>
  <c r="K247" s="1"/>
  <c r="H258"/>
  <c r="J258" s="1"/>
  <c r="I287"/>
  <c r="K287" s="1"/>
  <c r="I324"/>
  <c r="K324" s="1"/>
  <c r="I345"/>
  <c r="K345" s="1"/>
  <c r="H354"/>
  <c r="J354" s="1"/>
  <c r="H361"/>
  <c r="J361" s="1"/>
  <c r="I377"/>
  <c r="K377" s="1"/>
  <c r="H399"/>
  <c r="J399" s="1"/>
  <c r="H421"/>
  <c r="J421" s="1"/>
  <c r="I428"/>
  <c r="K428" s="1"/>
  <c r="M398"/>
  <c r="H25"/>
  <c r="J25" s="1"/>
  <c r="M37"/>
  <c r="H41"/>
  <c r="J41" s="1"/>
  <c r="H48"/>
  <c r="J48" s="1"/>
  <c r="H56"/>
  <c r="J56" s="1"/>
  <c r="H78"/>
  <c r="J78" s="1"/>
  <c r="M94"/>
  <c r="M101"/>
  <c r="H138"/>
  <c r="J138" s="1"/>
  <c r="H158"/>
  <c r="J158" s="1"/>
  <c r="H176"/>
  <c r="J176" s="1"/>
  <c r="H194"/>
  <c r="J194" s="1"/>
  <c r="H212"/>
  <c r="J212" s="1"/>
  <c r="H230"/>
  <c r="J230" s="1"/>
  <c r="H246"/>
  <c r="J246" s="1"/>
  <c r="H313"/>
  <c r="J313" s="1"/>
  <c r="H398"/>
  <c r="J398" s="1"/>
  <c r="M405"/>
  <c r="H411"/>
  <c r="J411" s="1"/>
  <c r="I426"/>
  <c r="K426" s="1"/>
  <c r="H17"/>
  <c r="J17" s="1"/>
  <c r="M93"/>
  <c r="H123"/>
  <c r="J123" s="1"/>
  <c r="M137"/>
  <c r="H141"/>
  <c r="J141" s="1"/>
  <c r="M155"/>
  <c r="H161"/>
  <c r="J161" s="1"/>
  <c r="I168"/>
  <c r="K168" s="1"/>
  <c r="M175"/>
  <c r="H179"/>
  <c r="J179" s="1"/>
  <c r="I186"/>
  <c r="K186" s="1"/>
  <c r="M193"/>
  <c r="H197"/>
  <c r="J197" s="1"/>
  <c r="I204"/>
  <c r="K204" s="1"/>
  <c r="M211"/>
  <c r="H215"/>
  <c r="J215" s="1"/>
  <c r="I222"/>
  <c r="K222" s="1"/>
  <c r="M229"/>
  <c r="H233"/>
  <c r="J233" s="1"/>
  <c r="M245"/>
  <c r="H270"/>
  <c r="J270" s="1"/>
  <c r="M283"/>
  <c r="H366"/>
  <c r="J366" s="1"/>
  <c r="M374"/>
  <c r="M397"/>
  <c r="H417"/>
  <c r="J417" s="1"/>
  <c r="I425"/>
  <c r="K425" s="1"/>
  <c r="H175"/>
  <c r="J175" s="1"/>
  <c r="H193"/>
  <c r="J193" s="1"/>
  <c r="H211"/>
  <c r="J211" s="1"/>
  <c r="H229"/>
  <c r="J229" s="1"/>
  <c r="I283"/>
  <c r="K283" s="1"/>
  <c r="M320"/>
  <c r="I335"/>
  <c r="K335" s="1"/>
  <c r="H342"/>
  <c r="J342" s="1"/>
  <c r="M388"/>
  <c r="M122"/>
  <c r="M140"/>
  <c r="M160"/>
  <c r="M178"/>
  <c r="M196"/>
  <c r="M214"/>
  <c r="M232"/>
  <c r="M42"/>
  <c r="M46"/>
  <c r="M50"/>
  <c r="M54"/>
  <c r="H240"/>
  <c r="J240" s="1"/>
  <c r="I251"/>
  <c r="K251" s="1"/>
  <c r="I257"/>
  <c r="K257" s="1"/>
  <c r="M287"/>
  <c r="M291"/>
  <c r="H295"/>
  <c r="J295" s="1"/>
  <c r="M298"/>
  <c r="H302"/>
  <c r="J302" s="1"/>
  <c r="M305"/>
  <c r="H311"/>
  <c r="J311" s="1"/>
  <c r="M338"/>
  <c r="H378"/>
  <c r="J378" s="1"/>
  <c r="H405"/>
  <c r="J405" s="1"/>
  <c r="H425"/>
  <c r="J425" s="1"/>
  <c r="H428"/>
  <c r="J428" s="1"/>
  <c r="CA29" i="5"/>
  <c r="CH29" s="1"/>
  <c r="CA53"/>
  <c r="CH53" s="1"/>
  <c r="BE63"/>
  <c r="CF63" s="1"/>
  <c r="CA72"/>
  <c r="CH72" s="1"/>
  <c r="AI83"/>
  <c r="CD83" s="1"/>
  <c r="BE92"/>
  <c r="CF92" s="1"/>
  <c r="CA107"/>
  <c r="CH107" s="1"/>
  <c r="AI115"/>
  <c r="CD115" s="1"/>
  <c r="BE117"/>
  <c r="CF117" s="1"/>
  <c r="CA117"/>
  <c r="CH117" s="1"/>
  <c r="CA137"/>
  <c r="CH137" s="1"/>
  <c r="CA139"/>
  <c r="CH139" s="1"/>
  <c r="BE151"/>
  <c r="CF151" s="1"/>
  <c r="BE152"/>
  <c r="CF152" s="1"/>
  <c r="BE153"/>
  <c r="CF153" s="1"/>
  <c r="BE166"/>
  <c r="CF166" s="1"/>
  <c r="BE173"/>
  <c r="CF173" s="1"/>
  <c r="CA212"/>
  <c r="CH212" s="1"/>
  <c r="BE213"/>
  <c r="CF213" s="1"/>
  <c r="BE215"/>
  <c r="CF215" s="1"/>
  <c r="CA243"/>
  <c r="CH243" s="1"/>
  <c r="AI245"/>
  <c r="CD245" s="1"/>
  <c r="BE245"/>
  <c r="CF245" s="1"/>
  <c r="CA245"/>
  <c r="CH245" s="1"/>
  <c r="BE251"/>
  <c r="CF251" s="1"/>
  <c r="CA279"/>
  <c r="CH279" s="1"/>
  <c r="AI281"/>
  <c r="CD281" s="1"/>
  <c r="BE281"/>
  <c r="CF281" s="1"/>
  <c r="CA281"/>
  <c r="CH281" s="1"/>
  <c r="BE287"/>
  <c r="CF287" s="1"/>
  <c r="M415" i="1"/>
  <c r="N3" i="4"/>
  <c r="N5"/>
  <c r="N7"/>
  <c r="BE5" i="5"/>
  <c r="CF5" s="1"/>
  <c r="CA6"/>
  <c r="CH6" s="1"/>
  <c r="CA44"/>
  <c r="CH44" s="1"/>
  <c r="CA47"/>
  <c r="CH47" s="1"/>
  <c r="CA71"/>
  <c r="CH71" s="1"/>
  <c r="CA75"/>
  <c r="CH75" s="1"/>
  <c r="AI80"/>
  <c r="CD80" s="1"/>
  <c r="CA82"/>
  <c r="CH82" s="1"/>
  <c r="BE94"/>
  <c r="CF94" s="1"/>
  <c r="BE101"/>
  <c r="CF101" s="1"/>
  <c r="CA103"/>
  <c r="CH103" s="1"/>
  <c r="AI121"/>
  <c r="CD121" s="1"/>
  <c r="BE122"/>
  <c r="CF122" s="1"/>
  <c r="AI123"/>
  <c r="CD123" s="1"/>
  <c r="BE130"/>
  <c r="CF130" s="1"/>
  <c r="CA131"/>
  <c r="CH131" s="1"/>
  <c r="BE132"/>
  <c r="CF132" s="1"/>
  <c r="CA141"/>
  <c r="CH141" s="1"/>
  <c r="AI155"/>
  <c r="CD155" s="1"/>
  <c r="BE188"/>
  <c r="CF188" s="1"/>
  <c r="CA193"/>
  <c r="CH193" s="1"/>
  <c r="AI195"/>
  <c r="CD195" s="1"/>
  <c r="AI211"/>
  <c r="CD211" s="1"/>
  <c r="BE211"/>
  <c r="CF211" s="1"/>
  <c r="CA248"/>
  <c r="CH248" s="1"/>
  <c r="BE249"/>
  <c r="CF249" s="1"/>
  <c r="AI267"/>
  <c r="CD267" s="1"/>
  <c r="CA284"/>
  <c r="CH284" s="1"/>
  <c r="BE285"/>
  <c r="CF285" s="1"/>
  <c r="AI303"/>
  <c r="CD303" s="1"/>
  <c r="CA313"/>
  <c r="CH313" s="1"/>
  <c r="A2" i="1"/>
  <c r="I245"/>
  <c r="K245" s="1"/>
  <c r="I277"/>
  <c r="K277" s="1"/>
  <c r="M290"/>
  <c r="M294"/>
  <c r="M301"/>
  <c r="I315"/>
  <c r="K315" s="1"/>
  <c r="I326"/>
  <c r="K326" s="1"/>
  <c r="H343"/>
  <c r="J343" s="1"/>
  <c r="H360"/>
  <c r="J360" s="1"/>
  <c r="H393"/>
  <c r="J393" s="1"/>
  <c r="M404"/>
  <c r="H415"/>
  <c r="J415" s="1"/>
  <c r="M424"/>
  <c r="M427"/>
  <c r="CA5" i="5"/>
  <c r="CH5" s="1"/>
  <c r="CA8"/>
  <c r="CH8" s="1"/>
  <c r="CA11"/>
  <c r="CH11" s="1"/>
  <c r="BE16"/>
  <c r="CF16" s="1"/>
  <c r="CA21"/>
  <c r="CH21" s="1"/>
  <c r="AI31"/>
  <c r="CD31" s="1"/>
  <c r="CA50"/>
  <c r="CH50" s="1"/>
  <c r="AI50"/>
  <c r="CD50" s="1"/>
  <c r="AI55"/>
  <c r="CD55" s="1"/>
  <c r="BE59"/>
  <c r="CF59" s="1"/>
  <c r="CA77"/>
  <c r="CH77" s="1"/>
  <c r="CA78"/>
  <c r="CH78" s="1"/>
  <c r="AI78"/>
  <c r="CD78" s="1"/>
  <c r="BE87"/>
  <c r="CF87" s="1"/>
  <c r="CA96"/>
  <c r="CH96" s="1"/>
  <c r="BE107"/>
  <c r="CF107" s="1"/>
  <c r="AI109"/>
  <c r="CD109" s="1"/>
  <c r="BE128"/>
  <c r="CF128" s="1"/>
  <c r="BE137"/>
  <c r="CF137" s="1"/>
  <c r="BE175"/>
  <c r="CF175" s="1"/>
  <c r="BE177"/>
  <c r="CF177" s="1"/>
  <c r="BE179"/>
  <c r="CF179" s="1"/>
  <c r="BE197"/>
  <c r="CF197" s="1"/>
  <c r="CA197"/>
  <c r="CH197" s="1"/>
  <c r="CA199"/>
  <c r="CH199" s="1"/>
  <c r="AI213"/>
  <c r="CD213" s="1"/>
  <c r="CA213"/>
  <c r="CH213" s="1"/>
  <c r="AI215"/>
  <c r="CD215" s="1"/>
  <c r="BE224"/>
  <c r="CF224" s="1"/>
  <c r="BE226"/>
  <c r="CF226" s="1"/>
  <c r="BE231"/>
  <c r="CF231" s="1"/>
  <c r="BE240"/>
  <c r="CF240" s="1"/>
  <c r="CA246"/>
  <c r="CH246" s="1"/>
  <c r="AI247"/>
  <c r="CD247" s="1"/>
  <c r="BE247"/>
  <c r="CF247" s="1"/>
  <c r="AI251"/>
  <c r="CD251" s="1"/>
  <c r="CA263"/>
  <c r="CH263" s="1"/>
  <c r="BE276"/>
  <c r="CF276" s="1"/>
  <c r="CA282"/>
  <c r="CH282" s="1"/>
  <c r="AI283"/>
  <c r="CD283" s="1"/>
  <c r="BE283"/>
  <c r="CF283" s="1"/>
  <c r="AI287"/>
  <c r="CD287" s="1"/>
  <c r="CA299"/>
  <c r="CH299" s="1"/>
  <c r="BE312"/>
  <c r="CF312" s="1"/>
  <c r="M45" i="1"/>
  <c r="M49"/>
  <c r="M53"/>
  <c r="M265"/>
  <c r="I301"/>
  <c r="K301" s="1"/>
  <c r="I331"/>
  <c r="K331" s="1"/>
  <c r="I348"/>
  <c r="K348" s="1"/>
  <c r="I404"/>
  <c r="K404" s="1"/>
  <c r="M409"/>
  <c r="I427"/>
  <c r="K427" s="1"/>
  <c r="AB171" i="3"/>
  <c r="BE13" i="5"/>
  <c r="CF13" s="1"/>
  <c r="CA20"/>
  <c r="CH20" s="1"/>
  <c r="BE32"/>
  <c r="CF32" s="1"/>
  <c r="BE34"/>
  <c r="CF34" s="1"/>
  <c r="CA35"/>
  <c r="CH35" s="1"/>
  <c r="CA43"/>
  <c r="CH43" s="1"/>
  <c r="AI47"/>
  <c r="CD47" s="1"/>
  <c r="BE56"/>
  <c r="CF56" s="1"/>
  <c r="CA95"/>
  <c r="CH95" s="1"/>
  <c r="AI103"/>
  <c r="CD103" s="1"/>
  <c r="BE105"/>
  <c r="CF105" s="1"/>
  <c r="CA105"/>
  <c r="CH105" s="1"/>
  <c r="BE127"/>
  <c r="CF127" s="1"/>
  <c r="CA135"/>
  <c r="CH135" s="1"/>
  <c r="BE141"/>
  <c r="CF141" s="1"/>
  <c r="BE143"/>
  <c r="CF143" s="1"/>
  <c r="AI181"/>
  <c r="CD181" s="1"/>
  <c r="BE203"/>
  <c r="CF203" s="1"/>
  <c r="BE204"/>
  <c r="CF204" s="1"/>
  <c r="CA206"/>
  <c r="CH206" s="1"/>
  <c r="BE233"/>
  <c r="CF233" s="1"/>
  <c r="CA235"/>
  <c r="CH235" s="1"/>
  <c r="CA242"/>
  <c r="CH242" s="1"/>
  <c r="CA249"/>
  <c r="CH249" s="1"/>
  <c r="BE260"/>
  <c r="CF260" s="1"/>
  <c r="CA265"/>
  <c r="CH265" s="1"/>
  <c r="CA278"/>
  <c r="CH278" s="1"/>
  <c r="CA285"/>
  <c r="CH285" s="1"/>
  <c r="BE296"/>
  <c r="CF296" s="1"/>
  <c r="CA301"/>
  <c r="CH301" s="1"/>
  <c r="M110" i="1"/>
  <c r="I290"/>
  <c r="K290" s="1"/>
  <c r="I371"/>
  <c r="K371" s="1"/>
  <c r="M387"/>
  <c r="H7"/>
  <c r="J7" s="1"/>
  <c r="H23"/>
  <c r="J23" s="1"/>
  <c r="H45"/>
  <c r="J45" s="1"/>
  <c r="H49"/>
  <c r="J49" s="1"/>
  <c r="H53"/>
  <c r="J53" s="1"/>
  <c r="H57"/>
  <c r="J57" s="1"/>
  <c r="H64"/>
  <c r="J64" s="1"/>
  <c r="M248"/>
  <c r="M259"/>
  <c r="I265"/>
  <c r="K265" s="1"/>
  <c r="M276"/>
  <c r="M286"/>
  <c r="M293"/>
  <c r="M297"/>
  <c r="M304"/>
  <c r="M308"/>
  <c r="M314"/>
  <c r="I325"/>
  <c r="K325" s="1"/>
  <c r="H331"/>
  <c r="J331" s="1"/>
  <c r="I342"/>
  <c r="K342" s="1"/>
  <c r="H348"/>
  <c r="J348" s="1"/>
  <c r="I359"/>
  <c r="K359" s="1"/>
  <c r="H371"/>
  <c r="J371" s="1"/>
  <c r="M381"/>
  <c r="H387"/>
  <c r="J387" s="1"/>
  <c r="M392"/>
  <c r="H409"/>
  <c r="J409" s="1"/>
  <c r="H414"/>
  <c r="J414" s="1"/>
  <c r="I424"/>
  <c r="K424" s="1"/>
  <c r="N4" i="4"/>
  <c r="N6"/>
  <c r="N225"/>
  <c r="AI11" i="5"/>
  <c r="CD11" s="1"/>
  <c r="X21"/>
  <c r="CC21" s="1"/>
  <c r="CA22"/>
  <c r="CH22" s="1"/>
  <c r="CA36"/>
  <c r="CH36" s="1"/>
  <c r="CA46"/>
  <c r="CH46" s="1"/>
  <c r="BE58"/>
  <c r="CF58" s="1"/>
  <c r="CA67"/>
  <c r="CH67" s="1"/>
  <c r="CA74"/>
  <c r="CH74" s="1"/>
  <c r="AI79"/>
  <c r="CD79" s="1"/>
  <c r="CA92"/>
  <c r="CH92" s="1"/>
  <c r="AI107"/>
  <c r="CD107" s="1"/>
  <c r="AI111"/>
  <c r="CD111" s="1"/>
  <c r="AI145"/>
  <c r="CD145" s="1"/>
  <c r="BE156"/>
  <c r="CF156" s="1"/>
  <c r="AI179"/>
  <c r="CD179" s="1"/>
  <c r="BE199"/>
  <c r="CF199" s="1"/>
  <c r="CA200"/>
  <c r="CH200" s="1"/>
  <c r="BE201"/>
  <c r="CF201" s="1"/>
  <c r="CA201"/>
  <c r="CH201" s="1"/>
  <c r="AI219"/>
  <c r="CD219" s="1"/>
  <c r="BE239"/>
  <c r="CF239" s="1"/>
  <c r="AI269"/>
  <c r="CD269" s="1"/>
  <c r="BE269"/>
  <c r="CF269" s="1"/>
  <c r="CA269"/>
  <c r="CH269" s="1"/>
  <c r="BE275"/>
  <c r="CF275" s="1"/>
  <c r="CA303"/>
  <c r="CH303" s="1"/>
  <c r="AI305"/>
  <c r="CD305" s="1"/>
  <c r="BE305"/>
  <c r="CF305" s="1"/>
  <c r="CA305"/>
  <c r="CH305" s="1"/>
  <c r="BE311"/>
  <c r="CF311" s="1"/>
  <c r="M75" i="1"/>
  <c r="M99"/>
  <c r="I276"/>
  <c r="K276" s="1"/>
  <c r="I304"/>
  <c r="K304" s="1"/>
  <c r="I319"/>
  <c r="K319" s="1"/>
  <c r="N224" i="4"/>
  <c r="AI71" i="5"/>
  <c r="CD71" s="1"/>
  <c r="AI99"/>
  <c r="CD99" s="1"/>
  <c r="BE235"/>
  <c r="CF235" s="1"/>
  <c r="M87" i="1"/>
  <c r="M253"/>
  <c r="I286"/>
  <c r="K286" s="1"/>
  <c r="I293"/>
  <c r="K293" s="1"/>
  <c r="I353"/>
  <c r="K353" s="1"/>
  <c r="I392"/>
  <c r="K392" s="1"/>
  <c r="M44"/>
  <c r="M48"/>
  <c r="M52"/>
  <c r="M56"/>
  <c r="H63"/>
  <c r="J63" s="1"/>
  <c r="M247"/>
  <c r="I253"/>
  <c r="K253" s="1"/>
  <c r="M264"/>
  <c r="M289"/>
  <c r="M296"/>
  <c r="M300"/>
  <c r="I313"/>
  <c r="K313" s="1"/>
  <c r="H319"/>
  <c r="J319" s="1"/>
  <c r="I330"/>
  <c r="K330" s="1"/>
  <c r="H347"/>
  <c r="J347" s="1"/>
  <c r="H353"/>
  <c r="J353" s="1"/>
  <c r="I363"/>
  <c r="K363" s="1"/>
  <c r="M386"/>
  <c r="M403"/>
  <c r="M417"/>
  <c r="M423"/>
  <c r="M426"/>
  <c r="M218" i="4"/>
  <c r="N218"/>
  <c r="CA3" i="5"/>
  <c r="CH3" s="1"/>
  <c r="CA14"/>
  <c r="CH14" s="1"/>
  <c r="CA18"/>
  <c r="CH18" s="1"/>
  <c r="CA19"/>
  <c r="CH19" s="1"/>
  <c r="CA41"/>
  <c r="CH41" s="1"/>
  <c r="CA63"/>
  <c r="CH63" s="1"/>
  <c r="BE82"/>
  <c r="CF82" s="1"/>
  <c r="CA91"/>
  <c r="CH91" s="1"/>
  <c r="BE108"/>
  <c r="CF108" s="1"/>
  <c r="BE115"/>
  <c r="CF115" s="1"/>
  <c r="AI161"/>
  <c r="CD161" s="1"/>
  <c r="BE161"/>
  <c r="CF161" s="1"/>
  <c r="BE167"/>
  <c r="CF167" s="1"/>
  <c r="AI171"/>
  <c r="CD171" s="1"/>
  <c r="CA177"/>
  <c r="CH177" s="1"/>
  <c r="BE212"/>
  <c r="CF212" s="1"/>
  <c r="BE214"/>
  <c r="CF214" s="1"/>
  <c r="AI239"/>
  <c r="CD239" s="1"/>
  <c r="CA251"/>
  <c r="CH251" s="1"/>
  <c r="BE264"/>
  <c r="CF264" s="1"/>
  <c r="CA270"/>
  <c r="CH270" s="1"/>
  <c r="BE271"/>
  <c r="CF271" s="1"/>
  <c r="AI275"/>
  <c r="CD275" s="1"/>
  <c r="CA287"/>
  <c r="CH287" s="1"/>
  <c r="BE300"/>
  <c r="CF300" s="1"/>
  <c r="CA304"/>
  <c r="CH304" s="1"/>
  <c r="CA306"/>
  <c r="CH306" s="1"/>
  <c r="AI307"/>
  <c r="CD307" s="1"/>
  <c r="BE307"/>
  <c r="CF307" s="1"/>
  <c r="AI311"/>
  <c r="CD311" s="1"/>
  <c r="BE6"/>
  <c r="CF6" s="1"/>
  <c r="CA32"/>
  <c r="CH32" s="1"/>
  <c r="CA65"/>
  <c r="CH65" s="1"/>
  <c r="CA66"/>
  <c r="CH66" s="1"/>
  <c r="AI66"/>
  <c r="CD66" s="1"/>
  <c r="BE75"/>
  <c r="CF75" s="1"/>
  <c r="CA84"/>
  <c r="CH84" s="1"/>
  <c r="AI95"/>
  <c r="CD95" s="1"/>
  <c r="BE131"/>
  <c r="CF131" s="1"/>
  <c r="BE163"/>
  <c r="CF163" s="1"/>
  <c r="BE164"/>
  <c r="CF164" s="1"/>
  <c r="BE165"/>
  <c r="CF165" s="1"/>
  <c r="CA165"/>
  <c r="CH165" s="1"/>
  <c r="AI169"/>
  <c r="CD169" s="1"/>
  <c r="CA185"/>
  <c r="CH185" s="1"/>
  <c r="CA189"/>
  <c r="CH189" s="1"/>
  <c r="AI221"/>
  <c r="CD221" s="1"/>
  <c r="CA221"/>
  <c r="CH221" s="1"/>
  <c r="CA230"/>
  <c r="CH230" s="1"/>
  <c r="CA237"/>
  <c r="CH237" s="1"/>
  <c r="BE248"/>
  <c r="CF248" s="1"/>
  <c r="CA253"/>
  <c r="CH253" s="1"/>
  <c r="CA266"/>
  <c r="CH266" s="1"/>
  <c r="CA273"/>
  <c r="CH273" s="1"/>
  <c r="BE284"/>
  <c r="CF284" s="1"/>
  <c r="CA289"/>
  <c r="CH289" s="1"/>
  <c r="CA302"/>
  <c r="CH302" s="1"/>
  <c r="AI309"/>
  <c r="CD309" s="1"/>
  <c r="CA309"/>
  <c r="CH309" s="1"/>
  <c r="I241" i="1"/>
  <c r="K241" s="1"/>
  <c r="M252"/>
  <c r="I281"/>
  <c r="K281" s="1"/>
  <c r="M285"/>
  <c r="M292"/>
  <c r="M299"/>
  <c r="M303"/>
  <c r="H307"/>
  <c r="J307" s="1"/>
  <c r="H318"/>
  <c r="J318" s="1"/>
  <c r="H324"/>
  <c r="J324" s="1"/>
  <c r="H335"/>
  <c r="J335" s="1"/>
  <c r="H341"/>
  <c r="J341" s="1"/>
  <c r="M362"/>
  <c r="I374"/>
  <c r="K374" s="1"/>
  <c r="H397"/>
  <c r="J397" s="1"/>
  <c r="AI16" i="5"/>
  <c r="CD16" s="1"/>
  <c r="AI20"/>
  <c r="CD20" s="1"/>
  <c r="AI43"/>
  <c r="CD43" s="1"/>
  <c r="AI46"/>
  <c r="CD46" s="1"/>
  <c r="CA59"/>
  <c r="CH59" s="1"/>
  <c r="CA87"/>
  <c r="CH87" s="1"/>
  <c r="AI92"/>
  <c r="CD92" s="1"/>
  <c r="CA94"/>
  <c r="CH94" s="1"/>
  <c r="BE106"/>
  <c r="CF106" s="1"/>
  <c r="BE110"/>
  <c r="CF110" s="1"/>
  <c r="AI125"/>
  <c r="CD125" s="1"/>
  <c r="BE125"/>
  <c r="CF125" s="1"/>
  <c r="BE129"/>
  <c r="CF129" s="1"/>
  <c r="CA129"/>
  <c r="CH129" s="1"/>
  <c r="AI135"/>
  <c r="CD135" s="1"/>
  <c r="BE178"/>
  <c r="CF178" s="1"/>
  <c r="CA179"/>
  <c r="CH179" s="1"/>
  <c r="BE191"/>
  <c r="CF191" s="1"/>
  <c r="CA191"/>
  <c r="CH191" s="1"/>
  <c r="BE200"/>
  <c r="CF200" s="1"/>
  <c r="CA224"/>
  <c r="CH224" s="1"/>
  <c r="BE225"/>
  <c r="CF225" s="1"/>
  <c r="BE227"/>
  <c r="CF227" s="1"/>
  <c r="CA255"/>
  <c r="CH255" s="1"/>
  <c r="AI257"/>
  <c r="CD257" s="1"/>
  <c r="BE257"/>
  <c r="CF257" s="1"/>
  <c r="CA257"/>
  <c r="CH257" s="1"/>
  <c r="BE263"/>
  <c r="CF263" s="1"/>
  <c r="CA291"/>
  <c r="CH291" s="1"/>
  <c r="AI293"/>
  <c r="CD293" s="1"/>
  <c r="BE293"/>
  <c r="CF293" s="1"/>
  <c r="CA293"/>
  <c r="CH293" s="1"/>
  <c r="BE299"/>
  <c r="CF299" s="1"/>
  <c r="M79" i="1"/>
  <c r="M97"/>
  <c r="I292"/>
  <c r="K292" s="1"/>
  <c r="I299"/>
  <c r="K299" s="1"/>
  <c r="I312"/>
  <c r="K312" s="1"/>
  <c r="I367"/>
  <c r="K367" s="1"/>
  <c r="I422"/>
  <c r="K422" s="1"/>
  <c r="CA31" i="5"/>
  <c r="CH31" s="1"/>
  <c r="AI35"/>
  <c r="CD35" s="1"/>
  <c r="BE44"/>
  <c r="CF44" s="1"/>
  <c r="BE46"/>
  <c r="CF46" s="1"/>
  <c r="CA55"/>
  <c r="CH55" s="1"/>
  <c r="AI67"/>
  <c r="CD67" s="1"/>
  <c r="BE71"/>
  <c r="CF71" s="1"/>
  <c r="CA80"/>
  <c r="CH80" s="1"/>
  <c r="CA89"/>
  <c r="CH89" s="1"/>
  <c r="CA90"/>
  <c r="CH90" s="1"/>
  <c r="AI90"/>
  <c r="CD90" s="1"/>
  <c r="BE103"/>
  <c r="CF103" s="1"/>
  <c r="AI127"/>
  <c r="CD127" s="1"/>
  <c r="AI131"/>
  <c r="CD131" s="1"/>
  <c r="AI133"/>
  <c r="CD133" s="1"/>
  <c r="BE142"/>
  <c r="CF142" s="1"/>
  <c r="CA143"/>
  <c r="CH143" s="1"/>
  <c r="BE187"/>
  <c r="CF187" s="1"/>
  <c r="BE189"/>
  <c r="CF189" s="1"/>
  <c r="BE202"/>
  <c r="CF202" s="1"/>
  <c r="AI223"/>
  <c r="CD223" s="1"/>
  <c r="BE223"/>
  <c r="CF223" s="1"/>
  <c r="AI229"/>
  <c r="CD229" s="1"/>
  <c r="AI243"/>
  <c r="CD243" s="1"/>
  <c r="CA260"/>
  <c r="CH260" s="1"/>
  <c r="BE261"/>
  <c r="CF261" s="1"/>
  <c r="AI279"/>
  <c r="CD279" s="1"/>
  <c r="CA296"/>
  <c r="CH296" s="1"/>
  <c r="BE297"/>
  <c r="CF297" s="1"/>
  <c r="M43" i="1"/>
  <c r="M47"/>
  <c r="M51"/>
  <c r="M55"/>
  <c r="I252"/>
  <c r="K252" s="1"/>
  <c r="M356"/>
  <c r="H15"/>
  <c r="J15" s="1"/>
  <c r="H31"/>
  <c r="J31" s="1"/>
  <c r="H43"/>
  <c r="J43" s="1"/>
  <c r="H47"/>
  <c r="J47" s="1"/>
  <c r="H51"/>
  <c r="J51" s="1"/>
  <c r="H55"/>
  <c r="J55" s="1"/>
  <c r="H92"/>
  <c r="J92" s="1"/>
  <c r="H113"/>
  <c r="J113" s="1"/>
  <c r="M263"/>
  <c r="M284"/>
  <c r="M288"/>
  <c r="M295"/>
  <c r="M302"/>
  <c r="M306"/>
  <c r="H312"/>
  <c r="J312" s="1"/>
  <c r="I317"/>
  <c r="K317" s="1"/>
  <c r="I323"/>
  <c r="K323" s="1"/>
  <c r="M350"/>
  <c r="I356"/>
  <c r="K356" s="1"/>
  <c r="I361"/>
  <c r="K361" s="1"/>
  <c r="H367"/>
  <c r="J367" s="1"/>
  <c r="I373"/>
  <c r="K373" s="1"/>
  <c r="M385"/>
  <c r="H422"/>
  <c r="J422" s="1"/>
  <c r="CA15" i="5"/>
  <c r="CH15" s="1"/>
  <c r="BE21"/>
  <c r="CF21" s="1"/>
  <c r="CA24"/>
  <c r="CH24" s="1"/>
  <c r="CA34"/>
  <c r="CH34" s="1"/>
  <c r="CA48"/>
  <c r="CH48" s="1"/>
  <c r="AI59"/>
  <c r="CD59" s="1"/>
  <c r="BE68"/>
  <c r="CF68" s="1"/>
  <c r="CA83"/>
  <c r="CH83" s="1"/>
  <c r="CA109"/>
  <c r="CH109" s="1"/>
  <c r="BE113"/>
  <c r="CF113" s="1"/>
  <c r="CA113"/>
  <c r="CH113" s="1"/>
  <c r="CA115"/>
  <c r="CH115" s="1"/>
  <c r="BE139"/>
  <c r="CF139" s="1"/>
  <c r="AI149"/>
  <c r="CD149" s="1"/>
  <c r="BE149"/>
  <c r="CF149" s="1"/>
  <c r="CA149"/>
  <c r="CH149" s="1"/>
  <c r="CA151"/>
  <c r="CH151" s="1"/>
  <c r="CA153"/>
  <c r="CH153" s="1"/>
  <c r="CA173"/>
  <c r="CH173" s="1"/>
  <c r="CA175"/>
  <c r="CH175" s="1"/>
  <c r="AI191"/>
  <c r="CD191" s="1"/>
  <c r="CA218"/>
  <c r="CH218" s="1"/>
  <c r="AI225"/>
  <c r="CD225" s="1"/>
  <c r="CA225"/>
  <c r="CH225" s="1"/>
  <c r="CA239"/>
  <c r="CH239" s="1"/>
  <c r="BE252"/>
  <c r="CF252" s="1"/>
  <c r="CA258"/>
  <c r="CH258" s="1"/>
  <c r="AI259"/>
  <c r="CD259" s="1"/>
  <c r="BE259"/>
  <c r="CF259" s="1"/>
  <c r="AI263"/>
  <c r="CD263" s="1"/>
  <c r="CA275"/>
  <c r="CH275" s="1"/>
  <c r="BE288"/>
  <c r="CF288" s="1"/>
  <c r="CA292"/>
  <c r="CH292" s="1"/>
  <c r="CA294"/>
  <c r="CH294" s="1"/>
  <c r="AI295"/>
  <c r="CD295" s="1"/>
  <c r="BE295"/>
  <c r="CF295" s="1"/>
  <c r="AI299"/>
  <c r="CD299" s="1"/>
  <c r="CA311"/>
  <c r="CH311" s="1"/>
  <c r="M257" i="1"/>
  <c r="CA10" i="5"/>
  <c r="CH10" s="1"/>
  <c r="AI13"/>
  <c r="CD13" s="1"/>
  <c r="AT16"/>
  <c r="CE16" s="1"/>
  <c r="CA27"/>
  <c r="CH27" s="1"/>
  <c r="AI32"/>
  <c r="CD32" s="1"/>
  <c r="BE39"/>
  <c r="CF39" s="1"/>
  <c r="CA51"/>
  <c r="CH51" s="1"/>
  <c r="BE70"/>
  <c r="CF70" s="1"/>
  <c r="CA79"/>
  <c r="CH79" s="1"/>
  <c r="AI86"/>
  <c r="CD86" s="1"/>
  <c r="CA101"/>
  <c r="CH101" s="1"/>
  <c r="BE119"/>
  <c r="CF119" s="1"/>
  <c r="AI119"/>
  <c r="CD119" s="1"/>
  <c r="BE155"/>
  <c r="CF155" s="1"/>
  <c r="CA155"/>
  <c r="CH155" s="1"/>
  <c r="BE158"/>
  <c r="CF158" s="1"/>
  <c r="AI159"/>
  <c r="CD159" s="1"/>
  <c r="CA167"/>
  <c r="CH167" s="1"/>
  <c r="BE168"/>
  <c r="CF168" s="1"/>
  <c r="AI209"/>
  <c r="CD209" s="1"/>
  <c r="BE209"/>
  <c r="CF209" s="1"/>
  <c r="CA209"/>
  <c r="CH209" s="1"/>
  <c r="CA241"/>
  <c r="CH241" s="1"/>
  <c r="CA254"/>
  <c r="CH254" s="1"/>
  <c r="CA261"/>
  <c r="CH261" s="1"/>
  <c r="BE272"/>
  <c r="CF272" s="1"/>
  <c r="CA277"/>
  <c r="CH277" s="1"/>
  <c r="CA290"/>
  <c r="CH290" s="1"/>
  <c r="AI297"/>
  <c r="CD297" s="1"/>
  <c r="CA297"/>
  <c r="CH297" s="1"/>
  <c r="BE308"/>
  <c r="CF308" s="1"/>
  <c r="AB173" i="3"/>
  <c r="AB131"/>
  <c r="AB120"/>
  <c r="AN60" i="1"/>
  <c r="M109"/>
  <c r="M267"/>
  <c r="M278"/>
  <c r="I285"/>
  <c r="K285" s="1"/>
  <c r="I288"/>
  <c r="K288" s="1"/>
  <c r="I291"/>
  <c r="K291" s="1"/>
  <c r="I294"/>
  <c r="K294" s="1"/>
  <c r="I297"/>
  <c r="K297" s="1"/>
  <c r="I300"/>
  <c r="K300" s="1"/>
  <c r="I303"/>
  <c r="K303" s="1"/>
  <c r="I306"/>
  <c r="K306" s="1"/>
  <c r="I309"/>
  <c r="K309" s="1"/>
  <c r="I320"/>
  <c r="K320" s="1"/>
  <c r="I327"/>
  <c r="K327" s="1"/>
  <c r="I338"/>
  <c r="K338" s="1"/>
  <c r="M395"/>
  <c r="M413"/>
  <c r="AB62" i="3"/>
  <c r="AB77"/>
  <c r="AB167"/>
  <c r="AN57" i="1"/>
  <c r="AN63"/>
  <c r="M66"/>
  <c r="M91"/>
  <c r="M242"/>
  <c r="M249"/>
  <c r="M260"/>
  <c r="M3"/>
  <c r="M238"/>
  <c r="I242"/>
  <c r="K242" s="1"/>
  <c r="I249"/>
  <c r="K249" s="1"/>
  <c r="M256"/>
  <c r="I260"/>
  <c r="K260" s="1"/>
  <c r="I267"/>
  <c r="K267" s="1"/>
  <c r="M274"/>
  <c r="I278"/>
  <c r="K278" s="1"/>
  <c r="H309"/>
  <c r="J309" s="1"/>
  <c r="I316"/>
  <c r="K316" s="1"/>
  <c r="H327"/>
  <c r="J327" s="1"/>
  <c r="I334"/>
  <c r="K334" s="1"/>
  <c r="H345"/>
  <c r="J345" s="1"/>
  <c r="I352"/>
  <c r="K352" s="1"/>
  <c r="H363"/>
  <c r="J363" s="1"/>
  <c r="I370"/>
  <c r="K370" s="1"/>
  <c r="M384"/>
  <c r="H388"/>
  <c r="J388" s="1"/>
  <c r="I395"/>
  <c r="K395" s="1"/>
  <c r="M402"/>
  <c r="H406"/>
  <c r="J406" s="1"/>
  <c r="I413"/>
  <c r="K413" s="1"/>
  <c r="M420"/>
  <c r="AB11" i="3"/>
  <c r="AB37"/>
  <c r="AB81"/>
  <c r="AB132"/>
  <c r="I256" i="1"/>
  <c r="K256" s="1"/>
  <c r="I274"/>
  <c r="K274" s="1"/>
  <c r="H316"/>
  <c r="J316" s="1"/>
  <c r="H334"/>
  <c r="J334" s="1"/>
  <c r="H352"/>
  <c r="J352" s="1"/>
  <c r="H370"/>
  <c r="J370" s="1"/>
  <c r="M380"/>
  <c r="H384"/>
  <c r="J384" s="1"/>
  <c r="H402"/>
  <c r="J402" s="1"/>
  <c r="H420"/>
  <c r="J420" s="1"/>
  <c r="AB19" i="3"/>
  <c r="AB23"/>
  <c r="AB32"/>
  <c r="AB119"/>
  <c r="AB175"/>
  <c r="AN65" i="1"/>
  <c r="M6"/>
  <c r="M10"/>
  <c r="M14"/>
  <c r="M18"/>
  <c r="M22"/>
  <c r="M26"/>
  <c r="M30"/>
  <c r="AN59"/>
  <c r="M65"/>
  <c r="I344"/>
  <c r="K344" s="1"/>
  <c r="I351"/>
  <c r="K351" s="1"/>
  <c r="I362"/>
  <c r="K362" s="1"/>
  <c r="I369"/>
  <c r="K369" s="1"/>
  <c r="I380"/>
  <c r="K380" s="1"/>
  <c r="M383"/>
  <c r="M394"/>
  <c r="M401"/>
  <c r="M412"/>
  <c r="M419"/>
  <c r="AB68" i="3"/>
  <c r="AB134"/>
  <c r="AN62" i="1"/>
  <c r="M112"/>
  <c r="M237"/>
  <c r="M255"/>
  <c r="M273"/>
  <c r="M59"/>
  <c r="M62"/>
  <c r="M73"/>
  <c r="M77"/>
  <c r="M81"/>
  <c r="M85"/>
  <c r="M89"/>
  <c r="M98"/>
  <c r="M116"/>
  <c r="M244"/>
  <c r="I248"/>
  <c r="K248" s="1"/>
  <c r="I255"/>
  <c r="K255" s="1"/>
  <c r="M262"/>
  <c r="I266"/>
  <c r="K266" s="1"/>
  <c r="I273"/>
  <c r="K273" s="1"/>
  <c r="M280"/>
  <c r="I284"/>
  <c r="K284" s="1"/>
  <c r="M311"/>
  <c r="H315"/>
  <c r="J315" s="1"/>
  <c r="I322"/>
  <c r="K322" s="1"/>
  <c r="M329"/>
  <c r="H333"/>
  <c r="J333" s="1"/>
  <c r="I340"/>
  <c r="K340" s="1"/>
  <c r="M347"/>
  <c r="H351"/>
  <c r="J351" s="1"/>
  <c r="I358"/>
  <c r="K358" s="1"/>
  <c r="M365"/>
  <c r="H369"/>
  <c r="J369" s="1"/>
  <c r="I376"/>
  <c r="K376" s="1"/>
  <c r="I383"/>
  <c r="K383" s="1"/>
  <c r="M390"/>
  <c r="H394"/>
  <c r="J394" s="1"/>
  <c r="I401"/>
  <c r="K401" s="1"/>
  <c r="M408"/>
  <c r="H412"/>
  <c r="J412" s="1"/>
  <c r="I419"/>
  <c r="K419" s="1"/>
  <c r="AB25" i="3"/>
  <c r="AB168"/>
  <c r="M102" i="1"/>
  <c r="I244"/>
  <c r="K244" s="1"/>
  <c r="M251"/>
  <c r="I262"/>
  <c r="K262" s="1"/>
  <c r="M269"/>
  <c r="I280"/>
  <c r="K280" s="1"/>
  <c r="I318"/>
  <c r="K318" s="1"/>
  <c r="H322"/>
  <c r="J322" s="1"/>
  <c r="I336"/>
  <c r="K336" s="1"/>
  <c r="H340"/>
  <c r="J340" s="1"/>
  <c r="I354"/>
  <c r="K354" s="1"/>
  <c r="H358"/>
  <c r="J358" s="1"/>
  <c r="I372"/>
  <c r="K372" s="1"/>
  <c r="H376"/>
  <c r="J376" s="1"/>
  <c r="H390"/>
  <c r="J390" s="1"/>
  <c r="H408"/>
  <c r="J408" s="1"/>
  <c r="AB59" i="3"/>
  <c r="M368" i="1"/>
  <c r="AB16" i="3"/>
  <c r="M236" i="1"/>
  <c r="M261"/>
  <c r="M272"/>
  <c r="I314"/>
  <c r="K314" s="1"/>
  <c r="I332"/>
  <c r="K332" s="1"/>
  <c r="I350"/>
  <c r="K350" s="1"/>
  <c r="I357"/>
  <c r="K357" s="1"/>
  <c r="I368"/>
  <c r="K368" s="1"/>
  <c r="I375"/>
  <c r="K375" s="1"/>
  <c r="M382"/>
  <c r="M389"/>
  <c r="M400"/>
  <c r="M407"/>
  <c r="M418"/>
  <c r="AB82" i="3"/>
  <c r="AB118"/>
  <c r="AB174"/>
  <c r="AN58" i="1"/>
  <c r="AN61"/>
  <c r="AN64"/>
  <c r="M67"/>
  <c r="M76"/>
  <c r="M80"/>
  <c r="M84"/>
  <c r="M88"/>
  <c r="M243"/>
  <c r="M254"/>
  <c r="M279"/>
  <c r="I321"/>
  <c r="K321" s="1"/>
  <c r="I339"/>
  <c r="K339" s="1"/>
  <c r="I236"/>
  <c r="K236" s="1"/>
  <c r="I243"/>
  <c r="K243" s="1"/>
  <c r="M250"/>
  <c r="I254"/>
  <c r="K254" s="1"/>
  <c r="I261"/>
  <c r="K261" s="1"/>
  <c r="M268"/>
  <c r="I272"/>
  <c r="K272" s="1"/>
  <c r="I279"/>
  <c r="K279" s="1"/>
  <c r="I310"/>
  <c r="K310" s="1"/>
  <c r="H321"/>
  <c r="J321" s="1"/>
  <c r="I328"/>
  <c r="K328" s="1"/>
  <c r="H339"/>
  <c r="J339" s="1"/>
  <c r="I346"/>
  <c r="K346" s="1"/>
  <c r="H357"/>
  <c r="J357" s="1"/>
  <c r="I364"/>
  <c r="K364" s="1"/>
  <c r="H375"/>
  <c r="J375" s="1"/>
  <c r="H382"/>
  <c r="J382" s="1"/>
  <c r="I389"/>
  <c r="K389" s="1"/>
  <c r="M396"/>
  <c r="H400"/>
  <c r="J400" s="1"/>
  <c r="M414"/>
  <c r="H418"/>
  <c r="J418" s="1"/>
  <c r="AB31" i="3"/>
  <c r="AB105"/>
  <c r="AB154"/>
  <c r="I250" i="1"/>
  <c r="K250" s="1"/>
  <c r="I268"/>
  <c r="K268" s="1"/>
  <c r="H310"/>
  <c r="J310" s="1"/>
  <c r="H328"/>
  <c r="J328" s="1"/>
  <c r="H346"/>
  <c r="J346" s="1"/>
  <c r="H364"/>
  <c r="J364" s="1"/>
  <c r="H396"/>
  <c r="J396" s="1"/>
  <c r="AB7" i="3"/>
  <c r="AB26"/>
  <c r="AB71"/>
  <c r="BP37" i="5"/>
  <c r="CG37" s="1"/>
  <c r="AT37"/>
  <c r="CE37" s="1"/>
  <c r="X37"/>
  <c r="CC37" s="1"/>
  <c r="CA37"/>
  <c r="CH37" s="1"/>
  <c r="BE37"/>
  <c r="CF37" s="1"/>
  <c r="AI37"/>
  <c r="CD37" s="1"/>
  <c r="M37"/>
  <c r="CB37" s="1"/>
  <c r="AB180" i="3"/>
  <c r="BP49" i="5"/>
  <c r="CG49" s="1"/>
  <c r="AT49"/>
  <c r="CE49" s="1"/>
  <c r="X49"/>
  <c r="CC49" s="1"/>
  <c r="CA49"/>
  <c r="CH49" s="1"/>
  <c r="BE49"/>
  <c r="CF49" s="1"/>
  <c r="AI49"/>
  <c r="CD49" s="1"/>
  <c r="M8" i="4"/>
  <c r="M49" i="5"/>
  <c r="CB49" s="1"/>
  <c r="AT9"/>
  <c r="CE9" s="1"/>
  <c r="BP9"/>
  <c r="CG9" s="1"/>
  <c r="X9"/>
  <c r="CC9" s="1"/>
  <c r="CA9"/>
  <c r="CH9" s="1"/>
  <c r="BE9"/>
  <c r="CF9" s="1"/>
  <c r="AI9"/>
  <c r="CD9" s="1"/>
  <c r="AB135" i="3"/>
  <c r="AB141"/>
  <c r="AB170"/>
  <c r="AB181"/>
  <c r="AB189"/>
  <c r="M6" i="4"/>
  <c r="M7"/>
  <c r="M9" i="5"/>
  <c r="CB9" s="1"/>
  <c r="M5" i="4"/>
  <c r="CA56" i="5"/>
  <c r="CH56" s="1"/>
  <c r="CA62"/>
  <c r="CH62" s="1"/>
  <c r="AI62"/>
  <c r="CD62" s="1"/>
  <c r="BE83"/>
  <c r="CF83" s="1"/>
  <c r="AI97"/>
  <c r="CD97" s="1"/>
  <c r="BP61"/>
  <c r="CG61" s="1"/>
  <c r="AT61"/>
  <c r="CE61" s="1"/>
  <c r="X61"/>
  <c r="CC61" s="1"/>
  <c r="CA61"/>
  <c r="CH61" s="1"/>
  <c r="BE61"/>
  <c r="CF61" s="1"/>
  <c r="AI61"/>
  <c r="CD61" s="1"/>
  <c r="AB190" i="3"/>
  <c r="M4" i="4"/>
  <c r="BE35" i="5"/>
  <c r="CF35" s="1"/>
  <c r="M61"/>
  <c r="CB61" s="1"/>
  <c r="M3" i="4"/>
  <c r="BE10" i="5"/>
  <c r="CF10" s="1"/>
  <c r="AI17"/>
  <c r="CD17" s="1"/>
  <c r="CA30"/>
  <c r="CH30" s="1"/>
  <c r="AI44"/>
  <c r="CD44" s="1"/>
  <c r="M225" i="4"/>
  <c r="BE47" i="5"/>
  <c r="CF47" s="1"/>
  <c r="CA58"/>
  <c r="CH58" s="1"/>
  <c r="CA68"/>
  <c r="CH68" s="1"/>
  <c r="AI74"/>
  <c r="CD74" s="1"/>
  <c r="BE95"/>
  <c r="CF95" s="1"/>
  <c r="BP73"/>
  <c r="CG73" s="1"/>
  <c r="AT73"/>
  <c r="CE73" s="1"/>
  <c r="X73"/>
  <c r="CC73" s="1"/>
  <c r="CA73"/>
  <c r="CH73" s="1"/>
  <c r="BE73"/>
  <c r="CF73" s="1"/>
  <c r="AI73"/>
  <c r="CD73" s="1"/>
  <c r="AB155" i="3"/>
  <c r="AB178"/>
  <c r="CA42" i="5"/>
  <c r="CH42" s="1"/>
  <c r="AI56"/>
  <c r="CD56" s="1"/>
  <c r="M73"/>
  <c r="CB73" s="1"/>
  <c r="CA26"/>
  <c r="CH26" s="1"/>
  <c r="AI26"/>
  <c r="CD26" s="1"/>
  <c r="BP25"/>
  <c r="CG25" s="1"/>
  <c r="AT25"/>
  <c r="CE25" s="1"/>
  <c r="X25"/>
  <c r="CC25" s="1"/>
  <c r="CA25"/>
  <c r="CH25" s="1"/>
  <c r="BE25"/>
  <c r="CF25" s="1"/>
  <c r="AI25"/>
  <c r="CD25" s="1"/>
  <c r="AB156" i="3"/>
  <c r="M25" i="5"/>
  <c r="CB25" s="1"/>
  <c r="CA54"/>
  <c r="CH54" s="1"/>
  <c r="CA70"/>
  <c r="CH70" s="1"/>
  <c r="CA86"/>
  <c r="CH86" s="1"/>
  <c r="BP85"/>
  <c r="CG85" s="1"/>
  <c r="AT85"/>
  <c r="CE85" s="1"/>
  <c r="X85"/>
  <c r="CC85" s="1"/>
  <c r="CA85"/>
  <c r="CH85" s="1"/>
  <c r="BE85"/>
  <c r="CF85" s="1"/>
  <c r="AI85"/>
  <c r="CD85" s="1"/>
  <c r="CA12"/>
  <c r="CH12" s="1"/>
  <c r="BE15"/>
  <c r="CF15" s="1"/>
  <c r="CA38"/>
  <c r="CH38" s="1"/>
  <c r="AI38"/>
  <c r="CD38" s="1"/>
  <c r="AI68"/>
  <c r="CD68" s="1"/>
  <c r="M85"/>
  <c r="CB85" s="1"/>
  <c r="BP13"/>
  <c r="CG13" s="1"/>
  <c r="AT13"/>
  <c r="CE13" s="1"/>
  <c r="X13"/>
  <c r="CC13" s="1"/>
  <c r="BP16"/>
  <c r="CG16" s="1"/>
  <c r="X16"/>
  <c r="CC16" s="1"/>
  <c r="BP35"/>
  <c r="CG35" s="1"/>
  <c r="AT35"/>
  <c r="CE35" s="1"/>
  <c r="X35"/>
  <c r="CC35" s="1"/>
  <c r="BP47"/>
  <c r="CG47" s="1"/>
  <c r="AT47"/>
  <c r="CE47" s="1"/>
  <c r="X47"/>
  <c r="CC47" s="1"/>
  <c r="BP59"/>
  <c r="CG59" s="1"/>
  <c r="AT59"/>
  <c r="CE59" s="1"/>
  <c r="X59"/>
  <c r="CC59" s="1"/>
  <c r="BP71"/>
  <c r="CG71" s="1"/>
  <c r="AT71"/>
  <c r="CE71" s="1"/>
  <c r="X71"/>
  <c r="CC71" s="1"/>
  <c r="BP83"/>
  <c r="CG83" s="1"/>
  <c r="AT83"/>
  <c r="CE83" s="1"/>
  <c r="X83"/>
  <c r="CC83" s="1"/>
  <c r="BP95"/>
  <c r="CG95" s="1"/>
  <c r="AT95"/>
  <c r="CE95" s="1"/>
  <c r="X95"/>
  <c r="CC95" s="1"/>
  <c r="BP122"/>
  <c r="CG122" s="1"/>
  <c r="AT122"/>
  <c r="CE122" s="1"/>
  <c r="X122"/>
  <c r="CC122" s="1"/>
  <c r="CA122"/>
  <c r="CH122" s="1"/>
  <c r="AI122"/>
  <c r="CD122" s="1"/>
  <c r="BP126"/>
  <c r="CG126" s="1"/>
  <c r="AT126"/>
  <c r="CE126" s="1"/>
  <c r="X126"/>
  <c r="CC126" s="1"/>
  <c r="AI126"/>
  <c r="CD126" s="1"/>
  <c r="CA126"/>
  <c r="CH126" s="1"/>
  <c r="BE126"/>
  <c r="CF126" s="1"/>
  <c r="AT136"/>
  <c r="CE136" s="1"/>
  <c r="X136"/>
  <c r="CC136" s="1"/>
  <c r="BP136"/>
  <c r="CG136" s="1"/>
  <c r="AI136"/>
  <c r="CD136" s="1"/>
  <c r="CA136"/>
  <c r="CH136" s="1"/>
  <c r="BE136"/>
  <c r="CF136" s="1"/>
  <c r="BP222"/>
  <c r="CG222" s="1"/>
  <c r="AT222"/>
  <c r="CE222" s="1"/>
  <c r="X222"/>
  <c r="CC222" s="1"/>
  <c r="AI222"/>
  <c r="CD222" s="1"/>
  <c r="CA222"/>
  <c r="CH222" s="1"/>
  <c r="BE222"/>
  <c r="CF222" s="1"/>
  <c r="X3"/>
  <c r="CC3" s="1"/>
  <c r="BE8"/>
  <c r="CF8" s="1"/>
  <c r="M13"/>
  <c r="CB13" s="1"/>
  <c r="M16"/>
  <c r="CB16" s="1"/>
  <c r="BE18"/>
  <c r="CF18" s="1"/>
  <c r="BE29"/>
  <c r="CF29" s="1"/>
  <c r="M35"/>
  <c r="CB35" s="1"/>
  <c r="BE41"/>
  <c r="CF41" s="1"/>
  <c r="M47"/>
  <c r="CB47" s="1"/>
  <c r="BE53"/>
  <c r="CF53" s="1"/>
  <c r="M59"/>
  <c r="CB59" s="1"/>
  <c r="BE65"/>
  <c r="CF65" s="1"/>
  <c r="M71"/>
  <c r="CB71" s="1"/>
  <c r="BE77"/>
  <c r="CF77" s="1"/>
  <c r="M83"/>
  <c r="CB83" s="1"/>
  <c r="BE89"/>
  <c r="CF89" s="1"/>
  <c r="M95"/>
  <c r="CB95" s="1"/>
  <c r="M122"/>
  <c r="CB122" s="1"/>
  <c r="M126"/>
  <c r="CB126" s="1"/>
  <c r="M136"/>
  <c r="CB136" s="1"/>
  <c r="CA169"/>
  <c r="CH169" s="1"/>
  <c r="AI177"/>
  <c r="CD177" s="1"/>
  <c r="CA195"/>
  <c r="CH195" s="1"/>
  <c r="CA219"/>
  <c r="CH219" s="1"/>
  <c r="M222"/>
  <c r="CB222" s="1"/>
  <c r="CA227"/>
  <c r="CH227" s="1"/>
  <c r="BE236"/>
  <c r="CF236" s="1"/>
  <c r="AI249"/>
  <c r="CD249" s="1"/>
  <c r="AI285"/>
  <c r="CD285" s="1"/>
  <c r="BP7"/>
  <c r="CG7" s="1"/>
  <c r="AT7"/>
  <c r="CE7" s="1"/>
  <c r="X7"/>
  <c r="CC7" s="1"/>
  <c r="BP10"/>
  <c r="CG10" s="1"/>
  <c r="X10"/>
  <c r="CC10" s="1"/>
  <c r="BP28"/>
  <c r="CG28" s="1"/>
  <c r="AT28"/>
  <c r="CE28" s="1"/>
  <c r="X28"/>
  <c r="CC28" s="1"/>
  <c r="BP40"/>
  <c r="CG40" s="1"/>
  <c r="AT40"/>
  <c r="CE40" s="1"/>
  <c r="X40"/>
  <c r="CC40" s="1"/>
  <c r="BP52"/>
  <c r="CG52" s="1"/>
  <c r="AT52"/>
  <c r="CE52" s="1"/>
  <c r="X52"/>
  <c r="CC52" s="1"/>
  <c r="BP64"/>
  <c r="CG64" s="1"/>
  <c r="AT64"/>
  <c r="CE64" s="1"/>
  <c r="X64"/>
  <c r="CC64" s="1"/>
  <c r="BP76"/>
  <c r="CG76" s="1"/>
  <c r="AT76"/>
  <c r="CE76" s="1"/>
  <c r="X76"/>
  <c r="CC76" s="1"/>
  <c r="BP88"/>
  <c r="CG88" s="1"/>
  <c r="AT88"/>
  <c r="CE88" s="1"/>
  <c r="X88"/>
  <c r="CC88" s="1"/>
  <c r="BP176"/>
  <c r="CG176" s="1"/>
  <c r="AT176"/>
  <c r="CE176" s="1"/>
  <c r="X176"/>
  <c r="CC176" s="1"/>
  <c r="AI176"/>
  <c r="CD176" s="1"/>
  <c r="CA176"/>
  <c r="CH176" s="1"/>
  <c r="AT196"/>
  <c r="CE196" s="1"/>
  <c r="X196"/>
  <c r="CC196" s="1"/>
  <c r="BP196"/>
  <c r="CG196" s="1"/>
  <c r="AI196"/>
  <c r="CD196" s="1"/>
  <c r="CA196"/>
  <c r="CH196" s="1"/>
  <c r="BE196"/>
  <c r="CF196" s="1"/>
  <c r="AT244"/>
  <c r="CE244" s="1"/>
  <c r="X244"/>
  <c r="CC244" s="1"/>
  <c r="BP244"/>
  <c r="CG244" s="1"/>
  <c r="AI244"/>
  <c r="CD244" s="1"/>
  <c r="CA244"/>
  <c r="CH244" s="1"/>
  <c r="BE244"/>
  <c r="CF244" s="1"/>
  <c r="AT280"/>
  <c r="CE280" s="1"/>
  <c r="X280"/>
  <c r="CC280" s="1"/>
  <c r="BP280"/>
  <c r="CG280" s="1"/>
  <c r="AI280"/>
  <c r="CD280" s="1"/>
  <c r="CA280"/>
  <c r="CH280" s="1"/>
  <c r="BE280"/>
  <c r="CF280" s="1"/>
  <c r="N223" i="4"/>
  <c r="M223"/>
  <c r="AI3" i="5"/>
  <c r="CD3" s="1"/>
  <c r="M7"/>
  <c r="CB7" s="1"/>
  <c r="M10"/>
  <c r="CB10" s="1"/>
  <c r="M28"/>
  <c r="CB28" s="1"/>
  <c r="M40"/>
  <c r="CB40" s="1"/>
  <c r="M52"/>
  <c r="CB52" s="1"/>
  <c r="M64"/>
  <c r="CB64" s="1"/>
  <c r="M76"/>
  <c r="CB76" s="1"/>
  <c r="M88"/>
  <c r="CB88" s="1"/>
  <c r="CA99"/>
  <c r="CH99" s="1"/>
  <c r="AI105"/>
  <c r="CD105" s="1"/>
  <c r="CA111"/>
  <c r="CH111" s="1"/>
  <c r="AI117"/>
  <c r="CD117" s="1"/>
  <c r="AI151"/>
  <c r="CD151" s="1"/>
  <c r="CA159"/>
  <c r="CH159" s="1"/>
  <c r="M176"/>
  <c r="CB176" s="1"/>
  <c r="M196"/>
  <c r="CB196" s="1"/>
  <c r="CA217"/>
  <c r="CH217" s="1"/>
  <c r="M244"/>
  <c r="CB244" s="1"/>
  <c r="M280"/>
  <c r="CB280" s="1"/>
  <c r="BP4"/>
  <c r="CG4" s="1"/>
  <c r="X4"/>
  <c r="CC4" s="1"/>
  <c r="AT23"/>
  <c r="CE23" s="1"/>
  <c r="X23"/>
  <c r="CC23" s="1"/>
  <c r="AT33"/>
  <c r="CE33" s="1"/>
  <c r="X33"/>
  <c r="CC33" s="1"/>
  <c r="BP33"/>
  <c r="CG33" s="1"/>
  <c r="AT45"/>
  <c r="CE45" s="1"/>
  <c r="X45"/>
  <c r="CC45" s="1"/>
  <c r="BP45"/>
  <c r="CG45" s="1"/>
  <c r="AT57"/>
  <c r="CE57" s="1"/>
  <c r="X57"/>
  <c r="CC57" s="1"/>
  <c r="BP57"/>
  <c r="CG57" s="1"/>
  <c r="AT69"/>
  <c r="CE69" s="1"/>
  <c r="X69"/>
  <c r="CC69" s="1"/>
  <c r="BP69"/>
  <c r="CG69" s="1"/>
  <c r="AT81"/>
  <c r="CE81" s="1"/>
  <c r="X81"/>
  <c r="CC81" s="1"/>
  <c r="BP81"/>
  <c r="CG81" s="1"/>
  <c r="AT93"/>
  <c r="CE93" s="1"/>
  <c r="X93"/>
  <c r="CC93" s="1"/>
  <c r="BP93"/>
  <c r="CG93" s="1"/>
  <c r="AT100"/>
  <c r="CE100" s="1"/>
  <c r="X100"/>
  <c r="CC100" s="1"/>
  <c r="BP100"/>
  <c r="CG100" s="1"/>
  <c r="AI100"/>
  <c r="CD100" s="1"/>
  <c r="CA100"/>
  <c r="CH100" s="1"/>
  <c r="BP104"/>
  <c r="CG104" s="1"/>
  <c r="AT104"/>
  <c r="CE104" s="1"/>
  <c r="X104"/>
  <c r="CC104" s="1"/>
  <c r="AI104"/>
  <c r="CD104" s="1"/>
  <c r="CA104"/>
  <c r="CH104" s="1"/>
  <c r="AT112"/>
  <c r="CE112" s="1"/>
  <c r="X112"/>
  <c r="CC112" s="1"/>
  <c r="BP112"/>
  <c r="CG112" s="1"/>
  <c r="AI112"/>
  <c r="CD112" s="1"/>
  <c r="CA112"/>
  <c r="CH112" s="1"/>
  <c r="BP116"/>
  <c r="CG116" s="1"/>
  <c r="AT116"/>
  <c r="CE116" s="1"/>
  <c r="X116"/>
  <c r="CC116" s="1"/>
  <c r="AI116"/>
  <c r="CD116" s="1"/>
  <c r="CA116"/>
  <c r="CH116" s="1"/>
  <c r="BP146"/>
  <c r="CG146" s="1"/>
  <c r="AT146"/>
  <c r="CE146" s="1"/>
  <c r="X146"/>
  <c r="CC146" s="1"/>
  <c r="CA146"/>
  <c r="CH146" s="1"/>
  <c r="AI146"/>
  <c r="CD146" s="1"/>
  <c r="BP150"/>
  <c r="CG150" s="1"/>
  <c r="AT150"/>
  <c r="CE150" s="1"/>
  <c r="X150"/>
  <c r="CC150" s="1"/>
  <c r="AI150"/>
  <c r="CD150" s="1"/>
  <c r="CA150"/>
  <c r="CH150" s="1"/>
  <c r="BE150"/>
  <c r="CF150" s="1"/>
  <c r="AT160"/>
  <c r="CE160" s="1"/>
  <c r="X160"/>
  <c r="CC160" s="1"/>
  <c r="BP160"/>
  <c r="CG160" s="1"/>
  <c r="AI160"/>
  <c r="CD160" s="1"/>
  <c r="CA160"/>
  <c r="CH160" s="1"/>
  <c r="BE160"/>
  <c r="CF160" s="1"/>
  <c r="AT220"/>
  <c r="CE220" s="1"/>
  <c r="X220"/>
  <c r="CC220" s="1"/>
  <c r="BP220"/>
  <c r="CG220" s="1"/>
  <c r="AI220"/>
  <c r="CD220" s="1"/>
  <c r="CA220"/>
  <c r="CH220" s="1"/>
  <c r="BE220"/>
  <c r="CF220" s="1"/>
  <c r="M222" i="4"/>
  <c r="M4" i="5"/>
  <c r="CB4" s="1"/>
  <c r="AI19"/>
  <c r="CD19" s="1"/>
  <c r="AI22"/>
  <c r="CD22" s="1"/>
  <c r="M23"/>
  <c r="CB23" s="1"/>
  <c r="AI30"/>
  <c r="CD30" s="1"/>
  <c r="M33"/>
  <c r="CB33" s="1"/>
  <c r="AI42"/>
  <c r="CD42" s="1"/>
  <c r="M45"/>
  <c r="CB45" s="1"/>
  <c r="AI54"/>
  <c r="CD54" s="1"/>
  <c r="M57"/>
  <c r="CB57" s="1"/>
  <c r="M69"/>
  <c r="CB69" s="1"/>
  <c r="M81"/>
  <c r="CB81" s="1"/>
  <c r="M93"/>
  <c r="CB93" s="1"/>
  <c r="M100"/>
  <c r="CB100" s="1"/>
  <c r="M104"/>
  <c r="CB104" s="1"/>
  <c r="M112"/>
  <c r="CB112" s="1"/>
  <c r="M116"/>
  <c r="CB116" s="1"/>
  <c r="M146"/>
  <c r="CB146" s="1"/>
  <c r="M150"/>
  <c r="CB150" s="1"/>
  <c r="M160"/>
  <c r="CB160" s="1"/>
  <c r="M220"/>
  <c r="CB220" s="1"/>
  <c r="AT17"/>
  <c r="CE17" s="1"/>
  <c r="X17"/>
  <c r="CC17" s="1"/>
  <c r="X26"/>
  <c r="CC26" s="1"/>
  <c r="BP26"/>
  <c r="CG26" s="1"/>
  <c r="AT26"/>
  <c r="CE26" s="1"/>
  <c r="X38"/>
  <c r="CC38" s="1"/>
  <c r="BP38"/>
  <c r="CG38" s="1"/>
  <c r="AT38"/>
  <c r="CE38" s="1"/>
  <c r="X50"/>
  <c r="CC50" s="1"/>
  <c r="BP50"/>
  <c r="CG50" s="1"/>
  <c r="AT50"/>
  <c r="CE50" s="1"/>
  <c r="X62"/>
  <c r="CC62" s="1"/>
  <c r="BP62"/>
  <c r="CG62" s="1"/>
  <c r="AT62"/>
  <c r="CE62" s="1"/>
  <c r="X74"/>
  <c r="CC74" s="1"/>
  <c r="BP74"/>
  <c r="CG74" s="1"/>
  <c r="AT74"/>
  <c r="CE74" s="1"/>
  <c r="X86"/>
  <c r="CC86" s="1"/>
  <c r="BP86"/>
  <c r="CG86" s="1"/>
  <c r="AT86"/>
  <c r="CE86" s="1"/>
  <c r="BP210"/>
  <c r="CG210" s="1"/>
  <c r="AT210"/>
  <c r="CE210" s="1"/>
  <c r="X210"/>
  <c r="CC210" s="1"/>
  <c r="AI210"/>
  <c r="CD210" s="1"/>
  <c r="CA210"/>
  <c r="CH210" s="1"/>
  <c r="BE210"/>
  <c r="CF210" s="1"/>
  <c r="M221" i="4"/>
  <c r="M17" i="5"/>
  <c r="CB17" s="1"/>
  <c r="AT22"/>
  <c r="CE22" s="1"/>
  <c r="M26"/>
  <c r="CB26" s="1"/>
  <c r="M38"/>
  <c r="CB38" s="1"/>
  <c r="M50"/>
  <c r="CB50" s="1"/>
  <c r="M62"/>
  <c r="CB62" s="1"/>
  <c r="M74"/>
  <c r="CB74" s="1"/>
  <c r="M86"/>
  <c r="CB86" s="1"/>
  <c r="CA133"/>
  <c r="CH133" s="1"/>
  <c r="AI141"/>
  <c r="CD141" s="1"/>
  <c r="AI175"/>
  <c r="CD175" s="1"/>
  <c r="CA183"/>
  <c r="CH183" s="1"/>
  <c r="CA207"/>
  <c r="CH207" s="1"/>
  <c r="M210"/>
  <c r="CB210" s="1"/>
  <c r="CA215"/>
  <c r="CH215" s="1"/>
  <c r="AT11"/>
  <c r="CE11" s="1"/>
  <c r="X11"/>
  <c r="CC11" s="1"/>
  <c r="X20"/>
  <c r="CC20" s="1"/>
  <c r="BP20"/>
  <c r="CG20" s="1"/>
  <c r="AT20"/>
  <c r="CE20" s="1"/>
  <c r="BP31"/>
  <c r="CG31" s="1"/>
  <c r="AT31"/>
  <c r="CE31" s="1"/>
  <c r="X31"/>
  <c r="CC31" s="1"/>
  <c r="BP43"/>
  <c r="CG43" s="1"/>
  <c r="AT43"/>
  <c r="CE43" s="1"/>
  <c r="X43"/>
  <c r="CC43" s="1"/>
  <c r="BP55"/>
  <c r="CG55" s="1"/>
  <c r="AT55"/>
  <c r="CE55" s="1"/>
  <c r="X55"/>
  <c r="CC55" s="1"/>
  <c r="BP67"/>
  <c r="CG67" s="1"/>
  <c r="AT67"/>
  <c r="CE67" s="1"/>
  <c r="X67"/>
  <c r="CC67" s="1"/>
  <c r="BP79"/>
  <c r="CG79" s="1"/>
  <c r="AT79"/>
  <c r="CE79" s="1"/>
  <c r="X79"/>
  <c r="CC79" s="1"/>
  <c r="BP91"/>
  <c r="CG91" s="1"/>
  <c r="AT91"/>
  <c r="CE91" s="1"/>
  <c r="X91"/>
  <c r="CC91" s="1"/>
  <c r="BP140"/>
  <c r="CG140" s="1"/>
  <c r="AT140"/>
  <c r="CE140" s="1"/>
  <c r="X140"/>
  <c r="CC140" s="1"/>
  <c r="AI140"/>
  <c r="CD140" s="1"/>
  <c r="CA140"/>
  <c r="CH140" s="1"/>
  <c r="BP170"/>
  <c r="CG170" s="1"/>
  <c r="AT170"/>
  <c r="CE170" s="1"/>
  <c r="X170"/>
  <c r="CC170" s="1"/>
  <c r="CA170"/>
  <c r="CH170" s="1"/>
  <c r="AI170"/>
  <c r="CD170" s="1"/>
  <c r="BP174"/>
  <c r="CG174" s="1"/>
  <c r="AT174"/>
  <c r="CE174" s="1"/>
  <c r="X174"/>
  <c r="CC174" s="1"/>
  <c r="AI174"/>
  <c r="CD174" s="1"/>
  <c r="CA174"/>
  <c r="CH174" s="1"/>
  <c r="BE174"/>
  <c r="CF174" s="1"/>
  <c r="AT184"/>
  <c r="CE184" s="1"/>
  <c r="X184"/>
  <c r="CC184" s="1"/>
  <c r="BP184"/>
  <c r="CG184" s="1"/>
  <c r="AI184"/>
  <c r="CD184" s="1"/>
  <c r="CA184"/>
  <c r="CH184" s="1"/>
  <c r="BE184"/>
  <c r="CF184" s="1"/>
  <c r="N220" i="4"/>
  <c r="M220"/>
  <c r="BE3" i="5"/>
  <c r="CF3" s="1"/>
  <c r="AI7"/>
  <c r="CD7" s="1"/>
  <c r="AI10"/>
  <c r="CD10" s="1"/>
  <c r="M11"/>
  <c r="CB11" s="1"/>
  <c r="M20"/>
  <c r="CB20" s="1"/>
  <c r="BE22"/>
  <c r="CF22" s="1"/>
  <c r="AI28"/>
  <c r="CD28" s="1"/>
  <c r="M31"/>
  <c r="CB31" s="1"/>
  <c r="AI40"/>
  <c r="CD40" s="1"/>
  <c r="M43"/>
  <c r="CB43" s="1"/>
  <c r="AI52"/>
  <c r="CD52" s="1"/>
  <c r="M55"/>
  <c r="CB55" s="1"/>
  <c r="AI64"/>
  <c r="CD64" s="1"/>
  <c r="M67"/>
  <c r="CB67" s="1"/>
  <c r="AI76"/>
  <c r="CD76" s="1"/>
  <c r="M79"/>
  <c r="CB79" s="1"/>
  <c r="AI88"/>
  <c r="CD88" s="1"/>
  <c r="M91"/>
  <c r="CB91" s="1"/>
  <c r="CA123"/>
  <c r="CH123" s="1"/>
  <c r="M140"/>
  <c r="CB140" s="1"/>
  <c r="M170"/>
  <c r="CB170" s="1"/>
  <c r="M174"/>
  <c r="CB174" s="1"/>
  <c r="M184"/>
  <c r="CB184" s="1"/>
  <c r="CA205"/>
  <c r="CH205" s="1"/>
  <c r="AI261"/>
  <c r="CD261" s="1"/>
  <c r="AT5"/>
  <c r="CE5" s="1"/>
  <c r="X5"/>
  <c r="CC5" s="1"/>
  <c r="X14"/>
  <c r="CC14" s="1"/>
  <c r="BP14"/>
  <c r="CG14" s="1"/>
  <c r="AT14"/>
  <c r="CE14" s="1"/>
  <c r="BP24"/>
  <c r="CG24" s="1"/>
  <c r="AT24"/>
  <c r="CE24" s="1"/>
  <c r="X24"/>
  <c r="CC24" s="1"/>
  <c r="BP36"/>
  <c r="CG36" s="1"/>
  <c r="AT36"/>
  <c r="CE36" s="1"/>
  <c r="X36"/>
  <c r="CC36" s="1"/>
  <c r="BP48"/>
  <c r="CG48" s="1"/>
  <c r="AT48"/>
  <c r="CE48" s="1"/>
  <c r="X48"/>
  <c r="CC48" s="1"/>
  <c r="BP60"/>
  <c r="CG60" s="1"/>
  <c r="AT60"/>
  <c r="CE60" s="1"/>
  <c r="X60"/>
  <c r="CC60" s="1"/>
  <c r="BP72"/>
  <c r="CG72" s="1"/>
  <c r="AT72"/>
  <c r="CE72" s="1"/>
  <c r="X72"/>
  <c r="CC72" s="1"/>
  <c r="BP84"/>
  <c r="CG84" s="1"/>
  <c r="AT84"/>
  <c r="CE84" s="1"/>
  <c r="X84"/>
  <c r="CC84" s="1"/>
  <c r="BP96"/>
  <c r="CG96" s="1"/>
  <c r="X96"/>
  <c r="CC96" s="1"/>
  <c r="BE96"/>
  <c r="CF96" s="1"/>
  <c r="AI96"/>
  <c r="CD96" s="1"/>
  <c r="AT124"/>
  <c r="CE124" s="1"/>
  <c r="X124"/>
  <c r="CC124" s="1"/>
  <c r="BP124"/>
  <c r="CG124" s="1"/>
  <c r="AI124"/>
  <c r="CD124" s="1"/>
  <c r="CA124"/>
  <c r="CH124" s="1"/>
  <c r="BE124"/>
  <c r="CF124" s="1"/>
  <c r="AT208"/>
  <c r="CE208" s="1"/>
  <c r="X208"/>
  <c r="CC208" s="1"/>
  <c r="BP208"/>
  <c r="CG208" s="1"/>
  <c r="AI208"/>
  <c r="CD208" s="1"/>
  <c r="CA208"/>
  <c r="CH208" s="1"/>
  <c r="BE208"/>
  <c r="CF208" s="1"/>
  <c r="AT256"/>
  <c r="CE256" s="1"/>
  <c r="X256"/>
  <c r="CC256" s="1"/>
  <c r="BP256"/>
  <c r="CG256" s="1"/>
  <c r="AI256"/>
  <c r="CD256" s="1"/>
  <c r="CA256"/>
  <c r="CH256" s="1"/>
  <c r="BE256"/>
  <c r="CF256" s="1"/>
  <c r="N219" i="4"/>
  <c r="M219"/>
  <c r="AI4" i="5"/>
  <c r="CD4" s="1"/>
  <c r="M5"/>
  <c r="CB5" s="1"/>
  <c r="AT10"/>
  <c r="CE10" s="1"/>
  <c r="M14"/>
  <c r="CB14" s="1"/>
  <c r="BE19"/>
  <c r="CF19" s="1"/>
  <c r="AI23"/>
  <c r="CD23" s="1"/>
  <c r="M24"/>
  <c r="CB24" s="1"/>
  <c r="BE30"/>
  <c r="CF30" s="1"/>
  <c r="AI33"/>
  <c r="CD33" s="1"/>
  <c r="M36"/>
  <c r="CB36" s="1"/>
  <c r="BE42"/>
  <c r="CF42" s="1"/>
  <c r="AI45"/>
  <c r="CD45" s="1"/>
  <c r="M48"/>
  <c r="CB48" s="1"/>
  <c r="BE54"/>
  <c r="CF54" s="1"/>
  <c r="AI57"/>
  <c r="CD57" s="1"/>
  <c r="M60"/>
  <c r="CB60" s="1"/>
  <c r="BE66"/>
  <c r="CF66" s="1"/>
  <c r="AI69"/>
  <c r="CD69" s="1"/>
  <c r="M72"/>
  <c r="CB72" s="1"/>
  <c r="BE78"/>
  <c r="CF78" s="1"/>
  <c r="AI81"/>
  <c r="CD81" s="1"/>
  <c r="M84"/>
  <c r="CB84" s="1"/>
  <c r="BE90"/>
  <c r="CF90" s="1"/>
  <c r="AI93"/>
  <c r="CD93" s="1"/>
  <c r="M96"/>
  <c r="CB96" s="1"/>
  <c r="M124"/>
  <c r="CB124" s="1"/>
  <c r="CA157"/>
  <c r="CH157" s="1"/>
  <c r="AI165"/>
  <c r="CD165" s="1"/>
  <c r="M208"/>
  <c r="CB208" s="1"/>
  <c r="M256"/>
  <c r="CB256" s="1"/>
  <c r="X8"/>
  <c r="CC8" s="1"/>
  <c r="BP8"/>
  <c r="CG8" s="1"/>
  <c r="AT8"/>
  <c r="CE8" s="1"/>
  <c r="BP18"/>
  <c r="CG18" s="1"/>
  <c r="AT18"/>
  <c r="CE18" s="1"/>
  <c r="X18"/>
  <c r="CC18" s="1"/>
  <c r="BP29"/>
  <c r="CG29" s="1"/>
  <c r="AT29"/>
  <c r="CE29" s="1"/>
  <c r="X29"/>
  <c r="CC29" s="1"/>
  <c r="BP41"/>
  <c r="CG41" s="1"/>
  <c r="AT41"/>
  <c r="CE41" s="1"/>
  <c r="X41"/>
  <c r="CC41" s="1"/>
  <c r="BP53"/>
  <c r="CG53" s="1"/>
  <c r="AT53"/>
  <c r="CE53" s="1"/>
  <c r="X53"/>
  <c r="CC53" s="1"/>
  <c r="BP65"/>
  <c r="CG65" s="1"/>
  <c r="AT65"/>
  <c r="CE65" s="1"/>
  <c r="X65"/>
  <c r="CC65" s="1"/>
  <c r="BP77"/>
  <c r="CG77" s="1"/>
  <c r="AT77"/>
  <c r="CE77" s="1"/>
  <c r="X77"/>
  <c r="CC77" s="1"/>
  <c r="BP89"/>
  <c r="CG89" s="1"/>
  <c r="AT89"/>
  <c r="CE89" s="1"/>
  <c r="X89"/>
  <c r="CC89" s="1"/>
  <c r="BP164"/>
  <c r="CG164" s="1"/>
  <c r="AT164"/>
  <c r="CE164" s="1"/>
  <c r="X164"/>
  <c r="CC164" s="1"/>
  <c r="AI164"/>
  <c r="CD164" s="1"/>
  <c r="CA164"/>
  <c r="CH164" s="1"/>
  <c r="BP194"/>
  <c r="CG194" s="1"/>
  <c r="AT194"/>
  <c r="CE194" s="1"/>
  <c r="X194"/>
  <c r="CC194" s="1"/>
  <c r="CA194"/>
  <c r="CH194" s="1"/>
  <c r="BE194"/>
  <c r="CF194" s="1"/>
  <c r="AI194"/>
  <c r="CD194" s="1"/>
  <c r="AT4"/>
  <c r="CE4" s="1"/>
  <c r="M8"/>
  <c r="CB8" s="1"/>
  <c r="M18"/>
  <c r="CB18" s="1"/>
  <c r="M29"/>
  <c r="CB29" s="1"/>
  <c r="M41"/>
  <c r="CB41" s="1"/>
  <c r="M53"/>
  <c r="CB53" s="1"/>
  <c r="M65"/>
  <c r="CB65" s="1"/>
  <c r="M77"/>
  <c r="CB77" s="1"/>
  <c r="M89"/>
  <c r="CB89" s="1"/>
  <c r="AI139"/>
  <c r="CD139" s="1"/>
  <c r="CA147"/>
  <c r="CH147" s="1"/>
  <c r="M164"/>
  <c r="CB164" s="1"/>
  <c r="M194"/>
  <c r="CB194" s="1"/>
  <c r="CA203"/>
  <c r="CH203" s="1"/>
  <c r="BP12"/>
  <c r="CG12" s="1"/>
  <c r="AT12"/>
  <c r="CE12" s="1"/>
  <c r="X12"/>
  <c r="CC12" s="1"/>
  <c r="BP34"/>
  <c r="CG34" s="1"/>
  <c r="AT34"/>
  <c r="CE34" s="1"/>
  <c r="X34"/>
  <c r="CC34" s="1"/>
  <c r="BP46"/>
  <c r="CG46" s="1"/>
  <c r="AT46"/>
  <c r="CE46" s="1"/>
  <c r="X46"/>
  <c r="CC46" s="1"/>
  <c r="BP58"/>
  <c r="CG58" s="1"/>
  <c r="AT58"/>
  <c r="CE58" s="1"/>
  <c r="X58"/>
  <c r="CC58" s="1"/>
  <c r="BP70"/>
  <c r="CG70" s="1"/>
  <c r="AT70"/>
  <c r="CE70" s="1"/>
  <c r="X70"/>
  <c r="CC70" s="1"/>
  <c r="BP82"/>
  <c r="CG82" s="1"/>
  <c r="AT82"/>
  <c r="CE82" s="1"/>
  <c r="X82"/>
  <c r="CC82" s="1"/>
  <c r="BP94"/>
  <c r="CG94" s="1"/>
  <c r="AT94"/>
  <c r="CE94" s="1"/>
  <c r="X94"/>
  <c r="CC94" s="1"/>
  <c r="BP102"/>
  <c r="CG102" s="1"/>
  <c r="AT102"/>
  <c r="CE102" s="1"/>
  <c r="X102"/>
  <c r="CC102" s="1"/>
  <c r="AI102"/>
  <c r="CD102" s="1"/>
  <c r="CA102"/>
  <c r="CH102" s="1"/>
  <c r="BE102"/>
  <c r="CF102" s="1"/>
  <c r="BP114"/>
  <c r="CG114" s="1"/>
  <c r="AT114"/>
  <c r="CE114" s="1"/>
  <c r="X114"/>
  <c r="CC114" s="1"/>
  <c r="AI114"/>
  <c r="CD114" s="1"/>
  <c r="CA114"/>
  <c r="CH114" s="1"/>
  <c r="BE114"/>
  <c r="CF114" s="1"/>
  <c r="BP134"/>
  <c r="CG134" s="1"/>
  <c r="AT134"/>
  <c r="CE134" s="1"/>
  <c r="X134"/>
  <c r="CC134" s="1"/>
  <c r="CA134"/>
  <c r="CH134" s="1"/>
  <c r="AI134"/>
  <c r="CD134" s="1"/>
  <c r="BP138"/>
  <c r="CG138" s="1"/>
  <c r="AT138"/>
  <c r="CE138" s="1"/>
  <c r="X138"/>
  <c r="CC138" s="1"/>
  <c r="AI138"/>
  <c r="CD138" s="1"/>
  <c r="CA138"/>
  <c r="CH138" s="1"/>
  <c r="BE138"/>
  <c r="CF138" s="1"/>
  <c r="AT148"/>
  <c r="CE148" s="1"/>
  <c r="X148"/>
  <c r="CC148" s="1"/>
  <c r="BP148"/>
  <c r="CG148" s="1"/>
  <c r="AI148"/>
  <c r="CD148" s="1"/>
  <c r="CA148"/>
  <c r="CH148" s="1"/>
  <c r="BE148"/>
  <c r="CF148" s="1"/>
  <c r="BE4"/>
  <c r="CF4" s="1"/>
  <c r="BE7"/>
  <c r="CF7" s="1"/>
  <c r="M12"/>
  <c r="CB12" s="1"/>
  <c r="BE28"/>
  <c r="CF28" s="1"/>
  <c r="M34"/>
  <c r="CB34" s="1"/>
  <c r="BE40"/>
  <c r="CF40" s="1"/>
  <c r="M46"/>
  <c r="CB46" s="1"/>
  <c r="BE52"/>
  <c r="CF52" s="1"/>
  <c r="M58"/>
  <c r="CB58" s="1"/>
  <c r="BE64"/>
  <c r="CF64" s="1"/>
  <c r="M70"/>
  <c r="CB70" s="1"/>
  <c r="BE76"/>
  <c r="CF76" s="1"/>
  <c r="M82"/>
  <c r="CB82" s="1"/>
  <c r="BE88"/>
  <c r="CF88" s="1"/>
  <c r="AI91"/>
  <c r="CD91" s="1"/>
  <c r="M94"/>
  <c r="CB94" s="1"/>
  <c r="M102"/>
  <c r="CB102" s="1"/>
  <c r="M114"/>
  <c r="CB114" s="1"/>
  <c r="M134"/>
  <c r="CB134" s="1"/>
  <c r="M138"/>
  <c r="CB138" s="1"/>
  <c r="M148"/>
  <c r="CB148" s="1"/>
  <c r="CA181"/>
  <c r="CH181" s="1"/>
  <c r="AI189"/>
  <c r="CD189" s="1"/>
  <c r="AI201"/>
  <c r="CD201" s="1"/>
  <c r="CA267"/>
  <c r="CH267" s="1"/>
  <c r="AI271"/>
  <c r="CD271" s="1"/>
  <c r="BP6"/>
  <c r="CG6" s="1"/>
  <c r="AT6"/>
  <c r="CE6" s="1"/>
  <c r="X6"/>
  <c r="CC6" s="1"/>
  <c r="AT21"/>
  <c r="CE21" s="1"/>
  <c r="BP21"/>
  <c r="CG21" s="1"/>
  <c r="AT27"/>
  <c r="CE27" s="1"/>
  <c r="X27"/>
  <c r="CC27" s="1"/>
  <c r="BP27"/>
  <c r="CG27" s="1"/>
  <c r="AT39"/>
  <c r="CE39" s="1"/>
  <c r="X39"/>
  <c r="CC39" s="1"/>
  <c r="BP39"/>
  <c r="CG39" s="1"/>
  <c r="AT51"/>
  <c r="CE51" s="1"/>
  <c r="X51"/>
  <c r="CC51" s="1"/>
  <c r="BP51"/>
  <c r="CG51" s="1"/>
  <c r="AT63"/>
  <c r="CE63" s="1"/>
  <c r="X63"/>
  <c r="CC63" s="1"/>
  <c r="BP63"/>
  <c r="CG63" s="1"/>
  <c r="AT75"/>
  <c r="CE75" s="1"/>
  <c r="X75"/>
  <c r="CC75" s="1"/>
  <c r="BP75"/>
  <c r="CG75" s="1"/>
  <c r="AT87"/>
  <c r="CE87" s="1"/>
  <c r="X87"/>
  <c r="CC87" s="1"/>
  <c r="BP87"/>
  <c r="CG87" s="1"/>
  <c r="BP188"/>
  <c r="CG188" s="1"/>
  <c r="AT188"/>
  <c r="CE188" s="1"/>
  <c r="X188"/>
  <c r="CC188" s="1"/>
  <c r="AI188"/>
  <c r="CD188" s="1"/>
  <c r="CA188"/>
  <c r="CH188" s="1"/>
  <c r="N217" i="4"/>
  <c r="M217"/>
  <c r="AI5" i="5"/>
  <c r="CD5" s="1"/>
  <c r="M6"/>
  <c r="CB6" s="1"/>
  <c r="AI14"/>
  <c r="CD14" s="1"/>
  <c r="CA16"/>
  <c r="CH16" s="1"/>
  <c r="M21"/>
  <c r="CB21" s="1"/>
  <c r="BE23"/>
  <c r="CF23" s="1"/>
  <c r="AI24"/>
  <c r="CD24" s="1"/>
  <c r="M27"/>
  <c r="CB27" s="1"/>
  <c r="BE33"/>
  <c r="CF33" s="1"/>
  <c r="AI36"/>
  <c r="CD36" s="1"/>
  <c r="M39"/>
  <c r="CB39" s="1"/>
  <c r="BE45"/>
  <c r="CF45" s="1"/>
  <c r="AI48"/>
  <c r="CD48" s="1"/>
  <c r="M51"/>
  <c r="CB51" s="1"/>
  <c r="BE57"/>
  <c r="CF57" s="1"/>
  <c r="AI60"/>
  <c r="CD60" s="1"/>
  <c r="M63"/>
  <c r="CB63" s="1"/>
  <c r="BE69"/>
  <c r="CF69" s="1"/>
  <c r="AI72"/>
  <c r="CD72" s="1"/>
  <c r="M75"/>
  <c r="CB75" s="1"/>
  <c r="BE81"/>
  <c r="CF81" s="1"/>
  <c r="AI84"/>
  <c r="CD84" s="1"/>
  <c r="M87"/>
  <c r="CB87" s="1"/>
  <c r="BE93"/>
  <c r="CF93" s="1"/>
  <c r="CA121"/>
  <c r="CH121" s="1"/>
  <c r="AI129"/>
  <c r="CD129" s="1"/>
  <c r="AI163"/>
  <c r="CD163" s="1"/>
  <c r="CA171"/>
  <c r="CH171" s="1"/>
  <c r="BE176"/>
  <c r="CF176" s="1"/>
  <c r="M188"/>
  <c r="CB188" s="1"/>
  <c r="AI227"/>
  <c r="CD227" s="1"/>
  <c r="AI233"/>
  <c r="CD233" s="1"/>
  <c r="CA233"/>
  <c r="CH233" s="1"/>
  <c r="AI235"/>
  <c r="CD235" s="1"/>
  <c r="AI237"/>
  <c r="CD237" s="1"/>
  <c r="AI273"/>
  <c r="CD273" s="1"/>
  <c r="AT15"/>
  <c r="CE15" s="1"/>
  <c r="BP15"/>
  <c r="CG15" s="1"/>
  <c r="X32"/>
  <c r="CC32" s="1"/>
  <c r="BP32"/>
  <c r="CG32" s="1"/>
  <c r="AT32"/>
  <c r="CE32" s="1"/>
  <c r="X44"/>
  <c r="CC44" s="1"/>
  <c r="BP44"/>
  <c r="CG44" s="1"/>
  <c r="AT44"/>
  <c r="CE44" s="1"/>
  <c r="X56"/>
  <c r="CC56" s="1"/>
  <c r="BP56"/>
  <c r="CG56" s="1"/>
  <c r="AT56"/>
  <c r="CE56" s="1"/>
  <c r="X68"/>
  <c r="CC68" s="1"/>
  <c r="BP68"/>
  <c r="CG68" s="1"/>
  <c r="AT68"/>
  <c r="CE68" s="1"/>
  <c r="X80"/>
  <c r="CC80" s="1"/>
  <c r="BP80"/>
  <c r="CG80" s="1"/>
  <c r="AT80"/>
  <c r="CE80" s="1"/>
  <c r="X92"/>
  <c r="CC92" s="1"/>
  <c r="BP92"/>
  <c r="CG92" s="1"/>
  <c r="AT92"/>
  <c r="CE92" s="1"/>
  <c r="BP98"/>
  <c r="CG98" s="1"/>
  <c r="AT98"/>
  <c r="CE98" s="1"/>
  <c r="X98"/>
  <c r="CC98" s="1"/>
  <c r="CA98"/>
  <c r="CH98" s="1"/>
  <c r="AI98"/>
  <c r="CD98" s="1"/>
  <c r="AT106"/>
  <c r="CE106" s="1"/>
  <c r="X106"/>
  <c r="CC106" s="1"/>
  <c r="BP106"/>
  <c r="CG106" s="1"/>
  <c r="CA106"/>
  <c r="CH106" s="1"/>
  <c r="AI106"/>
  <c r="CD106" s="1"/>
  <c r="BP110"/>
  <c r="CG110" s="1"/>
  <c r="AT110"/>
  <c r="CE110" s="1"/>
  <c r="X110"/>
  <c r="CC110" s="1"/>
  <c r="CA110"/>
  <c r="CH110" s="1"/>
  <c r="AI110"/>
  <c r="CD110" s="1"/>
  <c r="BP128"/>
  <c r="CG128" s="1"/>
  <c r="AT128"/>
  <c r="CE128" s="1"/>
  <c r="X128"/>
  <c r="CC128" s="1"/>
  <c r="AI128"/>
  <c r="CD128" s="1"/>
  <c r="CA128"/>
  <c r="CH128" s="1"/>
  <c r="BP158"/>
  <c r="CG158" s="1"/>
  <c r="AT158"/>
  <c r="CE158" s="1"/>
  <c r="X158"/>
  <c r="CC158" s="1"/>
  <c r="CA158"/>
  <c r="CH158" s="1"/>
  <c r="AI158"/>
  <c r="CD158" s="1"/>
  <c r="BP162"/>
  <c r="CG162" s="1"/>
  <c r="AT162"/>
  <c r="CE162" s="1"/>
  <c r="X162"/>
  <c r="CC162" s="1"/>
  <c r="AI162"/>
  <c r="CD162" s="1"/>
  <c r="CA162"/>
  <c r="CH162" s="1"/>
  <c r="BE162"/>
  <c r="CF162" s="1"/>
  <c r="AT172"/>
  <c r="CE172" s="1"/>
  <c r="X172"/>
  <c r="CC172" s="1"/>
  <c r="BP172"/>
  <c r="CG172" s="1"/>
  <c r="AI172"/>
  <c r="CD172" s="1"/>
  <c r="CA172"/>
  <c r="CH172" s="1"/>
  <c r="BE172"/>
  <c r="CF172" s="1"/>
  <c r="BP234"/>
  <c r="CG234" s="1"/>
  <c r="AT234"/>
  <c r="CE234" s="1"/>
  <c r="X234"/>
  <c r="CC234" s="1"/>
  <c r="AI234"/>
  <c r="CD234" s="1"/>
  <c r="CA234"/>
  <c r="CH234" s="1"/>
  <c r="BE234"/>
  <c r="CF234" s="1"/>
  <c r="AT268"/>
  <c r="CE268" s="1"/>
  <c r="X268"/>
  <c r="CC268" s="1"/>
  <c r="BP268"/>
  <c r="CG268" s="1"/>
  <c r="AI268"/>
  <c r="CD268" s="1"/>
  <c r="CA268"/>
  <c r="CH268" s="1"/>
  <c r="BE268"/>
  <c r="CF268" s="1"/>
  <c r="AI8"/>
  <c r="CD8" s="1"/>
  <c r="M15"/>
  <c r="CB15" s="1"/>
  <c r="BE17"/>
  <c r="CF17" s="1"/>
  <c r="AI18"/>
  <c r="CD18" s="1"/>
  <c r="BP23"/>
  <c r="CG23" s="1"/>
  <c r="BE26"/>
  <c r="CF26" s="1"/>
  <c r="AI29"/>
  <c r="CD29" s="1"/>
  <c r="M32"/>
  <c r="CB32" s="1"/>
  <c r="BE38"/>
  <c r="CF38" s="1"/>
  <c r="AI41"/>
  <c r="CD41" s="1"/>
  <c r="M44"/>
  <c r="CB44" s="1"/>
  <c r="BE50"/>
  <c r="CF50" s="1"/>
  <c r="AI53"/>
  <c r="CD53" s="1"/>
  <c r="M56"/>
  <c r="CB56" s="1"/>
  <c r="BE62"/>
  <c r="CF62" s="1"/>
  <c r="AI65"/>
  <c r="CD65" s="1"/>
  <c r="M68"/>
  <c r="CB68" s="1"/>
  <c r="BE74"/>
  <c r="CF74" s="1"/>
  <c r="AI77"/>
  <c r="CD77" s="1"/>
  <c r="M80"/>
  <c r="CB80" s="1"/>
  <c r="BE86"/>
  <c r="CF86" s="1"/>
  <c r="AI89"/>
  <c r="CD89" s="1"/>
  <c r="M92"/>
  <c r="CB92" s="1"/>
  <c r="M98"/>
  <c r="CB98" s="1"/>
  <c r="BE100"/>
  <c r="CF100" s="1"/>
  <c r="BE104"/>
  <c r="CF104" s="1"/>
  <c r="M106"/>
  <c r="CB106" s="1"/>
  <c r="M110"/>
  <c r="CB110" s="1"/>
  <c r="BE112"/>
  <c r="CF112" s="1"/>
  <c r="BE116"/>
  <c r="CF116" s="1"/>
  <c r="M128"/>
  <c r="CB128" s="1"/>
  <c r="BE146"/>
  <c r="CF146" s="1"/>
  <c r="M158"/>
  <c r="CB158" s="1"/>
  <c r="M162"/>
  <c r="CB162" s="1"/>
  <c r="M172"/>
  <c r="CB172" s="1"/>
  <c r="AI199"/>
  <c r="CD199" s="1"/>
  <c r="CA231"/>
  <c r="CH231" s="1"/>
  <c r="M234"/>
  <c r="CB234" s="1"/>
  <c r="M268"/>
  <c r="CB268" s="1"/>
  <c r="BP198"/>
  <c r="CG198" s="1"/>
  <c r="AT198"/>
  <c r="CE198" s="1"/>
  <c r="X198"/>
  <c r="CC198" s="1"/>
  <c r="AI198"/>
  <c r="CD198" s="1"/>
  <c r="CA198"/>
  <c r="CH198" s="1"/>
  <c r="BE198"/>
  <c r="CF198" s="1"/>
  <c r="CA145"/>
  <c r="CH145" s="1"/>
  <c r="AI153"/>
  <c r="CD153" s="1"/>
  <c r="AI187"/>
  <c r="CD187" s="1"/>
  <c r="AI197"/>
  <c r="CD197" s="1"/>
  <c r="M198"/>
  <c r="CB198" s="1"/>
  <c r="CA229"/>
  <c r="CH229" s="1"/>
  <c r="AT3"/>
  <c r="CE3" s="1"/>
  <c r="BP3"/>
  <c r="CG3" s="1"/>
  <c r="BP19"/>
  <c r="CG19" s="1"/>
  <c r="AT19"/>
  <c r="CE19" s="1"/>
  <c r="X19"/>
  <c r="CC19" s="1"/>
  <c r="BP22"/>
  <c r="CG22" s="1"/>
  <c r="X22"/>
  <c r="CC22" s="1"/>
  <c r="BP30"/>
  <c r="CG30" s="1"/>
  <c r="AT30"/>
  <c r="CE30" s="1"/>
  <c r="X30"/>
  <c r="CC30" s="1"/>
  <c r="BP42"/>
  <c r="CG42" s="1"/>
  <c r="AT42"/>
  <c r="CE42" s="1"/>
  <c r="X42"/>
  <c r="CC42" s="1"/>
  <c r="BP54"/>
  <c r="CG54" s="1"/>
  <c r="AT54"/>
  <c r="CE54" s="1"/>
  <c r="X54"/>
  <c r="CC54" s="1"/>
  <c r="BP66"/>
  <c r="CG66" s="1"/>
  <c r="AT66"/>
  <c r="CE66" s="1"/>
  <c r="X66"/>
  <c r="CC66" s="1"/>
  <c r="BP78"/>
  <c r="CG78" s="1"/>
  <c r="AT78"/>
  <c r="CE78" s="1"/>
  <c r="X78"/>
  <c r="CC78" s="1"/>
  <c r="BP90"/>
  <c r="CG90" s="1"/>
  <c r="AT90"/>
  <c r="CE90" s="1"/>
  <c r="X90"/>
  <c r="CC90" s="1"/>
  <c r="BP152"/>
  <c r="CG152" s="1"/>
  <c r="AT152"/>
  <c r="CE152" s="1"/>
  <c r="X152"/>
  <c r="CC152" s="1"/>
  <c r="AI152"/>
  <c r="CD152" s="1"/>
  <c r="CA152"/>
  <c r="CH152" s="1"/>
  <c r="BP182"/>
  <c r="CG182" s="1"/>
  <c r="AT182"/>
  <c r="CE182" s="1"/>
  <c r="X182"/>
  <c r="CC182" s="1"/>
  <c r="CA182"/>
  <c r="CH182" s="1"/>
  <c r="AI182"/>
  <c r="CD182" s="1"/>
  <c r="BP186"/>
  <c r="CG186" s="1"/>
  <c r="AT186"/>
  <c r="CE186" s="1"/>
  <c r="X186"/>
  <c r="CC186" s="1"/>
  <c r="AI186"/>
  <c r="CD186" s="1"/>
  <c r="CA186"/>
  <c r="CH186" s="1"/>
  <c r="BE186"/>
  <c r="CF186" s="1"/>
  <c r="AT232"/>
  <c r="CE232" s="1"/>
  <c r="X232"/>
  <c r="CC232" s="1"/>
  <c r="BP232"/>
  <c r="CG232" s="1"/>
  <c r="AI232"/>
  <c r="CD232" s="1"/>
  <c r="CA232"/>
  <c r="CH232" s="1"/>
  <c r="BE232"/>
  <c r="CF232" s="1"/>
  <c r="M3"/>
  <c r="CB3" s="1"/>
  <c r="M19"/>
  <c r="CB19" s="1"/>
  <c r="M22"/>
  <c r="CB22" s="1"/>
  <c r="M30"/>
  <c r="CB30" s="1"/>
  <c r="M42"/>
  <c r="CB42" s="1"/>
  <c r="M54"/>
  <c r="CB54" s="1"/>
  <c r="CA57"/>
  <c r="CH57" s="1"/>
  <c r="M66"/>
  <c r="CB66" s="1"/>
  <c r="CA69"/>
  <c r="CH69" s="1"/>
  <c r="M78"/>
  <c r="CB78" s="1"/>
  <c r="CA81"/>
  <c r="CH81" s="1"/>
  <c r="M90"/>
  <c r="CB90" s="1"/>
  <c r="CA93"/>
  <c r="CH93" s="1"/>
  <c r="M152"/>
  <c r="CB152" s="1"/>
  <c r="M182"/>
  <c r="CB182" s="1"/>
  <c r="M186"/>
  <c r="CB186" s="1"/>
  <c r="M232"/>
  <c r="CB232" s="1"/>
  <c r="BP108"/>
  <c r="CG108" s="1"/>
  <c r="AT108"/>
  <c r="CE108" s="1"/>
  <c r="X108"/>
  <c r="CC108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08"/>
  <c r="CB108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AT118"/>
  <c r="CE118" s="1"/>
  <c r="X118"/>
  <c r="CC118" s="1"/>
  <c r="BP118"/>
  <c r="CG118" s="1"/>
  <c r="AT130"/>
  <c r="CE130" s="1"/>
  <c r="X130"/>
  <c r="CC130" s="1"/>
  <c r="BP130"/>
  <c r="CG130" s="1"/>
  <c r="AT142"/>
  <c r="CE142" s="1"/>
  <c r="X142"/>
  <c r="CC142" s="1"/>
  <c r="BP142"/>
  <c r="CG142" s="1"/>
  <c r="AT154"/>
  <c r="CE154" s="1"/>
  <c r="X154"/>
  <c r="CC154" s="1"/>
  <c r="BP154"/>
  <c r="CG154" s="1"/>
  <c r="AT166"/>
  <c r="CE166" s="1"/>
  <c r="X166"/>
  <c r="CC166" s="1"/>
  <c r="BP166"/>
  <c r="CG166" s="1"/>
  <c r="AT178"/>
  <c r="CE178" s="1"/>
  <c r="X178"/>
  <c r="CC178" s="1"/>
  <c r="BP178"/>
  <c r="CG178" s="1"/>
  <c r="AT190"/>
  <c r="CE190" s="1"/>
  <c r="X190"/>
  <c r="CC190" s="1"/>
  <c r="BP190"/>
  <c r="CG190" s="1"/>
  <c r="AT202"/>
  <c r="CE202" s="1"/>
  <c r="X202"/>
  <c r="CC202" s="1"/>
  <c r="BP202"/>
  <c r="CG202" s="1"/>
  <c r="AT214"/>
  <c r="CE214" s="1"/>
  <c r="X214"/>
  <c r="CC214" s="1"/>
  <c r="BP214"/>
  <c r="CG214" s="1"/>
  <c r="AT226"/>
  <c r="CE226" s="1"/>
  <c r="X226"/>
  <c r="CC226" s="1"/>
  <c r="BP226"/>
  <c r="CG226" s="1"/>
  <c r="AT238"/>
  <c r="CE238" s="1"/>
  <c r="X238"/>
  <c r="CC238" s="1"/>
  <c r="BP238"/>
  <c r="CG238" s="1"/>
  <c r="AT250"/>
  <c r="CE250" s="1"/>
  <c r="X250"/>
  <c r="CC250" s="1"/>
  <c r="BP250"/>
  <c r="CG250" s="1"/>
  <c r="AT262"/>
  <c r="CE262" s="1"/>
  <c r="X262"/>
  <c r="CC262" s="1"/>
  <c r="BP262"/>
  <c r="CG262" s="1"/>
  <c r="AT274"/>
  <c r="CE274" s="1"/>
  <c r="X274"/>
  <c r="CC274" s="1"/>
  <c r="BP274"/>
  <c r="CG274" s="1"/>
  <c r="AT286"/>
  <c r="CE286" s="1"/>
  <c r="X286"/>
  <c r="CC286" s="1"/>
  <c r="BP286"/>
  <c r="CG286" s="1"/>
  <c r="AT298"/>
  <c r="CE298" s="1"/>
  <c r="X298"/>
  <c r="CC298" s="1"/>
  <c r="BP298"/>
  <c r="CG298" s="1"/>
  <c r="AT310"/>
  <c r="CE310" s="1"/>
  <c r="X310"/>
  <c r="CC310" s="1"/>
  <c r="BP310"/>
  <c r="CG310" s="1"/>
  <c r="M118"/>
  <c r="CB118" s="1"/>
  <c r="M130"/>
  <c r="CB130" s="1"/>
  <c r="M142"/>
  <c r="CB142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BE292"/>
  <c r="CF292" s="1"/>
  <c r="M298"/>
  <c r="CB298" s="1"/>
  <c r="BE304"/>
  <c r="CF304" s="1"/>
  <c r="M310"/>
  <c r="CB310" s="1"/>
  <c r="X99"/>
  <c r="CC99" s="1"/>
  <c r="BP99"/>
  <c r="CG99" s="1"/>
  <c r="AT99"/>
  <c r="CE99" s="1"/>
  <c r="X111"/>
  <c r="CC111" s="1"/>
  <c r="BP111"/>
  <c r="CG111" s="1"/>
  <c r="AT111"/>
  <c r="CE111" s="1"/>
  <c r="X123"/>
  <c r="CC123" s="1"/>
  <c r="BP123"/>
  <c r="CG123" s="1"/>
  <c r="AT123"/>
  <c r="CE123" s="1"/>
  <c r="X135"/>
  <c r="CC135" s="1"/>
  <c r="BP135"/>
  <c r="CG135" s="1"/>
  <c r="AT135"/>
  <c r="CE135" s="1"/>
  <c r="X147"/>
  <c r="CC147" s="1"/>
  <c r="BP147"/>
  <c r="CG147" s="1"/>
  <c r="AT147"/>
  <c r="CE147" s="1"/>
  <c r="X159"/>
  <c r="CC159" s="1"/>
  <c r="BP159"/>
  <c r="CG159" s="1"/>
  <c r="AT159"/>
  <c r="CE159" s="1"/>
  <c r="X171"/>
  <c r="CC171" s="1"/>
  <c r="BP171"/>
  <c r="CG171" s="1"/>
  <c r="AT171"/>
  <c r="CE171" s="1"/>
  <c r="X183"/>
  <c r="CC183" s="1"/>
  <c r="BP183"/>
  <c r="CG183" s="1"/>
  <c r="AT183"/>
  <c r="CE183" s="1"/>
  <c r="X195"/>
  <c r="CC195" s="1"/>
  <c r="BP195"/>
  <c r="CG195" s="1"/>
  <c r="AT195"/>
  <c r="CE195" s="1"/>
  <c r="X207"/>
  <c r="CC207" s="1"/>
  <c r="BP207"/>
  <c r="CG207" s="1"/>
  <c r="AT207"/>
  <c r="CE207" s="1"/>
  <c r="X219"/>
  <c r="CC219" s="1"/>
  <c r="BP219"/>
  <c r="CG219" s="1"/>
  <c r="AT219"/>
  <c r="CE219" s="1"/>
  <c r="X231"/>
  <c r="CC231" s="1"/>
  <c r="BP231"/>
  <c r="CG231" s="1"/>
  <c r="AT231"/>
  <c r="CE231" s="1"/>
  <c r="X243"/>
  <c r="CC243" s="1"/>
  <c r="BP243"/>
  <c r="CG243" s="1"/>
  <c r="AT243"/>
  <c r="CE243" s="1"/>
  <c r="X255"/>
  <c r="CC255" s="1"/>
  <c r="BP255"/>
  <c r="CG255" s="1"/>
  <c r="AT255"/>
  <c r="CE255" s="1"/>
  <c r="X267"/>
  <c r="CC267" s="1"/>
  <c r="BP267"/>
  <c r="CG267" s="1"/>
  <c r="AT267"/>
  <c r="CE267" s="1"/>
  <c r="X279"/>
  <c r="CC279" s="1"/>
  <c r="BP279"/>
  <c r="CG279" s="1"/>
  <c r="AT279"/>
  <c r="CE279" s="1"/>
  <c r="X291"/>
  <c r="CC291" s="1"/>
  <c r="BP291"/>
  <c r="CG291" s="1"/>
  <c r="AT291"/>
  <c r="CE291" s="1"/>
  <c r="X303"/>
  <c r="CC303" s="1"/>
  <c r="BP303"/>
  <c r="CG303" s="1"/>
  <c r="AT303"/>
  <c r="CE303" s="1"/>
  <c r="M99"/>
  <c r="CB99" s="1"/>
  <c r="AI108"/>
  <c r="CD108" s="1"/>
  <c r="M111"/>
  <c r="CB111" s="1"/>
  <c r="AI120"/>
  <c r="CD120" s="1"/>
  <c r="M123"/>
  <c r="CB123" s="1"/>
  <c r="AI132"/>
  <c r="CD132" s="1"/>
  <c r="M135"/>
  <c r="CB135" s="1"/>
  <c r="AI144"/>
  <c r="CD144" s="1"/>
  <c r="M147"/>
  <c r="CB147" s="1"/>
  <c r="AI156"/>
  <c r="CD156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97"/>
  <c r="CG97" s="1"/>
  <c r="AT97"/>
  <c r="CE97" s="1"/>
  <c r="X97"/>
  <c r="CC97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97"/>
  <c r="CB97" s="1"/>
  <c r="M109"/>
  <c r="CB109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46"/>
  <c r="CG246" s="1"/>
  <c r="AT246"/>
  <c r="CE246" s="1"/>
  <c r="X246"/>
  <c r="CC246" s="1"/>
  <c r="BP258"/>
  <c r="CG258" s="1"/>
  <c r="AT258"/>
  <c r="CE258" s="1"/>
  <c r="X258"/>
  <c r="CC258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46"/>
  <c r="CB246" s="1"/>
  <c r="M258"/>
  <c r="CB258" s="1"/>
  <c r="M270"/>
  <c r="CB270" s="1"/>
  <c r="M282"/>
  <c r="CB282" s="1"/>
  <c r="M294"/>
  <c r="CB294" s="1"/>
  <c r="M306"/>
  <c r="CB306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07"/>
  <c r="CB107" s="1"/>
  <c r="M119"/>
  <c r="CB119" s="1"/>
  <c r="M131"/>
  <c r="CB131" s="1"/>
  <c r="M143"/>
  <c r="CB143" s="1"/>
  <c r="M155"/>
  <c r="CB155" s="1"/>
  <c r="M167"/>
  <c r="CB167" s="1"/>
  <c r="M179"/>
  <c r="CB179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AT292"/>
  <c r="CE292" s="1"/>
  <c r="X292"/>
  <c r="CC292" s="1"/>
  <c r="BP292"/>
  <c r="CG292" s="1"/>
  <c r="AT304"/>
  <c r="CE304" s="1"/>
  <c r="X304"/>
  <c r="CC304" s="1"/>
  <c r="BP304"/>
  <c r="CG304" s="1"/>
  <c r="M292"/>
  <c r="CB292" s="1"/>
  <c r="M304"/>
  <c r="CB304" s="1"/>
  <c r="X105"/>
  <c r="CC105" s="1"/>
  <c r="BP105"/>
  <c r="CG105" s="1"/>
  <c r="AT105"/>
  <c r="CE105" s="1"/>
  <c r="X117"/>
  <c r="CC117" s="1"/>
  <c r="BP117"/>
  <c r="CG117" s="1"/>
  <c r="AT117"/>
  <c r="CE117" s="1"/>
  <c r="X129"/>
  <c r="CC129" s="1"/>
  <c r="BP129"/>
  <c r="CG129" s="1"/>
  <c r="AT129"/>
  <c r="CE129" s="1"/>
  <c r="X141"/>
  <c r="CC141" s="1"/>
  <c r="BP141"/>
  <c r="CG141" s="1"/>
  <c r="AT141"/>
  <c r="CE141" s="1"/>
  <c r="X153"/>
  <c r="CC153" s="1"/>
  <c r="BP153"/>
  <c r="CG153" s="1"/>
  <c r="AT153"/>
  <c r="CE153" s="1"/>
  <c r="X165"/>
  <c r="CC165" s="1"/>
  <c r="BP165"/>
  <c r="CG165" s="1"/>
  <c r="AT165"/>
  <c r="CE165" s="1"/>
  <c r="X177"/>
  <c r="CC177" s="1"/>
  <c r="BP177"/>
  <c r="CG177" s="1"/>
  <c r="AT177"/>
  <c r="CE177" s="1"/>
  <c r="X189"/>
  <c r="CC189" s="1"/>
  <c r="BP189"/>
  <c r="CG189" s="1"/>
  <c r="AT189"/>
  <c r="CE189" s="1"/>
  <c r="X201"/>
  <c r="CC201" s="1"/>
  <c r="BP201"/>
  <c r="CG201" s="1"/>
  <c r="AT201"/>
  <c r="CE201" s="1"/>
  <c r="X213"/>
  <c r="CC213" s="1"/>
  <c r="BP213"/>
  <c r="CG213" s="1"/>
  <c r="AT213"/>
  <c r="CE213" s="1"/>
  <c r="X225"/>
  <c r="CC225" s="1"/>
  <c r="BP225"/>
  <c r="CG225" s="1"/>
  <c r="AT225"/>
  <c r="CE225" s="1"/>
  <c r="X237"/>
  <c r="CC237" s="1"/>
  <c r="BP237"/>
  <c r="CG237" s="1"/>
  <c r="AT237"/>
  <c r="CE237" s="1"/>
  <c r="X249"/>
  <c r="CC249" s="1"/>
  <c r="BP249"/>
  <c r="CG249" s="1"/>
  <c r="AT249"/>
  <c r="CE249" s="1"/>
  <c r="X261"/>
  <c r="CC261" s="1"/>
  <c r="BP261"/>
  <c r="CG261" s="1"/>
  <c r="AT261"/>
  <c r="CE261" s="1"/>
  <c r="X273"/>
  <c r="CC273" s="1"/>
  <c r="BP273"/>
  <c r="CG273" s="1"/>
  <c r="AT273"/>
  <c r="CE273" s="1"/>
  <c r="X285"/>
  <c r="CC285" s="1"/>
  <c r="BP285"/>
  <c r="CG285" s="1"/>
  <c r="AT285"/>
  <c r="CE285" s="1"/>
  <c r="X297"/>
  <c r="CC297" s="1"/>
  <c r="BP297"/>
  <c r="CG297" s="1"/>
  <c r="AT297"/>
  <c r="CE297" s="1"/>
  <c r="X309"/>
  <c r="CC309" s="1"/>
  <c r="BP309"/>
  <c r="CG309" s="1"/>
  <c r="AT309"/>
  <c r="CE309" s="1"/>
  <c r="M105"/>
  <c r="CB105" s="1"/>
  <c r="CA108"/>
  <c r="CH108" s="1"/>
  <c r="M117"/>
  <c r="CB117" s="1"/>
  <c r="CA120"/>
  <c r="CH120" s="1"/>
  <c r="M129"/>
  <c r="CB129" s="1"/>
  <c r="CA132"/>
  <c r="CH132" s="1"/>
  <c r="M141"/>
  <c r="CB141" s="1"/>
  <c r="CA144"/>
  <c r="CH144" s="1"/>
  <c r="M153"/>
  <c r="CB153" s="1"/>
  <c r="CA156"/>
  <c r="CH156" s="1"/>
  <c r="M165"/>
  <c r="CB165" s="1"/>
  <c r="CA168"/>
  <c r="CH168" s="1"/>
  <c r="M177"/>
  <c r="CB177" s="1"/>
  <c r="CA180"/>
  <c r="CH180" s="1"/>
  <c r="M189"/>
  <c r="CB189" s="1"/>
  <c r="CA192"/>
  <c r="CH192" s="1"/>
  <c r="M201"/>
  <c r="CB201" s="1"/>
  <c r="CA204"/>
  <c r="CH204" s="1"/>
  <c r="M213"/>
  <c r="CB213" s="1"/>
  <c r="CA216"/>
  <c r="CH216" s="1"/>
  <c r="M225"/>
  <c r="CB225" s="1"/>
  <c r="CA228"/>
  <c r="CH228" s="1"/>
  <c r="M237"/>
  <c r="CB237" s="1"/>
  <c r="CA240"/>
  <c r="CH240" s="1"/>
  <c r="AI246"/>
  <c r="CD246" s="1"/>
  <c r="M249"/>
  <c r="CB249" s="1"/>
  <c r="CA252"/>
  <c r="CH252" s="1"/>
  <c r="AI258"/>
  <c r="CD258" s="1"/>
  <c r="M261"/>
  <c r="CB261" s="1"/>
  <c r="CA264"/>
  <c r="CH264" s="1"/>
  <c r="AI270"/>
  <c r="CD270" s="1"/>
  <c r="M273"/>
  <c r="CB273" s="1"/>
  <c r="CA276"/>
  <c r="CH276" s="1"/>
  <c r="AI282"/>
  <c r="CD282" s="1"/>
  <c r="M285"/>
  <c r="CB285" s="1"/>
  <c r="CA288"/>
  <c r="CH288" s="1"/>
  <c r="AI294"/>
  <c r="CD294" s="1"/>
  <c r="M297"/>
  <c r="CB297" s="1"/>
  <c r="CA300"/>
  <c r="CH300" s="1"/>
  <c r="AI306"/>
  <c r="CD306" s="1"/>
  <c r="M309"/>
  <c r="CB309" s="1"/>
  <c r="CA312"/>
  <c r="CH312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BE97"/>
  <c r="CF97" s="1"/>
  <c r="M103"/>
  <c r="CB103" s="1"/>
  <c r="BE109"/>
  <c r="CF109" s="1"/>
  <c r="M115"/>
  <c r="CB115" s="1"/>
  <c r="CA118"/>
  <c r="CH118" s="1"/>
  <c r="BE121"/>
  <c r="CF121" s="1"/>
  <c r="M127"/>
  <c r="CB127" s="1"/>
  <c r="CA130"/>
  <c r="CH130" s="1"/>
  <c r="BE133"/>
  <c r="CF133" s="1"/>
  <c r="M139"/>
  <c r="CB139" s="1"/>
  <c r="CA142"/>
  <c r="CH142" s="1"/>
  <c r="BE145"/>
  <c r="CF145" s="1"/>
  <c r="M151"/>
  <c r="CB151" s="1"/>
  <c r="CA154"/>
  <c r="CH154" s="1"/>
  <c r="BE157"/>
  <c r="CF157" s="1"/>
  <c r="M163"/>
  <c r="CB163" s="1"/>
  <c r="CA166"/>
  <c r="CH166" s="1"/>
  <c r="BE169"/>
  <c r="CF169" s="1"/>
  <c r="M175"/>
  <c r="CB175" s="1"/>
  <c r="CA178"/>
  <c r="CH178" s="1"/>
  <c r="BE181"/>
  <c r="CF181" s="1"/>
  <c r="M187"/>
  <c r="CB187" s="1"/>
  <c r="CA190"/>
  <c r="CH190" s="1"/>
  <c r="BE193"/>
  <c r="CF193" s="1"/>
  <c r="M199"/>
  <c r="CB199" s="1"/>
  <c r="CA202"/>
  <c r="CH202" s="1"/>
  <c r="BE205"/>
  <c r="CF205" s="1"/>
  <c r="M211"/>
  <c r="CB211" s="1"/>
  <c r="CA214"/>
  <c r="CH214" s="1"/>
  <c r="BE217"/>
  <c r="CF217" s="1"/>
  <c r="M223"/>
  <c r="CB223" s="1"/>
  <c r="CA226"/>
  <c r="CH226" s="1"/>
  <c r="BE229"/>
  <c r="CF229" s="1"/>
  <c r="M235"/>
  <c r="CB235" s="1"/>
  <c r="CA238"/>
  <c r="CH238" s="1"/>
  <c r="BE241"/>
  <c r="CF241" s="1"/>
  <c r="M247"/>
  <c r="CB247" s="1"/>
  <c r="CA250"/>
  <c r="CH250" s="1"/>
  <c r="BE253"/>
  <c r="CF253" s="1"/>
  <c r="M259"/>
  <c r="CB259" s="1"/>
  <c r="CA262"/>
  <c r="CH262" s="1"/>
  <c r="BE265"/>
  <c r="CF265" s="1"/>
  <c r="M271"/>
  <c r="CB271" s="1"/>
  <c r="CA274"/>
  <c r="CH274" s="1"/>
  <c r="BE277"/>
  <c r="CF277" s="1"/>
  <c r="M283"/>
  <c r="CB283" s="1"/>
  <c r="CA286"/>
  <c r="CH286" s="1"/>
  <c r="BE289"/>
  <c r="CF289" s="1"/>
  <c r="AI292"/>
  <c r="CD292" s="1"/>
  <c r="M295"/>
  <c r="CB295" s="1"/>
  <c r="CA298"/>
  <c r="CH298" s="1"/>
  <c r="BE301"/>
  <c r="CF301" s="1"/>
  <c r="AI304"/>
  <c r="CD304" s="1"/>
  <c r="M307"/>
  <c r="CB307" s="1"/>
  <c r="CA310"/>
  <c r="CH310" s="1"/>
  <c r="BE313"/>
  <c r="CF313" s="1"/>
  <c r="AB9" i="3"/>
  <c r="AB43"/>
  <c r="AB49"/>
  <c r="AB55"/>
  <c r="AB64"/>
  <c r="AB74"/>
  <c r="AB109"/>
  <c r="AB110"/>
  <c r="AB111"/>
  <c r="AB145"/>
  <c r="AB146"/>
  <c r="AB147"/>
  <c r="AB10"/>
  <c r="AB18"/>
  <c r="AB56"/>
  <c r="AB65"/>
  <c r="AB75"/>
  <c r="AB76"/>
  <c r="AB106"/>
  <c r="AB107"/>
  <c r="AB108"/>
  <c r="AB142"/>
  <c r="AB143"/>
  <c r="AB144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38"/>
  <c r="AB44"/>
  <c r="AB50"/>
  <c r="AB103"/>
  <c r="AB104"/>
  <c r="AB139"/>
  <c r="AB140"/>
  <c r="AB197"/>
  <c r="P262"/>
  <c r="P259"/>
  <c r="P256"/>
  <c r="P253"/>
  <c r="P250"/>
  <c r="P247"/>
  <c r="P244"/>
  <c r="P241"/>
  <c r="P238"/>
  <c r="P235"/>
  <c r="P232"/>
  <c r="P229"/>
  <c r="P226"/>
  <c r="P223"/>
  <c r="P220"/>
  <c r="P217"/>
  <c r="P214"/>
  <c r="P211"/>
  <c r="P208"/>
  <c r="P205"/>
  <c r="P202"/>
  <c r="P199"/>
  <c r="P190"/>
  <c r="P187"/>
  <c r="P184"/>
  <c r="P181"/>
  <c r="P178"/>
  <c r="P175"/>
  <c r="P85"/>
  <c r="P82"/>
  <c r="P79"/>
  <c r="P76"/>
  <c r="P73"/>
  <c r="P70"/>
  <c r="P67"/>
  <c r="P64"/>
  <c r="P61"/>
  <c r="P58"/>
  <c r="P55"/>
  <c r="P52"/>
  <c r="P49"/>
  <c r="P46"/>
  <c r="P43"/>
  <c r="P40"/>
  <c r="P37"/>
  <c r="P34"/>
  <c r="P31"/>
  <c r="P28"/>
  <c r="P25"/>
  <c r="P22"/>
  <c r="P19"/>
  <c r="P16"/>
  <c r="P13"/>
  <c r="P10"/>
  <c r="P7"/>
  <c r="P4"/>
  <c r="P263"/>
  <c r="P260"/>
  <c r="P257"/>
  <c r="P254"/>
  <c r="P251"/>
  <c r="P248"/>
  <c r="P245"/>
  <c r="P242"/>
  <c r="P239"/>
  <c r="P236"/>
  <c r="P233"/>
  <c r="P230"/>
  <c r="P227"/>
  <c r="P224"/>
  <c r="P221"/>
  <c r="P218"/>
  <c r="P215"/>
  <c r="P212"/>
  <c r="P209"/>
  <c r="P206"/>
  <c r="P203"/>
  <c r="P200"/>
  <c r="P185"/>
  <c r="P182"/>
  <c r="P179"/>
  <c r="P176"/>
  <c r="P173"/>
  <c r="P86"/>
  <c r="P83"/>
  <c r="P80"/>
  <c r="P77"/>
  <c r="P74"/>
  <c r="P71"/>
  <c r="P68"/>
  <c r="P65"/>
  <c r="P62"/>
  <c r="P59"/>
  <c r="P56"/>
  <c r="P53"/>
  <c r="P50"/>
  <c r="P47"/>
  <c r="P44"/>
  <c r="P41"/>
  <c r="P38"/>
  <c r="P35"/>
  <c r="P32"/>
  <c r="P29"/>
  <c r="P26"/>
  <c r="P23"/>
  <c r="P20"/>
  <c r="P17"/>
  <c r="P14"/>
  <c r="P11"/>
  <c r="P8"/>
  <c r="P5"/>
  <c r="AB2"/>
  <c r="P261"/>
  <c r="P258"/>
  <c r="P255"/>
  <c r="P252"/>
  <c r="P249"/>
  <c r="P246"/>
  <c r="P243"/>
  <c r="P240"/>
  <c r="P237"/>
  <c r="P234"/>
  <c r="P231"/>
  <c r="P228"/>
  <c r="P225"/>
  <c r="P222"/>
  <c r="P219"/>
  <c r="P216"/>
  <c r="P213"/>
  <c r="P210"/>
  <c r="P207"/>
  <c r="P204"/>
  <c r="P201"/>
  <c r="P186"/>
  <c r="P183"/>
  <c r="P180"/>
  <c r="P177"/>
  <c r="P174"/>
  <c r="P84"/>
  <c r="P81"/>
  <c r="P78"/>
  <c r="P75"/>
  <c r="P72"/>
  <c r="P69"/>
  <c r="P66"/>
  <c r="P63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AB57"/>
  <c r="AB66"/>
  <c r="AB78"/>
  <c r="AB79"/>
  <c r="AB100"/>
  <c r="AB101"/>
  <c r="AB102"/>
  <c r="AB136"/>
  <c r="AB137"/>
  <c r="AB138"/>
  <c r="AB172"/>
  <c r="AB196"/>
  <c r="AB3"/>
  <c r="AB12"/>
  <c r="AB20"/>
  <c r="AB27"/>
  <c r="AB33"/>
  <c r="AB39"/>
  <c r="AB45"/>
  <c r="AB51"/>
  <c r="AB58"/>
  <c r="AB67"/>
  <c r="AB80"/>
  <c r="AB97"/>
  <c r="AB98"/>
  <c r="AB99"/>
  <c r="AB133"/>
  <c r="AB169"/>
  <c r="AB195"/>
  <c r="AB4"/>
  <c r="AB13"/>
  <c r="AB94"/>
  <c r="AB95"/>
  <c r="AB96"/>
  <c r="AB130"/>
  <c r="AB166"/>
  <c r="AB194"/>
  <c r="P2"/>
  <c r="CV115" i="2" s="1"/>
  <c r="I115" i="1" s="1"/>
  <c r="K115" s="1"/>
  <c r="AB5" i="3"/>
  <c r="AB14"/>
  <c r="AB21"/>
  <c r="AB28"/>
  <c r="AB34"/>
  <c r="AB40"/>
  <c r="AB46"/>
  <c r="AB52"/>
  <c r="AB83"/>
  <c r="AB91"/>
  <c r="AB92"/>
  <c r="AB93"/>
  <c r="AB127"/>
  <c r="AB128"/>
  <c r="AB129"/>
  <c r="AB163"/>
  <c r="AB164"/>
  <c r="AB165"/>
  <c r="AB176"/>
  <c r="AB193"/>
  <c r="AB22"/>
  <c r="AB60"/>
  <c r="AB69"/>
  <c r="AB84"/>
  <c r="AB85"/>
  <c r="AB88"/>
  <c r="AB89"/>
  <c r="AB90"/>
  <c r="AB124"/>
  <c r="AB125"/>
  <c r="AB126"/>
  <c r="AB160"/>
  <c r="AB161"/>
  <c r="AB162"/>
  <c r="AB177"/>
  <c r="AB192"/>
  <c r="AB6"/>
  <c r="AB15"/>
  <c r="AB29"/>
  <c r="AB35"/>
  <c r="AB41"/>
  <c r="AB47"/>
  <c r="AB53"/>
  <c r="AB61"/>
  <c r="AB70"/>
  <c r="AB86"/>
  <c r="AB87"/>
  <c r="AB121"/>
  <c r="AB122"/>
  <c r="AB123"/>
  <c r="AB157"/>
  <c r="AB158"/>
  <c r="AB159"/>
  <c r="AB179"/>
  <c r="AB191"/>
  <c r="AB8"/>
  <c r="AB30"/>
  <c r="AB36"/>
  <c r="AB42"/>
  <c r="AB48"/>
  <c r="AB54"/>
  <c r="AB115"/>
  <c r="AB116"/>
  <c r="AB117"/>
  <c r="AB151"/>
  <c r="AB152"/>
  <c r="AB153"/>
  <c r="AB182"/>
  <c r="AB183"/>
  <c r="AB184"/>
  <c r="AB188"/>
  <c r="AB17"/>
  <c r="AB24"/>
  <c r="AB63"/>
  <c r="AB72"/>
  <c r="AB73"/>
  <c r="AB112"/>
  <c r="AB113"/>
  <c r="AB114"/>
  <c r="AB148"/>
  <c r="AB149"/>
  <c r="AB150"/>
  <c r="AB185"/>
  <c r="AB186"/>
  <c r="AB187"/>
  <c r="K135" i="4" l="1"/>
  <c r="N135" s="1"/>
  <c r="CV139" i="2"/>
  <c r="I139" i="1" s="1"/>
  <c r="K139" s="1"/>
  <c r="K131" i="4"/>
  <c r="N131" s="1"/>
  <c r="CV135" i="2"/>
  <c r="I135" i="1" s="1"/>
  <c r="K135" s="1"/>
  <c r="K121" i="4"/>
  <c r="N121" s="1"/>
  <c r="CV125" i="2"/>
  <c r="I125" i="1" s="1"/>
  <c r="K125" s="1"/>
  <c r="K134" i="4"/>
  <c r="N134" s="1"/>
  <c r="CV138" i="2"/>
  <c r="I138" i="1" s="1"/>
  <c r="K138" s="1"/>
  <c r="K124" i="4"/>
  <c r="N124" s="1"/>
  <c r="CV128" i="2"/>
  <c r="I128" i="1" s="1"/>
  <c r="K128" s="1"/>
  <c r="K129" i="4"/>
  <c r="N129" s="1"/>
  <c r="CV133" i="2"/>
  <c r="I133" i="1" s="1"/>
  <c r="K133" s="1"/>
  <c r="K132" i="4"/>
  <c r="N132" s="1"/>
  <c r="CV136" i="2"/>
  <c r="I136" i="1" s="1"/>
  <c r="K136" s="1"/>
  <c r="K119" i="4"/>
  <c r="N119" s="1"/>
  <c r="CV123" i="2"/>
  <c r="I123" i="1" s="1"/>
  <c r="K123" s="1"/>
  <c r="K122" i="4"/>
  <c r="N122" s="1"/>
  <c r="CV126" i="2"/>
  <c r="I126" i="1" s="1"/>
  <c r="K126" s="1"/>
  <c r="K136" i="4"/>
  <c r="N136" s="1"/>
  <c r="CV140" i="2"/>
  <c r="I140" i="1" s="1"/>
  <c r="K140" s="1"/>
  <c r="K128" i="4"/>
  <c r="N128" s="1"/>
  <c r="CV132" i="2"/>
  <c r="I132" i="1" s="1"/>
  <c r="K132" s="1"/>
  <c r="K126" i="4"/>
  <c r="N126" s="1"/>
  <c r="CV130" i="2"/>
  <c r="I130" i="1" s="1"/>
  <c r="K130" s="1"/>
  <c r="K120" i="4"/>
  <c r="N120" s="1"/>
  <c r="CV124" i="2"/>
  <c r="I124" i="1" s="1"/>
  <c r="K124" s="1"/>
  <c r="K118" i="4"/>
  <c r="N118" s="1"/>
  <c r="CV122" i="2"/>
  <c r="I122" i="1" s="1"/>
  <c r="K122" s="1"/>
  <c r="K130" i="4"/>
  <c r="N130" s="1"/>
  <c r="CV134" i="2"/>
  <c r="I134" i="1" s="1"/>
  <c r="K134" s="1"/>
  <c r="K133" i="4"/>
  <c r="N133" s="1"/>
  <c r="CV137" i="2"/>
  <c r="I137" i="1" s="1"/>
  <c r="K137" s="1"/>
  <c r="K137" i="4"/>
  <c r="N137" s="1"/>
  <c r="CV141" i="2"/>
  <c r="I141" i="1" s="1"/>
  <c r="K141" s="1"/>
  <c r="K123" i="4"/>
  <c r="N123" s="1"/>
  <c r="CV127" i="2"/>
  <c r="I127" i="1" s="1"/>
  <c r="K127" s="1"/>
  <c r="K127" i="4"/>
  <c r="N127" s="1"/>
  <c r="CV131" i="2"/>
  <c r="I131" i="1" s="1"/>
  <c r="K131" s="1"/>
  <c r="K125" i="4"/>
  <c r="N125" s="1"/>
  <c r="CV129" i="2"/>
  <c r="I129" i="1" s="1"/>
  <c r="K129" s="1"/>
  <c r="CV121" i="2"/>
  <c r="CV120"/>
  <c r="I121" i="1" s="1"/>
  <c r="K121" s="1"/>
  <c r="CV119" i="2"/>
  <c r="CV118"/>
  <c r="I118" i="1" s="1"/>
  <c r="K118" s="1"/>
  <c r="CV18" i="2"/>
  <c r="CV105"/>
  <c r="K105" i="1" s="1"/>
  <c r="CV104" i="2"/>
  <c r="K104" i="1" s="1"/>
  <c r="CV103" i="2"/>
  <c r="K103" i="1" s="1"/>
  <c r="CV107" i="2"/>
  <c r="K107" i="1" s="1"/>
  <c r="CV106" i="2"/>
  <c r="K106" i="1" s="1"/>
  <c r="CV70" i="2"/>
  <c r="K70" i="1" s="1"/>
  <c r="CV69" i="2"/>
  <c r="K69" i="1" s="1"/>
  <c r="CV68" i="2"/>
  <c r="K68" i="1" s="1"/>
  <c r="CV72" i="2"/>
  <c r="K72" i="1" s="1"/>
  <c r="CV71" i="2"/>
  <c r="K71" i="1" s="1"/>
  <c r="CV32" i="2"/>
  <c r="K32" i="1" s="1"/>
  <c r="CV33" i="2"/>
  <c r="K33" i="1" s="1"/>
  <c r="CV34" i="2"/>
  <c r="K34" i="1" s="1"/>
  <c r="CV35" i="2"/>
  <c r="K35" i="1" s="1"/>
  <c r="CV36" i="2"/>
  <c r="K36" i="1" s="1"/>
  <c r="CV66" i="2"/>
  <c r="K66" i="1" s="1"/>
  <c r="CV89" i="2"/>
  <c r="K89" i="1" s="1"/>
  <c r="CV13" i="2"/>
  <c r="K13" i="1" s="1"/>
  <c r="CV62" i="2"/>
  <c r="K62" i="1" s="1"/>
  <c r="CV117" i="2"/>
  <c r="I117" i="1" s="1"/>
  <c r="K117" s="1"/>
  <c r="CV15" i="2"/>
  <c r="K15" i="1" s="1"/>
  <c r="CV42" i="2"/>
  <c r="K42" i="1" s="1"/>
  <c r="CV85" i="2"/>
  <c r="K85" i="1" s="1"/>
  <c r="CV9" i="2"/>
  <c r="K9" i="1" s="1"/>
  <c r="CV38" i="2"/>
  <c r="K38" i="1" s="1"/>
  <c r="CV78" i="2"/>
  <c r="K78" i="1" s="1"/>
  <c r="CV57" i="2"/>
  <c r="K57" i="1" s="1"/>
  <c r="CV14" i="2"/>
  <c r="K14" i="1" s="1"/>
  <c r="CV100" i="2"/>
  <c r="K100" i="1" s="1"/>
  <c r="CV76" i="2"/>
  <c r="K76" i="1" s="1"/>
  <c r="CV48" i="2"/>
  <c r="K48" i="1" s="1"/>
  <c r="CV12" i="2"/>
  <c r="K12" i="1" s="1"/>
  <c r="CV98" i="2"/>
  <c r="K98" i="1" s="1"/>
  <c r="CV74" i="2"/>
  <c r="K74" i="1" s="1"/>
  <c r="CV61" i="2"/>
  <c r="K61" i="1" s="1"/>
  <c r="CV37" i="2"/>
  <c r="CV10"/>
  <c r="K10" i="1" s="1"/>
  <c r="CV96" i="2"/>
  <c r="K96" i="1" s="1"/>
  <c r="CV67" i="2"/>
  <c r="K67" i="1" s="1"/>
  <c r="CV52" i="2"/>
  <c r="K52" i="1" s="1"/>
  <c r="CV8" i="2"/>
  <c r="K8" i="1" s="1"/>
  <c r="CV94" i="2"/>
  <c r="K94" i="1" s="1"/>
  <c r="CV65" i="2"/>
  <c r="K65" i="1" s="1"/>
  <c r="CV41" i="2"/>
  <c r="K41" i="1" s="1"/>
  <c r="CV30" i="2"/>
  <c r="K30" i="1" s="1"/>
  <c r="CV6" i="2"/>
  <c r="K6" i="1" s="1"/>
  <c r="CV92" i="2"/>
  <c r="K92" i="1" s="1"/>
  <c r="CV56" i="2"/>
  <c r="K56" i="1" s="1"/>
  <c r="CV28" i="2"/>
  <c r="K28" i="1" s="1"/>
  <c r="CV4" i="2"/>
  <c r="K4" i="1" s="1"/>
  <c r="CV90" i="2"/>
  <c r="K90" i="1" s="1"/>
  <c r="CV45" i="2"/>
  <c r="K45" i="1" s="1"/>
  <c r="CV26" i="2"/>
  <c r="K26" i="1" s="1"/>
  <c r="CV88" i="2"/>
  <c r="K88" i="1" s="1"/>
  <c r="CV60" i="2"/>
  <c r="K60" i="1" s="1"/>
  <c r="CV24" i="2"/>
  <c r="K24" i="1" s="1"/>
  <c r="CV86" i="2"/>
  <c r="K86" i="1" s="1"/>
  <c r="CV49" i="2"/>
  <c r="K49" i="1" s="1"/>
  <c r="CV22" i="2"/>
  <c r="K22" i="1" s="1"/>
  <c r="CV84" i="2"/>
  <c r="K84" i="1" s="1"/>
  <c r="CV64" i="2"/>
  <c r="K64" i="1" s="1"/>
  <c r="CV40" i="2"/>
  <c r="K40" i="1" s="1"/>
  <c r="CV20" i="2"/>
  <c r="K20" i="1" s="1"/>
  <c r="CV82" i="2"/>
  <c r="K82" i="1" s="1"/>
  <c r="CV53" i="2"/>
  <c r="K53" i="1" s="1"/>
  <c r="K18"/>
  <c r="CV80" i="2"/>
  <c r="K80" i="1" s="1"/>
  <c r="CV44" i="2"/>
  <c r="K44" i="1" s="1"/>
  <c r="CV16" i="2"/>
  <c r="K16" i="1" s="1"/>
  <c r="CV83" i="2"/>
  <c r="K83" i="1" s="1"/>
  <c r="CV50" i="2"/>
  <c r="K50" i="1" s="1"/>
  <c r="CV63" i="2"/>
  <c r="K63" i="1" s="1"/>
  <c r="CV7" i="2"/>
  <c r="K7" i="1" s="1"/>
  <c r="CV31" i="2"/>
  <c r="K31" i="1" s="1"/>
  <c r="CV114" i="2"/>
  <c r="I114" i="1" s="1"/>
  <c r="K114" s="1"/>
  <c r="CV51" i="2"/>
  <c r="K51" i="1" s="1"/>
  <c r="CV81" i="2"/>
  <c r="K81" i="1" s="1"/>
  <c r="CV5" i="2"/>
  <c r="K5" i="1" s="1"/>
  <c r="CV29" i="2"/>
  <c r="K29" i="1" s="1"/>
  <c r="CV113" i="2"/>
  <c r="I113" i="1" s="1"/>
  <c r="K113" s="1"/>
  <c r="CV54" i="2"/>
  <c r="K54" i="1" s="1"/>
  <c r="CV39" i="2"/>
  <c r="K39" i="1" s="1"/>
  <c r="CV79" i="2"/>
  <c r="K79" i="1" s="1"/>
  <c r="CV3" i="2"/>
  <c r="K3" i="1" s="1"/>
  <c r="CV27" i="2"/>
  <c r="K27" i="1" s="1"/>
  <c r="CV112" i="2"/>
  <c r="I112" i="1" s="1"/>
  <c r="K112" s="1"/>
  <c r="CV43" i="2"/>
  <c r="K43" i="1" s="1"/>
  <c r="CV116" i="2"/>
  <c r="I116" i="1" s="1"/>
  <c r="K116" s="1"/>
  <c r="CV102" i="2"/>
  <c r="K102" i="1" s="1"/>
  <c r="CV77" i="2"/>
  <c r="K77" i="1" s="1"/>
  <c r="CV101" i="2"/>
  <c r="K101" i="1" s="1"/>
  <c r="CV25" i="2"/>
  <c r="K25" i="1" s="1"/>
  <c r="CV111" i="2"/>
  <c r="I111" i="1" s="1"/>
  <c r="K111" s="1"/>
  <c r="CV58" i="2"/>
  <c r="K58" i="1" s="1"/>
  <c r="CV75" i="2"/>
  <c r="K75" i="1" s="1"/>
  <c r="CV99" i="2"/>
  <c r="K99" i="1" s="1"/>
  <c r="CV23" i="2"/>
  <c r="K23" i="1" s="1"/>
  <c r="CV110" i="2"/>
  <c r="I110" i="1" s="1"/>
  <c r="K110" s="1"/>
  <c r="CV91" i="2"/>
  <c r="K91" i="1" s="1"/>
  <c r="CV11" i="2"/>
  <c r="K11" i="1" s="1"/>
  <c r="CV46" i="2"/>
  <c r="K46" i="1" s="1"/>
  <c r="CV73" i="2"/>
  <c r="K73" i="1" s="1"/>
  <c r="CV97" i="2"/>
  <c r="K97" i="1" s="1"/>
  <c r="CV21" i="2"/>
  <c r="K21" i="1" s="1"/>
  <c r="CV109" i="2"/>
  <c r="I109" i="1" s="1"/>
  <c r="K109" s="1"/>
  <c r="CV59" i="2"/>
  <c r="K59" i="1" s="1"/>
  <c r="CV95" i="2"/>
  <c r="K95" i="1" s="1"/>
  <c r="CV19" i="2"/>
  <c r="K19" i="1" s="1"/>
  <c r="CV108" i="2"/>
  <c r="I108" i="1" s="1"/>
  <c r="K108" s="1"/>
  <c r="CV87" i="2"/>
  <c r="K87" i="1" s="1"/>
  <c r="CV47" i="2"/>
  <c r="K47" i="1" s="1"/>
  <c r="CV93" i="2"/>
  <c r="K93" i="1" s="1"/>
  <c r="CV17" i="2"/>
  <c r="K17" i="1" s="1"/>
  <c r="CV55" i="2"/>
  <c r="K55" i="1" s="1"/>
  <c r="I119" l="1"/>
  <c r="K119" s="1"/>
  <c r="I120"/>
  <c r="K120" s="1"/>
  <c r="K37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<sst xmlns="http://schemas.openxmlformats.org/spreadsheetml/2006/main" count="9068" uniqueCount="1407">
  <si>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</si>
  <si>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</si>
  <si>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</si>
  <si>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</si>
  <si>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</si>
  <si>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</si>
  <si>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</si>
  <si>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</si>
  <si>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</si>
  <si>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</si>
  <si>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</si>
  <si>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</si>
  <si>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</si>
  <si>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</si>
  <si>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</si>
  <si>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</si>
  <si>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</si>
  <si>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</si>
  <si>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</si>
  <si>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</si>
  <si>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</si>
  <si>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</si>
  <si>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</si>
  <si>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</si>
  <si>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</si>
  <si>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</si>
  <si>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</si>
  <si>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</si>
  <si>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</si>
  <si>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</si>
  <si>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</si>
  <si>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</si>
  <si>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</si>
  <si>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</si>
  <si>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</si>
  <si>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</si>
  <si>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</si>
  <si>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</si>
  <si>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</si>
  <si>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</si>
  <si>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</si>
  <si>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</si>
  <si>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</si>
  <si>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</si>
  <si>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</si>
  <si>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</si>
  <si>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</si>
  <si>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</si>
  <si>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</si>
  <si>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</si>
  <si>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</si>
  <si>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</si>
  <si>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</si>
  <si>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</si>
  <si>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</si>
  <si>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</si>
  <si>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</si>
  <si>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</si>
  <si>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</si>
  <si>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</si>
  <si>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</si>
  <si>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</si>
  <si>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</si>
  <si>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</si>
  <si>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</si>
  <si>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</si>
  <si>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</si>
  <si>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</si>
  <si>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</si>
  <si>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</si>
  <si>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</si>
  <si>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</si>
  <si>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</si>
  <si>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</si>
  <si>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</si>
  <si>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</si>
  <si>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</si>
  <si>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</si>
  <si>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</si>
  <si>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</si>
  <si>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</si>
  <si>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</si>
  <si>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</si>
  <si>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</si>
  <si>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</si>
  <si>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</si>
  <si>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</si>
  <si>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</si>
  <si>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</si>
  <si>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</si>
  <si>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</si>
  <si>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</si>
  <si>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</si>
  <si>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</si>
  <si>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</si>
  <si>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</si>
  <si>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</si>
  <si>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</si>
  <si>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</si>
  <si>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</si>
  <si>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</si>
  <si>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</si>
  <si>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</si>
  <si>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</si>
  <si>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</si>
  <si>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</si>
  <si>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</si>
  <si>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</si>
  <si>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</si>
  <si>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</si>
  <si>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</si>
  <si>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</si>
  <si>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</si>
  <si>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</si>
  <si>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</si>
  <si>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</si>
  <si>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</si>
  <si>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</si>
  <si>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</si>
  <si>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</si>
  <si>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</si>
  <si>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</si>
  <si>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</si>
  <si>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</si>
  <si>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</si>
  <si>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</si>
  <si>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</si>
  <si>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</si>
  <si>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</si>
  <si>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</si>
  <si>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</si>
  <si>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</si>
  <si>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</si>
  <si>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</si>
  <si>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</si>
  <si>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</si>
  <si>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</si>
  <si>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</si>
  <si>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</si>
  <si>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</si>
  <si>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</si>
  <si>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</si>
  <si>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</si>
  <si>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</si>
  <si>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</si>
  <si>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</si>
  <si>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</si>
  <si>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</si>
  <si>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</si>
  <si>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</si>
  <si>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</si>
  <si>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</si>
  <si>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</si>
  <si>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</si>
  <si>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</si>
  <si>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</si>
  <si>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</si>
  <si>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</si>
  <si>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</si>
  <si>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</si>
  <si>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</si>
  <si>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</si>
  <si>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</si>
  <si>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</si>
  <si>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</si>
  <si>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</si>
  <si>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</si>
  <si>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</si>
  <si>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</si>
  <si>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</si>
  <si>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</si>
  <si>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</si>
  <si>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</si>
  <si>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</si>
  <si>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</si>
  <si>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</si>
  <si>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</si>
  <si>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</si>
  <si>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</si>
  <si>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</si>
  <si>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</si>
  <si>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</si>
  <si>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</si>
  <si>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</si>
  <si>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</si>
  <si>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</si>
  <si>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</si>
  <si>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</si>
  <si>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</si>
  <si>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</si>
  <si>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</si>
  <si>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</si>
  <si>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</si>
  <si>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</si>
  <si>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</si>
  <si>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</si>
  <si>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</si>
  <si>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</si>
  <si>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</si>
  <si>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</si>
  <si>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</si>
  <si>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</si>
  <si>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</si>
  <si>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</si>
  <si>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</si>
  <si>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</si>
  <si>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</si>
  <si>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</si>
  <si>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</si>
  <si>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</si>
  <si>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</si>
  <si>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</si>
  <si>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</si>
  <si>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</si>
  <si>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</si>
  <si>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</si>
  <si>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</si>
  <si>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</si>
  <si>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</si>
  <si>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</si>
  <si>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</si>
  <si>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</si>
  <si>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</si>
  <si>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</si>
  <si>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</si>
  <si>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</si>
  <si>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</si>
  <si>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</si>
  <si>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</si>
  <si>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</si>
  <si>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</si>
  <si>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</si>
  <si>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</si>
  <si>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</si>
  <si>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</si>
  <si>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</si>
  <si>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</si>
  <si>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</si>
  <si>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</si>
  <si>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</si>
  <si>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</si>
  <si>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</si>
  <si>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</si>
  <si>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</si>
  <si>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</si>
  <si>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</si>
  <si>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</si>
  <si>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</si>
  <si>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</si>
  <si>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</si>
  <si>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</si>
  <si>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</si>
  <si>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</si>
  <si>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</si>
  <si>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</si>
  <si>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</si>
  <si>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</si>
  <si>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</si>
  <si>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</si>
  <si>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</si>
  <si>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</si>
  <si>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</si>
  <si>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</si>
  <si>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</si>
  <si>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</si>
  <si>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</si>
  <si>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</si>
  <si>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</si>
  <si>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</si>
  <si>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</si>
  <si>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</si>
  <si>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</si>
  <si>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</si>
  <si>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</si>
  <si>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</si>
  <si>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</si>
  <si>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</si>
  <si>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</si>
  <si>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</si>
  <si>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</si>
  <si>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</si>
  <si>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</si>
  <si>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</si>
  <si>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</si>
  <si>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</si>
  <si>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</si>
  <si>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</si>
  <si>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</si>
  <si>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</si>
  <si>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</si>
  <si>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</si>
  <si>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</si>
  <si>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</si>
  <si>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</si>
  <si>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</si>
  <si>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</si>
  <si>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</si>
  <si>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</si>
  <si>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</si>
  <si>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</si>
  <si>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</si>
  <si>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</si>
  <si>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</si>
  <si>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</si>
  <si>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</si>
  <si>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</si>
  <si>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</si>
  <si>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</si>
  <si>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</si>
  <si>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</si>
  <si>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</si>
  <si>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</si>
  <si>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</si>
  <si>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</si>
  <si>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</si>
  <si>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</si>
  <si>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</si>
  <si>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</si>
  <si>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</si>
  <si>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</si>
  <si>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</si>
  <si>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</si>
  <si>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</si>
  <si>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</si>
  <si>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</si>
  <si>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</si>
  <si>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</si>
  <si>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</si>
  <si>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</si>
  <si>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</si>
  <si>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</si>
  <si>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</si>
  <si>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</si>
  <si>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</si>
  <si>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</si>
  <si>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</si>
  <si>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</si>
  <si>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</si>
  <si>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</si>
  <si>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</si>
  <si>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</si>
  <si>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</si>
  <si>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</si>
  <si>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</si>
  <si>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</si>
  <si>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</si>
  <si>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</si>
  <si>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</si>
  <si>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</si>
  <si>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</si>
  <si>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</si>
  <si>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</si>
  <si>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</si>
  <si>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</si>
  <si>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</si>
  <si>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</si>
  <si>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</si>
  <si>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</si>
  <si>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</si>
  <si>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</si>
  <si>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</si>
  <si>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</si>
  <si>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</si>
  <si>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</si>
  <si>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</si>
  <si>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</si>
  <si>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</si>
  <si>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</si>
  <si>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</si>
  <si>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</si>
  <si>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</si>
  <si>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</si>
  <si>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</si>
  <si>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</si>
  <si>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</si>
  <si>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</si>
  <si>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</si>
  <si>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</si>
  <si>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</si>
  <si>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</si>
  <si>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</si>
  <si>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</si>
  <si>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</si>
  <si>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</si>
  <si>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</si>
  <si>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</si>
  <si>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</si>
  <si>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</si>
  <si>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</si>
  <si>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</si>
  <si>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</si>
  <si>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</si>
  <si>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</si>
  <si>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</si>
  <si>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</si>
  <si>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</si>
  <si>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</si>
  <si>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</si>
  <si>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</si>
  <si>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</si>
  <si>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</si>
  <si>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</si>
  <si>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</si>
  <si>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</si>
  <si>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</si>
  <si>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</si>
  <si>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</si>
  <si>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</si>
  <si>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</si>
  <si>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</si>
  <si>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</si>
  <si>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</si>
  <si>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</si>
  <si>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</si>
  <si>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</si>
  <si>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</si>
  <si>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</si>
  <si>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</si>
  <si>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</si>
  <si>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</si>
  <si>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</si>
  <si>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</si>
  <si>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</si>
  <si>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</si>
  <si>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</si>
  <si>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</si>
  <si>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</si>
  <si>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</si>
  <si>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</si>
  <si>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</si>
  <si>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</si>
  <si>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</si>
  <si>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</si>
  <si>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</si>
  <si>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</si>
  <si>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</si>
  <si>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</si>
  <si>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</si>
  <si>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</si>
  <si>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</si>
  <si>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</si>
  <si>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</si>
  <si>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</si>
  <si>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</si>
  <si>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</si>
  <si>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</si>
  <si>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</si>
  <si>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</si>
  <si>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</si>
  <si>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</si>
  <si>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</si>
  <si>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</si>
  <si>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</si>
  <si>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</si>
  <si>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</si>
  <si>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</si>
  <si>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</si>
  <si>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</si>
  <si>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</si>
  <si>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</si>
  <si>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</si>
  <si>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</si>
  <si>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</si>
  <si>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</si>
  <si>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</si>
  <si>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</si>
  <si>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</si>
  <si>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</si>
  <si>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</si>
  <si>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</si>
  <si>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</si>
  <si>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</si>
  <si>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</si>
  <si>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</si>
  <si>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</si>
  <si>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</si>
  <si>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</si>
  <si>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</si>
  <si>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</si>
  <si>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</si>
  <si>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</si>
  <si>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</si>
  <si>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</si>
  <si>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</si>
  <si>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</si>
  <si>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</si>
  <si>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</si>
  <si>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</si>
  <si>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</si>
  <si>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</si>
  <si>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</si>
  <si>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</si>
  <si>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</si>
  <si>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</si>
  <si>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</si>
  <si>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</si>
  <si>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</si>
  <si>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</si>
  <si>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</si>
  <si>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</si>
  <si>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</si>
  <si>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</si>
  <si>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</si>
  <si>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</si>
  <si>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</si>
  <si>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</si>
  <si>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</si>
  <si>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</si>
  <si>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</si>
  <si>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</si>
  <si>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</si>
  <si>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</si>
  <si>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</si>
  <si>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</si>
  <si>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</si>
  <si>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</si>
  <si>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</si>
  <si>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</si>
  <si>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</si>
  <si>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</si>
  <si>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</si>
  <si>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</si>
  <si>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</si>
  <si>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</si>
  <si>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</si>
  <si>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</si>
  <si>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</si>
  <si>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ReplaceableTextures\\CommandButtons\\BTNCS51.blp</t>
  </si>
  <si>
    <t>CS52</t>
  </si>
  <si>
    <t>|cffffff00中级附魔石|r</t>
  </si>
  <si>
    <t>ReplaceableTextures\\CommandButtons\\BTNCS52.blp</t>
  </si>
  <si>
    <t>CS53</t>
  </si>
  <si>
    <t>|cffff0033高级附魔石|r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</si>
  <si>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</si>
  <si>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</si>
  <si>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</si>
  <si>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</si>
  <si>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</si>
  <si>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</si>
  <si>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</si>
  <si>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</si>
  <si>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</si>
  <si>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</si>
  <si>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</si>
  <si>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</si>
  <si>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</si>
  <si>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</si>
  <si>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</si>
  <si>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</si>
  <si>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</si>
  <si>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</si>
  <si>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</si>
  <si>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</si>
  <si>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</si>
  <si>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</si>
  <si>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</si>
  <si>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</si>
  <si>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</si>
  <si>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</si>
  <si>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</si>
  <si>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</si>
  <si>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</si>
  <si>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</si>
  <si>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</si>
  <si>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</si>
  <si>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</si>
  <si>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</si>
  <si>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</si>
  <si>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</si>
  <si>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</si>
  <si>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</si>
  <si>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</si>
  <si>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</si>
  <si>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</si>
  <si>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</si>
  <si>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</si>
  <si>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</si>
  <si>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</si>
  <si>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</si>
  <si>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</si>
  <si>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</si>
  <si>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</si>
  <si>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</si>
  <si>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</si>
  <si>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</si>
  <si>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</si>
  <si>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</si>
  <si>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</si>
  <si>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</si>
  <si>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</si>
  <si>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</si>
  <si>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</si>
  <si>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</si>
  <si>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</si>
  <si>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</si>
  <si>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</si>
  <si>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</si>
  <si>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</si>
  <si>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</si>
  <si>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</si>
  <si>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</si>
  <si>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</si>
  <si>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</si>
  <si>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</si>
  <si>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</si>
  <si>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</si>
  <si>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</si>
  <si>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</si>
  <si>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</si>
  <si>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</si>
  <si>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</si>
  <si>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</si>
  <si>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</si>
  <si>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</si>
  <si>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</si>
  <si>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</si>
  <si>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</si>
  <si>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</si>
  <si>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</si>
  <si>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</si>
  <si>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</si>
  <si>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</si>
  <si>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</si>
  <si>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</si>
  <si>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</si>
  <si>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</si>
  <si>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</si>
  <si>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</si>
  <si>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</si>
  <si>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</si>
  <si>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</si>
  <si>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</si>
  <si>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</si>
  <si>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</si>
  <si>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</si>
  <si>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</si>
  <si>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</si>
  <si>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</si>
  <si>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</si>
  <si>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</si>
  <si>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</si>
  <si>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</si>
  <si>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</si>
  <si>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</si>
  <si>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</si>
  <si>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</si>
  <si>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</si>
  <si>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</si>
  <si>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</si>
  <si>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</si>
  <si>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</si>
  <si>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</si>
  <si>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</si>
  <si>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</si>
  <si>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</si>
  <si>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</si>
  <si>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</si>
  <si>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</si>
  <si>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</si>
  <si>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</si>
  <si>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</si>
  <si>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</si>
  <si>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</si>
  <si>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</si>
  <si>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</si>
  <si>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</si>
  <si>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</si>
  <si>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</si>
  <si>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</si>
  <si>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</si>
  <si>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</si>
  <si>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</si>
  <si>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</si>
  <si>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</si>
  <si>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</si>
  <si>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</si>
  <si>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</si>
  <si>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</si>
  <si>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</si>
  <si>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</si>
  <si>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</si>
  <si>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</si>
  <si>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</si>
  <si>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</si>
  <si>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</si>
  <si>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</si>
  <si>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</si>
  <si>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</si>
  <si>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</si>
  <si>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</si>
  <si>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</si>
  <si>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</si>
  <si>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</si>
  <si>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</si>
  <si>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</si>
  <si>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</si>
  <si>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</si>
  <si>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</si>
  <si>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</si>
  <si>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</si>
  <si>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</si>
  <si>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</si>
  <si>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</si>
  <si>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</si>
  <si>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</si>
  <si>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</si>
  <si>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</si>
  <si>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</si>
  <si>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</si>
  <si>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</si>
  <si>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</si>
  <si>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</si>
  <si>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</si>
  <si>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</si>
  <si>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</si>
  <si>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</si>
  <si>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</si>
  <si>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</si>
  <si>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</si>
  <si>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</si>
  <si>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</si>
  <si>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</si>
  <si>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</si>
  <si>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</si>
  <si>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</si>
  <si>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</si>
  <si>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</si>
  <si>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</si>
  <si>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</si>
  <si>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</si>
  <si>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</si>
  <si>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</si>
  <si>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</si>
  <si>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</si>
  <si>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</si>
  <si>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</si>
  <si>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</si>
  <si>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</si>
  <si>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</si>
  <si>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</si>
  <si>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</si>
  <si>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</si>
  <si>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</si>
  <si>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IT12</t>
  </si>
  <si>
    <t>无量量劫</t>
  </si>
  <si>
    <t>IT13</t>
  </si>
  <si>
    <t>鸿钧对练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</si>
  <si>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</si>
  <si>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</si>
  <si>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</si>
  <si>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</si>
  <si>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</si>
  <si>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</si>
  <si>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</si>
  <si>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</si>
  <si>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</si>
  <si>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</si>
  <si>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</si>
  <si>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</si>
  <si>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</si>
  <si>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</si>
  <si>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</si>
  <si>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</si>
  <si>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</si>
  <si>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</si>
  <si>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</si>
  <si>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</si>
  <si>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传送至寻宝秘境。|n|n|Cffffc926奖励：|r|n大量金币|n大量经验|n|n|Cff00ff7f击杀奖励团队共享，建议组队前往。|n|n|r|Cffaaaaaa据说寻宝秘境里有上古禁地-万魔窟的消息。|r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</si>
  <si>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</si>
  <si>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</si>
  <si>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</si>
  <si>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</si>
  <si>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</si>
  <si>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</si>
  <si>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</si>
  <si>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</si>
  <si>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</si>
  <si>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</si>
  <si>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</si>
  <si>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</si>
  <si>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</si>
  <si>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</si>
  <si>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</si>
  <si>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</si>
  <si>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</si>
  <si>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</si>
  <si>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</si>
  <si>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</si>
  <si>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</si>
  <si>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</si>
  <si>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</si>
  <si>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</si>
  <si>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</si>
  <si>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</si>
  <si>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</si>
  <si>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</si>
  <si>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</si>
  <si>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</si>
  <si>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</si>
  <si>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</si>
  <si>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</si>
  <si>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</si>
  <si>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</si>
  <si>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</si>
  <si>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</si>
  <si>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</si>
  <si>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</si>
  <si>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</si>
  <si>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</si>
  <si>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</si>
  <si>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</si>
  <si>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</si>
  <si>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</si>
  <si>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</si>
  <si>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</si>
  <si>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</si>
  <si>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</si>
  <si>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</si>
  <si>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</si>
  <si>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</si>
  <si>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</si>
  <si>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</si>
  <si>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</si>
  <si>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</si>
  <si>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</si>
  <si>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</si>
  <si>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</si>
  <si>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</si>
  <si>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</si>
  <si>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</si>
  <si>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</si>
  <si>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</si>
  <si>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</si>
  <si>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</si>
  <si>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</si>
  <si>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</si>
  <si>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</si>
  <si>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</si>
  <si>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</si>
  <si>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</si>
  <si>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</si>
  <si>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</si>
  <si>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</si>
  <si>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</si>
  <si>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</si>
  <si>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</si>
  <si>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</si>
  <si>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</si>
  <si>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</si>
  <si>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</si>
  <si>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</si>
  <si>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</si>
  <si>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</si>
  <si>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</si>
  <si>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</si>
  <si>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</si>
  <si>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</si>
  <si>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</si>
  <si>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</si>
  <si>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</si>
  <si>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</si>
  <si>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</si>
  <si>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</si>
  <si>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</si>
  <si>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</si>
  <si>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</si>
  <si>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</si>
  <si>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</si>
  <si>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</si>
  <si>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</si>
  <si>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</si>
  <si>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</si>
  <si>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</si>
  <si>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</si>
  <si>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</si>
  <si>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</si>
  <si>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</si>
  <si>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</si>
  <si>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</si>
  <si>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</si>
  <si>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</si>
  <si>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</si>
  <si>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</si>
  <si>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</si>
  <si>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</si>
  <si>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</si>
  <si>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</si>
  <si>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</si>
  <si>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</si>
  <si>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</si>
  <si>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</si>
  <si>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</si>
  <si>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</si>
  <si>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</si>
  <si>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</si>
  <si>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</si>
  <si>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</si>
  <si>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</si>
  <si>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</si>
  <si>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</si>
  <si>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</si>
  <si>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</si>
  <si>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</si>
  <si>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</si>
  <si>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</si>
  <si>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</si>
  <si>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</si>
  <si>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</si>
  <si>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</si>
  <si>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</si>
  <si>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</si>
  <si>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</si>
  <si>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</si>
  <si>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</si>
  <si>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</si>
  <si>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</si>
  <si>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</si>
  <si>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</si>
  <si>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</si>
  <si>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</si>
  <si>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</si>
  <si>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</si>
  <si>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</si>
  <si>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</si>
  <si>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</si>
  <si>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</si>
  <si>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</si>
  <si>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</si>
  <si>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</si>
  <si>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</si>
  <si>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</si>
  <si>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</si>
  <si>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</si>
  <si>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</si>
  <si>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</si>
  <si>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</si>
  <si>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</si>
  <si>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</si>
  <si>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</si>
  <si>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</si>
  <si>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</si>
  <si>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</si>
  <si>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</si>
  <si>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</si>
  <si>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</si>
  <si>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</si>
  <si>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</si>
  <si>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</si>
  <si>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</si>
  <si>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</si>
  <si>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</si>
  <si>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</si>
  <si>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</si>
  <si>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</si>
  <si>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</si>
  <si>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</si>
  <si>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</si>
  <si>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</si>
  <si>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</si>
  <si>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</si>
  <si>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</si>
  <si>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</si>
  <si>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</si>
  <si>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</si>
  <si>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</si>
  <si>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</si>
  <si>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</si>
  <si>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</si>
  <si>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</si>
  <si>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</si>
  <si>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</si>
  <si>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</si>
  <si>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</si>
  <si>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</si>
  <si>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</si>
  <si>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</si>
  <si>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</si>
  <si>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</si>
  <si>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</si>
  <si>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</si>
  <si>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</si>
  <si>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</si>
  <si>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</si>
  <si>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</si>
  <si>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</si>
  <si>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</si>
  <si>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</si>
  <si>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</si>
  <si>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</si>
  <si>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</si>
  <si>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</si>
  <si>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</si>
  <si>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</si>
  <si>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</si>
  <si>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</si>
  <si>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</si>
  <si>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</si>
  <si>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</si>
  <si>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</si>
  <si>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</si>
  <si>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</si>
  <si>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</si>
  <si>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</si>
  <si>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</si>
  <si>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</si>
  <si>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</si>
  <si>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</si>
  <si>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</si>
  <si>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</si>
  <si>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</si>
  <si>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</si>
  <si>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</si>
  <si>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</si>
  <si>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</si>
  <si>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</si>
  <si>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</si>
  <si>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</si>
  <si>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</si>
  <si>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</si>
  <si>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</si>
  <si>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</si>
  <si>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</si>
  <si>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</si>
  <si>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</si>
  <si>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</si>
  <si>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</si>
  <si>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</si>
  <si>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</si>
  <si>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</si>
  <si>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</si>
  <si>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</si>
  <si>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</si>
  <si>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</si>
  <si>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</si>
  <si>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</si>
  <si>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</si>
  <si>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</si>
  <si>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</si>
  <si>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</si>
  <si>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</si>
  <si>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</si>
  <si>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</si>
  <si>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</si>
  <si>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</si>
  <si>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</si>
  <si>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</si>
  <si>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</si>
  <si>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</si>
  <si>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</si>
  <si>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</si>
  <si>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</si>
  <si>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</si>
  <si>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</si>
  <si>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</si>
  <si>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</si>
  <si>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</si>
  <si>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</si>
  <si>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</si>
  <si>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</si>
  <si>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</si>
  <si>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</si>
  <si>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</si>
  <si>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</si>
  <si>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</si>
  <si>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</si>
  <si>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</si>
  <si>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</si>
  <si>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</si>
  <si>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</si>
  <si>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</si>
  <si>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</si>
  <si>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</si>
  <si>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</si>
  <si>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</si>
  <si>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</si>
  <si>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</si>
  <si>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</si>
  <si>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</si>
  <si>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</si>
  <si>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</si>
  <si>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</si>
  <si>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</si>
  <si>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</si>
  <si>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</si>
  <si>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</si>
  <si>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</si>
  <si>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</si>
  <si>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</si>
  <si>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</si>
  <si>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</si>
  <si>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</si>
  <si>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</si>
  <si>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</si>
  <si>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</si>
  <si>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</si>
  <si>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</si>
  <si>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</si>
  <si>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</si>
  <si>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</si>
  <si>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</si>
  <si>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</si>
  <si>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</si>
  <si>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</si>
  <si>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</si>
  <si>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</si>
  <si>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</si>
  <si>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</si>
  <si>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</si>
  <si>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</si>
  <si>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</si>
  <si>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</si>
  <si>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</si>
  <si>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</si>
  <si>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</si>
  <si>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</si>
  <si>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</si>
  <si>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</si>
  <si>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</si>
  <si>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</si>
  <si>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</si>
  <si>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</si>
  <si>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</si>
  <si>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</si>
  <si>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</si>
  <si>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</si>
  <si>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</si>
  <si>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</si>
  <si>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</si>
  <si>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</si>
  <si>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</si>
  <si>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</si>
  <si>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</si>
  <si>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</si>
  <si>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</si>
  <si>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</si>
  <si>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</si>
  <si>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</si>
  <si>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</si>
  <si>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</si>
  <si>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</si>
  <si>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</si>
  <si>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</si>
  <si>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</si>
  <si>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</si>
  <si>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</si>
  <si>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</si>
  <si>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</si>
  <si>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</si>
  <si>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</si>
  <si>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</si>
  <si>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</si>
  <si>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</si>
  <si>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</si>
  <si>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</si>
  <si>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</si>
  <si>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</si>
  <si>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</si>
  <si>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</si>
  <si>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</si>
  <si>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</si>
  <si>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</si>
  <si>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</si>
  <si>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</si>
  <si>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</si>
  <si>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</si>
  <si>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</si>
  <si>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</si>
  <si>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</si>
  <si>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</si>
  <si>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</si>
  <si>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</si>
  <si>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</si>
  <si>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</si>
  <si>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</si>
  <si>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</si>
  <si>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</si>
  <si>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</si>
  <si>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</si>
  <si>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</si>
  <si>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</si>
  <si>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</si>
  <si>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</si>
  <si>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</si>
  <si>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</si>
  <si>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</si>
  <si>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</si>
  <si>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</si>
  <si>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</si>
  <si>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</si>
  <si>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</si>
  <si>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</si>
  <si>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</si>
  <si>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</si>
  <si>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</si>
  <si>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</si>
  <si>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</si>
  <si>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</si>
  <si>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</si>
  <si>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</si>
  <si>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</si>
  <si>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</si>
  <si>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</si>
  <si>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</si>
  <si>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</si>
  <si>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</si>
  <si>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</si>
  <si>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</si>
  <si>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</si>
  <si>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</si>
  <si>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</si>
  <si>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</si>
  <si>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</si>
  <si>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</si>
  <si>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</si>
  <si>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</si>
  <si>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</si>
  <si>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</si>
  <si>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</si>
  <si>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</si>
  <si>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</si>
  <si>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</si>
  <si>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</si>
  <si>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</si>
  <si>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</si>
  <si>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</si>
  <si>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</si>
  <si>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</si>
  <si>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</si>
  <si>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</si>
  <si>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</si>
  <si>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</si>
  <si>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</si>
  <si>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</si>
  <si>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</si>
  <si>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</si>
  <si>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</si>
  <si>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</si>
  <si>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</si>
  <si>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</si>
  <si>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</si>
  <si>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</si>
  <si>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</si>
  <si>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</si>
  <si>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</si>
  <si>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</si>
  <si>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</si>
  <si>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</si>
  <si>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</si>
  <si>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</si>
  <si>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</si>
  <si>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</si>
  <si>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</si>
  <si>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</si>
  <si>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</si>
  <si>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</si>
  <si>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</si>
  <si>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</si>
  <si>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</si>
  <si>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</si>
  <si>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</si>
  <si>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</si>
  <si>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</si>
  <si>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</si>
  <si>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</si>
  <si>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</si>
  <si>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</si>
  <si>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</si>
  <si>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</si>
  <si>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</si>
  <si>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</si>
  <si>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</si>
  <si>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</si>
  <si>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</si>
  <si>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</si>
  <si>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</si>
  <si>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</si>
  <si>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</si>
  <si>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</si>
  <si>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</si>
  <si>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</si>
  <si>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</si>
  <si>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</si>
  <si>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</si>
  <si>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</si>
  <si>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</si>
  <si>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</si>
  <si>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</si>
  <si>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</si>
  <si>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</si>
  <si>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</si>
  <si>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</si>
  <si>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</si>
  <si>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</si>
  <si>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</si>
  <si>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</si>
  <si>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</si>
  <si>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</si>
  <si>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</si>
  <si>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</si>
  <si>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</si>
  <si>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</si>
  <si>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</si>
  <si>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</si>
  <si>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</si>
  <si>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</si>
  <si>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</si>
  <si>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</si>
  <si>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</si>
  <si>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</si>
  <si>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</si>
  <si>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</si>
  <si>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</si>
  <si>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</si>
  <si>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</si>
  <si>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</si>
  <si>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</si>
  <si>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</si>
  <si>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</si>
  <si>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</si>
  <si>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</si>
  <si>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</si>
  <si>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</si>
  <si>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</si>
  <si>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</si>
  <si>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</si>
  <si>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</si>
  <si>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</si>
  <si>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</si>
  <si>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</si>
  <si>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|Cff00FF7F无尽招魂幡 Lv.1|r</t>
    <phoneticPr fontId="35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</si>
  <si>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</si>
  <si>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</si>
  <si>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</si>
  <si>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</si>
  <si>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</si>
  <si>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t>CS41</t>
    <phoneticPr fontId="35" type="noConversion"/>
  </si>
  <si>
    <t>CS42</t>
    <phoneticPr fontId="35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</si>
  <si>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family val="3"/>
        <charset val="134"/>
        <scheme val="minor"/>
      </rPr>
      <t>1.blp</t>
    </r>
    <phoneticPr fontId="35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</si>
  <si>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family val="3"/>
        <charset val="134"/>
        <scheme val="minor"/>
      </rPr>
      <t>.blp</t>
    </r>
    <phoneticPr fontId="35" type="noConversion"/>
  </si>
  <si>
    <t>|cffff0033创世碎片|r</t>
    <phoneticPr fontId="35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</si>
  <si>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</si>
  <si>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</si>
  <si>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</si>
  <si>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</si>
  <si>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</si>
  <si>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</si>
  <si>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</si>
  <si>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</si>
  <si>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</si>
  <si>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</si>
  <si>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</si>
  <si>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</si>
  <si>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</si>
  <si>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</si>
  <si>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</si>
  <si>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5" type="noConversion"/>
  </si>
  <si>
    <t>|cffff0000虚空神石|r</t>
    <phoneticPr fontId="35" type="noConversion"/>
  </si>
  <si>
    <t>ReplaceableTextures\\CommandButtons\\BTNZ25.blp</t>
    <phoneticPr fontId="35" type="noConversion"/>
  </si>
  <si>
    <t>ReplaceableTextures\\CommandButtons\\BTNZ27.blp</t>
    <phoneticPr fontId="35" type="noConversion"/>
  </si>
  <si>
    <t>ReplaceableTextures\\CommandButtons\\BTNZ29.blp</t>
    <phoneticPr fontId="35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</si>
  <si>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family val="3"/>
        <charset val="134"/>
        <scheme val="minor"/>
      </rPr>
      <t>.blp</t>
    </r>
    <phoneticPr fontId="35" type="noConversion"/>
  </si>
  <si>
    <t>|n可以使用|cffff0000虚空神石|r进行升级</t>
    <phoneticPr fontId="35" type="noConversion"/>
  </si>
  <si>
    <t>|n可以使用|cffff0033创世碎片|r进行升级</t>
    <phoneticPr fontId="35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</si>
  <si>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family val="3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family val="3"/>
        <charset val="134"/>
      </rPr>
      <t>进行升级</t>
    </r>
    <phoneticPr fontId="35" type="noConversion"/>
  </si>
  <si>
    <r>
      <t>|n攻击|Cffffc92610%|r概率附加|Cffffc926业力*400%|r攻击伤害|n|n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family val="3"/>
        <charset val="134"/>
      </rPr>
      <t>进行升级</t>
    </r>
    <phoneticPr fontId="35" type="noConversion"/>
  </si>
  <si>
    <t>|n攻击|Cffffc92610%|r概率附加|Cffffc926业力*400%|r攻击伤害</t>
    <phoneticPr fontId="35" type="noConversion"/>
  </si>
  <si>
    <t>|CffFFC926帝|Cfff59652释|Cffec647f战|Cffe232ac甲lv1|r</t>
    <phoneticPr fontId="35" type="noConversion"/>
  </si>
  <si>
    <t>|CffFFC926帝|Cfff59652释|Cffec647f战|Cffe232ac甲lv2|r</t>
  </si>
  <si>
    <t>|CffFFC926帝|Cfff59652释|Cffec647f战|Cffe232ac甲lv3|r</t>
  </si>
  <si>
    <t>|CffFFC926帝|Cfff59652释|Cffec647f战|Cffe232ac甲lv4|r</t>
  </si>
  <si>
    <t>|CffFFC926六|Cfff59652道|Cffec647f鬼|Cffe232ac玉lv1|r</t>
    <phoneticPr fontId="35" type="noConversion"/>
  </si>
  <si>
    <t>|CffFFC926六|Cfff59652道|Cffec647f鬼|Cffe232ac玉lv2|r</t>
  </si>
  <si>
    <t>|CffFFC926六|Cfff59652道|Cffec647f鬼|Cffe232ac玉lv3|r</t>
  </si>
  <si>
    <t>|CffFFC926六|Cfff59652道|Cffec647f鬼|Cffe232ac玉lv4|r</t>
  </si>
  <si>
    <t>|CffFFC926开启消耗：|n|r50000金币，15玄铁。|Cffffc926|n全队奖励：|r|n攻击+4%，业力+4%，生命+4%。|n|n|Cffffc926个人随机奖励：|r|n|Cffff0000虚空神石x1|r【高概率】|n|Cffff0000虚空神石x2|r【低概率】|n|Cffff0000创世碎片|r【低概率】|n|Cffff0000高级附魔石|r|Cffcccccc【未开放】|r|n|n|Cffcccccc通天教主恼羞成怒，摆下万仙阵以立杀威。防生灵涂炭，请速去阻击！|r</t>
    <phoneticPr fontId="35" type="noConversion"/>
  </si>
  <si>
    <t>|CffFFC926灭|Cfff7a049魂|Cffef786d转|Cffe85091魄lv1|r</t>
    <phoneticPr fontId="35" type="noConversion"/>
  </si>
  <si>
    <t>|CffFFC926灭|Cfff7a049魂|Cffef786d转|Cffe85091魄lv2|r</t>
  </si>
  <si>
    <t>|CffFFC926灭|Cfff7a049魂|Cffef786d转|Cffe85091魄lv3|r</t>
  </si>
  <si>
    <t>|CffFFC926灭|Cfff7a049魂|Cffef786d转|Cffe85091魄lv4|r</t>
  </si>
  <si>
    <t>点击后可将|Cffffc926任意|r装备提升一级。|n|n|Cff00ff7f只能对|r|Cffff73ff创|r|Cffff56bf世|r|Cffff397f品|r|Cffff1c3f质|r|Cff00ff7f以下的装备使用。|r</t>
  </si>
  <si>
    <t>|CffFF4DFF灭|Cffff39bf魂|Cffff267f转|Cffff133f魄lv5|r</t>
    <phoneticPr fontId="35" type="noConversion"/>
  </si>
  <si>
    <t>|CffFF4DFF帝|Cffff39bf释|Cffff267f战|Cffff133f甲lv5|r</t>
    <phoneticPr fontId="35" type="noConversion"/>
  </si>
  <si>
    <t>|CffFF4DFF六|Cffff39bf道|Cffff267f鬼|Cffff133f玉lv5|r</t>
    <phoneticPr fontId="35" type="noConversion"/>
  </si>
  <si>
    <t>点击后可将|Cffffc926神|r|Cfff7a049话|r|Cffef786d品|r|Cffe85091质|r的|Cffffc926lv4|r装备提升至|Cffff73ff创|r|Cffff56bf世|r|Cffff397f品|r|Cffff1c3f质|r。</t>
    <phoneticPr fontId="35" type="noConversion"/>
  </si>
  <si>
    <t>|Cff00BFFF[饰品]三才项圈lv1|r</t>
    <phoneticPr fontId="35" type="noConversion"/>
  </si>
  <si>
    <t>|CffBF00FF[饰品]化龙护符lv1|r</t>
    <phoneticPr fontId="35" type="noConversion"/>
  </si>
  <si>
    <t>|CffFF0000[饰品]流光绝影lv1|r</t>
    <phoneticPr fontId="35" type="noConversion"/>
  </si>
  <si>
    <t>代码生成</t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</si>
  <si>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I51</t>
    </r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</si>
  <si>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</si>
  <si>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I53</t>
    </r>
    <r>
      <rPr>
        <sz val="11"/>
        <color theme="1"/>
        <rFont val="等线"/>
        <family val="2"/>
        <charset val="134"/>
        <scheme val="minor"/>
      </rPr>
      <t/>
    </r>
  </si>
  <si>
    <t>为指定的装备附魔一条额外属性。|n|n|cffff0000只可附魔紫色及以上品质装备|r</t>
    <phoneticPr fontId="35" type="noConversion"/>
  </si>
  <si>
    <t>为指定装备附魔一条较强的额外属性。|n|n|cffff0000只可附魔紫色及以上品质装备|r</t>
    <phoneticPr fontId="35" type="noConversion"/>
  </si>
  <si>
    <t>为指定装备附魔一条强大的额外属性。|n|n|cffff0000只可附魔紫色及以上品质装备|r</t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</si>
  <si>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009</t>
    </r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</si>
  <si>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00A</t>
    </r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</si>
  <si>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00B</t>
    </r>
    <phoneticPr fontId="35" type="noConversion"/>
  </si>
  <si>
    <t>|CffFF0000斩三尸|r</t>
    <phoneticPr fontId="35" type="noConversion"/>
  </si>
  <si>
    <t>IJ11</t>
  </si>
  <si>
    <t>IJ12</t>
  </si>
  <si>
    <t>IJ13</t>
  </si>
  <si>
    <t>IJ14</t>
  </si>
  <si>
    <t>|CffFF0000混沌道果【10】|r</t>
    <phoneticPr fontId="35" type="noConversion"/>
  </si>
  <si>
    <t>|CffFF0000无极道果【11】|r</t>
    <phoneticPr fontId="35" type="noConversion"/>
  </si>
  <si>
    <t>|CffFF0000圣人本源【12】|r</t>
    <phoneticPr fontId="35" type="noConversion"/>
  </si>
  <si>
    <t>|CffFF0000道祖传承【13】|r</t>
    <phoneticPr fontId="35" type="noConversion"/>
  </si>
  <si>
    <t>|CffFF0000创世之证【14】|r</t>
    <phoneticPr fontId="35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</si>
</sst>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9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27" fillId="10" borderId="19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0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0" borderId="0"/>
  </cellStyleXfs>
  <cellXfs count="200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7" fillId="11" borderId="7" xfId="4" applyFont="1" applyBorder="1" applyAlignment="1"/>
    <xf numFmtId="0" fontId="16" fillId="0" borderId="0" xfId="0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8" fillId="0" borderId="0" xfId="0" applyFont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9" fontId="3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20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7" fillId="0" borderId="0" xfId="0" applyNumberFormat="1" applyFont="1" applyAlignment="1">
      <alignment horizontal="left"/>
    </xf>
    <xf numFmtId="9" fontId="3" fillId="0" borderId="0" xfId="0" applyNumberFormat="1" applyFont="1" applyAlignment="1">
      <alignment horizontal="left"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9" fillId="2" borderId="9" xfId="0" applyFont="1" applyFill="1" applyBorder="1" applyAlignment="1"/>
    <xf numFmtId="0" fontId="19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" fillId="16" borderId="13" xfId="0" applyFont="1" applyFill="1" applyBorder="1" applyAlignment="1">
      <alignment horizontal="left" vertical="center"/>
    </xf>
    <xf numFmtId="0" fontId="2" fillId="16" borderId="14" xfId="0" applyFont="1" applyFill="1" applyBorder="1" applyAlignment="1">
      <alignment horizontal="left" vertical="center"/>
    </xf>
    <xf numFmtId="0" fontId="25" fillId="16" borderId="12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16" borderId="16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8" fillId="0" borderId="0" xfId="0" applyFont="1"/>
    <xf numFmtId="0" fontId="27" fillId="0" borderId="0" xfId="0" applyFont="1" applyAlignment="1">
      <alignment horizontal="center" vertical="center"/>
    </xf>
    <xf numFmtId="0" fontId="29" fillId="2" borderId="18" xfId="0" applyFont="1" applyFill="1" applyBorder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6" fillId="11" borderId="3" xfId="4" applyFont="1" applyFill="1" applyBorder="1">
      <alignment vertical="center"/>
    </xf>
    <xf numFmtId="0" fontId="37" fillId="0" borderId="0" xfId="0" applyFont="1" applyAlignment="1">
      <alignment horizontal="left" vertical="center"/>
    </xf>
    <xf numFmtId="0" fontId="36" fillId="12" borderId="1" xfId="0" applyFont="1" applyFill="1" applyBorder="1" applyAlignment="1">
      <alignment vertical="center"/>
    </xf>
    <xf numFmtId="0" fontId="38" fillId="12" borderId="1" xfId="0" applyFont="1" applyFill="1" applyBorder="1" applyAlignment="1">
      <alignment vertical="center"/>
    </xf>
    <xf numFmtId="0" fontId="27" fillId="0" borderId="0" xfId="6"/>
    <xf numFmtId="0" fontId="27" fillId="0" borderId="0" xfId="0" applyFont="1"/>
    <xf numFmtId="0" fontId="12" fillId="9" borderId="0" xfId="5" applyAlignment="1"/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75"/>
  <sheetViews>
    <sheetView tabSelected="1" workbookViewId="0">
      <pane xSplit="8" ySplit="2" topLeftCell="I204" activePane="bottomRight" state="frozen"/>
      <selection pane="topRight"/>
      <selection pane="bottomLeft"/>
      <selection pane="bottomRight" activeCell="F225" sqref="F225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9" customWidth="1"/>
    <col min="10" max="10" width="18.625" customWidth="1"/>
    <col min="11" max="11" width="41" customWidth="1"/>
    <col min="12" max="12" width="9" style="10" customWidth="1"/>
    <col min="13" max="13" width="47.375" style="16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9"/>
    <col min="41" max="16384" width="9" style="10"/>
  </cols>
  <sheetData>
    <row r="1" spans="1:42" s="159" customFormat="1">
      <c r="A1" s="163"/>
      <c r="B1" s="159" t="s">
        <v>0</v>
      </c>
      <c r="C1" s="159" t="s">
        <v>1</v>
      </c>
      <c r="D1" s="159" t="s">
        <v>2</v>
      </c>
      <c r="E1" s="186" t="s">
        <v>3</v>
      </c>
      <c r="F1" s="159" t="s">
        <v>4</v>
      </c>
      <c r="G1" s="159" t="s">
        <v>5</v>
      </c>
      <c r="H1" s="159" t="s">
        <v>6</v>
      </c>
      <c r="I1" s="159" t="s">
        <v>7</v>
      </c>
      <c r="J1" s="160" t="s">
        <v>8</v>
      </c>
      <c r="K1" s="160" t="s">
        <v>9</v>
      </c>
      <c r="L1" s="159" t="s">
        <v>10</v>
      </c>
      <c r="M1" s="159" t="s">
        <v>11</v>
      </c>
      <c r="N1" s="159" t="s">
        <v>12</v>
      </c>
      <c r="O1" s="159" t="s">
        <v>13</v>
      </c>
      <c r="P1" s="159" t="s">
        <v>14</v>
      </c>
      <c r="Q1" s="159" t="s">
        <v>15</v>
      </c>
      <c r="R1" s="159" t="s">
        <v>16</v>
      </c>
      <c r="S1" s="159" t="s">
        <v>17</v>
      </c>
      <c r="T1" s="159" t="s">
        <v>18</v>
      </c>
      <c r="U1" s="159" t="s">
        <v>19</v>
      </c>
      <c r="V1" s="159" t="s">
        <v>20</v>
      </c>
      <c r="W1" s="159" t="s">
        <v>21</v>
      </c>
      <c r="X1" s="159" t="s">
        <v>22</v>
      </c>
      <c r="Y1" s="159" t="s">
        <v>23</v>
      </c>
      <c r="Z1" s="159" t="s">
        <v>24</v>
      </c>
      <c r="AA1" s="159" t="s">
        <v>25</v>
      </c>
      <c r="AB1" s="159" t="s">
        <v>26</v>
      </c>
      <c r="AC1" s="159" t="s">
        <v>27</v>
      </c>
      <c r="AD1" s="159" t="s">
        <v>28</v>
      </c>
      <c r="AE1" s="159" t="s">
        <v>29</v>
      </c>
      <c r="AF1" s="159" t="s">
        <v>30</v>
      </c>
      <c r="AG1" s="159" t="s">
        <v>31</v>
      </c>
      <c r="AH1" s="159" t="s">
        <v>32</v>
      </c>
      <c r="AI1" s="159" t="s">
        <v>33</v>
      </c>
      <c r="AJ1" s="160" t="s">
        <v>34</v>
      </c>
      <c r="AK1" s="159" t="s">
        <v>35</v>
      </c>
      <c r="AL1" s="159" t="s">
        <v>36</v>
      </c>
      <c r="AM1" s="159" t="s">
        <v>37</v>
      </c>
      <c r="AN1" s="159" t="s">
        <v>38</v>
      </c>
      <c r="AO1" s="159" t="s">
        <v>39</v>
      </c>
      <c r="AP1" s="160" t="s">
        <v>40</v>
      </c>
    </row>
    <row r="2" spans="1:42" s="160" customFormat="1" ht="12.75" customHeight="1">
      <c r="A2" s="164">
        <f>COUNTA(B:B)+1</f>
        <v>428</v>
      </c>
      <c r="C2" s="160" t="s">
        <v>41</v>
      </c>
      <c r="D2" s="160" t="s">
        <v>42</v>
      </c>
      <c r="E2" s="160" t="s">
        <v>43</v>
      </c>
      <c r="F2" s="160" t="s">
        <v>44</v>
      </c>
      <c r="G2" s="160" t="s">
        <v>45</v>
      </c>
      <c r="H2" s="160" t="s">
        <v>46</v>
      </c>
      <c r="I2" s="160" t="s">
        <v>47</v>
      </c>
      <c r="J2" s="160" t="s">
        <v>48</v>
      </c>
      <c r="K2" s="160" t="s">
        <v>49</v>
      </c>
      <c r="L2" s="160" t="s">
        <v>50</v>
      </c>
      <c r="M2" s="160" t="s">
        <v>51</v>
      </c>
      <c r="N2" s="160" t="s">
        <v>52</v>
      </c>
      <c r="O2" s="160" t="s">
        <v>53</v>
      </c>
      <c r="P2" s="160" t="s">
        <v>54</v>
      </c>
      <c r="Q2" s="160" t="s">
        <v>55</v>
      </c>
      <c r="R2" s="160" t="s">
        <v>56</v>
      </c>
      <c r="S2" s="160" t="s">
        <v>57</v>
      </c>
      <c r="T2" s="160" t="s">
        <v>58</v>
      </c>
      <c r="U2" s="160" t="s">
        <v>59</v>
      </c>
      <c r="V2" s="160" t="s">
        <v>60</v>
      </c>
      <c r="W2" s="160" t="s">
        <v>61</v>
      </c>
      <c r="X2" s="160" t="s">
        <v>62</v>
      </c>
      <c r="Y2" s="160" t="s">
        <v>63</v>
      </c>
      <c r="Z2" s="160" t="s">
        <v>64</v>
      </c>
      <c r="AA2" s="160" t="s">
        <v>65</v>
      </c>
      <c r="AB2" s="160" t="s">
        <v>66</v>
      </c>
      <c r="AC2" s="160" t="s">
        <v>67</v>
      </c>
      <c r="AD2" s="160" t="s">
        <v>68</v>
      </c>
      <c r="AE2" s="160" t="s">
        <v>69</v>
      </c>
      <c r="AF2" s="160" t="s">
        <v>70</v>
      </c>
      <c r="AG2" s="160" t="s">
        <v>71</v>
      </c>
      <c r="AH2" s="160" t="s">
        <v>72</v>
      </c>
      <c r="AI2" s="160" t="s">
        <v>73</v>
      </c>
      <c r="AJ2" s="160" t="s">
        <v>74</v>
      </c>
      <c r="AK2" s="160" t="s">
        <v>75</v>
      </c>
      <c r="AL2" s="160" t="s">
        <v>76</v>
      </c>
      <c r="AM2" s="160" t="s">
        <v>77</v>
      </c>
      <c r="AN2" s="160" t="s">
        <v>78</v>
      </c>
      <c r="AO2" s="160" t="s">
        <v>79</v>
      </c>
      <c r="AP2" s="160" t="s">
        <v>80</v>
      </c>
    </row>
    <row r="3" spans="1:42">
      <c r="A3" s="16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170" t="s">
        <v>1387</v>
      </c>
      <c r="J3" s="165" t="str">
        <f t="shared" ref="J3" si="0">H3</f>
        <v>[武器]古纹剑lv1</v>
      </c>
      <c r="K3" s="165" t="str">
        <f t="shared" ref="K3" si="1">I3</f>
        <v>代码生成</v>
      </c>
      <c r="L3" s="27"/>
      <c r="M3" s="166" t="str">
        <f>VLOOKUP(LEFT(RIGHT(B3,5),4),物品!B:CU,20,FALSE)</f>
        <v>ReplaceableTextures\\CommandButtons\\BTNZ01.blp</v>
      </c>
      <c r="N3" s="186" t="s">
        <v>83</v>
      </c>
      <c r="O3" s="187" t="s">
        <v>84</v>
      </c>
      <c r="P3" s="27">
        <v>0</v>
      </c>
      <c r="Q3" s="27">
        <v>0</v>
      </c>
      <c r="R3" s="186" t="s">
        <v>83</v>
      </c>
      <c r="S3" s="186" t="s">
        <v>83</v>
      </c>
      <c r="T3" s="186" t="s">
        <v>83</v>
      </c>
      <c r="U3" s="186" t="s">
        <v>83</v>
      </c>
      <c r="V3" s="27">
        <v>1</v>
      </c>
      <c r="W3" s="27" t="s">
        <v>85</v>
      </c>
      <c r="X3" s="27">
        <v>0</v>
      </c>
      <c r="Y3" s="186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6" t="s">
        <v>83</v>
      </c>
      <c r="AF3" s="186" t="s">
        <v>83</v>
      </c>
      <c r="AG3" s="186" t="s">
        <v>83</v>
      </c>
      <c r="AH3" s="186" t="s">
        <v>83</v>
      </c>
      <c r="AI3" s="27"/>
      <c r="AJ3" s="27"/>
      <c r="AK3" s="27">
        <v>0</v>
      </c>
      <c r="AL3" s="27">
        <v>0</v>
      </c>
      <c r="AM3" s="186" t="s">
        <v>83</v>
      </c>
      <c r="AN3" s="27"/>
      <c r="AO3" s="27"/>
      <c r="AP3" s="27">
        <v>1</v>
      </c>
    </row>
    <row r="4" spans="1:42">
      <c r="A4" s="16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170" t="s">
        <v>1387</v>
      </c>
      <c r="J4" s="165" t="str">
        <f t="shared" ref="J4:J7" si="2">H4</f>
        <v>[武器]古纹剑lv2</v>
      </c>
      <c r="K4" s="165" t="str">
        <f t="shared" ref="K4:K7" si="3">I4</f>
        <v>代码生成</v>
      </c>
      <c r="L4" s="27"/>
      <c r="M4" s="166" t="str">
        <f>VLOOKUP(LEFT(RIGHT(B4,5),4),物品!B:CU,20,FALSE)</f>
        <v>ReplaceableTextures\\CommandButtons\\BTNZ01.blp</v>
      </c>
      <c r="N4" s="186" t="s">
        <v>83</v>
      </c>
      <c r="O4" s="187" t="s">
        <v>84</v>
      </c>
      <c r="P4" s="27">
        <v>0</v>
      </c>
      <c r="Q4" s="27">
        <v>0</v>
      </c>
      <c r="R4" s="186" t="s">
        <v>83</v>
      </c>
      <c r="S4" s="186" t="s">
        <v>83</v>
      </c>
      <c r="T4" s="186" t="s">
        <v>83</v>
      </c>
      <c r="U4" s="186" t="s">
        <v>83</v>
      </c>
      <c r="V4" s="27">
        <v>1</v>
      </c>
      <c r="W4" s="27" t="s">
        <v>85</v>
      </c>
      <c r="X4" s="27">
        <v>0</v>
      </c>
      <c r="Y4" s="186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6" t="s">
        <v>83</v>
      </c>
      <c r="AF4" s="186" t="s">
        <v>83</v>
      </c>
      <c r="AG4" s="186" t="s">
        <v>83</v>
      </c>
      <c r="AH4" s="186" t="s">
        <v>83</v>
      </c>
      <c r="AI4" s="27"/>
      <c r="AJ4" s="27"/>
      <c r="AK4" s="27">
        <v>0</v>
      </c>
      <c r="AL4" s="27">
        <v>0</v>
      </c>
      <c r="AM4" s="186" t="s">
        <v>83</v>
      </c>
      <c r="AN4" s="27"/>
      <c r="AO4" s="27"/>
      <c r="AP4" s="27">
        <v>1</v>
      </c>
    </row>
    <row r="5" spans="1:42">
      <c r="A5" s="16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170" t="s">
        <v>1387</v>
      </c>
      <c r="J5" s="165" t="str">
        <f t="shared" si="2"/>
        <v>[武器]古纹剑lv3</v>
      </c>
      <c r="K5" s="165" t="str">
        <f t="shared" si="3"/>
        <v>代码生成</v>
      </c>
      <c r="L5" s="27"/>
      <c r="M5" s="166" t="str">
        <f>VLOOKUP(LEFT(RIGHT(B5,5),4),物品!B:CU,20,FALSE)</f>
        <v>ReplaceableTextures\\CommandButtons\\BTNZ01.blp</v>
      </c>
      <c r="N5" s="186" t="s">
        <v>83</v>
      </c>
      <c r="O5" s="187" t="s">
        <v>84</v>
      </c>
      <c r="P5" s="27">
        <v>0</v>
      </c>
      <c r="Q5" s="27">
        <v>0</v>
      </c>
      <c r="R5" s="186" t="s">
        <v>83</v>
      </c>
      <c r="S5" s="186" t="s">
        <v>83</v>
      </c>
      <c r="T5" s="186" t="s">
        <v>83</v>
      </c>
      <c r="U5" s="186" t="s">
        <v>83</v>
      </c>
      <c r="V5" s="27">
        <v>1</v>
      </c>
      <c r="W5" s="27" t="s">
        <v>85</v>
      </c>
      <c r="X5" s="27">
        <v>0</v>
      </c>
      <c r="Y5" s="186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6" t="s">
        <v>83</v>
      </c>
      <c r="AF5" s="186" t="s">
        <v>83</v>
      </c>
      <c r="AG5" s="186" t="s">
        <v>83</v>
      </c>
      <c r="AH5" s="186" t="s">
        <v>83</v>
      </c>
      <c r="AI5" s="27"/>
      <c r="AJ5" s="27"/>
      <c r="AK5" s="27">
        <v>0</v>
      </c>
      <c r="AL5" s="27">
        <v>0</v>
      </c>
      <c r="AM5" s="186" t="s">
        <v>83</v>
      </c>
      <c r="AN5" s="27"/>
      <c r="AO5" s="27"/>
      <c r="AP5" s="27">
        <v>1</v>
      </c>
    </row>
    <row r="6" spans="1:42">
      <c r="A6" s="16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170" t="s">
        <v>1387</v>
      </c>
      <c r="J6" s="165" t="str">
        <f t="shared" si="2"/>
        <v>[武器]古纹剑lv4</v>
      </c>
      <c r="K6" s="165" t="str">
        <f t="shared" si="3"/>
        <v>代码生成</v>
      </c>
      <c r="L6" s="27"/>
      <c r="M6" s="166" t="str">
        <f>VLOOKUP(LEFT(RIGHT(B6,5),4),物品!B:CU,20,FALSE)</f>
        <v>ReplaceableTextures\\CommandButtons\\BTNZ01.blp</v>
      </c>
      <c r="N6" s="186" t="s">
        <v>83</v>
      </c>
      <c r="O6" s="187" t="s">
        <v>84</v>
      </c>
      <c r="P6" s="27">
        <v>0</v>
      </c>
      <c r="Q6" s="27">
        <v>0</v>
      </c>
      <c r="R6" s="186" t="s">
        <v>83</v>
      </c>
      <c r="S6" s="186" t="s">
        <v>83</v>
      </c>
      <c r="T6" s="186" t="s">
        <v>83</v>
      </c>
      <c r="U6" s="186" t="s">
        <v>83</v>
      </c>
      <c r="V6" s="27">
        <v>1</v>
      </c>
      <c r="W6" s="27" t="s">
        <v>85</v>
      </c>
      <c r="X6" s="27">
        <v>0</v>
      </c>
      <c r="Y6" s="186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6" t="s">
        <v>83</v>
      </c>
      <c r="AF6" s="186" t="s">
        <v>83</v>
      </c>
      <c r="AG6" s="186" t="s">
        <v>83</v>
      </c>
      <c r="AH6" s="186" t="s">
        <v>83</v>
      </c>
      <c r="AI6" s="27"/>
      <c r="AJ6" s="27"/>
      <c r="AK6" s="27">
        <v>0</v>
      </c>
      <c r="AL6" s="27">
        <v>0</v>
      </c>
      <c r="AM6" s="186" t="s">
        <v>83</v>
      </c>
      <c r="AN6" s="27"/>
      <c r="AO6" s="27"/>
      <c r="AP6" s="27">
        <v>1</v>
      </c>
    </row>
    <row r="7" spans="1:42">
      <c r="A7" s="16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170" t="s">
        <v>1387</v>
      </c>
      <c r="J7" s="165" t="str">
        <f t="shared" si="2"/>
        <v>[武器]古纹剑lv5</v>
      </c>
      <c r="K7" s="165" t="str">
        <f t="shared" si="3"/>
        <v>代码生成</v>
      </c>
      <c r="L7" s="27"/>
      <c r="M7" s="166" t="str">
        <f>VLOOKUP(LEFT(RIGHT(B7,5),4),物品!B:CU,20,FALSE)</f>
        <v>ReplaceableTextures\\CommandButtons\\BTNZ01.blp</v>
      </c>
      <c r="N7" s="186" t="s">
        <v>83</v>
      </c>
      <c r="O7" s="187" t="s">
        <v>84</v>
      </c>
      <c r="P7" s="27">
        <v>0</v>
      </c>
      <c r="Q7" s="27">
        <v>0</v>
      </c>
      <c r="R7" s="186" t="s">
        <v>83</v>
      </c>
      <c r="S7" s="186" t="s">
        <v>83</v>
      </c>
      <c r="T7" s="186" t="s">
        <v>83</v>
      </c>
      <c r="U7" s="186" t="s">
        <v>83</v>
      </c>
      <c r="V7" s="27">
        <v>1</v>
      </c>
      <c r="W7" s="27" t="s">
        <v>85</v>
      </c>
      <c r="X7" s="27">
        <v>0</v>
      </c>
      <c r="Y7" s="186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6" t="s">
        <v>83</v>
      </c>
      <c r="AF7" s="186" t="s">
        <v>83</v>
      </c>
      <c r="AG7" s="186" t="s">
        <v>83</v>
      </c>
      <c r="AH7" s="186" t="s">
        <v>83</v>
      </c>
      <c r="AI7" s="27"/>
      <c r="AJ7" s="27"/>
      <c r="AK7" s="27">
        <v>0</v>
      </c>
      <c r="AL7" s="27">
        <v>0</v>
      </c>
      <c r="AM7" s="186" t="s">
        <v>83</v>
      </c>
      <c r="AN7" s="27"/>
      <c r="AO7" s="27"/>
      <c r="AP7" s="27">
        <v>1</v>
      </c>
    </row>
    <row r="8" spans="1:42">
      <c r="A8" s="16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170" t="s">
        <v>1387</v>
      </c>
      <c r="J8" s="165" t="str">
        <f t="shared" ref="J8:J23" si="4">H8</f>
        <v>|Cff00FF7F[武器]鱼肠剑lv1|r</v>
      </c>
      <c r="K8" s="165" t="str">
        <f t="shared" ref="K8:K23" si="5">I8</f>
        <v>代码生成</v>
      </c>
      <c r="L8" s="27"/>
      <c r="M8" s="166" t="str">
        <f>VLOOKUP(LEFT(RIGHT(B8,5),4),物品!B:CU,20,FALSE)</f>
        <v>ReplaceableTextures\\CommandButtons\\BTNZ02.blp</v>
      </c>
      <c r="N8" s="186" t="s">
        <v>83</v>
      </c>
      <c r="O8" s="187" t="s">
        <v>84</v>
      </c>
      <c r="P8" s="27">
        <v>0</v>
      </c>
      <c r="Q8" s="27">
        <v>0</v>
      </c>
      <c r="R8" s="186" t="s">
        <v>83</v>
      </c>
      <c r="S8" s="186" t="s">
        <v>83</v>
      </c>
      <c r="T8" s="186" t="s">
        <v>83</v>
      </c>
      <c r="U8" s="186" t="s">
        <v>83</v>
      </c>
      <c r="V8" s="27">
        <v>1</v>
      </c>
      <c r="W8" s="27" t="s">
        <v>85</v>
      </c>
      <c r="X8" s="27">
        <v>0</v>
      </c>
      <c r="Y8" s="186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6" t="s">
        <v>83</v>
      </c>
      <c r="AF8" s="186" t="s">
        <v>83</v>
      </c>
      <c r="AG8" s="186" t="s">
        <v>83</v>
      </c>
      <c r="AH8" s="186" t="s">
        <v>83</v>
      </c>
      <c r="AI8" s="27"/>
      <c r="AJ8" s="27"/>
      <c r="AK8" s="27">
        <v>0</v>
      </c>
      <c r="AL8" s="27">
        <v>0</v>
      </c>
      <c r="AM8" s="186" t="s">
        <v>83</v>
      </c>
      <c r="AN8" s="27"/>
      <c r="AO8" s="27"/>
      <c r="AP8" s="27">
        <v>1</v>
      </c>
    </row>
    <row r="9" spans="1:42">
      <c r="A9" s="16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170" t="s">
        <v>1387</v>
      </c>
      <c r="J9" s="165" t="str">
        <f t="shared" si="4"/>
        <v>|Cff00FF7F[武器]鱼肠剑lv2|r</v>
      </c>
      <c r="K9" s="165" t="str">
        <f t="shared" si="5"/>
        <v>代码生成</v>
      </c>
      <c r="L9" s="27"/>
      <c r="M9" s="166" t="str">
        <f>VLOOKUP(LEFT(RIGHT(B9,5),4),物品!B:CU,20,FALSE)</f>
        <v>ReplaceableTextures\\CommandButtons\\BTNZ02.blp</v>
      </c>
      <c r="N9" s="186" t="s">
        <v>83</v>
      </c>
      <c r="O9" s="187" t="s">
        <v>84</v>
      </c>
      <c r="P9" s="27">
        <v>0</v>
      </c>
      <c r="Q9" s="27">
        <v>0</v>
      </c>
      <c r="R9" s="186" t="s">
        <v>83</v>
      </c>
      <c r="S9" s="186" t="s">
        <v>83</v>
      </c>
      <c r="T9" s="186" t="s">
        <v>83</v>
      </c>
      <c r="U9" s="186" t="s">
        <v>83</v>
      </c>
      <c r="V9" s="27">
        <v>1</v>
      </c>
      <c r="W9" s="27" t="s">
        <v>85</v>
      </c>
      <c r="X9" s="27">
        <v>0</v>
      </c>
      <c r="Y9" s="186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6" t="s">
        <v>83</v>
      </c>
      <c r="AF9" s="186" t="s">
        <v>83</v>
      </c>
      <c r="AG9" s="186" t="s">
        <v>83</v>
      </c>
      <c r="AH9" s="186" t="s">
        <v>83</v>
      </c>
      <c r="AI9" s="27"/>
      <c r="AJ9" s="27"/>
      <c r="AK9" s="27">
        <v>0</v>
      </c>
      <c r="AL9" s="27">
        <v>0</v>
      </c>
      <c r="AM9" s="186" t="s">
        <v>83</v>
      </c>
      <c r="AN9" s="27"/>
      <c r="AO9" s="27"/>
      <c r="AP9" s="27">
        <v>1</v>
      </c>
    </row>
    <row r="10" spans="1:42">
      <c r="A10" s="16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170" t="s">
        <v>1387</v>
      </c>
      <c r="J10" s="165" t="str">
        <f t="shared" si="4"/>
        <v>|Cff00FF7F[武器]鱼肠剑lv3|r</v>
      </c>
      <c r="K10" s="165" t="str">
        <f t="shared" si="5"/>
        <v>代码生成</v>
      </c>
      <c r="L10" s="27"/>
      <c r="M10" s="166" t="str">
        <f>VLOOKUP(LEFT(RIGHT(B10,5),4),物品!B:CU,20,FALSE)</f>
        <v>ReplaceableTextures\\CommandButtons\\BTNZ02.blp</v>
      </c>
      <c r="N10" s="186" t="s">
        <v>83</v>
      </c>
      <c r="O10" s="187" t="s">
        <v>84</v>
      </c>
      <c r="P10" s="27">
        <v>0</v>
      </c>
      <c r="Q10" s="27">
        <v>0</v>
      </c>
      <c r="R10" s="186" t="s">
        <v>83</v>
      </c>
      <c r="S10" s="186" t="s">
        <v>83</v>
      </c>
      <c r="T10" s="186" t="s">
        <v>83</v>
      </c>
      <c r="U10" s="186" t="s">
        <v>83</v>
      </c>
      <c r="V10" s="27">
        <v>1</v>
      </c>
      <c r="W10" s="27" t="s">
        <v>85</v>
      </c>
      <c r="X10" s="27">
        <v>0</v>
      </c>
      <c r="Y10" s="186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6" t="s">
        <v>83</v>
      </c>
      <c r="AF10" s="186" t="s">
        <v>83</v>
      </c>
      <c r="AG10" s="186" t="s">
        <v>83</v>
      </c>
      <c r="AH10" s="186" t="s">
        <v>83</v>
      </c>
      <c r="AI10" s="27"/>
      <c r="AJ10" s="27"/>
      <c r="AK10" s="27">
        <v>0</v>
      </c>
      <c r="AL10" s="27">
        <v>0</v>
      </c>
      <c r="AM10" s="186" t="s">
        <v>83</v>
      </c>
      <c r="AN10" s="27"/>
      <c r="AO10" s="27"/>
      <c r="AP10" s="27">
        <v>1</v>
      </c>
    </row>
    <row r="11" spans="1:42">
      <c r="A11" s="16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170" t="s">
        <v>1387</v>
      </c>
      <c r="J11" s="165" t="str">
        <f t="shared" si="4"/>
        <v>|Cff00FF7F[武器]鱼肠剑lv4|r</v>
      </c>
      <c r="K11" s="165" t="str">
        <f t="shared" si="5"/>
        <v>代码生成</v>
      </c>
      <c r="L11" s="27"/>
      <c r="M11" s="166" t="str">
        <f>VLOOKUP(LEFT(RIGHT(B11,5),4),物品!B:CU,20,FALSE)</f>
        <v>ReplaceableTextures\\CommandButtons\\BTNZ02.blp</v>
      </c>
      <c r="N11" s="186" t="s">
        <v>83</v>
      </c>
      <c r="O11" s="187" t="s">
        <v>84</v>
      </c>
      <c r="P11" s="27">
        <v>0</v>
      </c>
      <c r="Q11" s="27">
        <v>0</v>
      </c>
      <c r="R11" s="186" t="s">
        <v>83</v>
      </c>
      <c r="S11" s="186" t="s">
        <v>83</v>
      </c>
      <c r="T11" s="186" t="s">
        <v>83</v>
      </c>
      <c r="U11" s="186" t="s">
        <v>83</v>
      </c>
      <c r="V11" s="27">
        <v>1</v>
      </c>
      <c r="W11" s="27" t="s">
        <v>85</v>
      </c>
      <c r="X11" s="27">
        <v>0</v>
      </c>
      <c r="Y11" s="186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6" t="s">
        <v>83</v>
      </c>
      <c r="AF11" s="186" t="s">
        <v>83</v>
      </c>
      <c r="AG11" s="186" t="s">
        <v>83</v>
      </c>
      <c r="AH11" s="186" t="s">
        <v>83</v>
      </c>
      <c r="AI11" s="27"/>
      <c r="AJ11" s="27"/>
      <c r="AK11" s="27">
        <v>0</v>
      </c>
      <c r="AL11" s="27">
        <v>0</v>
      </c>
      <c r="AM11" s="186" t="s">
        <v>83</v>
      </c>
      <c r="AN11" s="27"/>
      <c r="AO11" s="27"/>
      <c r="AP11" s="27">
        <v>1</v>
      </c>
    </row>
    <row r="12" spans="1:42">
      <c r="A12" s="16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170" t="s">
        <v>1387</v>
      </c>
      <c r="J12" s="165" t="str">
        <f t="shared" si="4"/>
        <v>|Cff00FF7F[武器]鱼肠剑lv5|r</v>
      </c>
      <c r="K12" s="165" t="str">
        <f t="shared" si="5"/>
        <v>代码生成</v>
      </c>
      <c r="L12" s="27"/>
      <c r="M12" s="166" t="str">
        <f>VLOOKUP(LEFT(RIGHT(B12,5),4),物品!B:CU,20,FALSE)</f>
        <v>ReplaceableTextures\\CommandButtons\\BTNZ02.blp</v>
      </c>
      <c r="N12" s="186" t="s">
        <v>83</v>
      </c>
      <c r="O12" s="187" t="s">
        <v>84</v>
      </c>
      <c r="P12" s="27">
        <v>0</v>
      </c>
      <c r="Q12" s="27">
        <v>0</v>
      </c>
      <c r="R12" s="186" t="s">
        <v>83</v>
      </c>
      <c r="S12" s="186" t="s">
        <v>83</v>
      </c>
      <c r="T12" s="186" t="s">
        <v>83</v>
      </c>
      <c r="U12" s="186" t="s">
        <v>83</v>
      </c>
      <c r="V12" s="27">
        <v>1</v>
      </c>
      <c r="W12" s="27" t="s">
        <v>85</v>
      </c>
      <c r="X12" s="27">
        <v>0</v>
      </c>
      <c r="Y12" s="186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6" t="s">
        <v>83</v>
      </c>
      <c r="AF12" s="186" t="s">
        <v>83</v>
      </c>
      <c r="AG12" s="186" t="s">
        <v>83</v>
      </c>
      <c r="AH12" s="186" t="s">
        <v>83</v>
      </c>
      <c r="AI12" s="27"/>
      <c r="AJ12" s="27"/>
      <c r="AK12" s="27">
        <v>0</v>
      </c>
      <c r="AL12" s="27">
        <v>0</v>
      </c>
      <c r="AM12" s="186" t="s">
        <v>83</v>
      </c>
      <c r="AN12" s="27"/>
      <c r="AO12" s="27"/>
      <c r="AP12" s="27">
        <v>1</v>
      </c>
    </row>
    <row r="13" spans="1:42">
      <c r="A13" s="16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170" t="s">
        <v>1387</v>
      </c>
      <c r="J13" s="165" t="str">
        <f t="shared" si="4"/>
        <v>|Cff00BFFF[武器]太阿剑lv1|r</v>
      </c>
      <c r="K13" s="165" t="str">
        <f t="shared" si="5"/>
        <v>代码生成</v>
      </c>
      <c r="L13" s="27"/>
      <c r="M13" s="166" t="str">
        <f>VLOOKUP(LEFT(RIGHT(B13,5),4),物品!B:CU,20,FALSE)</f>
        <v>ReplaceableTextures\\CommandButtons\\BTNZ03.blp</v>
      </c>
      <c r="N13" s="186" t="s">
        <v>83</v>
      </c>
      <c r="O13" s="187" t="s">
        <v>84</v>
      </c>
      <c r="P13" s="27">
        <v>0</v>
      </c>
      <c r="Q13" s="27">
        <v>0</v>
      </c>
      <c r="R13" s="186" t="s">
        <v>83</v>
      </c>
      <c r="S13" s="186" t="s">
        <v>83</v>
      </c>
      <c r="T13" s="186" t="s">
        <v>83</v>
      </c>
      <c r="U13" s="186" t="s">
        <v>83</v>
      </c>
      <c r="V13" s="27">
        <v>1</v>
      </c>
      <c r="W13" s="27" t="s">
        <v>85</v>
      </c>
      <c r="X13" s="27">
        <v>0</v>
      </c>
      <c r="Y13" s="186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6" t="s">
        <v>83</v>
      </c>
      <c r="AF13" s="186" t="s">
        <v>83</v>
      </c>
      <c r="AG13" s="186" t="s">
        <v>83</v>
      </c>
      <c r="AH13" s="186" t="s">
        <v>83</v>
      </c>
      <c r="AI13" s="27"/>
      <c r="AJ13" s="27"/>
      <c r="AK13" s="27">
        <v>0</v>
      </c>
      <c r="AL13" s="27">
        <v>0</v>
      </c>
      <c r="AM13" s="186" t="s">
        <v>83</v>
      </c>
      <c r="AN13" s="27"/>
      <c r="AO13" s="27"/>
      <c r="AP13" s="27">
        <v>1</v>
      </c>
    </row>
    <row r="14" spans="1:42">
      <c r="A14" s="16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170" t="s">
        <v>1387</v>
      </c>
      <c r="J14" s="165" t="str">
        <f t="shared" si="4"/>
        <v>|Cff00BFFF[武器]太阿剑lv2|r</v>
      </c>
      <c r="K14" s="165" t="str">
        <f t="shared" si="5"/>
        <v>代码生成</v>
      </c>
      <c r="L14" s="27"/>
      <c r="M14" s="166" t="str">
        <f>VLOOKUP(LEFT(RIGHT(B14,5),4),物品!B:CU,20,FALSE)</f>
        <v>ReplaceableTextures\\CommandButtons\\BTNZ03.blp</v>
      </c>
      <c r="N14" s="186" t="s">
        <v>83</v>
      </c>
      <c r="O14" s="187" t="s">
        <v>84</v>
      </c>
      <c r="P14" s="27">
        <v>0</v>
      </c>
      <c r="Q14" s="27">
        <v>0</v>
      </c>
      <c r="R14" s="186" t="s">
        <v>83</v>
      </c>
      <c r="S14" s="186" t="s">
        <v>83</v>
      </c>
      <c r="T14" s="186" t="s">
        <v>83</v>
      </c>
      <c r="U14" s="186" t="s">
        <v>83</v>
      </c>
      <c r="V14" s="27">
        <v>1</v>
      </c>
      <c r="W14" s="27" t="s">
        <v>85</v>
      </c>
      <c r="X14" s="27">
        <v>0</v>
      </c>
      <c r="Y14" s="186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6" t="s">
        <v>83</v>
      </c>
      <c r="AF14" s="186" t="s">
        <v>83</v>
      </c>
      <c r="AG14" s="186" t="s">
        <v>83</v>
      </c>
      <c r="AH14" s="186" t="s">
        <v>83</v>
      </c>
      <c r="AI14" s="27"/>
      <c r="AJ14" s="27"/>
      <c r="AK14" s="27">
        <v>0</v>
      </c>
      <c r="AL14" s="27">
        <v>0</v>
      </c>
      <c r="AM14" s="186" t="s">
        <v>83</v>
      </c>
      <c r="AN14" s="27"/>
      <c r="AO14" s="27"/>
      <c r="AP14" s="27">
        <v>1</v>
      </c>
    </row>
    <row r="15" spans="1:42">
      <c r="A15" s="16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170" t="s">
        <v>1387</v>
      </c>
      <c r="J15" s="165" t="str">
        <f t="shared" si="4"/>
        <v>|Cff00BFFF[武器]太阿剑lv3|r</v>
      </c>
      <c r="K15" s="165" t="str">
        <f t="shared" si="5"/>
        <v>代码生成</v>
      </c>
      <c r="L15" s="27"/>
      <c r="M15" s="166" t="str">
        <f>VLOOKUP(LEFT(RIGHT(B15,5),4),物品!B:CU,20,FALSE)</f>
        <v>ReplaceableTextures\\CommandButtons\\BTNZ03.blp</v>
      </c>
      <c r="N15" s="186" t="s">
        <v>83</v>
      </c>
      <c r="O15" s="187" t="s">
        <v>84</v>
      </c>
      <c r="P15" s="27">
        <v>0</v>
      </c>
      <c r="Q15" s="27">
        <v>0</v>
      </c>
      <c r="R15" s="186" t="s">
        <v>83</v>
      </c>
      <c r="S15" s="186" t="s">
        <v>83</v>
      </c>
      <c r="T15" s="186" t="s">
        <v>83</v>
      </c>
      <c r="U15" s="186" t="s">
        <v>83</v>
      </c>
      <c r="V15" s="27">
        <v>1</v>
      </c>
      <c r="W15" s="27" t="s">
        <v>85</v>
      </c>
      <c r="X15" s="27">
        <v>0</v>
      </c>
      <c r="Y15" s="186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6" t="s">
        <v>83</v>
      </c>
      <c r="AF15" s="186" t="s">
        <v>83</v>
      </c>
      <c r="AG15" s="186" t="s">
        <v>83</v>
      </c>
      <c r="AH15" s="186" t="s">
        <v>83</v>
      </c>
      <c r="AI15" s="27"/>
      <c r="AJ15" s="27"/>
      <c r="AK15" s="27">
        <v>0</v>
      </c>
      <c r="AL15" s="27">
        <v>0</v>
      </c>
      <c r="AM15" s="186" t="s">
        <v>83</v>
      </c>
      <c r="AN15" s="27"/>
      <c r="AO15" s="27"/>
      <c r="AP15" s="27">
        <v>1</v>
      </c>
    </row>
    <row r="16" spans="1:42">
      <c r="A16" s="16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170" t="s">
        <v>1387</v>
      </c>
      <c r="J16" s="165" t="str">
        <f t="shared" si="4"/>
        <v>|Cff00BFFF[武器]太阿剑lv4|r</v>
      </c>
      <c r="K16" s="165" t="str">
        <f t="shared" si="5"/>
        <v>代码生成</v>
      </c>
      <c r="L16" s="27"/>
      <c r="M16" s="166" t="str">
        <f>VLOOKUP(LEFT(RIGHT(B16,5),4),物品!B:CU,20,FALSE)</f>
        <v>ReplaceableTextures\\CommandButtons\\BTNZ03.blp</v>
      </c>
      <c r="N16" s="186" t="s">
        <v>83</v>
      </c>
      <c r="O16" s="187" t="s">
        <v>84</v>
      </c>
      <c r="P16" s="27">
        <v>0</v>
      </c>
      <c r="Q16" s="27">
        <v>0</v>
      </c>
      <c r="R16" s="186" t="s">
        <v>83</v>
      </c>
      <c r="S16" s="186" t="s">
        <v>83</v>
      </c>
      <c r="T16" s="186" t="s">
        <v>83</v>
      </c>
      <c r="U16" s="186" t="s">
        <v>83</v>
      </c>
      <c r="V16" s="27">
        <v>1</v>
      </c>
      <c r="W16" s="27" t="s">
        <v>85</v>
      </c>
      <c r="X16" s="27">
        <v>0</v>
      </c>
      <c r="Y16" s="186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6" t="s">
        <v>83</v>
      </c>
      <c r="AF16" s="186" t="s">
        <v>83</v>
      </c>
      <c r="AG16" s="186" t="s">
        <v>83</v>
      </c>
      <c r="AH16" s="186" t="s">
        <v>83</v>
      </c>
      <c r="AI16" s="27"/>
      <c r="AJ16" s="27"/>
      <c r="AK16" s="27">
        <v>0</v>
      </c>
      <c r="AL16" s="27">
        <v>0</v>
      </c>
      <c r="AM16" s="186" t="s">
        <v>83</v>
      </c>
      <c r="AN16" s="27"/>
      <c r="AO16" s="27"/>
      <c r="AP16" s="27">
        <v>1</v>
      </c>
    </row>
    <row r="17" spans="1:42">
      <c r="A17" s="16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170" t="s">
        <v>1387</v>
      </c>
      <c r="J17" s="165" t="str">
        <f t="shared" si="4"/>
        <v>|Cff00BFFF[武器]太阿剑lv5|r</v>
      </c>
      <c r="K17" s="165" t="str">
        <f t="shared" si="5"/>
        <v>代码生成</v>
      </c>
      <c r="L17" s="27"/>
      <c r="M17" s="166" t="str">
        <f>VLOOKUP(LEFT(RIGHT(B17,5),4),物品!B:CU,20,FALSE)</f>
        <v>ReplaceableTextures\\CommandButtons\\BTNZ03.blp</v>
      </c>
      <c r="N17" s="186" t="s">
        <v>83</v>
      </c>
      <c r="O17" s="187" t="s">
        <v>84</v>
      </c>
      <c r="P17" s="27">
        <v>0</v>
      </c>
      <c r="Q17" s="27">
        <v>0</v>
      </c>
      <c r="R17" s="186" t="s">
        <v>83</v>
      </c>
      <c r="S17" s="186" t="s">
        <v>83</v>
      </c>
      <c r="T17" s="186" t="s">
        <v>83</v>
      </c>
      <c r="U17" s="186" t="s">
        <v>83</v>
      </c>
      <c r="V17" s="27">
        <v>1</v>
      </c>
      <c r="W17" s="27" t="s">
        <v>85</v>
      </c>
      <c r="X17" s="27">
        <v>0</v>
      </c>
      <c r="Y17" s="186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6" t="s">
        <v>83</v>
      </c>
      <c r="AF17" s="186" t="s">
        <v>83</v>
      </c>
      <c r="AG17" s="186" t="s">
        <v>83</v>
      </c>
      <c r="AH17" s="186" t="s">
        <v>83</v>
      </c>
      <c r="AI17" s="27"/>
      <c r="AJ17" s="27"/>
      <c r="AK17" s="27">
        <v>0</v>
      </c>
      <c r="AL17" s="27">
        <v>0</v>
      </c>
      <c r="AM17" s="186" t="s">
        <v>83</v>
      </c>
      <c r="AN17" s="27"/>
      <c r="AO17" s="27"/>
      <c r="AP17" s="27">
        <v>1</v>
      </c>
    </row>
    <row r="18" spans="1:42">
      <c r="A18" s="16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170" t="s">
        <v>1387</v>
      </c>
      <c r="J18" s="165" t="str">
        <f t="shared" ref="J18:J22" si="6">H18</f>
        <v>|CffBF00FF[武器]湛卢剑lv1|r</v>
      </c>
      <c r="K18" s="165" t="str">
        <f t="shared" ref="K18:K22" si="7">I18</f>
        <v>代码生成</v>
      </c>
      <c r="L18" s="27"/>
      <c r="M18" s="166" t="str">
        <f>VLOOKUP(LEFT(RIGHT(B18,5),4),物品!B:CU,20,FALSE)</f>
        <v>ReplaceableTextures\\CommandButtons\\BTNZ21.blp</v>
      </c>
      <c r="N18" s="186" t="s">
        <v>83</v>
      </c>
      <c r="O18" s="187" t="s">
        <v>84</v>
      </c>
      <c r="P18" s="27">
        <v>0</v>
      </c>
      <c r="Q18" s="27">
        <v>0</v>
      </c>
      <c r="R18" s="186" t="s">
        <v>83</v>
      </c>
      <c r="S18" s="186" t="s">
        <v>83</v>
      </c>
      <c r="T18" s="186" t="s">
        <v>83</v>
      </c>
      <c r="U18" s="186" t="s">
        <v>83</v>
      </c>
      <c r="V18" s="27">
        <v>1</v>
      </c>
      <c r="W18" s="27" t="s">
        <v>85</v>
      </c>
      <c r="X18" s="27">
        <v>0</v>
      </c>
      <c r="Y18" s="186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6" t="s">
        <v>83</v>
      </c>
      <c r="AF18" s="186" t="s">
        <v>83</v>
      </c>
      <c r="AG18" s="186" t="s">
        <v>83</v>
      </c>
      <c r="AH18" s="186" t="s">
        <v>83</v>
      </c>
      <c r="AI18" s="27"/>
      <c r="AJ18" s="27"/>
      <c r="AK18" s="27">
        <v>0</v>
      </c>
      <c r="AL18" s="27">
        <v>0</v>
      </c>
      <c r="AM18" s="186" t="s">
        <v>83</v>
      </c>
      <c r="AN18" s="27"/>
      <c r="AO18" s="27"/>
      <c r="AP18" s="27">
        <v>1</v>
      </c>
    </row>
    <row r="19" spans="1:42">
      <c r="A19" s="16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170" t="s">
        <v>1387</v>
      </c>
      <c r="J19" s="165" t="str">
        <f t="shared" si="6"/>
        <v>|CffBF00FF[武器]湛卢剑lv2|r</v>
      </c>
      <c r="K19" s="165" t="str">
        <f t="shared" si="7"/>
        <v>代码生成</v>
      </c>
      <c r="L19" s="27"/>
      <c r="M19" s="166" t="str">
        <f>VLOOKUP(LEFT(RIGHT(B19,5),4),物品!B:CU,20,FALSE)</f>
        <v>ReplaceableTextures\\CommandButtons\\BTNZ21.blp</v>
      </c>
      <c r="N19" s="186" t="s">
        <v>83</v>
      </c>
      <c r="O19" s="187" t="s">
        <v>84</v>
      </c>
      <c r="P19" s="27">
        <v>0</v>
      </c>
      <c r="Q19" s="27">
        <v>0</v>
      </c>
      <c r="R19" s="186" t="s">
        <v>83</v>
      </c>
      <c r="S19" s="186" t="s">
        <v>83</v>
      </c>
      <c r="T19" s="186" t="s">
        <v>83</v>
      </c>
      <c r="U19" s="186" t="s">
        <v>83</v>
      </c>
      <c r="V19" s="27">
        <v>1</v>
      </c>
      <c r="W19" s="27" t="s">
        <v>85</v>
      </c>
      <c r="X19" s="27">
        <v>0</v>
      </c>
      <c r="Y19" s="186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6" t="s">
        <v>83</v>
      </c>
      <c r="AF19" s="186" t="s">
        <v>83</v>
      </c>
      <c r="AG19" s="186" t="s">
        <v>83</v>
      </c>
      <c r="AH19" s="186" t="s">
        <v>83</v>
      </c>
      <c r="AI19" s="27"/>
      <c r="AJ19" s="27"/>
      <c r="AK19" s="27">
        <v>0</v>
      </c>
      <c r="AL19" s="27">
        <v>0</v>
      </c>
      <c r="AM19" s="186" t="s">
        <v>83</v>
      </c>
      <c r="AN19" s="27"/>
      <c r="AO19" s="27"/>
      <c r="AP19" s="27">
        <v>1</v>
      </c>
    </row>
    <row r="20" spans="1:42">
      <c r="A20" s="16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170" t="s">
        <v>1387</v>
      </c>
      <c r="J20" s="165" t="str">
        <f t="shared" si="6"/>
        <v>|CffBF00FF[武器]湛卢剑lv3|r</v>
      </c>
      <c r="K20" s="165" t="str">
        <f t="shared" si="7"/>
        <v>代码生成</v>
      </c>
      <c r="L20" s="27"/>
      <c r="M20" s="166" t="str">
        <f>VLOOKUP(LEFT(RIGHT(B20,5),4),物品!B:CU,20,FALSE)</f>
        <v>ReplaceableTextures\\CommandButtons\\BTNZ21.blp</v>
      </c>
      <c r="N20" s="186" t="s">
        <v>83</v>
      </c>
      <c r="O20" s="187" t="s">
        <v>84</v>
      </c>
      <c r="P20" s="27">
        <v>0</v>
      </c>
      <c r="Q20" s="27">
        <v>0</v>
      </c>
      <c r="R20" s="186" t="s">
        <v>83</v>
      </c>
      <c r="S20" s="186" t="s">
        <v>83</v>
      </c>
      <c r="T20" s="186" t="s">
        <v>83</v>
      </c>
      <c r="U20" s="186" t="s">
        <v>83</v>
      </c>
      <c r="V20" s="27">
        <v>1</v>
      </c>
      <c r="W20" s="27" t="s">
        <v>85</v>
      </c>
      <c r="X20" s="27">
        <v>0</v>
      </c>
      <c r="Y20" s="186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6" t="s">
        <v>83</v>
      </c>
      <c r="AF20" s="186" t="s">
        <v>83</v>
      </c>
      <c r="AG20" s="186" t="s">
        <v>83</v>
      </c>
      <c r="AH20" s="186" t="s">
        <v>83</v>
      </c>
      <c r="AI20" s="27"/>
      <c r="AJ20" s="27"/>
      <c r="AK20" s="27">
        <v>0</v>
      </c>
      <c r="AL20" s="27">
        <v>0</v>
      </c>
      <c r="AM20" s="186" t="s">
        <v>83</v>
      </c>
      <c r="AN20" s="27"/>
      <c r="AO20" s="27"/>
      <c r="AP20" s="27">
        <v>1</v>
      </c>
    </row>
    <row r="21" spans="1:42">
      <c r="A21" s="16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170" t="s">
        <v>1387</v>
      </c>
      <c r="J21" s="165" t="str">
        <f t="shared" si="6"/>
        <v>|CffBF00FF[武器]湛卢剑lv4|r</v>
      </c>
      <c r="K21" s="165" t="str">
        <f t="shared" si="7"/>
        <v>代码生成</v>
      </c>
      <c r="L21" s="27"/>
      <c r="M21" s="166" t="str">
        <f>VLOOKUP(LEFT(RIGHT(B21,5),4),物品!B:CU,20,FALSE)</f>
        <v>ReplaceableTextures\\CommandButtons\\BTNZ21.blp</v>
      </c>
      <c r="N21" s="186" t="s">
        <v>83</v>
      </c>
      <c r="O21" s="187" t="s">
        <v>84</v>
      </c>
      <c r="P21" s="27">
        <v>0</v>
      </c>
      <c r="Q21" s="27">
        <v>0</v>
      </c>
      <c r="R21" s="186" t="s">
        <v>83</v>
      </c>
      <c r="S21" s="186" t="s">
        <v>83</v>
      </c>
      <c r="T21" s="186" t="s">
        <v>83</v>
      </c>
      <c r="U21" s="186" t="s">
        <v>83</v>
      </c>
      <c r="V21" s="27">
        <v>1</v>
      </c>
      <c r="W21" s="27" t="s">
        <v>85</v>
      </c>
      <c r="X21" s="27">
        <v>0</v>
      </c>
      <c r="Y21" s="186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6" t="s">
        <v>83</v>
      </c>
      <c r="AF21" s="186" t="s">
        <v>83</v>
      </c>
      <c r="AG21" s="186" t="s">
        <v>83</v>
      </c>
      <c r="AH21" s="186" t="s">
        <v>83</v>
      </c>
      <c r="AI21" s="27"/>
      <c r="AJ21" s="27"/>
      <c r="AK21" s="27">
        <v>0</v>
      </c>
      <c r="AL21" s="27">
        <v>0</v>
      </c>
      <c r="AM21" s="186" t="s">
        <v>83</v>
      </c>
      <c r="AN21" s="27"/>
      <c r="AO21" s="27"/>
      <c r="AP21" s="27">
        <v>1</v>
      </c>
    </row>
    <row r="22" spans="1:42">
      <c r="A22" s="16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170" t="s">
        <v>1387</v>
      </c>
      <c r="J22" s="165" t="str">
        <f t="shared" si="6"/>
        <v>|CffBF00FF[武器]湛卢剑lv5|r</v>
      </c>
      <c r="K22" s="165" t="str">
        <f t="shared" si="7"/>
        <v>代码生成</v>
      </c>
      <c r="L22" s="27"/>
      <c r="M22" s="166" t="str">
        <f>VLOOKUP(LEFT(RIGHT(B22,5),4),物品!B:CU,20,FALSE)</f>
        <v>ReplaceableTextures\\CommandButtons\\BTNZ21.blp</v>
      </c>
      <c r="N22" s="186" t="s">
        <v>83</v>
      </c>
      <c r="O22" s="187" t="s">
        <v>84</v>
      </c>
      <c r="P22" s="27">
        <v>0</v>
      </c>
      <c r="Q22" s="27">
        <v>0</v>
      </c>
      <c r="R22" s="186" t="s">
        <v>83</v>
      </c>
      <c r="S22" s="186" t="s">
        <v>83</v>
      </c>
      <c r="T22" s="186" t="s">
        <v>83</v>
      </c>
      <c r="U22" s="186" t="s">
        <v>83</v>
      </c>
      <c r="V22" s="27">
        <v>1</v>
      </c>
      <c r="W22" s="27" t="s">
        <v>85</v>
      </c>
      <c r="X22" s="27">
        <v>0</v>
      </c>
      <c r="Y22" s="186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6" t="s">
        <v>83</v>
      </c>
      <c r="AF22" s="186" t="s">
        <v>83</v>
      </c>
      <c r="AG22" s="186" t="s">
        <v>83</v>
      </c>
      <c r="AH22" s="186" t="s">
        <v>83</v>
      </c>
      <c r="AI22" s="27"/>
      <c r="AJ22" s="27"/>
      <c r="AK22" s="27">
        <v>0</v>
      </c>
      <c r="AL22" s="27">
        <v>0</v>
      </c>
      <c r="AM22" s="186" t="s">
        <v>83</v>
      </c>
      <c r="AN22" s="27"/>
      <c r="AO22" s="27"/>
      <c r="AP22" s="27">
        <v>1</v>
      </c>
    </row>
    <row r="23" spans="1:42">
      <c r="A23" s="16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170" t="s">
        <v>1387</v>
      </c>
      <c r="J23" s="165" t="str">
        <f t="shared" si="4"/>
        <v>|CffFFC926[武器]轩辕剑lv1|r</v>
      </c>
      <c r="K23" s="165" t="str">
        <f t="shared" si="5"/>
        <v>代码生成</v>
      </c>
      <c r="L23" s="27"/>
      <c r="M23" s="166" t="str">
        <f>VLOOKUP(LEFT(RIGHT(B23,5),4),物品!B:CU,20,FALSE)</f>
        <v>ReplaceableTextures\\CommandButtons\\BTNZ04.blp</v>
      </c>
      <c r="N23" s="186" t="s">
        <v>83</v>
      </c>
      <c r="O23" s="187" t="s">
        <v>84</v>
      </c>
      <c r="P23" s="27">
        <v>0</v>
      </c>
      <c r="Q23" s="27">
        <v>0</v>
      </c>
      <c r="R23" s="186" t="s">
        <v>83</v>
      </c>
      <c r="S23" s="186" t="s">
        <v>83</v>
      </c>
      <c r="T23" s="186" t="s">
        <v>83</v>
      </c>
      <c r="U23" s="186" t="s">
        <v>83</v>
      </c>
      <c r="V23" s="27">
        <v>1</v>
      </c>
      <c r="W23" s="27" t="s">
        <v>85</v>
      </c>
      <c r="X23" s="27">
        <v>0</v>
      </c>
      <c r="Y23" s="186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6" t="s">
        <v>83</v>
      </c>
      <c r="AF23" s="186" t="s">
        <v>83</v>
      </c>
      <c r="AG23" s="186" t="s">
        <v>83</v>
      </c>
      <c r="AH23" s="186" t="s">
        <v>83</v>
      </c>
      <c r="AI23" s="27"/>
      <c r="AJ23" s="27"/>
      <c r="AK23" s="27">
        <v>0</v>
      </c>
      <c r="AL23" s="27">
        <v>0</v>
      </c>
      <c r="AM23" s="186" t="s">
        <v>83</v>
      </c>
      <c r="AN23" s="27"/>
      <c r="AO23" s="27"/>
      <c r="AP23" s="27">
        <v>1</v>
      </c>
    </row>
    <row r="24" spans="1:42">
      <c r="A24" s="16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170" t="s">
        <v>1387</v>
      </c>
      <c r="J24" s="165" t="str">
        <f t="shared" ref="J24:J45" si="8">H24</f>
        <v>|CffFFC926[武器]轩辕剑lv2|r</v>
      </c>
      <c r="K24" s="165" t="str">
        <f t="shared" ref="K24:K45" si="9">I24</f>
        <v>代码生成</v>
      </c>
      <c r="L24" s="27"/>
      <c r="M24" s="166" t="str">
        <f>VLOOKUP(LEFT(RIGHT(B24,5),4),物品!B:CU,20,FALSE)</f>
        <v>ReplaceableTextures\\CommandButtons\\BTNZ04.blp</v>
      </c>
      <c r="N24" s="186" t="s">
        <v>83</v>
      </c>
      <c r="O24" s="187" t="s">
        <v>84</v>
      </c>
      <c r="P24" s="27">
        <v>0</v>
      </c>
      <c r="Q24" s="27">
        <v>0</v>
      </c>
      <c r="R24" s="186" t="s">
        <v>83</v>
      </c>
      <c r="S24" s="186" t="s">
        <v>83</v>
      </c>
      <c r="T24" s="186" t="s">
        <v>83</v>
      </c>
      <c r="U24" s="186" t="s">
        <v>83</v>
      </c>
      <c r="V24" s="27">
        <v>1</v>
      </c>
      <c r="W24" s="27" t="s">
        <v>85</v>
      </c>
      <c r="X24" s="27">
        <v>0</v>
      </c>
      <c r="Y24" s="186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6" t="s">
        <v>83</v>
      </c>
      <c r="AF24" s="186" t="s">
        <v>83</v>
      </c>
      <c r="AG24" s="186" t="s">
        <v>83</v>
      </c>
      <c r="AH24" s="186" t="s">
        <v>83</v>
      </c>
      <c r="AI24" s="27"/>
      <c r="AJ24" s="27"/>
      <c r="AK24" s="27">
        <v>0</v>
      </c>
      <c r="AL24" s="27">
        <v>0</v>
      </c>
      <c r="AM24" s="186" t="s">
        <v>83</v>
      </c>
      <c r="AN24" s="27"/>
      <c r="AO24" s="27"/>
      <c r="AP24" s="27">
        <v>1</v>
      </c>
    </row>
    <row r="25" spans="1:42">
      <c r="A25" s="16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170" t="s">
        <v>1387</v>
      </c>
      <c r="J25" s="165" t="str">
        <f t="shared" si="8"/>
        <v>|CffFFC926[武器]轩辕剑lv3|r</v>
      </c>
      <c r="K25" s="165" t="str">
        <f t="shared" si="9"/>
        <v>代码生成</v>
      </c>
      <c r="L25" s="27"/>
      <c r="M25" s="166" t="str">
        <f>VLOOKUP(LEFT(RIGHT(B25,5),4),物品!B:CU,20,FALSE)</f>
        <v>ReplaceableTextures\\CommandButtons\\BTNZ04.blp</v>
      </c>
      <c r="N25" s="186" t="s">
        <v>83</v>
      </c>
      <c r="O25" s="187" t="s">
        <v>84</v>
      </c>
      <c r="P25" s="27">
        <v>0</v>
      </c>
      <c r="Q25" s="27">
        <v>0</v>
      </c>
      <c r="R25" s="186" t="s">
        <v>83</v>
      </c>
      <c r="S25" s="186" t="s">
        <v>83</v>
      </c>
      <c r="T25" s="186" t="s">
        <v>83</v>
      </c>
      <c r="U25" s="186" t="s">
        <v>83</v>
      </c>
      <c r="V25" s="27">
        <v>1</v>
      </c>
      <c r="W25" s="27" t="s">
        <v>85</v>
      </c>
      <c r="X25" s="27">
        <v>0</v>
      </c>
      <c r="Y25" s="186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6" t="s">
        <v>83</v>
      </c>
      <c r="AF25" s="186" t="s">
        <v>83</v>
      </c>
      <c r="AG25" s="186" t="s">
        <v>83</v>
      </c>
      <c r="AH25" s="186" t="s">
        <v>83</v>
      </c>
      <c r="AI25" s="27"/>
      <c r="AJ25" s="27"/>
      <c r="AK25" s="27">
        <v>0</v>
      </c>
      <c r="AL25" s="27">
        <v>0</v>
      </c>
      <c r="AM25" s="186" t="s">
        <v>83</v>
      </c>
      <c r="AN25" s="27"/>
      <c r="AO25" s="27"/>
      <c r="AP25" s="27">
        <v>1</v>
      </c>
    </row>
    <row r="26" spans="1:42">
      <c r="A26" s="16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170" t="s">
        <v>1387</v>
      </c>
      <c r="J26" s="165" t="str">
        <f t="shared" si="8"/>
        <v>|CffFFC926[武器]轩辕剑lv4|r</v>
      </c>
      <c r="K26" s="165" t="str">
        <f t="shared" si="9"/>
        <v>代码生成</v>
      </c>
      <c r="L26" s="27"/>
      <c r="M26" s="166" t="str">
        <f>VLOOKUP(LEFT(RIGHT(B26,5),4),物品!B:CU,20,FALSE)</f>
        <v>ReplaceableTextures\\CommandButtons\\BTNZ04.blp</v>
      </c>
      <c r="N26" s="186" t="s">
        <v>83</v>
      </c>
      <c r="O26" s="187" t="s">
        <v>84</v>
      </c>
      <c r="P26" s="27">
        <v>0</v>
      </c>
      <c r="Q26" s="27">
        <v>0</v>
      </c>
      <c r="R26" s="186" t="s">
        <v>83</v>
      </c>
      <c r="S26" s="186" t="s">
        <v>83</v>
      </c>
      <c r="T26" s="186" t="s">
        <v>83</v>
      </c>
      <c r="U26" s="186" t="s">
        <v>83</v>
      </c>
      <c r="V26" s="27">
        <v>1</v>
      </c>
      <c r="W26" s="27" t="s">
        <v>85</v>
      </c>
      <c r="X26" s="27">
        <v>0</v>
      </c>
      <c r="Y26" s="186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6" t="s">
        <v>83</v>
      </c>
      <c r="AF26" s="186" t="s">
        <v>83</v>
      </c>
      <c r="AG26" s="186" t="s">
        <v>83</v>
      </c>
      <c r="AH26" s="186" t="s">
        <v>83</v>
      </c>
      <c r="AI26" s="27"/>
      <c r="AJ26" s="27"/>
      <c r="AK26" s="27">
        <v>0</v>
      </c>
      <c r="AL26" s="27">
        <v>0</v>
      </c>
      <c r="AM26" s="186" t="s">
        <v>83</v>
      </c>
      <c r="AN26" s="27"/>
      <c r="AO26" s="27"/>
      <c r="AP26" s="27">
        <v>1</v>
      </c>
    </row>
    <row r="27" spans="1:42">
      <c r="A27" s="163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170" t="s">
        <v>1387</v>
      </c>
      <c r="J27" s="165" t="str">
        <f t="shared" si="8"/>
        <v>|CffFFC926[武器]轩辕剑lv5|r</v>
      </c>
      <c r="K27" s="165" t="str">
        <f t="shared" si="9"/>
        <v>代码生成</v>
      </c>
      <c r="L27" s="27"/>
      <c r="M27" s="166" t="str">
        <f>VLOOKUP(LEFT(RIGHT(B27,5),4),物品!B:CU,20,FALSE)</f>
        <v>ReplaceableTextures\\CommandButtons\\BTNZ04.blp</v>
      </c>
      <c r="N27" s="186" t="s">
        <v>83</v>
      </c>
      <c r="O27" s="187" t="s">
        <v>84</v>
      </c>
      <c r="P27" s="27">
        <v>0</v>
      </c>
      <c r="Q27" s="27">
        <v>0</v>
      </c>
      <c r="R27" s="186" t="s">
        <v>83</v>
      </c>
      <c r="S27" s="186" t="s">
        <v>83</v>
      </c>
      <c r="T27" s="186" t="s">
        <v>83</v>
      </c>
      <c r="U27" s="186" t="s">
        <v>83</v>
      </c>
      <c r="V27" s="27">
        <v>1</v>
      </c>
      <c r="W27" s="27" t="s">
        <v>85</v>
      </c>
      <c r="X27" s="27">
        <v>0</v>
      </c>
      <c r="Y27" s="186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6" t="s">
        <v>83</v>
      </c>
      <c r="AF27" s="186" t="s">
        <v>83</v>
      </c>
      <c r="AG27" s="186" t="s">
        <v>83</v>
      </c>
      <c r="AH27" s="186" t="s">
        <v>83</v>
      </c>
      <c r="AI27" s="27"/>
      <c r="AJ27" s="27"/>
      <c r="AK27" s="27">
        <v>0</v>
      </c>
      <c r="AL27" s="27">
        <v>0</v>
      </c>
      <c r="AM27" s="186" t="s">
        <v>83</v>
      </c>
      <c r="AN27" s="27"/>
      <c r="AO27" s="27"/>
      <c r="AP27" s="27">
        <v>1</v>
      </c>
    </row>
    <row r="28" spans="1:42">
      <c r="A28" s="163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170" t="s">
        <v>1387</v>
      </c>
      <c r="J28" s="165" t="str">
        <f t="shared" si="8"/>
        <v>|CffFF0000[武器]太极八卦剑lv1|r</v>
      </c>
      <c r="K28" s="165" t="str">
        <f t="shared" si="9"/>
        <v>代码生成</v>
      </c>
      <c r="L28" s="27"/>
      <c r="M28" s="166" t="str">
        <f>VLOOKUP(LEFT(RIGHT(B28,5),4),物品!B:CU,20,FALSE)</f>
        <v>ReplaceableTextures\\CommandButtons\\BTNZ05.blp</v>
      </c>
      <c r="N28" s="186" t="s">
        <v>83</v>
      </c>
      <c r="O28" s="187" t="s">
        <v>84</v>
      </c>
      <c r="P28" s="27">
        <v>0</v>
      </c>
      <c r="Q28" s="27">
        <v>0</v>
      </c>
      <c r="R28" s="186" t="s">
        <v>83</v>
      </c>
      <c r="S28" s="186" t="s">
        <v>83</v>
      </c>
      <c r="T28" s="186" t="s">
        <v>83</v>
      </c>
      <c r="U28" s="186" t="s">
        <v>83</v>
      </c>
      <c r="V28" s="27">
        <v>1</v>
      </c>
      <c r="W28" s="27" t="s">
        <v>85</v>
      </c>
      <c r="X28" s="27">
        <v>0</v>
      </c>
      <c r="Y28" s="186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6" t="s">
        <v>83</v>
      </c>
      <c r="AF28" s="186" t="s">
        <v>83</v>
      </c>
      <c r="AG28" s="186" t="s">
        <v>83</v>
      </c>
      <c r="AH28" s="186" t="s">
        <v>83</v>
      </c>
      <c r="AI28" s="27"/>
      <c r="AJ28" s="27"/>
      <c r="AK28" s="27">
        <v>0</v>
      </c>
      <c r="AL28" s="27">
        <v>0</v>
      </c>
      <c r="AM28" s="186" t="s">
        <v>83</v>
      </c>
      <c r="AN28" s="27"/>
      <c r="AO28" s="27"/>
      <c r="AP28" s="27">
        <v>1</v>
      </c>
    </row>
    <row r="29" spans="1:42">
      <c r="A29" s="163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170" t="s">
        <v>1387</v>
      </c>
      <c r="J29" s="165" t="str">
        <f t="shared" si="8"/>
        <v>|CffFF0000[武器]太极八卦剑lv2|r</v>
      </c>
      <c r="K29" s="165" t="str">
        <f t="shared" si="9"/>
        <v>代码生成</v>
      </c>
      <c r="L29" s="27"/>
      <c r="M29" s="166" t="str">
        <f>VLOOKUP(LEFT(RIGHT(B29,5),4),物品!B:CU,20,FALSE)</f>
        <v>ReplaceableTextures\\CommandButtons\\BTNZ05.blp</v>
      </c>
      <c r="N29" s="186" t="s">
        <v>83</v>
      </c>
      <c r="O29" s="187" t="s">
        <v>84</v>
      </c>
      <c r="P29" s="27">
        <v>0</v>
      </c>
      <c r="Q29" s="27">
        <v>0</v>
      </c>
      <c r="R29" s="186" t="s">
        <v>83</v>
      </c>
      <c r="S29" s="186" t="s">
        <v>83</v>
      </c>
      <c r="T29" s="186" t="s">
        <v>83</v>
      </c>
      <c r="U29" s="186" t="s">
        <v>83</v>
      </c>
      <c r="V29" s="27">
        <v>1</v>
      </c>
      <c r="W29" s="27" t="s">
        <v>85</v>
      </c>
      <c r="X29" s="27">
        <v>0</v>
      </c>
      <c r="Y29" s="186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6" t="s">
        <v>83</v>
      </c>
      <c r="AF29" s="186" t="s">
        <v>83</v>
      </c>
      <c r="AG29" s="186" t="s">
        <v>83</v>
      </c>
      <c r="AH29" s="186" t="s">
        <v>83</v>
      </c>
      <c r="AI29" s="27"/>
      <c r="AJ29" s="27"/>
      <c r="AK29" s="27">
        <v>0</v>
      </c>
      <c r="AL29" s="27">
        <v>0</v>
      </c>
      <c r="AM29" s="186" t="s">
        <v>83</v>
      </c>
      <c r="AN29" s="27"/>
      <c r="AO29" s="27"/>
      <c r="AP29" s="27">
        <v>1</v>
      </c>
    </row>
    <row r="30" spans="1:42">
      <c r="A30" s="163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170" t="s">
        <v>1387</v>
      </c>
      <c r="J30" s="165" t="str">
        <f t="shared" si="8"/>
        <v>|CffFF0000[武器]太极八卦剑lv3|r</v>
      </c>
      <c r="K30" s="165" t="str">
        <f t="shared" si="9"/>
        <v>代码生成</v>
      </c>
      <c r="L30" s="27"/>
      <c r="M30" s="166" t="str">
        <f>VLOOKUP(LEFT(RIGHT(B30,5),4),物品!B:CU,20,FALSE)</f>
        <v>ReplaceableTextures\\CommandButtons\\BTNZ05.blp</v>
      </c>
      <c r="N30" s="186" t="s">
        <v>83</v>
      </c>
      <c r="O30" s="187" t="s">
        <v>84</v>
      </c>
      <c r="P30" s="27">
        <v>0</v>
      </c>
      <c r="Q30" s="27">
        <v>0</v>
      </c>
      <c r="R30" s="186" t="s">
        <v>83</v>
      </c>
      <c r="S30" s="186" t="s">
        <v>83</v>
      </c>
      <c r="T30" s="186" t="s">
        <v>83</v>
      </c>
      <c r="U30" s="186" t="s">
        <v>83</v>
      </c>
      <c r="V30" s="27">
        <v>1</v>
      </c>
      <c r="W30" s="27" t="s">
        <v>85</v>
      </c>
      <c r="X30" s="27">
        <v>0</v>
      </c>
      <c r="Y30" s="186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6" t="s">
        <v>83</v>
      </c>
      <c r="AF30" s="186" t="s">
        <v>83</v>
      </c>
      <c r="AG30" s="186" t="s">
        <v>83</v>
      </c>
      <c r="AH30" s="186" t="s">
        <v>83</v>
      </c>
      <c r="AI30" s="27"/>
      <c r="AJ30" s="27"/>
      <c r="AK30" s="27">
        <v>0</v>
      </c>
      <c r="AL30" s="27">
        <v>0</v>
      </c>
      <c r="AM30" s="186" t="s">
        <v>83</v>
      </c>
      <c r="AN30" s="27"/>
      <c r="AO30" s="27"/>
      <c r="AP30" s="27">
        <v>1</v>
      </c>
    </row>
    <row r="31" spans="1:42">
      <c r="A31" s="163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170" t="s">
        <v>1387</v>
      </c>
      <c r="J31" s="165" t="str">
        <f t="shared" si="8"/>
        <v>|CffFF0000[武器]太极八卦剑lv4|r</v>
      </c>
      <c r="K31" s="165" t="str">
        <f t="shared" si="9"/>
        <v>代码生成</v>
      </c>
      <c r="L31" s="27"/>
      <c r="M31" s="166" t="str">
        <f>VLOOKUP(LEFT(RIGHT(B31,5),4),物品!B:CU,20,FALSE)</f>
        <v>ReplaceableTextures\\CommandButtons\\BTNZ05.blp</v>
      </c>
      <c r="N31" s="186" t="s">
        <v>83</v>
      </c>
      <c r="O31" s="187" t="s">
        <v>84</v>
      </c>
      <c r="P31" s="27">
        <v>0</v>
      </c>
      <c r="Q31" s="27">
        <v>0</v>
      </c>
      <c r="R31" s="186" t="s">
        <v>83</v>
      </c>
      <c r="S31" s="186" t="s">
        <v>83</v>
      </c>
      <c r="T31" s="186" t="s">
        <v>83</v>
      </c>
      <c r="U31" s="186" t="s">
        <v>83</v>
      </c>
      <c r="V31" s="27">
        <v>1</v>
      </c>
      <c r="W31" s="27" t="s">
        <v>85</v>
      </c>
      <c r="X31" s="27">
        <v>0</v>
      </c>
      <c r="Y31" s="186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6" t="s">
        <v>83</v>
      </c>
      <c r="AF31" s="186" t="s">
        <v>83</v>
      </c>
      <c r="AG31" s="186" t="s">
        <v>83</v>
      </c>
      <c r="AH31" s="186" t="s">
        <v>83</v>
      </c>
      <c r="AI31" s="27"/>
      <c r="AJ31" s="27"/>
      <c r="AK31" s="27">
        <v>0</v>
      </c>
      <c r="AL31" s="27">
        <v>0</v>
      </c>
      <c r="AM31" s="186" t="s">
        <v>83</v>
      </c>
      <c r="AN31" s="27"/>
      <c r="AO31" s="27"/>
      <c r="AP31" s="27">
        <v>1</v>
      </c>
    </row>
    <row r="32" spans="1:42">
      <c r="A32" s="163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170" t="s">
        <v>1387</v>
      </c>
      <c r="J32" s="165" t="str">
        <f t="shared" ref="J32:J36" si="10">H32</f>
        <v>|CffFF0000[武器]太极八卦剑lv5|r</v>
      </c>
      <c r="K32" s="165" t="str">
        <f t="shared" ref="K32:K36" si="11">I32</f>
        <v>代码生成</v>
      </c>
      <c r="L32" s="27"/>
      <c r="M32" s="166" t="str">
        <f>VLOOKUP(LEFT(RIGHT(B32,5),4),物品!B:CU,20,FALSE)</f>
        <v>ReplaceableTextures\\CommandButtons\\BTNZ05.blp</v>
      </c>
      <c r="N32" s="186" t="s">
        <v>83</v>
      </c>
      <c r="O32" s="187" t="s">
        <v>84</v>
      </c>
      <c r="P32" s="27">
        <v>0</v>
      </c>
      <c r="Q32" s="27">
        <v>0</v>
      </c>
      <c r="R32" s="186" t="s">
        <v>83</v>
      </c>
      <c r="S32" s="186" t="s">
        <v>83</v>
      </c>
      <c r="T32" s="186" t="s">
        <v>83</v>
      </c>
      <c r="U32" s="186" t="s">
        <v>83</v>
      </c>
      <c r="V32" s="27">
        <v>1</v>
      </c>
      <c r="W32" s="27" t="s">
        <v>85</v>
      </c>
      <c r="X32" s="27">
        <v>0</v>
      </c>
      <c r="Y32" s="186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6" t="s">
        <v>83</v>
      </c>
      <c r="AF32" s="186" t="s">
        <v>83</v>
      </c>
      <c r="AG32" s="186" t="s">
        <v>83</v>
      </c>
      <c r="AH32" s="186" t="s">
        <v>83</v>
      </c>
      <c r="AI32" s="27"/>
      <c r="AJ32" s="27"/>
      <c r="AK32" s="27">
        <v>0</v>
      </c>
      <c r="AL32" s="27">
        <v>0</v>
      </c>
      <c r="AM32" s="186" t="s">
        <v>83</v>
      </c>
      <c r="AN32" s="27"/>
      <c r="AO32" s="27"/>
      <c r="AP32" s="27">
        <v>1</v>
      </c>
    </row>
    <row r="33" spans="1:42">
      <c r="A33" s="163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|CffFFC926灭|Cfff7a049魂|Cffef786d转|Cffe85091魄lv1|r</v>
      </c>
      <c r="I33" s="170" t="s">
        <v>1387</v>
      </c>
      <c r="J33" s="165" t="str">
        <f t="shared" ref="J33" si="12">H33</f>
        <v>|CffFFC926灭|Cfff7a049魂|Cffef786d转|Cffe85091魄lv1|r</v>
      </c>
      <c r="K33" s="165" t="str">
        <f t="shared" ref="K33" si="13">I33</f>
        <v>代码生成</v>
      </c>
      <c r="L33" s="27"/>
      <c r="M33" s="166" t="str">
        <f>VLOOKUP(LEFT(RIGHT(B33,5),4),物品!B:CU,20,FALSE)</f>
        <v>ReplaceableTextures\\CommandButtons\\BTNZ25.blp</v>
      </c>
      <c r="N33" s="186" t="s">
        <v>83</v>
      </c>
      <c r="O33" s="187" t="s">
        <v>84</v>
      </c>
      <c r="P33" s="27">
        <v>0</v>
      </c>
      <c r="Q33" s="27">
        <v>0</v>
      </c>
      <c r="R33" s="186" t="s">
        <v>83</v>
      </c>
      <c r="S33" s="186" t="s">
        <v>83</v>
      </c>
      <c r="T33" s="186" t="s">
        <v>83</v>
      </c>
      <c r="U33" s="186" t="s">
        <v>83</v>
      </c>
      <c r="V33" s="27">
        <v>1</v>
      </c>
      <c r="W33" s="27" t="s">
        <v>85</v>
      </c>
      <c r="X33" s="27">
        <v>0</v>
      </c>
      <c r="Y33" s="186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6" t="s">
        <v>83</v>
      </c>
      <c r="AF33" s="186" t="s">
        <v>83</v>
      </c>
      <c r="AG33" s="186" t="s">
        <v>83</v>
      </c>
      <c r="AH33" s="186" t="s">
        <v>83</v>
      </c>
      <c r="AI33" s="27"/>
      <c r="AJ33" s="27"/>
      <c r="AK33" s="27">
        <v>0</v>
      </c>
      <c r="AL33" s="27">
        <v>0</v>
      </c>
      <c r="AM33" s="186" t="s">
        <v>83</v>
      </c>
      <c r="AN33" s="27"/>
      <c r="AO33" s="27"/>
      <c r="AP33" s="27"/>
    </row>
    <row r="34" spans="1:42">
      <c r="A34" s="163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|CffFFC926灭|Cfff7a049魂|Cffef786d转|Cffe85091魄lv2|r</v>
      </c>
      <c r="I34" s="170" t="s">
        <v>1387</v>
      </c>
      <c r="J34" s="165" t="str">
        <f t="shared" si="10"/>
        <v>|CffFFC926灭|Cfff7a049魂|Cffef786d转|Cffe85091魄lv2|r</v>
      </c>
      <c r="K34" s="165" t="str">
        <f t="shared" si="11"/>
        <v>代码生成</v>
      </c>
      <c r="L34" s="27"/>
      <c r="M34" s="166" t="str">
        <f>VLOOKUP(LEFT(RIGHT(B34,5),4),物品!B:CU,20,FALSE)</f>
        <v>ReplaceableTextures\\CommandButtons\\BTNZ25.blp</v>
      </c>
      <c r="N34" s="186" t="s">
        <v>83</v>
      </c>
      <c r="O34" s="187" t="s">
        <v>84</v>
      </c>
      <c r="P34" s="27">
        <v>0</v>
      </c>
      <c r="Q34" s="27">
        <v>0</v>
      </c>
      <c r="R34" s="186" t="s">
        <v>83</v>
      </c>
      <c r="S34" s="186" t="s">
        <v>83</v>
      </c>
      <c r="T34" s="186" t="s">
        <v>83</v>
      </c>
      <c r="U34" s="186" t="s">
        <v>83</v>
      </c>
      <c r="V34" s="27">
        <v>1</v>
      </c>
      <c r="W34" s="27" t="s">
        <v>85</v>
      </c>
      <c r="X34" s="27">
        <v>0</v>
      </c>
      <c r="Y34" s="186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6" t="s">
        <v>83</v>
      </c>
      <c r="AF34" s="186" t="s">
        <v>83</v>
      </c>
      <c r="AG34" s="186" t="s">
        <v>83</v>
      </c>
      <c r="AH34" s="186" t="s">
        <v>83</v>
      </c>
      <c r="AI34" s="27"/>
      <c r="AJ34" s="27"/>
      <c r="AK34" s="27">
        <v>0</v>
      </c>
      <c r="AL34" s="27">
        <v>0</v>
      </c>
      <c r="AM34" s="186" t="s">
        <v>83</v>
      </c>
      <c r="AN34" s="27"/>
      <c r="AO34" s="27"/>
      <c r="AP34" s="27"/>
    </row>
    <row r="35" spans="1:42">
      <c r="A35" s="163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|CffFFC926灭|Cfff7a049魂|Cffef786d转|Cffe85091魄lv3|r</v>
      </c>
      <c r="I35" s="170" t="s">
        <v>1387</v>
      </c>
      <c r="J35" s="165" t="str">
        <f t="shared" ref="J35" si="14">H35</f>
        <v>|CffFFC926灭|Cfff7a049魂|Cffef786d转|Cffe85091魄lv3|r</v>
      </c>
      <c r="K35" s="165" t="str">
        <f t="shared" ref="K35" si="15">I35</f>
        <v>代码生成</v>
      </c>
      <c r="L35" s="27"/>
      <c r="M35" s="166" t="str">
        <f>VLOOKUP(LEFT(RIGHT(B35,5),4),物品!B:CU,20,FALSE)</f>
        <v>ReplaceableTextures\\CommandButtons\\BTNZ25.blp</v>
      </c>
      <c r="N35" s="186" t="s">
        <v>83</v>
      </c>
      <c r="O35" s="187" t="s">
        <v>84</v>
      </c>
      <c r="P35" s="27">
        <v>0</v>
      </c>
      <c r="Q35" s="27">
        <v>0</v>
      </c>
      <c r="R35" s="186" t="s">
        <v>83</v>
      </c>
      <c r="S35" s="186" t="s">
        <v>83</v>
      </c>
      <c r="T35" s="186" t="s">
        <v>83</v>
      </c>
      <c r="U35" s="186" t="s">
        <v>83</v>
      </c>
      <c r="V35" s="27">
        <v>1</v>
      </c>
      <c r="W35" s="27" t="s">
        <v>85</v>
      </c>
      <c r="X35" s="27">
        <v>0</v>
      </c>
      <c r="Y35" s="186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6" t="s">
        <v>83</v>
      </c>
      <c r="AF35" s="186" t="s">
        <v>83</v>
      </c>
      <c r="AG35" s="186" t="s">
        <v>83</v>
      </c>
      <c r="AH35" s="186" t="s">
        <v>83</v>
      </c>
      <c r="AI35" s="27"/>
      <c r="AJ35" s="27"/>
      <c r="AK35" s="27">
        <v>0</v>
      </c>
      <c r="AL35" s="27">
        <v>0</v>
      </c>
      <c r="AM35" s="186" t="s">
        <v>83</v>
      </c>
      <c r="AN35" s="27"/>
      <c r="AO35" s="27"/>
      <c r="AP35" s="27"/>
    </row>
    <row r="36" spans="1:42">
      <c r="A36" s="163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|CffFFC926灭|Cfff7a049魂|Cffef786d转|Cffe85091魄lv4|r</v>
      </c>
      <c r="I36" s="170" t="s">
        <v>1387</v>
      </c>
      <c r="J36" s="165" t="str">
        <f t="shared" si="10"/>
        <v>|CffFFC926灭|Cfff7a049魂|Cffef786d转|Cffe85091魄lv4|r</v>
      </c>
      <c r="K36" s="165" t="str">
        <f t="shared" si="11"/>
        <v>代码生成</v>
      </c>
      <c r="L36" s="27"/>
      <c r="M36" s="166" t="str">
        <f>VLOOKUP(LEFT(RIGHT(B36,5),4),物品!B:CU,20,FALSE)</f>
        <v>ReplaceableTextures\\CommandButtons\\BTNZ25.blp</v>
      </c>
      <c r="N36" s="186" t="s">
        <v>83</v>
      </c>
      <c r="O36" s="187" t="s">
        <v>84</v>
      </c>
      <c r="P36" s="27">
        <v>0</v>
      </c>
      <c r="Q36" s="27">
        <v>0</v>
      </c>
      <c r="R36" s="186" t="s">
        <v>83</v>
      </c>
      <c r="S36" s="186" t="s">
        <v>83</v>
      </c>
      <c r="T36" s="186" t="s">
        <v>83</v>
      </c>
      <c r="U36" s="186" t="s">
        <v>83</v>
      </c>
      <c r="V36" s="27">
        <v>1</v>
      </c>
      <c r="W36" s="27" t="s">
        <v>85</v>
      </c>
      <c r="X36" s="27">
        <v>0</v>
      </c>
      <c r="Y36" s="186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6" t="s">
        <v>83</v>
      </c>
      <c r="AF36" s="186" t="s">
        <v>83</v>
      </c>
      <c r="AG36" s="186" t="s">
        <v>83</v>
      </c>
      <c r="AH36" s="186" t="s">
        <v>83</v>
      </c>
      <c r="AI36" s="27"/>
      <c r="AJ36" s="27"/>
      <c r="AK36" s="27">
        <v>0</v>
      </c>
      <c r="AL36" s="27">
        <v>0</v>
      </c>
      <c r="AM36" s="186" t="s">
        <v>83</v>
      </c>
      <c r="AN36" s="27"/>
      <c r="AO36" s="27"/>
      <c r="AP36" s="27"/>
    </row>
    <row r="37" spans="1:42">
      <c r="A37" s="163"/>
      <c r="B37" s="27" t="str">
        <f>物品!B37</f>
        <v>E035</v>
      </c>
      <c r="C37" s="27" t="s">
        <v>41</v>
      </c>
      <c r="D37" s="27" t="s">
        <v>81</v>
      </c>
      <c r="E37" s="170" t="s">
        <v>1394</v>
      </c>
      <c r="F37" s="27"/>
      <c r="G37" s="27"/>
      <c r="H37" s="27" t="str">
        <f>VLOOKUP(LEFT(RIGHT(B37,5),4),物品!B:CU,2,FALSE)</f>
        <v>|CffFF4DFF灭|Cffff39bf魂|Cffff267f转|Cffff133f魄lv5|r</v>
      </c>
      <c r="I37" s="170" t="s">
        <v>1387</v>
      </c>
      <c r="J37" s="165" t="str">
        <f t="shared" si="8"/>
        <v>|CffFF4DFF灭|Cffff39bf魂|Cffff267f转|Cffff133f魄lv5|r</v>
      </c>
      <c r="K37" s="165" t="str">
        <f t="shared" si="9"/>
        <v>代码生成</v>
      </c>
      <c r="L37" s="27"/>
      <c r="M37" s="166" t="str">
        <f>VLOOKUP(LEFT(RIGHT(B37,5),4),物品!B:CU,20,FALSE)</f>
        <v>ReplaceableTextures\\CommandButtons\\BTNZ25.blp</v>
      </c>
      <c r="N37" s="186" t="s">
        <v>83</v>
      </c>
      <c r="O37" s="187" t="s">
        <v>84</v>
      </c>
      <c r="P37" s="27">
        <v>0</v>
      </c>
      <c r="Q37" s="27">
        <v>0</v>
      </c>
      <c r="R37" s="186" t="s">
        <v>83</v>
      </c>
      <c r="S37" s="186" t="s">
        <v>83</v>
      </c>
      <c r="T37" s="186" t="s">
        <v>83</v>
      </c>
      <c r="U37" s="186" t="s">
        <v>83</v>
      </c>
      <c r="V37" s="27">
        <v>1</v>
      </c>
      <c r="W37" s="27" t="s">
        <v>85</v>
      </c>
      <c r="X37" s="27">
        <v>0</v>
      </c>
      <c r="Y37" s="186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6" t="s">
        <v>83</v>
      </c>
      <c r="AF37" s="186" t="s">
        <v>83</v>
      </c>
      <c r="AG37" s="186" t="s">
        <v>83</v>
      </c>
      <c r="AH37" s="186" t="s">
        <v>83</v>
      </c>
      <c r="AI37" s="27"/>
      <c r="AJ37" s="27"/>
      <c r="AK37" s="27">
        <v>0</v>
      </c>
      <c r="AL37" s="27">
        <v>0</v>
      </c>
      <c r="AM37" s="186" t="s">
        <v>83</v>
      </c>
      <c r="AN37" s="27"/>
      <c r="AO37" s="27"/>
      <c r="AP37" s="27"/>
    </row>
    <row r="38" spans="1:42">
      <c r="A38" s="163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170" t="s">
        <v>1387</v>
      </c>
      <c r="J38" s="165" t="str">
        <f t="shared" si="8"/>
        <v>[饰品]青珑挂珠lv1</v>
      </c>
      <c r="K38" s="165" t="str">
        <f t="shared" si="9"/>
        <v>代码生成</v>
      </c>
      <c r="L38" s="27"/>
      <c r="M38" s="166" t="str">
        <f>VLOOKUP(LEFT(RIGHT(B38,5),4),物品!B:CU,20,FALSE)</f>
        <v>ReplaceableTextures\\CommandButtons\\BTNZ06.blp</v>
      </c>
      <c r="N38" s="186" t="s">
        <v>83</v>
      </c>
      <c r="O38" s="187" t="s">
        <v>84</v>
      </c>
      <c r="P38" s="27">
        <v>0</v>
      </c>
      <c r="Q38" s="27">
        <v>0</v>
      </c>
      <c r="R38" s="186" t="s">
        <v>83</v>
      </c>
      <c r="S38" s="186" t="s">
        <v>83</v>
      </c>
      <c r="T38" s="186" t="s">
        <v>83</v>
      </c>
      <c r="U38" s="186" t="s">
        <v>83</v>
      </c>
      <c r="V38" s="27">
        <v>2</v>
      </c>
      <c r="W38" s="27" t="s">
        <v>85</v>
      </c>
      <c r="X38" s="27">
        <v>0</v>
      </c>
      <c r="Y38" s="186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6" t="s">
        <v>83</v>
      </c>
      <c r="AF38" s="186" t="s">
        <v>83</v>
      </c>
      <c r="AG38" s="186" t="s">
        <v>83</v>
      </c>
      <c r="AH38" s="186" t="s">
        <v>83</v>
      </c>
      <c r="AI38" s="27"/>
      <c r="AJ38" s="27"/>
      <c r="AK38" s="27">
        <v>0</v>
      </c>
      <c r="AL38" s="27">
        <v>0</v>
      </c>
      <c r="AM38" s="186" t="s">
        <v>83</v>
      </c>
      <c r="AN38" s="27">
        <f>VLOOKUP(B38,物品!B38:D66,3,FALSE)</f>
        <v>200</v>
      </c>
      <c r="AO38" s="27"/>
      <c r="AP38" s="27"/>
    </row>
    <row r="39" spans="1:42">
      <c r="A39" s="163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170" t="s">
        <v>1387</v>
      </c>
      <c r="J39" s="165" t="str">
        <f t="shared" si="8"/>
        <v>[饰品]青珑挂珠lv2</v>
      </c>
      <c r="K39" s="165" t="str">
        <f t="shared" si="9"/>
        <v>代码生成</v>
      </c>
      <c r="L39" s="27"/>
      <c r="M39" s="166" t="str">
        <f>VLOOKUP(LEFT(RIGHT(B39,5),4),物品!B:CU,20,FALSE)</f>
        <v>ReplaceableTextures\\CommandButtons\\BTNZ06.blp</v>
      </c>
      <c r="N39" s="186" t="s">
        <v>83</v>
      </c>
      <c r="O39" s="187" t="s">
        <v>84</v>
      </c>
      <c r="P39" s="27">
        <v>0</v>
      </c>
      <c r="Q39" s="27">
        <v>0</v>
      </c>
      <c r="R39" s="186" t="s">
        <v>83</v>
      </c>
      <c r="S39" s="186" t="s">
        <v>83</v>
      </c>
      <c r="T39" s="186" t="s">
        <v>83</v>
      </c>
      <c r="U39" s="186" t="s">
        <v>83</v>
      </c>
      <c r="V39" s="27">
        <v>2</v>
      </c>
      <c r="W39" s="27" t="s">
        <v>85</v>
      </c>
      <c r="X39" s="27">
        <v>0</v>
      </c>
      <c r="Y39" s="186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6" t="s">
        <v>83</v>
      </c>
      <c r="AF39" s="186" t="s">
        <v>83</v>
      </c>
      <c r="AG39" s="186" t="s">
        <v>83</v>
      </c>
      <c r="AH39" s="186" t="s">
        <v>83</v>
      </c>
      <c r="AI39" s="27"/>
      <c r="AJ39" s="27"/>
      <c r="AK39" s="27">
        <v>0</v>
      </c>
      <c r="AL39" s="27">
        <v>0</v>
      </c>
      <c r="AM39" s="186" t="s">
        <v>83</v>
      </c>
      <c r="AN39" s="27">
        <f>VLOOKUP(B39,物品!B39:D67,3,FALSE)</f>
        <v>200</v>
      </c>
      <c r="AO39" s="27"/>
      <c r="AP39" s="27"/>
    </row>
    <row r="40" spans="1:42">
      <c r="A40" s="163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170" t="s">
        <v>1387</v>
      </c>
      <c r="J40" s="165" t="str">
        <f t="shared" si="8"/>
        <v>[饰品]青珑挂珠lv3</v>
      </c>
      <c r="K40" s="165" t="str">
        <f t="shared" si="9"/>
        <v>代码生成</v>
      </c>
      <c r="L40" s="27"/>
      <c r="M40" s="166" t="str">
        <f>VLOOKUP(LEFT(RIGHT(B40,5),4),物品!B:CU,20,FALSE)</f>
        <v>ReplaceableTextures\\CommandButtons\\BTNZ06.blp</v>
      </c>
      <c r="N40" s="186" t="s">
        <v>83</v>
      </c>
      <c r="O40" s="187" t="s">
        <v>84</v>
      </c>
      <c r="P40" s="27">
        <v>0</v>
      </c>
      <c r="Q40" s="27">
        <v>0</v>
      </c>
      <c r="R40" s="186" t="s">
        <v>83</v>
      </c>
      <c r="S40" s="186" t="s">
        <v>83</v>
      </c>
      <c r="T40" s="186" t="s">
        <v>83</v>
      </c>
      <c r="U40" s="186" t="s">
        <v>83</v>
      </c>
      <c r="V40" s="27">
        <v>2</v>
      </c>
      <c r="W40" s="27" t="s">
        <v>85</v>
      </c>
      <c r="X40" s="27">
        <v>0</v>
      </c>
      <c r="Y40" s="186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6" t="s">
        <v>83</v>
      </c>
      <c r="AF40" s="186" t="s">
        <v>83</v>
      </c>
      <c r="AG40" s="186" t="s">
        <v>83</v>
      </c>
      <c r="AH40" s="186" t="s">
        <v>83</v>
      </c>
      <c r="AI40" s="27"/>
      <c r="AJ40" s="27"/>
      <c r="AK40" s="27">
        <v>0</v>
      </c>
      <c r="AL40" s="27">
        <v>0</v>
      </c>
      <c r="AM40" s="186" t="s">
        <v>83</v>
      </c>
      <c r="AN40" s="27">
        <f>VLOOKUP(B40,物品!B40:D73,3,FALSE)</f>
        <v>200</v>
      </c>
      <c r="AO40" s="27"/>
      <c r="AP40" s="27"/>
    </row>
    <row r="41" spans="1:42">
      <c r="A41" s="163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170" t="s">
        <v>1387</v>
      </c>
      <c r="J41" s="165" t="str">
        <f t="shared" si="8"/>
        <v>[饰品]青珑挂珠lv4</v>
      </c>
      <c r="K41" s="165" t="str">
        <f t="shared" si="9"/>
        <v>代码生成</v>
      </c>
      <c r="L41" s="27"/>
      <c r="M41" s="166" t="str">
        <f>VLOOKUP(LEFT(RIGHT(B41,5),4),物品!B:CU,20,FALSE)</f>
        <v>ReplaceableTextures\\CommandButtons\\BTNZ06.blp</v>
      </c>
      <c r="N41" s="186" t="s">
        <v>83</v>
      </c>
      <c r="O41" s="187" t="s">
        <v>84</v>
      </c>
      <c r="P41" s="27">
        <v>0</v>
      </c>
      <c r="Q41" s="27">
        <v>0</v>
      </c>
      <c r="R41" s="186" t="s">
        <v>83</v>
      </c>
      <c r="S41" s="186" t="s">
        <v>83</v>
      </c>
      <c r="T41" s="186" t="s">
        <v>83</v>
      </c>
      <c r="U41" s="186" t="s">
        <v>83</v>
      </c>
      <c r="V41" s="27">
        <v>2</v>
      </c>
      <c r="W41" s="27" t="s">
        <v>85</v>
      </c>
      <c r="X41" s="27">
        <v>0</v>
      </c>
      <c r="Y41" s="186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6" t="s">
        <v>83</v>
      </c>
      <c r="AF41" s="186" t="s">
        <v>83</v>
      </c>
      <c r="AG41" s="186" t="s">
        <v>83</v>
      </c>
      <c r="AH41" s="186" t="s">
        <v>83</v>
      </c>
      <c r="AI41" s="27"/>
      <c r="AJ41" s="27"/>
      <c r="AK41" s="27">
        <v>0</v>
      </c>
      <c r="AL41" s="27">
        <v>0</v>
      </c>
      <c r="AM41" s="186" t="s">
        <v>83</v>
      </c>
      <c r="AN41" s="27">
        <f>VLOOKUP(B41,物品!B41:D74,3,FALSE)</f>
        <v>200</v>
      </c>
      <c r="AO41" s="27"/>
      <c r="AP41" s="27"/>
    </row>
    <row r="42" spans="1:42">
      <c r="A42" s="163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170" t="s">
        <v>1387</v>
      </c>
      <c r="J42" s="165" t="str">
        <f t="shared" si="8"/>
        <v>[饰品]青珑挂珠lv5</v>
      </c>
      <c r="K42" s="165" t="str">
        <f t="shared" si="9"/>
        <v>代码生成</v>
      </c>
      <c r="L42" s="27"/>
      <c r="M42" s="166" t="str">
        <f>VLOOKUP(LEFT(RIGHT(B42,5),4),物品!B:CU,20,FALSE)</f>
        <v>ReplaceableTextures\\CommandButtons\\BTNZ06.blp</v>
      </c>
      <c r="N42" s="186" t="s">
        <v>83</v>
      </c>
      <c r="O42" s="187" t="s">
        <v>84</v>
      </c>
      <c r="P42" s="27">
        <v>0</v>
      </c>
      <c r="Q42" s="27">
        <v>0</v>
      </c>
      <c r="R42" s="186" t="s">
        <v>83</v>
      </c>
      <c r="S42" s="186" t="s">
        <v>83</v>
      </c>
      <c r="T42" s="186" t="s">
        <v>83</v>
      </c>
      <c r="U42" s="186" t="s">
        <v>83</v>
      </c>
      <c r="V42" s="27">
        <v>2</v>
      </c>
      <c r="W42" s="27" t="s">
        <v>85</v>
      </c>
      <c r="X42" s="27">
        <v>0</v>
      </c>
      <c r="Y42" s="186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6" t="s">
        <v>83</v>
      </c>
      <c r="AF42" s="186" t="s">
        <v>83</v>
      </c>
      <c r="AG42" s="186" t="s">
        <v>83</v>
      </c>
      <c r="AH42" s="186" t="s">
        <v>83</v>
      </c>
      <c r="AI42" s="27"/>
      <c r="AJ42" s="27"/>
      <c r="AK42" s="27">
        <v>0</v>
      </c>
      <c r="AL42" s="27">
        <v>0</v>
      </c>
      <c r="AM42" s="186" t="s">
        <v>83</v>
      </c>
      <c r="AN42" s="27">
        <f>VLOOKUP(B42,物品!B42:D75,3,FALSE)</f>
        <v>300</v>
      </c>
      <c r="AO42" s="27"/>
      <c r="AP42" s="27"/>
    </row>
    <row r="43" spans="1:42">
      <c r="A43" s="163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170" t="s">
        <v>1387</v>
      </c>
      <c r="J43" s="165" t="str">
        <f t="shared" si="8"/>
        <v>|Cff00FF7F[饰品]紫晶坠子lv1|r</v>
      </c>
      <c r="K43" s="165" t="str">
        <f t="shared" si="9"/>
        <v>代码生成</v>
      </c>
      <c r="L43" s="27"/>
      <c r="M43" s="166" t="str">
        <f>VLOOKUP(LEFT(RIGHT(B43,5),4),物品!B:CU,20,FALSE)</f>
        <v>ReplaceableTextures\\CommandButtons\\BTNZ07.blp</v>
      </c>
      <c r="N43" s="186" t="s">
        <v>83</v>
      </c>
      <c r="O43" s="187" t="s">
        <v>84</v>
      </c>
      <c r="P43" s="27">
        <v>0</v>
      </c>
      <c r="Q43" s="27">
        <v>0</v>
      </c>
      <c r="R43" s="186" t="s">
        <v>83</v>
      </c>
      <c r="S43" s="186" t="s">
        <v>83</v>
      </c>
      <c r="T43" s="186" t="s">
        <v>83</v>
      </c>
      <c r="U43" s="186" t="s">
        <v>83</v>
      </c>
      <c r="V43" s="27">
        <v>2</v>
      </c>
      <c r="W43" s="27" t="s">
        <v>85</v>
      </c>
      <c r="X43" s="27">
        <v>0</v>
      </c>
      <c r="Y43" s="186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6" t="s">
        <v>83</v>
      </c>
      <c r="AF43" s="186" t="s">
        <v>83</v>
      </c>
      <c r="AG43" s="186" t="s">
        <v>83</v>
      </c>
      <c r="AH43" s="186" t="s">
        <v>83</v>
      </c>
      <c r="AI43" s="27"/>
      <c r="AJ43" s="27"/>
      <c r="AK43" s="27">
        <v>0</v>
      </c>
      <c r="AL43" s="27">
        <v>0</v>
      </c>
      <c r="AM43" s="186" t="s">
        <v>83</v>
      </c>
      <c r="AN43" s="27">
        <f>VLOOKUP(B43,物品!B43:D76,3,FALSE)</f>
        <v>250</v>
      </c>
      <c r="AO43" s="27"/>
      <c r="AP43" s="27"/>
    </row>
    <row r="44" spans="1:42">
      <c r="A44" s="163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170" t="s">
        <v>1387</v>
      </c>
      <c r="J44" s="165" t="str">
        <f t="shared" si="8"/>
        <v>|Cff00FF7F[饰品]紫晶坠子lv2|r</v>
      </c>
      <c r="K44" s="165" t="str">
        <f t="shared" si="9"/>
        <v>代码生成</v>
      </c>
      <c r="L44" s="27"/>
      <c r="M44" s="166" t="str">
        <f>VLOOKUP(LEFT(RIGHT(B44,5),4),物品!B:CU,20,FALSE)</f>
        <v>ReplaceableTextures\\CommandButtons\\BTNZ07.blp</v>
      </c>
      <c r="N44" s="186" t="s">
        <v>83</v>
      </c>
      <c r="O44" s="187" t="s">
        <v>84</v>
      </c>
      <c r="P44" s="27">
        <v>0</v>
      </c>
      <c r="Q44" s="27">
        <v>0</v>
      </c>
      <c r="R44" s="186" t="s">
        <v>83</v>
      </c>
      <c r="S44" s="186" t="s">
        <v>83</v>
      </c>
      <c r="T44" s="186" t="s">
        <v>83</v>
      </c>
      <c r="U44" s="186" t="s">
        <v>83</v>
      </c>
      <c r="V44" s="27">
        <v>2</v>
      </c>
      <c r="W44" s="27" t="s">
        <v>85</v>
      </c>
      <c r="X44" s="27">
        <v>0</v>
      </c>
      <c r="Y44" s="186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6" t="s">
        <v>83</v>
      </c>
      <c r="AF44" s="186" t="s">
        <v>83</v>
      </c>
      <c r="AG44" s="186" t="s">
        <v>83</v>
      </c>
      <c r="AH44" s="186" t="s">
        <v>83</v>
      </c>
      <c r="AI44" s="27"/>
      <c r="AJ44" s="27"/>
      <c r="AK44" s="27">
        <v>0</v>
      </c>
      <c r="AL44" s="27">
        <v>0</v>
      </c>
      <c r="AM44" s="186" t="s">
        <v>83</v>
      </c>
      <c r="AN44" s="27">
        <f>VLOOKUP(B44,物品!B44:D77,3,FALSE)</f>
        <v>250</v>
      </c>
      <c r="AO44" s="27"/>
      <c r="AP44" s="27"/>
    </row>
    <row r="45" spans="1:42">
      <c r="A45" s="163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170" t="s">
        <v>1387</v>
      </c>
      <c r="J45" s="165" t="str">
        <f t="shared" si="8"/>
        <v>|Cff00FF7F[饰品]紫晶坠子lv3|r</v>
      </c>
      <c r="K45" s="165" t="str">
        <f t="shared" si="9"/>
        <v>代码生成</v>
      </c>
      <c r="L45" s="27"/>
      <c r="M45" s="166" t="str">
        <f>VLOOKUP(LEFT(RIGHT(B45,5),4),物品!B:CU,20,FALSE)</f>
        <v>ReplaceableTextures\\CommandButtons\\BTNZ07.blp</v>
      </c>
      <c r="N45" s="186" t="s">
        <v>83</v>
      </c>
      <c r="O45" s="187" t="s">
        <v>84</v>
      </c>
      <c r="P45" s="27">
        <v>0</v>
      </c>
      <c r="Q45" s="27">
        <v>0</v>
      </c>
      <c r="R45" s="186" t="s">
        <v>83</v>
      </c>
      <c r="S45" s="186" t="s">
        <v>83</v>
      </c>
      <c r="T45" s="186" t="s">
        <v>83</v>
      </c>
      <c r="U45" s="186" t="s">
        <v>83</v>
      </c>
      <c r="V45" s="27">
        <v>2</v>
      </c>
      <c r="W45" s="27" t="s">
        <v>85</v>
      </c>
      <c r="X45" s="27">
        <v>0</v>
      </c>
      <c r="Y45" s="186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6" t="s">
        <v>83</v>
      </c>
      <c r="AF45" s="186" t="s">
        <v>83</v>
      </c>
      <c r="AG45" s="186" t="s">
        <v>83</v>
      </c>
      <c r="AH45" s="186" t="s">
        <v>83</v>
      </c>
      <c r="AI45" s="27"/>
      <c r="AJ45" s="27"/>
      <c r="AK45" s="27">
        <v>0</v>
      </c>
      <c r="AL45" s="27">
        <v>0</v>
      </c>
      <c r="AM45" s="186" t="s">
        <v>83</v>
      </c>
      <c r="AN45" s="27">
        <f>VLOOKUP(B45,物品!B45:D78,3,FALSE)</f>
        <v>250</v>
      </c>
      <c r="AO45" s="27"/>
      <c r="AP45" s="27"/>
    </row>
    <row r="46" spans="1:42">
      <c r="A46" s="163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170" t="s">
        <v>1387</v>
      </c>
      <c r="J46" s="165" t="str">
        <f t="shared" ref="J46:J73" si="16">H46</f>
        <v>|Cff00FF7F[饰品]紫晶坠子lv4|r</v>
      </c>
      <c r="K46" s="165" t="str">
        <f t="shared" ref="K46:K73" si="17">I46</f>
        <v>代码生成</v>
      </c>
      <c r="L46" s="27"/>
      <c r="M46" s="166" t="str">
        <f>VLOOKUP(LEFT(RIGHT(B46,5),4),物品!B:CU,20,FALSE)</f>
        <v>ReplaceableTextures\\CommandButtons\\BTNZ07.blp</v>
      </c>
      <c r="N46" s="186" t="s">
        <v>83</v>
      </c>
      <c r="O46" s="187" t="s">
        <v>84</v>
      </c>
      <c r="P46" s="27">
        <v>0</v>
      </c>
      <c r="Q46" s="27">
        <v>0</v>
      </c>
      <c r="R46" s="186" t="s">
        <v>83</v>
      </c>
      <c r="S46" s="186" t="s">
        <v>83</v>
      </c>
      <c r="T46" s="186" t="s">
        <v>83</v>
      </c>
      <c r="U46" s="186" t="s">
        <v>83</v>
      </c>
      <c r="V46" s="27">
        <v>2</v>
      </c>
      <c r="W46" s="27" t="s">
        <v>85</v>
      </c>
      <c r="X46" s="27">
        <v>0</v>
      </c>
      <c r="Y46" s="186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6" t="s">
        <v>83</v>
      </c>
      <c r="AF46" s="186" t="s">
        <v>83</v>
      </c>
      <c r="AG46" s="186" t="s">
        <v>83</v>
      </c>
      <c r="AH46" s="186" t="s">
        <v>83</v>
      </c>
      <c r="AI46" s="27"/>
      <c r="AJ46" s="27"/>
      <c r="AK46" s="27">
        <v>0</v>
      </c>
      <c r="AL46" s="27">
        <v>0</v>
      </c>
      <c r="AM46" s="186" t="s">
        <v>83</v>
      </c>
      <c r="AN46" s="27">
        <f>VLOOKUP(B46,物品!B46:D79,3,FALSE)</f>
        <v>250</v>
      </c>
      <c r="AO46" s="27"/>
      <c r="AP46" s="27"/>
    </row>
    <row r="47" spans="1:42">
      <c r="A47" s="163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170" t="s">
        <v>1387</v>
      </c>
      <c r="J47" s="165" t="str">
        <f t="shared" si="16"/>
        <v>|Cff00FF7F[饰品]紫晶坠子lv5|r</v>
      </c>
      <c r="K47" s="165" t="str">
        <f t="shared" si="17"/>
        <v>代码生成</v>
      </c>
      <c r="L47" s="27"/>
      <c r="M47" s="166" t="str">
        <f>VLOOKUP(LEFT(RIGHT(B47,5),4),物品!B:CU,20,FALSE)</f>
        <v>ReplaceableTextures\\CommandButtons\\BTNZ07.blp</v>
      </c>
      <c r="N47" s="186" t="s">
        <v>83</v>
      </c>
      <c r="O47" s="187" t="s">
        <v>84</v>
      </c>
      <c r="P47" s="27">
        <v>0</v>
      </c>
      <c r="Q47" s="27">
        <v>0</v>
      </c>
      <c r="R47" s="186" t="s">
        <v>83</v>
      </c>
      <c r="S47" s="186" t="s">
        <v>83</v>
      </c>
      <c r="T47" s="186" t="s">
        <v>83</v>
      </c>
      <c r="U47" s="186" t="s">
        <v>83</v>
      </c>
      <c r="V47" s="27">
        <v>2</v>
      </c>
      <c r="W47" s="27" t="s">
        <v>85</v>
      </c>
      <c r="X47" s="27">
        <v>0</v>
      </c>
      <c r="Y47" s="186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6" t="s">
        <v>83</v>
      </c>
      <c r="AF47" s="186" t="s">
        <v>83</v>
      </c>
      <c r="AG47" s="186" t="s">
        <v>83</v>
      </c>
      <c r="AH47" s="186" t="s">
        <v>83</v>
      </c>
      <c r="AI47" s="27"/>
      <c r="AJ47" s="27"/>
      <c r="AK47" s="27">
        <v>0</v>
      </c>
      <c r="AL47" s="27">
        <v>0</v>
      </c>
      <c r="AM47" s="186" t="s">
        <v>83</v>
      </c>
      <c r="AN47" s="27">
        <f>VLOOKUP(B47,物品!B47:D80,3,FALSE)</f>
        <v>400</v>
      </c>
      <c r="AO47" s="27"/>
      <c r="AP47" s="27"/>
    </row>
    <row r="48" spans="1:42">
      <c r="A48" s="163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170" t="s">
        <v>1387</v>
      </c>
      <c r="J48" s="165" t="str">
        <f t="shared" si="16"/>
        <v>|Cff00BFFF[饰品]三才项圈lv1|r</v>
      </c>
      <c r="K48" s="165" t="str">
        <f t="shared" si="17"/>
        <v>代码生成</v>
      </c>
      <c r="L48" s="27"/>
      <c r="M48" s="166" t="str">
        <f>VLOOKUP(LEFT(RIGHT(B48,5),4),物品!B:CU,20,FALSE)</f>
        <v>ReplaceableTextures\\CommandButtons\\BTNZ08.blp</v>
      </c>
      <c r="N48" s="186" t="s">
        <v>83</v>
      </c>
      <c r="O48" s="187" t="s">
        <v>84</v>
      </c>
      <c r="P48" s="27">
        <v>0</v>
      </c>
      <c r="Q48" s="27">
        <v>0</v>
      </c>
      <c r="R48" s="186" t="s">
        <v>83</v>
      </c>
      <c r="S48" s="186" t="s">
        <v>83</v>
      </c>
      <c r="T48" s="186" t="s">
        <v>83</v>
      </c>
      <c r="U48" s="186" t="s">
        <v>83</v>
      </c>
      <c r="V48" s="27">
        <v>2</v>
      </c>
      <c r="W48" s="27" t="s">
        <v>85</v>
      </c>
      <c r="X48" s="27">
        <v>0</v>
      </c>
      <c r="Y48" s="186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6" t="s">
        <v>83</v>
      </c>
      <c r="AF48" s="186" t="s">
        <v>83</v>
      </c>
      <c r="AG48" s="186" t="s">
        <v>83</v>
      </c>
      <c r="AH48" s="186" t="s">
        <v>83</v>
      </c>
      <c r="AI48" s="27"/>
      <c r="AJ48" s="27"/>
      <c r="AK48" s="27">
        <v>0</v>
      </c>
      <c r="AL48" s="27">
        <v>0</v>
      </c>
      <c r="AM48" s="186" t="s">
        <v>83</v>
      </c>
      <c r="AN48" s="27">
        <f>VLOOKUP(B48,物品!B48:D81,3,FALSE)</f>
        <v>350</v>
      </c>
      <c r="AO48" s="27"/>
      <c r="AP48" s="27"/>
    </row>
    <row r="49" spans="1:42">
      <c r="A49" s="163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170" t="s">
        <v>1387</v>
      </c>
      <c r="J49" s="165" t="str">
        <f t="shared" si="16"/>
        <v>|Cff00BFFF[饰品]三才项圈lv2|r</v>
      </c>
      <c r="K49" s="165" t="str">
        <f t="shared" si="17"/>
        <v>代码生成</v>
      </c>
      <c r="L49" s="27"/>
      <c r="M49" s="166" t="str">
        <f>VLOOKUP(LEFT(RIGHT(B49,5),4),物品!B:CU,20,FALSE)</f>
        <v>ReplaceableTextures\\CommandButtons\\BTNZ08.blp</v>
      </c>
      <c r="N49" s="186" t="s">
        <v>83</v>
      </c>
      <c r="O49" s="187" t="s">
        <v>84</v>
      </c>
      <c r="P49" s="27">
        <v>0</v>
      </c>
      <c r="Q49" s="27">
        <v>0</v>
      </c>
      <c r="R49" s="186" t="s">
        <v>83</v>
      </c>
      <c r="S49" s="186" t="s">
        <v>83</v>
      </c>
      <c r="T49" s="186" t="s">
        <v>83</v>
      </c>
      <c r="U49" s="186" t="s">
        <v>83</v>
      </c>
      <c r="V49" s="27">
        <v>2</v>
      </c>
      <c r="W49" s="27" t="s">
        <v>85</v>
      </c>
      <c r="X49" s="27">
        <v>0</v>
      </c>
      <c r="Y49" s="186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6" t="s">
        <v>83</v>
      </c>
      <c r="AF49" s="186" t="s">
        <v>83</v>
      </c>
      <c r="AG49" s="186" t="s">
        <v>83</v>
      </c>
      <c r="AH49" s="186" t="s">
        <v>83</v>
      </c>
      <c r="AI49" s="27"/>
      <c r="AJ49" s="27"/>
      <c r="AK49" s="27">
        <v>0</v>
      </c>
      <c r="AL49" s="27">
        <v>0</v>
      </c>
      <c r="AM49" s="186" t="s">
        <v>83</v>
      </c>
      <c r="AN49" s="27">
        <f>VLOOKUP(B49,物品!B49:D82,3,FALSE)</f>
        <v>350</v>
      </c>
      <c r="AO49" s="27"/>
      <c r="AP49" s="27"/>
    </row>
    <row r="50" spans="1:42">
      <c r="A50" s="163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170" t="s">
        <v>1387</v>
      </c>
      <c r="J50" s="165" t="str">
        <f t="shared" si="16"/>
        <v>|Cff00BFFF[饰品]三才项圈lv3|r</v>
      </c>
      <c r="K50" s="165" t="str">
        <f t="shared" si="17"/>
        <v>代码生成</v>
      </c>
      <c r="L50" s="27"/>
      <c r="M50" s="166" t="str">
        <f>VLOOKUP(LEFT(RIGHT(B50,5),4),物品!B:CU,20,FALSE)</f>
        <v>ReplaceableTextures\\CommandButtons\\BTNZ08.blp</v>
      </c>
      <c r="N50" s="186" t="s">
        <v>83</v>
      </c>
      <c r="O50" s="187" t="s">
        <v>84</v>
      </c>
      <c r="P50" s="27">
        <v>0</v>
      </c>
      <c r="Q50" s="27">
        <v>0</v>
      </c>
      <c r="R50" s="186" t="s">
        <v>83</v>
      </c>
      <c r="S50" s="186" t="s">
        <v>83</v>
      </c>
      <c r="T50" s="186" t="s">
        <v>83</v>
      </c>
      <c r="U50" s="186" t="s">
        <v>83</v>
      </c>
      <c r="V50" s="27">
        <v>2</v>
      </c>
      <c r="W50" s="27" t="s">
        <v>85</v>
      </c>
      <c r="X50" s="27">
        <v>0</v>
      </c>
      <c r="Y50" s="186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6" t="s">
        <v>83</v>
      </c>
      <c r="AF50" s="186" t="s">
        <v>83</v>
      </c>
      <c r="AG50" s="186" t="s">
        <v>83</v>
      </c>
      <c r="AH50" s="186" t="s">
        <v>83</v>
      </c>
      <c r="AI50" s="27"/>
      <c r="AJ50" s="27"/>
      <c r="AK50" s="27">
        <v>0</v>
      </c>
      <c r="AL50" s="27">
        <v>0</v>
      </c>
      <c r="AM50" s="186" t="s">
        <v>83</v>
      </c>
      <c r="AN50" s="27">
        <f>VLOOKUP(B50,物品!B50:D83,3,FALSE)</f>
        <v>350</v>
      </c>
      <c r="AO50" s="27"/>
      <c r="AP50" s="27"/>
    </row>
    <row r="51" spans="1:42">
      <c r="A51" s="163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170" t="s">
        <v>1387</v>
      </c>
      <c r="J51" s="165" t="str">
        <f t="shared" si="16"/>
        <v>|Cff00BFFF[饰品]三才项圈lv4|r</v>
      </c>
      <c r="K51" s="165" t="str">
        <f t="shared" si="17"/>
        <v>代码生成</v>
      </c>
      <c r="L51" s="27"/>
      <c r="M51" s="166" t="str">
        <f>VLOOKUP(LEFT(RIGHT(B51,5),4),物品!B:CU,20,FALSE)</f>
        <v>ReplaceableTextures\\CommandButtons\\BTNZ08.blp</v>
      </c>
      <c r="N51" s="186" t="s">
        <v>83</v>
      </c>
      <c r="O51" s="187" t="s">
        <v>84</v>
      </c>
      <c r="P51" s="27">
        <v>0</v>
      </c>
      <c r="Q51" s="27">
        <v>0</v>
      </c>
      <c r="R51" s="186" t="s">
        <v>83</v>
      </c>
      <c r="S51" s="186" t="s">
        <v>83</v>
      </c>
      <c r="T51" s="186" t="s">
        <v>83</v>
      </c>
      <c r="U51" s="186" t="s">
        <v>83</v>
      </c>
      <c r="V51" s="27">
        <v>2</v>
      </c>
      <c r="W51" s="27" t="s">
        <v>85</v>
      </c>
      <c r="X51" s="27">
        <v>0</v>
      </c>
      <c r="Y51" s="186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6" t="s">
        <v>83</v>
      </c>
      <c r="AF51" s="186" t="s">
        <v>83</v>
      </c>
      <c r="AG51" s="186" t="s">
        <v>83</v>
      </c>
      <c r="AH51" s="186" t="s">
        <v>83</v>
      </c>
      <c r="AI51" s="27"/>
      <c r="AJ51" s="27"/>
      <c r="AK51" s="27">
        <v>0</v>
      </c>
      <c r="AL51" s="27">
        <v>0</v>
      </c>
      <c r="AM51" s="186" t="s">
        <v>83</v>
      </c>
      <c r="AN51" s="27">
        <f>VLOOKUP(B51,物品!B51:D84,3,FALSE)</f>
        <v>350</v>
      </c>
      <c r="AO51" s="27"/>
      <c r="AP51" s="27"/>
    </row>
    <row r="52" spans="1:42">
      <c r="A52" s="163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170" t="s">
        <v>1387</v>
      </c>
      <c r="J52" s="165" t="str">
        <f t="shared" si="16"/>
        <v>|Cff00BFFF[饰品]三才项圈lv5|r</v>
      </c>
      <c r="K52" s="165" t="str">
        <f t="shared" si="17"/>
        <v>代码生成</v>
      </c>
      <c r="L52" s="27"/>
      <c r="M52" s="166" t="str">
        <f>VLOOKUP(LEFT(RIGHT(B52,5),4),物品!B:CU,20,FALSE)</f>
        <v>ReplaceableTextures\\CommandButtons\\BTNZ08.blp</v>
      </c>
      <c r="N52" s="186" t="s">
        <v>83</v>
      </c>
      <c r="O52" s="187" t="s">
        <v>84</v>
      </c>
      <c r="P52" s="27">
        <v>0</v>
      </c>
      <c r="Q52" s="27">
        <v>0</v>
      </c>
      <c r="R52" s="186" t="s">
        <v>83</v>
      </c>
      <c r="S52" s="186" t="s">
        <v>83</v>
      </c>
      <c r="T52" s="186" t="s">
        <v>83</v>
      </c>
      <c r="U52" s="186" t="s">
        <v>83</v>
      </c>
      <c r="V52" s="27">
        <v>2</v>
      </c>
      <c r="W52" s="27" t="s">
        <v>85</v>
      </c>
      <c r="X52" s="27">
        <v>0</v>
      </c>
      <c r="Y52" s="186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6" t="s">
        <v>83</v>
      </c>
      <c r="AF52" s="186" t="s">
        <v>83</v>
      </c>
      <c r="AG52" s="186" t="s">
        <v>83</v>
      </c>
      <c r="AH52" s="186" t="s">
        <v>83</v>
      </c>
      <c r="AI52" s="27"/>
      <c r="AJ52" s="27"/>
      <c r="AK52" s="27">
        <v>0</v>
      </c>
      <c r="AL52" s="27">
        <v>0</v>
      </c>
      <c r="AM52" s="186" t="s">
        <v>83</v>
      </c>
      <c r="AN52" s="27">
        <f>VLOOKUP(B52,物品!B52:D85,3,FALSE)</f>
        <v>600</v>
      </c>
      <c r="AO52" s="27"/>
      <c r="AP52" s="27"/>
    </row>
    <row r="53" spans="1:42">
      <c r="A53" s="163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170" t="s">
        <v>1387</v>
      </c>
      <c r="J53" s="165" t="str">
        <f t="shared" ref="J53:J57" si="18">H53</f>
        <v>|CffBF00FF[饰品]化龙护符lv1|r</v>
      </c>
      <c r="K53" s="165" t="str">
        <f t="shared" ref="K53:K57" si="19">I53</f>
        <v>代码生成</v>
      </c>
      <c r="L53" s="27"/>
      <c r="M53" s="166" t="str">
        <f>VLOOKUP(LEFT(RIGHT(B53,5),4),物品!B:CU,20,FALSE)</f>
        <v>ReplaceableTextures\\CommandButtons\\BTNZ24.blp</v>
      </c>
      <c r="N53" s="186" t="s">
        <v>83</v>
      </c>
      <c r="O53" s="187" t="s">
        <v>84</v>
      </c>
      <c r="P53" s="27">
        <v>0</v>
      </c>
      <c r="Q53" s="27">
        <v>0</v>
      </c>
      <c r="R53" s="186" t="s">
        <v>83</v>
      </c>
      <c r="S53" s="186" t="s">
        <v>83</v>
      </c>
      <c r="T53" s="186" t="s">
        <v>83</v>
      </c>
      <c r="U53" s="186" t="s">
        <v>83</v>
      </c>
      <c r="V53" s="27">
        <v>2</v>
      </c>
      <c r="W53" s="27" t="s">
        <v>85</v>
      </c>
      <c r="X53" s="27">
        <v>0</v>
      </c>
      <c r="Y53" s="186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6" t="s">
        <v>83</v>
      </c>
      <c r="AF53" s="186" t="s">
        <v>83</v>
      </c>
      <c r="AG53" s="186" t="s">
        <v>83</v>
      </c>
      <c r="AH53" s="186" t="s">
        <v>83</v>
      </c>
      <c r="AI53" s="27"/>
      <c r="AJ53" s="27"/>
      <c r="AK53" s="27">
        <v>0</v>
      </c>
      <c r="AL53" s="27">
        <v>0</v>
      </c>
      <c r="AM53" s="186" t="s">
        <v>83</v>
      </c>
      <c r="AN53" s="27">
        <f>VLOOKUP(B53,物品!B53:D86,3,FALSE)</f>
        <v>500</v>
      </c>
      <c r="AO53" s="27"/>
      <c r="AP53" s="27"/>
    </row>
    <row r="54" spans="1:42">
      <c r="A54" s="163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170" t="s">
        <v>1387</v>
      </c>
      <c r="J54" s="165" t="str">
        <f t="shared" si="18"/>
        <v>|CffBF00FF[饰品]化龙护符lv2|r</v>
      </c>
      <c r="K54" s="165" t="str">
        <f t="shared" si="19"/>
        <v>代码生成</v>
      </c>
      <c r="L54" s="27"/>
      <c r="M54" s="166" t="str">
        <f>VLOOKUP(LEFT(RIGHT(B54,5),4),物品!B:CU,20,FALSE)</f>
        <v>ReplaceableTextures\\CommandButtons\\BTNZ24.blp</v>
      </c>
      <c r="N54" s="186" t="s">
        <v>83</v>
      </c>
      <c r="O54" s="187" t="s">
        <v>84</v>
      </c>
      <c r="P54" s="27">
        <v>0</v>
      </c>
      <c r="Q54" s="27">
        <v>0</v>
      </c>
      <c r="R54" s="186" t="s">
        <v>83</v>
      </c>
      <c r="S54" s="186" t="s">
        <v>83</v>
      </c>
      <c r="T54" s="186" t="s">
        <v>83</v>
      </c>
      <c r="U54" s="186" t="s">
        <v>83</v>
      </c>
      <c r="V54" s="27">
        <v>2</v>
      </c>
      <c r="W54" s="27" t="s">
        <v>85</v>
      </c>
      <c r="X54" s="27">
        <v>0</v>
      </c>
      <c r="Y54" s="186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6" t="s">
        <v>83</v>
      </c>
      <c r="AF54" s="186" t="s">
        <v>83</v>
      </c>
      <c r="AG54" s="186" t="s">
        <v>83</v>
      </c>
      <c r="AH54" s="186" t="s">
        <v>83</v>
      </c>
      <c r="AI54" s="27"/>
      <c r="AJ54" s="27"/>
      <c r="AK54" s="27">
        <v>0</v>
      </c>
      <c r="AL54" s="27">
        <v>0</v>
      </c>
      <c r="AM54" s="186" t="s">
        <v>83</v>
      </c>
      <c r="AN54" s="27">
        <f>VLOOKUP(B54,物品!B54:D87,3,FALSE)</f>
        <v>500</v>
      </c>
      <c r="AO54" s="27"/>
      <c r="AP54" s="27"/>
    </row>
    <row r="55" spans="1:42">
      <c r="A55" s="163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170" t="s">
        <v>1387</v>
      </c>
      <c r="J55" s="165" t="str">
        <f t="shared" si="18"/>
        <v>|CffBF00FF[饰品]化龙护符lv3|r</v>
      </c>
      <c r="K55" s="165" t="str">
        <f t="shared" si="19"/>
        <v>代码生成</v>
      </c>
      <c r="L55" s="27"/>
      <c r="M55" s="166" t="str">
        <f>VLOOKUP(LEFT(RIGHT(B55,5),4),物品!B:CU,20,FALSE)</f>
        <v>ReplaceableTextures\\CommandButtons\\BTNZ24.blp</v>
      </c>
      <c r="N55" s="186" t="s">
        <v>83</v>
      </c>
      <c r="O55" s="187" t="s">
        <v>84</v>
      </c>
      <c r="P55" s="27">
        <v>0</v>
      </c>
      <c r="Q55" s="27">
        <v>0</v>
      </c>
      <c r="R55" s="186" t="s">
        <v>83</v>
      </c>
      <c r="S55" s="186" t="s">
        <v>83</v>
      </c>
      <c r="T55" s="186" t="s">
        <v>83</v>
      </c>
      <c r="U55" s="186" t="s">
        <v>83</v>
      </c>
      <c r="V55" s="27">
        <v>2</v>
      </c>
      <c r="W55" s="27" t="s">
        <v>85</v>
      </c>
      <c r="X55" s="27">
        <v>0</v>
      </c>
      <c r="Y55" s="186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6" t="s">
        <v>83</v>
      </c>
      <c r="AF55" s="186" t="s">
        <v>83</v>
      </c>
      <c r="AG55" s="186" t="s">
        <v>83</v>
      </c>
      <c r="AH55" s="186" t="s">
        <v>83</v>
      </c>
      <c r="AI55" s="27"/>
      <c r="AJ55" s="27"/>
      <c r="AK55" s="27">
        <v>0</v>
      </c>
      <c r="AL55" s="27">
        <v>0</v>
      </c>
      <c r="AM55" s="186" t="s">
        <v>83</v>
      </c>
      <c r="AN55" s="27">
        <f>VLOOKUP(B55,物品!B55:D88,3,FALSE)</f>
        <v>500</v>
      </c>
      <c r="AO55" s="27"/>
      <c r="AP55" s="27"/>
    </row>
    <row r="56" spans="1:42">
      <c r="A56" s="163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170" t="s">
        <v>1387</v>
      </c>
      <c r="J56" s="165" t="str">
        <f t="shared" si="18"/>
        <v>|CffBF00FF[饰品]化龙护符lv4|r</v>
      </c>
      <c r="K56" s="165" t="str">
        <f t="shared" si="19"/>
        <v>代码生成</v>
      </c>
      <c r="L56" s="27"/>
      <c r="M56" s="166" t="str">
        <f>VLOOKUP(LEFT(RIGHT(B56,5),4),物品!B:CU,20,FALSE)</f>
        <v>ReplaceableTextures\\CommandButtons\\BTNZ24.blp</v>
      </c>
      <c r="N56" s="186" t="s">
        <v>83</v>
      </c>
      <c r="O56" s="187" t="s">
        <v>84</v>
      </c>
      <c r="P56" s="27">
        <v>0</v>
      </c>
      <c r="Q56" s="27">
        <v>0</v>
      </c>
      <c r="R56" s="186" t="s">
        <v>83</v>
      </c>
      <c r="S56" s="186" t="s">
        <v>83</v>
      </c>
      <c r="T56" s="186" t="s">
        <v>83</v>
      </c>
      <c r="U56" s="186" t="s">
        <v>83</v>
      </c>
      <c r="V56" s="27">
        <v>2</v>
      </c>
      <c r="W56" s="27" t="s">
        <v>85</v>
      </c>
      <c r="X56" s="27">
        <v>0</v>
      </c>
      <c r="Y56" s="186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6" t="s">
        <v>83</v>
      </c>
      <c r="AF56" s="186" t="s">
        <v>83</v>
      </c>
      <c r="AG56" s="186" t="s">
        <v>83</v>
      </c>
      <c r="AH56" s="186" t="s">
        <v>83</v>
      </c>
      <c r="AI56" s="27"/>
      <c r="AJ56" s="27"/>
      <c r="AK56" s="27">
        <v>0</v>
      </c>
      <c r="AL56" s="27">
        <v>0</v>
      </c>
      <c r="AM56" s="186" t="s">
        <v>83</v>
      </c>
      <c r="AN56" s="27">
        <f>VLOOKUP(B56,物品!B56:D89,3,FALSE)</f>
        <v>500</v>
      </c>
      <c r="AO56" s="27"/>
      <c r="AP56" s="27"/>
    </row>
    <row r="57" spans="1:42">
      <c r="A57" s="163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170" t="s">
        <v>1387</v>
      </c>
      <c r="J57" s="165" t="str">
        <f t="shared" si="18"/>
        <v>|CffBF00FF[饰品]化龙护符lv5|r</v>
      </c>
      <c r="K57" s="165" t="str">
        <f t="shared" si="19"/>
        <v>代码生成</v>
      </c>
      <c r="L57" s="27"/>
      <c r="M57" s="166" t="str">
        <f>VLOOKUP(LEFT(RIGHT(B57,5),4),物品!B:CU,20,FALSE)</f>
        <v>ReplaceableTextures\\CommandButtons\\BTNZ24.blp</v>
      </c>
      <c r="N57" s="186" t="s">
        <v>83</v>
      </c>
      <c r="O57" s="187" t="s">
        <v>84</v>
      </c>
      <c r="P57" s="27">
        <v>0</v>
      </c>
      <c r="Q57" s="27">
        <v>0</v>
      </c>
      <c r="R57" s="186" t="s">
        <v>83</v>
      </c>
      <c r="S57" s="186" t="s">
        <v>83</v>
      </c>
      <c r="T57" s="186" t="s">
        <v>83</v>
      </c>
      <c r="U57" s="186" t="s">
        <v>83</v>
      </c>
      <c r="V57" s="27">
        <v>2</v>
      </c>
      <c r="W57" s="27" t="s">
        <v>85</v>
      </c>
      <c r="X57" s="27">
        <v>0</v>
      </c>
      <c r="Y57" s="186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6" t="s">
        <v>83</v>
      </c>
      <c r="AF57" s="186" t="s">
        <v>83</v>
      </c>
      <c r="AG57" s="186" t="s">
        <v>83</v>
      </c>
      <c r="AH57" s="186" t="s">
        <v>83</v>
      </c>
      <c r="AI57" s="27"/>
      <c r="AJ57" s="27"/>
      <c r="AK57" s="27">
        <v>0</v>
      </c>
      <c r="AL57" s="27">
        <v>0</v>
      </c>
      <c r="AM57" s="186" t="s">
        <v>83</v>
      </c>
      <c r="AN57" s="27">
        <f>VLOOKUP(B57,物品!B57:D90,3,FALSE)</f>
        <v>800</v>
      </c>
      <c r="AO57" s="27"/>
      <c r="AP57" s="27"/>
    </row>
    <row r="58" spans="1:42">
      <c r="A58" s="163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170" t="s">
        <v>1387</v>
      </c>
      <c r="J58" s="165" t="str">
        <f t="shared" si="16"/>
        <v>|CffFFC926[饰品]秘魔灵珠lv1|r</v>
      </c>
      <c r="K58" s="165" t="str">
        <f t="shared" si="17"/>
        <v>代码生成</v>
      </c>
      <c r="L58" s="27"/>
      <c r="M58" s="166" t="str">
        <f>VLOOKUP(LEFT(RIGHT(B58,5),4),物品!B:CU,20,FALSE)</f>
        <v>ReplaceableTextures\\CommandButtons\\BTNZ09.blp</v>
      </c>
      <c r="N58" s="186" t="s">
        <v>83</v>
      </c>
      <c r="O58" s="187" t="s">
        <v>84</v>
      </c>
      <c r="P58" s="27">
        <v>0</v>
      </c>
      <c r="Q58" s="27">
        <v>0</v>
      </c>
      <c r="R58" s="186" t="s">
        <v>83</v>
      </c>
      <c r="S58" s="186" t="s">
        <v>83</v>
      </c>
      <c r="T58" s="186" t="s">
        <v>83</v>
      </c>
      <c r="U58" s="186" t="s">
        <v>83</v>
      </c>
      <c r="V58" s="27">
        <v>2</v>
      </c>
      <c r="W58" s="27" t="s">
        <v>85</v>
      </c>
      <c r="X58" s="27">
        <v>0</v>
      </c>
      <c r="Y58" s="186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6" t="s">
        <v>83</v>
      </c>
      <c r="AF58" s="186" t="s">
        <v>83</v>
      </c>
      <c r="AG58" s="186" t="s">
        <v>83</v>
      </c>
      <c r="AH58" s="186" t="s">
        <v>83</v>
      </c>
      <c r="AI58" s="27"/>
      <c r="AJ58" s="27"/>
      <c r="AK58" s="27">
        <v>0</v>
      </c>
      <c r="AL58" s="27">
        <v>0</v>
      </c>
      <c r="AM58" s="186" t="s">
        <v>83</v>
      </c>
      <c r="AN58" s="27">
        <f>VLOOKUP(B58,物品!B58:D86,3,FALSE)</f>
        <v>800</v>
      </c>
      <c r="AO58" s="27"/>
      <c r="AP58" s="27"/>
    </row>
    <row r="59" spans="1:42">
      <c r="A59" s="163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170" t="s">
        <v>1387</v>
      </c>
      <c r="J59" s="165" t="str">
        <f t="shared" si="16"/>
        <v>|CffFFC926[饰品]秘魔灵珠lv2|r</v>
      </c>
      <c r="K59" s="165" t="str">
        <f t="shared" si="17"/>
        <v>代码生成</v>
      </c>
      <c r="L59" s="27"/>
      <c r="M59" s="166" t="str">
        <f>VLOOKUP(LEFT(RIGHT(B59,5),4),物品!B:CU,20,FALSE)</f>
        <v>ReplaceableTextures\\CommandButtons\\BTNZ09.blp</v>
      </c>
      <c r="N59" s="186" t="s">
        <v>83</v>
      </c>
      <c r="O59" s="187" t="s">
        <v>84</v>
      </c>
      <c r="P59" s="27">
        <v>0</v>
      </c>
      <c r="Q59" s="27">
        <v>0</v>
      </c>
      <c r="R59" s="186" t="s">
        <v>83</v>
      </c>
      <c r="S59" s="186" t="s">
        <v>83</v>
      </c>
      <c r="T59" s="186" t="s">
        <v>83</v>
      </c>
      <c r="U59" s="186" t="s">
        <v>83</v>
      </c>
      <c r="V59" s="27">
        <v>2</v>
      </c>
      <c r="W59" s="27" t="s">
        <v>85</v>
      </c>
      <c r="X59" s="27">
        <v>0</v>
      </c>
      <c r="Y59" s="186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6" t="s">
        <v>83</v>
      </c>
      <c r="AF59" s="186" t="s">
        <v>83</v>
      </c>
      <c r="AG59" s="186" t="s">
        <v>83</v>
      </c>
      <c r="AH59" s="186" t="s">
        <v>83</v>
      </c>
      <c r="AI59" s="27"/>
      <c r="AJ59" s="27"/>
      <c r="AK59" s="27">
        <v>0</v>
      </c>
      <c r="AL59" s="27">
        <v>0</v>
      </c>
      <c r="AM59" s="186" t="s">
        <v>83</v>
      </c>
      <c r="AN59" s="27">
        <f>VLOOKUP(B59,物品!B59:D87,3,FALSE)</f>
        <v>800</v>
      </c>
      <c r="AO59" s="27"/>
      <c r="AP59" s="27"/>
    </row>
    <row r="60" spans="1:42">
      <c r="A60" s="163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170" t="s">
        <v>1387</v>
      </c>
      <c r="J60" s="165" t="str">
        <f t="shared" si="16"/>
        <v>|CffFFC926[饰品]秘魔灵珠lv3|r</v>
      </c>
      <c r="K60" s="165" t="str">
        <f t="shared" si="17"/>
        <v>代码生成</v>
      </c>
      <c r="L60" s="27"/>
      <c r="M60" s="166" t="str">
        <f>VLOOKUP(LEFT(RIGHT(B60,5),4),物品!B:CU,20,FALSE)</f>
        <v>ReplaceableTextures\\CommandButtons\\BTNZ09.blp</v>
      </c>
      <c r="N60" s="186" t="s">
        <v>83</v>
      </c>
      <c r="O60" s="187" t="s">
        <v>84</v>
      </c>
      <c r="P60" s="27">
        <v>0</v>
      </c>
      <c r="Q60" s="27">
        <v>0</v>
      </c>
      <c r="R60" s="186" t="s">
        <v>83</v>
      </c>
      <c r="S60" s="186" t="s">
        <v>83</v>
      </c>
      <c r="T60" s="186" t="s">
        <v>83</v>
      </c>
      <c r="U60" s="186" t="s">
        <v>83</v>
      </c>
      <c r="V60" s="27">
        <v>2</v>
      </c>
      <c r="W60" s="27" t="s">
        <v>85</v>
      </c>
      <c r="X60" s="27">
        <v>0</v>
      </c>
      <c r="Y60" s="186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6" t="s">
        <v>83</v>
      </c>
      <c r="AF60" s="186" t="s">
        <v>83</v>
      </c>
      <c r="AG60" s="186" t="s">
        <v>83</v>
      </c>
      <c r="AH60" s="186" t="s">
        <v>83</v>
      </c>
      <c r="AI60" s="27"/>
      <c r="AJ60" s="27"/>
      <c r="AK60" s="27">
        <v>0</v>
      </c>
      <c r="AL60" s="27">
        <v>0</v>
      </c>
      <c r="AM60" s="186" t="s">
        <v>83</v>
      </c>
      <c r="AN60" s="27">
        <f>VLOOKUP(B60,物品!B60:D93,3,FALSE)</f>
        <v>800</v>
      </c>
      <c r="AO60" s="27"/>
      <c r="AP60" s="27"/>
    </row>
    <row r="61" spans="1:42">
      <c r="A61" s="163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170" t="s">
        <v>1387</v>
      </c>
      <c r="J61" s="165" t="str">
        <f t="shared" si="16"/>
        <v>|CffFFC926[饰品]秘魔灵珠lv4|r</v>
      </c>
      <c r="K61" s="165" t="str">
        <f t="shared" si="17"/>
        <v>代码生成</v>
      </c>
      <c r="L61" s="27"/>
      <c r="M61" s="166" t="str">
        <f>VLOOKUP(LEFT(RIGHT(B61,5),4),物品!B:CU,20,FALSE)</f>
        <v>ReplaceableTextures\\CommandButtons\\BTNZ09.blp</v>
      </c>
      <c r="N61" s="186" t="s">
        <v>83</v>
      </c>
      <c r="O61" s="187" t="s">
        <v>84</v>
      </c>
      <c r="P61" s="27">
        <v>0</v>
      </c>
      <c r="Q61" s="27">
        <v>0</v>
      </c>
      <c r="R61" s="186" t="s">
        <v>83</v>
      </c>
      <c r="S61" s="186" t="s">
        <v>83</v>
      </c>
      <c r="T61" s="186" t="s">
        <v>83</v>
      </c>
      <c r="U61" s="186" t="s">
        <v>83</v>
      </c>
      <c r="V61" s="27">
        <v>2</v>
      </c>
      <c r="W61" s="27" t="s">
        <v>85</v>
      </c>
      <c r="X61" s="27">
        <v>0</v>
      </c>
      <c r="Y61" s="186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6" t="s">
        <v>83</v>
      </c>
      <c r="AF61" s="186" t="s">
        <v>83</v>
      </c>
      <c r="AG61" s="186" t="s">
        <v>83</v>
      </c>
      <c r="AH61" s="186" t="s">
        <v>83</v>
      </c>
      <c r="AI61" s="27"/>
      <c r="AJ61" s="27"/>
      <c r="AK61" s="27">
        <v>0</v>
      </c>
      <c r="AL61" s="27">
        <v>0</v>
      </c>
      <c r="AM61" s="186" t="s">
        <v>83</v>
      </c>
      <c r="AN61" s="27">
        <f>VLOOKUP(B61,物品!B61:D94,3,FALSE)</f>
        <v>800</v>
      </c>
      <c r="AO61" s="27"/>
      <c r="AP61" s="27"/>
    </row>
    <row r="62" spans="1:42">
      <c r="A62" s="163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170" t="s">
        <v>1387</v>
      </c>
      <c r="J62" s="165" t="str">
        <f t="shared" si="16"/>
        <v>|CffFFC926[饰品]秘魔灵珠lv5|r</v>
      </c>
      <c r="K62" s="165" t="str">
        <f t="shared" si="17"/>
        <v>代码生成</v>
      </c>
      <c r="L62" s="27"/>
      <c r="M62" s="166" t="str">
        <f>VLOOKUP(LEFT(RIGHT(B62,5),4),物品!B:CU,20,FALSE)</f>
        <v>ReplaceableTextures\\CommandButtons\\BTNZ09.blp</v>
      </c>
      <c r="N62" s="186" t="s">
        <v>83</v>
      </c>
      <c r="O62" s="187" t="s">
        <v>84</v>
      </c>
      <c r="P62" s="27">
        <v>0</v>
      </c>
      <c r="Q62" s="27">
        <v>0</v>
      </c>
      <c r="R62" s="186" t="s">
        <v>83</v>
      </c>
      <c r="S62" s="186" t="s">
        <v>83</v>
      </c>
      <c r="T62" s="186" t="s">
        <v>83</v>
      </c>
      <c r="U62" s="186" t="s">
        <v>83</v>
      </c>
      <c r="V62" s="27">
        <v>2</v>
      </c>
      <c r="W62" s="27" t="s">
        <v>85</v>
      </c>
      <c r="X62" s="27">
        <v>0</v>
      </c>
      <c r="Y62" s="186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6" t="s">
        <v>83</v>
      </c>
      <c r="AF62" s="186" t="s">
        <v>83</v>
      </c>
      <c r="AG62" s="186" t="s">
        <v>83</v>
      </c>
      <c r="AH62" s="186" t="s">
        <v>83</v>
      </c>
      <c r="AI62" s="27"/>
      <c r="AJ62" s="27"/>
      <c r="AK62" s="27">
        <v>0</v>
      </c>
      <c r="AL62" s="27">
        <v>0</v>
      </c>
      <c r="AM62" s="186" t="s">
        <v>83</v>
      </c>
      <c r="AN62" s="27">
        <f>VLOOKUP(B62,物品!B62:D95,3,FALSE)</f>
        <v>1200</v>
      </c>
      <c r="AO62" s="27"/>
      <c r="AP62" s="27"/>
    </row>
    <row r="63" spans="1:42">
      <c r="A63" s="163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170" t="s">
        <v>1387</v>
      </c>
      <c r="J63" s="165" t="str">
        <f t="shared" si="16"/>
        <v>|CffFF0000[饰品]流光绝影lv1|r</v>
      </c>
      <c r="K63" s="165" t="str">
        <f t="shared" si="17"/>
        <v>代码生成</v>
      </c>
      <c r="L63" s="27"/>
      <c r="M63" s="166" t="str">
        <f>VLOOKUP(LEFT(RIGHT(B63,5),4),物品!B:CU,20,FALSE)</f>
        <v>ReplaceableTextures\\CommandButtons\\BTNZ10.blp</v>
      </c>
      <c r="N63" s="186" t="s">
        <v>83</v>
      </c>
      <c r="O63" s="187" t="s">
        <v>84</v>
      </c>
      <c r="P63" s="27">
        <v>0</v>
      </c>
      <c r="Q63" s="27">
        <v>0</v>
      </c>
      <c r="R63" s="186" t="s">
        <v>83</v>
      </c>
      <c r="S63" s="186" t="s">
        <v>83</v>
      </c>
      <c r="T63" s="186" t="s">
        <v>83</v>
      </c>
      <c r="U63" s="186" t="s">
        <v>83</v>
      </c>
      <c r="V63" s="27">
        <v>2</v>
      </c>
      <c r="W63" s="27" t="s">
        <v>85</v>
      </c>
      <c r="X63" s="27">
        <v>0</v>
      </c>
      <c r="Y63" s="186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6" t="s">
        <v>83</v>
      </c>
      <c r="AF63" s="186" t="s">
        <v>83</v>
      </c>
      <c r="AG63" s="186" t="s">
        <v>83</v>
      </c>
      <c r="AH63" s="186" t="s">
        <v>83</v>
      </c>
      <c r="AI63" s="27"/>
      <c r="AJ63" s="27"/>
      <c r="AK63" s="27">
        <v>0</v>
      </c>
      <c r="AL63" s="27">
        <v>0</v>
      </c>
      <c r="AM63" s="186" t="s">
        <v>83</v>
      </c>
      <c r="AN63" s="27">
        <f>VLOOKUP(B63,物品!B63:D96,3,FALSE)</f>
        <v>1200</v>
      </c>
      <c r="AO63" s="27"/>
      <c r="AP63" s="27"/>
    </row>
    <row r="64" spans="1:42">
      <c r="A64" s="163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170" t="s">
        <v>1387</v>
      </c>
      <c r="J64" s="165" t="str">
        <f t="shared" si="16"/>
        <v>|CffFF0000[饰品]流光绝影lv2|r</v>
      </c>
      <c r="K64" s="165" t="str">
        <f t="shared" si="17"/>
        <v>代码生成</v>
      </c>
      <c r="L64" s="27"/>
      <c r="M64" s="166" t="str">
        <f>VLOOKUP(LEFT(RIGHT(B64,5),4),物品!B:CU,20,FALSE)</f>
        <v>ReplaceableTextures\\CommandButtons\\BTNZ10.blp</v>
      </c>
      <c r="N64" s="186" t="s">
        <v>83</v>
      </c>
      <c r="O64" s="187" t="s">
        <v>84</v>
      </c>
      <c r="P64" s="27">
        <v>0</v>
      </c>
      <c r="Q64" s="27">
        <v>0</v>
      </c>
      <c r="R64" s="186" t="s">
        <v>83</v>
      </c>
      <c r="S64" s="186" t="s">
        <v>83</v>
      </c>
      <c r="T64" s="186" t="s">
        <v>83</v>
      </c>
      <c r="U64" s="186" t="s">
        <v>83</v>
      </c>
      <c r="V64" s="27">
        <v>2</v>
      </c>
      <c r="W64" s="27" t="s">
        <v>85</v>
      </c>
      <c r="X64" s="27">
        <v>0</v>
      </c>
      <c r="Y64" s="186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6" t="s">
        <v>83</v>
      </c>
      <c r="AF64" s="186" t="s">
        <v>83</v>
      </c>
      <c r="AG64" s="186" t="s">
        <v>83</v>
      </c>
      <c r="AH64" s="186" t="s">
        <v>83</v>
      </c>
      <c r="AI64" s="27"/>
      <c r="AJ64" s="27"/>
      <c r="AK64" s="27">
        <v>0</v>
      </c>
      <c r="AL64" s="27">
        <v>0</v>
      </c>
      <c r="AM64" s="186" t="s">
        <v>83</v>
      </c>
      <c r="AN64" s="27">
        <f>VLOOKUP(B64,物品!B64:D97,3,FALSE)</f>
        <v>1200</v>
      </c>
      <c r="AO64" s="27"/>
      <c r="AP64" s="27"/>
    </row>
    <row r="65" spans="1:42">
      <c r="A65" s="163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170" t="s">
        <v>1387</v>
      </c>
      <c r="J65" s="165" t="str">
        <f t="shared" si="16"/>
        <v>|CffFF0000[饰品]流光绝影lv3|r</v>
      </c>
      <c r="K65" s="165" t="str">
        <f t="shared" si="17"/>
        <v>代码生成</v>
      </c>
      <c r="L65" s="27"/>
      <c r="M65" s="166" t="str">
        <f>VLOOKUP(LEFT(RIGHT(B65,5),4),物品!B:CU,20,FALSE)</f>
        <v>ReplaceableTextures\\CommandButtons\\BTNZ10.blp</v>
      </c>
      <c r="N65" s="186" t="s">
        <v>83</v>
      </c>
      <c r="O65" s="187" t="s">
        <v>84</v>
      </c>
      <c r="P65" s="27">
        <v>0</v>
      </c>
      <c r="Q65" s="27">
        <v>0</v>
      </c>
      <c r="R65" s="186" t="s">
        <v>83</v>
      </c>
      <c r="S65" s="186" t="s">
        <v>83</v>
      </c>
      <c r="T65" s="186" t="s">
        <v>83</v>
      </c>
      <c r="U65" s="186" t="s">
        <v>83</v>
      </c>
      <c r="V65" s="27">
        <v>2</v>
      </c>
      <c r="W65" s="27" t="s">
        <v>85</v>
      </c>
      <c r="X65" s="27">
        <v>0</v>
      </c>
      <c r="Y65" s="186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6" t="s">
        <v>83</v>
      </c>
      <c r="AF65" s="186" t="s">
        <v>83</v>
      </c>
      <c r="AG65" s="186" t="s">
        <v>83</v>
      </c>
      <c r="AH65" s="186" t="s">
        <v>83</v>
      </c>
      <c r="AI65" s="27"/>
      <c r="AJ65" s="27"/>
      <c r="AK65" s="27">
        <v>0</v>
      </c>
      <c r="AL65" s="27">
        <v>0</v>
      </c>
      <c r="AM65" s="186" t="s">
        <v>83</v>
      </c>
      <c r="AN65" s="27">
        <f>VLOOKUP(B65,物品!B65:D98,3,FALSE)</f>
        <v>1200</v>
      </c>
      <c r="AO65" s="27"/>
      <c r="AP65" s="27"/>
    </row>
    <row r="66" spans="1:42">
      <c r="A66" s="163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170" t="s">
        <v>1387</v>
      </c>
      <c r="J66" s="165" t="str">
        <f t="shared" si="16"/>
        <v>|CffFF0000[饰品]流光绝影lv4|r</v>
      </c>
      <c r="K66" s="165" t="str">
        <f t="shared" si="17"/>
        <v>代码生成</v>
      </c>
      <c r="L66" s="27"/>
      <c r="M66" s="166" t="str">
        <f>VLOOKUP(LEFT(RIGHT(B66,5),4),物品!B:CU,20,FALSE)</f>
        <v>ReplaceableTextures\\CommandButtons\\BTNZ10.blp</v>
      </c>
      <c r="N66" s="186" t="s">
        <v>83</v>
      </c>
      <c r="O66" s="187" t="s">
        <v>84</v>
      </c>
      <c r="P66" s="27">
        <v>0</v>
      </c>
      <c r="Q66" s="27">
        <v>0</v>
      </c>
      <c r="R66" s="186" t="s">
        <v>83</v>
      </c>
      <c r="S66" s="186" t="s">
        <v>83</v>
      </c>
      <c r="T66" s="186" t="s">
        <v>83</v>
      </c>
      <c r="U66" s="186" t="s">
        <v>83</v>
      </c>
      <c r="V66" s="27">
        <v>2</v>
      </c>
      <c r="W66" s="27" t="s">
        <v>85</v>
      </c>
      <c r="X66" s="27">
        <v>0</v>
      </c>
      <c r="Y66" s="186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6" t="s">
        <v>83</v>
      </c>
      <c r="AF66" s="186" t="s">
        <v>83</v>
      </c>
      <c r="AG66" s="186" t="s">
        <v>83</v>
      </c>
      <c r="AH66" s="186" t="s">
        <v>83</v>
      </c>
      <c r="AI66" s="27"/>
      <c r="AJ66" s="27"/>
      <c r="AK66" s="27">
        <v>0</v>
      </c>
      <c r="AL66" s="27">
        <v>0</v>
      </c>
      <c r="AM66" s="186" t="s">
        <v>83</v>
      </c>
      <c r="AN66" s="27">
        <f>VLOOKUP(B66,物品!B66:D99,3,FALSE)</f>
        <v>1200</v>
      </c>
      <c r="AO66" s="27"/>
      <c r="AP66" s="27"/>
    </row>
    <row r="67" spans="1:42">
      <c r="A67" s="163"/>
      <c r="B67" s="27" t="str">
        <f>物品!B67</f>
        <v>E130</v>
      </c>
      <c r="C67" s="27" t="s">
        <v>41</v>
      </c>
      <c r="D67" s="27" t="s">
        <v>81</v>
      </c>
      <c r="E67" s="27"/>
      <c r="F67" s="27"/>
      <c r="G67" s="27"/>
      <c r="H67" s="27" t="str">
        <f>VLOOKUP(LEFT(RIGHT(B67,5),4),物品!B:CU,2,FALSE)</f>
        <v>|CffFF0000[饰品]流光绝影lv5|r</v>
      </c>
      <c r="I67" s="170" t="s">
        <v>1387</v>
      </c>
      <c r="J67" s="165" t="str">
        <f t="shared" si="16"/>
        <v>|CffFF0000[饰品]流光绝影lv5|r</v>
      </c>
      <c r="K67" s="165" t="str">
        <f t="shared" si="17"/>
        <v>代码生成</v>
      </c>
      <c r="L67" s="27"/>
      <c r="M67" s="166" t="str">
        <f>VLOOKUP(LEFT(RIGHT(B67,5),4),物品!B:CU,20,FALSE)</f>
        <v>ReplaceableTextures\\CommandButtons\\BTNZ10.blp</v>
      </c>
      <c r="N67" s="186" t="s">
        <v>83</v>
      </c>
      <c r="O67" s="187" t="s">
        <v>84</v>
      </c>
      <c r="P67" s="27">
        <v>0</v>
      </c>
      <c r="Q67" s="27">
        <v>0</v>
      </c>
      <c r="R67" s="186" t="s">
        <v>83</v>
      </c>
      <c r="S67" s="186" t="s">
        <v>83</v>
      </c>
      <c r="T67" s="186" t="s">
        <v>83</v>
      </c>
      <c r="U67" s="186" t="s">
        <v>83</v>
      </c>
      <c r="V67" s="27">
        <v>2</v>
      </c>
      <c r="W67" s="27" t="s">
        <v>85</v>
      </c>
      <c r="X67" s="27">
        <v>0</v>
      </c>
      <c r="Y67" s="186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6" t="s">
        <v>83</v>
      </c>
      <c r="AF67" s="186" t="s">
        <v>83</v>
      </c>
      <c r="AG67" s="186" t="s">
        <v>83</v>
      </c>
      <c r="AH67" s="186" t="s">
        <v>83</v>
      </c>
      <c r="AI67" s="27"/>
      <c r="AJ67" s="27"/>
      <c r="AK67" s="27">
        <v>0</v>
      </c>
      <c r="AL67" s="27">
        <v>0</v>
      </c>
      <c r="AM67" s="186" t="s">
        <v>83</v>
      </c>
      <c r="AN67" s="27"/>
      <c r="AO67" s="27"/>
      <c r="AP67" s="27"/>
    </row>
    <row r="68" spans="1:42">
      <c r="A68" s="163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|CffFFC926六|Cfff59652道|Cffec647f鬼|Cffe232ac玉lv1|r</v>
      </c>
      <c r="I68" s="170" t="s">
        <v>1387</v>
      </c>
      <c r="J68" s="165" t="str">
        <f t="shared" si="16"/>
        <v>|CffFFC926六|Cfff59652道|Cffec647f鬼|Cffe232ac玉lv1|r</v>
      </c>
      <c r="K68" s="165" t="str">
        <f t="shared" si="17"/>
        <v>代码生成</v>
      </c>
      <c r="L68" s="27"/>
      <c r="M68" s="166" t="str">
        <f>VLOOKUP(LEFT(RIGHT(B68,5),4),物品!B:CU,20,FALSE)</f>
        <v>ReplaceableTextures\\CommandButtons\\BTNZ27.blp</v>
      </c>
      <c r="N68" s="186" t="s">
        <v>83</v>
      </c>
      <c r="O68" s="187" t="s">
        <v>84</v>
      </c>
      <c r="P68" s="27">
        <v>0</v>
      </c>
      <c r="Q68" s="27">
        <v>0</v>
      </c>
      <c r="R68" s="186" t="s">
        <v>83</v>
      </c>
      <c r="S68" s="186" t="s">
        <v>83</v>
      </c>
      <c r="T68" s="186" t="s">
        <v>83</v>
      </c>
      <c r="U68" s="186" t="s">
        <v>83</v>
      </c>
      <c r="V68" s="27">
        <v>2</v>
      </c>
      <c r="W68" s="27" t="s">
        <v>85</v>
      </c>
      <c r="X68" s="27">
        <v>0</v>
      </c>
      <c r="Y68" s="186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6" t="s">
        <v>83</v>
      </c>
      <c r="AF68" s="186" t="s">
        <v>83</v>
      </c>
      <c r="AG68" s="186" t="s">
        <v>83</v>
      </c>
      <c r="AH68" s="186" t="s">
        <v>83</v>
      </c>
      <c r="AI68" s="27"/>
      <c r="AJ68" s="27"/>
      <c r="AK68" s="27">
        <v>0</v>
      </c>
      <c r="AL68" s="27">
        <v>0</v>
      </c>
      <c r="AM68" s="186" t="s">
        <v>83</v>
      </c>
      <c r="AN68" s="27"/>
      <c r="AO68" s="27"/>
      <c r="AP68" s="27"/>
    </row>
    <row r="69" spans="1:42">
      <c r="A69" s="163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|CffFFC926六|Cfff59652道|Cffec647f鬼|Cffe232ac玉lv2|r</v>
      </c>
      <c r="I69" s="170" t="s">
        <v>1387</v>
      </c>
      <c r="J69" s="165" t="str">
        <f t="shared" si="16"/>
        <v>|CffFFC926六|Cfff59652道|Cffec647f鬼|Cffe232ac玉lv2|r</v>
      </c>
      <c r="K69" s="165" t="str">
        <f t="shared" si="17"/>
        <v>代码生成</v>
      </c>
      <c r="L69" s="27"/>
      <c r="M69" s="166" t="str">
        <f>VLOOKUP(LEFT(RIGHT(B69,5),4),物品!B:CU,20,FALSE)</f>
        <v>ReplaceableTextures\\CommandButtons\\BTNZ27.blp</v>
      </c>
      <c r="N69" s="186" t="s">
        <v>83</v>
      </c>
      <c r="O69" s="187" t="s">
        <v>84</v>
      </c>
      <c r="P69" s="27">
        <v>0</v>
      </c>
      <c r="Q69" s="27">
        <v>0</v>
      </c>
      <c r="R69" s="186" t="s">
        <v>83</v>
      </c>
      <c r="S69" s="186" t="s">
        <v>83</v>
      </c>
      <c r="T69" s="186" t="s">
        <v>83</v>
      </c>
      <c r="U69" s="186" t="s">
        <v>83</v>
      </c>
      <c r="V69" s="27">
        <v>2</v>
      </c>
      <c r="W69" s="27" t="s">
        <v>85</v>
      </c>
      <c r="X69" s="27">
        <v>0</v>
      </c>
      <c r="Y69" s="186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6" t="s">
        <v>83</v>
      </c>
      <c r="AF69" s="186" t="s">
        <v>83</v>
      </c>
      <c r="AG69" s="186" t="s">
        <v>83</v>
      </c>
      <c r="AH69" s="186" t="s">
        <v>83</v>
      </c>
      <c r="AI69" s="27"/>
      <c r="AJ69" s="27"/>
      <c r="AK69" s="27">
        <v>0</v>
      </c>
      <c r="AL69" s="27">
        <v>0</v>
      </c>
      <c r="AM69" s="186" t="s">
        <v>83</v>
      </c>
      <c r="AN69" s="27"/>
      <c r="AO69" s="27"/>
      <c r="AP69" s="27"/>
    </row>
    <row r="70" spans="1:42">
      <c r="A70" s="163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|CffFFC926六|Cfff59652道|Cffec647f鬼|Cffe232ac玉lv3|r</v>
      </c>
      <c r="I70" s="170" t="s">
        <v>1387</v>
      </c>
      <c r="J70" s="165" t="str">
        <f t="shared" si="16"/>
        <v>|CffFFC926六|Cfff59652道|Cffec647f鬼|Cffe232ac玉lv3|r</v>
      </c>
      <c r="K70" s="165" t="str">
        <f t="shared" si="17"/>
        <v>代码生成</v>
      </c>
      <c r="L70" s="27"/>
      <c r="M70" s="166" t="str">
        <f>VLOOKUP(LEFT(RIGHT(B70,5),4),物品!B:CU,20,FALSE)</f>
        <v>ReplaceableTextures\\CommandButtons\\BTNZ27.blp</v>
      </c>
      <c r="N70" s="186" t="s">
        <v>83</v>
      </c>
      <c r="O70" s="187" t="s">
        <v>84</v>
      </c>
      <c r="P70" s="27">
        <v>0</v>
      </c>
      <c r="Q70" s="27">
        <v>0</v>
      </c>
      <c r="R70" s="186" t="s">
        <v>83</v>
      </c>
      <c r="S70" s="186" t="s">
        <v>83</v>
      </c>
      <c r="T70" s="186" t="s">
        <v>83</v>
      </c>
      <c r="U70" s="186" t="s">
        <v>83</v>
      </c>
      <c r="V70" s="27">
        <v>2</v>
      </c>
      <c r="W70" s="27" t="s">
        <v>85</v>
      </c>
      <c r="X70" s="27">
        <v>0</v>
      </c>
      <c r="Y70" s="186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6" t="s">
        <v>83</v>
      </c>
      <c r="AF70" s="186" t="s">
        <v>83</v>
      </c>
      <c r="AG70" s="186" t="s">
        <v>83</v>
      </c>
      <c r="AH70" s="186" t="s">
        <v>83</v>
      </c>
      <c r="AI70" s="27"/>
      <c r="AJ70" s="27"/>
      <c r="AK70" s="27">
        <v>0</v>
      </c>
      <c r="AL70" s="27">
        <v>0</v>
      </c>
      <c r="AM70" s="186" t="s">
        <v>83</v>
      </c>
      <c r="AN70" s="27"/>
      <c r="AO70" s="27"/>
      <c r="AP70" s="27"/>
    </row>
    <row r="71" spans="1:42">
      <c r="A71" s="163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|CffFFC926六|Cfff59652道|Cffec647f鬼|Cffe232ac玉lv4|r</v>
      </c>
      <c r="I71" s="170" t="s">
        <v>1387</v>
      </c>
      <c r="J71" s="165" t="str">
        <f t="shared" si="16"/>
        <v>|CffFFC926六|Cfff59652道|Cffec647f鬼|Cffe232ac玉lv4|r</v>
      </c>
      <c r="K71" s="165" t="str">
        <f t="shared" si="17"/>
        <v>代码生成</v>
      </c>
      <c r="L71" s="27"/>
      <c r="M71" s="166" t="str">
        <f>VLOOKUP(LEFT(RIGHT(B71,5),4),物品!B:CU,20,FALSE)</f>
        <v>ReplaceableTextures\\CommandButtons\\BTNZ27.blp</v>
      </c>
      <c r="N71" s="186" t="s">
        <v>83</v>
      </c>
      <c r="O71" s="187" t="s">
        <v>84</v>
      </c>
      <c r="P71" s="27">
        <v>0</v>
      </c>
      <c r="Q71" s="27">
        <v>0</v>
      </c>
      <c r="R71" s="186" t="s">
        <v>83</v>
      </c>
      <c r="S71" s="186" t="s">
        <v>83</v>
      </c>
      <c r="T71" s="186" t="s">
        <v>83</v>
      </c>
      <c r="U71" s="186" t="s">
        <v>83</v>
      </c>
      <c r="V71" s="27">
        <v>2</v>
      </c>
      <c r="W71" s="27" t="s">
        <v>85</v>
      </c>
      <c r="X71" s="27">
        <v>0</v>
      </c>
      <c r="Y71" s="186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6" t="s">
        <v>83</v>
      </c>
      <c r="AF71" s="186" t="s">
        <v>83</v>
      </c>
      <c r="AG71" s="186" t="s">
        <v>83</v>
      </c>
      <c r="AH71" s="186" t="s">
        <v>83</v>
      </c>
      <c r="AI71" s="27"/>
      <c r="AJ71" s="27"/>
      <c r="AK71" s="27">
        <v>0</v>
      </c>
      <c r="AL71" s="27">
        <v>0</v>
      </c>
      <c r="AM71" s="186" t="s">
        <v>83</v>
      </c>
      <c r="AN71" s="27"/>
      <c r="AO71" s="27"/>
      <c r="AP71" s="27"/>
    </row>
    <row r="72" spans="1:42">
      <c r="A72" s="163"/>
      <c r="B72" s="27" t="str">
        <f>物品!B72</f>
        <v>E135</v>
      </c>
      <c r="C72" s="27" t="s">
        <v>41</v>
      </c>
      <c r="D72" s="27" t="s">
        <v>81</v>
      </c>
      <c r="E72" s="170" t="s">
        <v>1395</v>
      </c>
      <c r="F72" s="27"/>
      <c r="G72" s="27"/>
      <c r="H72" s="27" t="str">
        <f>VLOOKUP(LEFT(RIGHT(B72,5),4),物品!B:CU,2,FALSE)</f>
        <v>|CffFF4DFF六|Cffff39bf道|Cffff267f鬼|Cffff133f玉lv5|r</v>
      </c>
      <c r="I72" s="170" t="s">
        <v>1387</v>
      </c>
      <c r="J72" s="165" t="str">
        <f t="shared" si="16"/>
        <v>|CffFF4DFF六|Cffff39bf道|Cffff267f鬼|Cffff133f玉lv5|r</v>
      </c>
      <c r="K72" s="165" t="str">
        <f t="shared" si="17"/>
        <v>代码生成</v>
      </c>
      <c r="L72" s="27"/>
      <c r="M72" s="166" t="str">
        <f>VLOOKUP(LEFT(RIGHT(B72,5),4),物品!B:CU,20,FALSE)</f>
        <v>ReplaceableTextures\\CommandButtons\\BTNZ27.blp</v>
      </c>
      <c r="N72" s="186" t="s">
        <v>83</v>
      </c>
      <c r="O72" s="187" t="s">
        <v>84</v>
      </c>
      <c r="P72" s="27">
        <v>0</v>
      </c>
      <c r="Q72" s="27">
        <v>0</v>
      </c>
      <c r="R72" s="186" t="s">
        <v>83</v>
      </c>
      <c r="S72" s="186" t="s">
        <v>83</v>
      </c>
      <c r="T72" s="186" t="s">
        <v>83</v>
      </c>
      <c r="U72" s="186" t="s">
        <v>83</v>
      </c>
      <c r="V72" s="27">
        <v>2</v>
      </c>
      <c r="W72" s="27" t="s">
        <v>85</v>
      </c>
      <c r="X72" s="27">
        <v>0</v>
      </c>
      <c r="Y72" s="186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6" t="s">
        <v>83</v>
      </c>
      <c r="AF72" s="186" t="s">
        <v>83</v>
      </c>
      <c r="AG72" s="186" t="s">
        <v>83</v>
      </c>
      <c r="AH72" s="186" t="s">
        <v>83</v>
      </c>
      <c r="AI72" s="27"/>
      <c r="AJ72" s="27"/>
      <c r="AK72" s="27">
        <v>0</v>
      </c>
      <c r="AL72" s="27">
        <v>0</v>
      </c>
      <c r="AM72" s="186" t="s">
        <v>83</v>
      </c>
      <c r="AN72" s="27"/>
      <c r="AO72" s="27"/>
      <c r="AP72" s="27"/>
    </row>
    <row r="73" spans="1:42">
      <c r="A73" s="163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170" t="s">
        <v>1387</v>
      </c>
      <c r="J73" s="165" t="str">
        <f t="shared" si="16"/>
        <v>[防具]贤者道袍lv1</v>
      </c>
      <c r="K73" s="165" t="str">
        <f t="shared" si="17"/>
        <v>代码生成</v>
      </c>
      <c r="L73" s="27"/>
      <c r="M73" s="166" t="str">
        <f>VLOOKUP(LEFT(RIGHT(B73,5),4),物品!B:CU,20,FALSE)</f>
        <v>ReplaceableTextures\\CommandButtons\\BTNZ11.blp</v>
      </c>
      <c r="N73" s="186" t="s">
        <v>83</v>
      </c>
      <c r="O73" s="187" t="s">
        <v>84</v>
      </c>
      <c r="P73" s="27">
        <v>0</v>
      </c>
      <c r="Q73" s="27">
        <v>0</v>
      </c>
      <c r="R73" s="186" t="s">
        <v>83</v>
      </c>
      <c r="S73" s="186" t="s">
        <v>83</v>
      </c>
      <c r="T73" s="186" t="s">
        <v>83</v>
      </c>
      <c r="U73" s="186" t="s">
        <v>83</v>
      </c>
      <c r="V73" s="27">
        <v>3</v>
      </c>
      <c r="W73" s="27" t="s">
        <v>85</v>
      </c>
      <c r="X73" s="27">
        <v>0</v>
      </c>
      <c r="Y73" s="186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6" t="s">
        <v>83</v>
      </c>
      <c r="AF73" s="186" t="s">
        <v>83</v>
      </c>
      <c r="AG73" s="186" t="s">
        <v>83</v>
      </c>
      <c r="AH73" s="186" t="s">
        <v>83</v>
      </c>
      <c r="AI73" s="27"/>
      <c r="AJ73" s="27"/>
      <c r="AK73" s="27">
        <v>0</v>
      </c>
      <c r="AL73" s="27">
        <v>0</v>
      </c>
      <c r="AM73" s="186" t="s">
        <v>83</v>
      </c>
      <c r="AN73" s="27"/>
      <c r="AO73" s="27"/>
      <c r="AP73" s="27">
        <v>1</v>
      </c>
    </row>
    <row r="74" spans="1:42">
      <c r="A74" s="163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170" t="s">
        <v>1387</v>
      </c>
      <c r="J74" s="165" t="str">
        <f t="shared" ref="J74:J78" si="20">H74</f>
        <v>[防具]贤者道袍lv2</v>
      </c>
      <c r="K74" s="165" t="str">
        <f t="shared" ref="K74:K78" si="21">I74</f>
        <v>代码生成</v>
      </c>
      <c r="L74" s="27"/>
      <c r="M74" s="166" t="str">
        <f>VLOOKUP(LEFT(RIGHT(B74,5),4),物品!B:CU,20,FALSE)</f>
        <v>ReplaceableTextures\\CommandButtons\\BTNZ11.blp</v>
      </c>
      <c r="N74" s="186" t="s">
        <v>83</v>
      </c>
      <c r="O74" s="187" t="s">
        <v>84</v>
      </c>
      <c r="P74" s="27">
        <v>0</v>
      </c>
      <c r="Q74" s="27">
        <v>0</v>
      </c>
      <c r="R74" s="186" t="s">
        <v>83</v>
      </c>
      <c r="S74" s="186" t="s">
        <v>83</v>
      </c>
      <c r="T74" s="186" t="s">
        <v>83</v>
      </c>
      <c r="U74" s="186" t="s">
        <v>83</v>
      </c>
      <c r="V74" s="27">
        <v>3</v>
      </c>
      <c r="W74" s="27" t="s">
        <v>85</v>
      </c>
      <c r="X74" s="27">
        <v>0</v>
      </c>
      <c r="Y74" s="186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6" t="s">
        <v>83</v>
      </c>
      <c r="AF74" s="186" t="s">
        <v>83</v>
      </c>
      <c r="AG74" s="186" t="s">
        <v>83</v>
      </c>
      <c r="AH74" s="186" t="s">
        <v>83</v>
      </c>
      <c r="AI74" s="27"/>
      <c r="AJ74" s="27"/>
      <c r="AK74" s="27">
        <v>0</v>
      </c>
      <c r="AL74" s="27">
        <v>0</v>
      </c>
      <c r="AM74" s="186" t="s">
        <v>83</v>
      </c>
      <c r="AN74" s="27"/>
      <c r="AO74" s="27"/>
      <c r="AP74" s="27">
        <v>1</v>
      </c>
    </row>
    <row r="75" spans="1:42">
      <c r="A75" s="163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170" t="s">
        <v>1387</v>
      </c>
      <c r="J75" s="165" t="str">
        <f t="shared" si="20"/>
        <v>[防具]贤者道袍lv3</v>
      </c>
      <c r="K75" s="165" t="str">
        <f t="shared" si="21"/>
        <v>代码生成</v>
      </c>
      <c r="L75" s="27"/>
      <c r="M75" s="166" t="str">
        <f>VLOOKUP(LEFT(RIGHT(B75,5),4),物品!B:CU,20,FALSE)</f>
        <v>ReplaceableTextures\\CommandButtons\\BTNZ11.blp</v>
      </c>
      <c r="N75" s="186" t="s">
        <v>83</v>
      </c>
      <c r="O75" s="187" t="s">
        <v>84</v>
      </c>
      <c r="P75" s="27">
        <v>0</v>
      </c>
      <c r="Q75" s="27">
        <v>0</v>
      </c>
      <c r="R75" s="186" t="s">
        <v>83</v>
      </c>
      <c r="S75" s="186" t="s">
        <v>83</v>
      </c>
      <c r="T75" s="186" t="s">
        <v>83</v>
      </c>
      <c r="U75" s="186" t="s">
        <v>83</v>
      </c>
      <c r="V75" s="27">
        <v>3</v>
      </c>
      <c r="W75" s="27" t="s">
        <v>85</v>
      </c>
      <c r="X75" s="27">
        <v>0</v>
      </c>
      <c r="Y75" s="186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6" t="s">
        <v>83</v>
      </c>
      <c r="AF75" s="186" t="s">
        <v>83</v>
      </c>
      <c r="AG75" s="186" t="s">
        <v>83</v>
      </c>
      <c r="AH75" s="186" t="s">
        <v>83</v>
      </c>
      <c r="AI75" s="27"/>
      <c r="AJ75" s="27"/>
      <c r="AK75" s="27">
        <v>0</v>
      </c>
      <c r="AL75" s="27">
        <v>0</v>
      </c>
      <c r="AM75" s="186" t="s">
        <v>83</v>
      </c>
      <c r="AN75" s="27"/>
      <c r="AO75" s="27"/>
      <c r="AP75" s="27">
        <v>1</v>
      </c>
    </row>
    <row r="76" spans="1:42">
      <c r="A76" s="163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170" t="s">
        <v>1387</v>
      </c>
      <c r="J76" s="165" t="str">
        <f t="shared" si="20"/>
        <v>[防具]贤者道袍lv4</v>
      </c>
      <c r="K76" s="165" t="str">
        <f t="shared" si="21"/>
        <v>代码生成</v>
      </c>
      <c r="L76" s="27"/>
      <c r="M76" s="166" t="str">
        <f>VLOOKUP(LEFT(RIGHT(B76,5),4),物品!B:CU,20,FALSE)</f>
        <v>ReplaceableTextures\\CommandButtons\\BTNZ11.blp</v>
      </c>
      <c r="N76" s="186" t="s">
        <v>83</v>
      </c>
      <c r="O76" s="187" t="s">
        <v>84</v>
      </c>
      <c r="P76" s="27">
        <v>0</v>
      </c>
      <c r="Q76" s="27">
        <v>0</v>
      </c>
      <c r="R76" s="186" t="s">
        <v>83</v>
      </c>
      <c r="S76" s="186" t="s">
        <v>83</v>
      </c>
      <c r="T76" s="186" t="s">
        <v>83</v>
      </c>
      <c r="U76" s="186" t="s">
        <v>83</v>
      </c>
      <c r="V76" s="27">
        <v>3</v>
      </c>
      <c r="W76" s="27" t="s">
        <v>85</v>
      </c>
      <c r="X76" s="27">
        <v>0</v>
      </c>
      <c r="Y76" s="186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6" t="s">
        <v>83</v>
      </c>
      <c r="AF76" s="186" t="s">
        <v>83</v>
      </c>
      <c r="AG76" s="186" t="s">
        <v>83</v>
      </c>
      <c r="AH76" s="186" t="s">
        <v>83</v>
      </c>
      <c r="AI76" s="27"/>
      <c r="AJ76" s="27"/>
      <c r="AK76" s="27">
        <v>0</v>
      </c>
      <c r="AL76" s="27">
        <v>0</v>
      </c>
      <c r="AM76" s="186" t="s">
        <v>83</v>
      </c>
      <c r="AN76" s="27"/>
      <c r="AO76" s="27"/>
      <c r="AP76" s="27">
        <v>1</v>
      </c>
    </row>
    <row r="77" spans="1:42">
      <c r="A77" s="163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170" t="s">
        <v>1387</v>
      </c>
      <c r="J77" s="165" t="str">
        <f t="shared" si="20"/>
        <v>[防具]贤者道袍lv5</v>
      </c>
      <c r="K77" s="165" t="str">
        <f t="shared" si="21"/>
        <v>代码生成</v>
      </c>
      <c r="L77" s="27"/>
      <c r="M77" s="166" t="str">
        <f>VLOOKUP(LEFT(RIGHT(B77,5),4),物品!B:CU,20,FALSE)</f>
        <v>ReplaceableTextures\\CommandButtons\\BTNZ11.blp</v>
      </c>
      <c r="N77" s="186" t="s">
        <v>83</v>
      </c>
      <c r="O77" s="187" t="s">
        <v>84</v>
      </c>
      <c r="P77" s="27">
        <v>0</v>
      </c>
      <c r="Q77" s="27">
        <v>0</v>
      </c>
      <c r="R77" s="186" t="s">
        <v>83</v>
      </c>
      <c r="S77" s="186" t="s">
        <v>83</v>
      </c>
      <c r="T77" s="186" t="s">
        <v>83</v>
      </c>
      <c r="U77" s="186" t="s">
        <v>83</v>
      </c>
      <c r="V77" s="27">
        <v>3</v>
      </c>
      <c r="W77" s="27" t="s">
        <v>85</v>
      </c>
      <c r="X77" s="27">
        <v>0</v>
      </c>
      <c r="Y77" s="186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6" t="s">
        <v>83</v>
      </c>
      <c r="AF77" s="186" t="s">
        <v>83</v>
      </c>
      <c r="AG77" s="186" t="s">
        <v>83</v>
      </c>
      <c r="AH77" s="186" t="s">
        <v>83</v>
      </c>
      <c r="AI77" s="27"/>
      <c r="AJ77" s="27"/>
      <c r="AK77" s="27">
        <v>0</v>
      </c>
      <c r="AL77" s="27">
        <v>0</v>
      </c>
      <c r="AM77" s="186" t="s">
        <v>83</v>
      </c>
      <c r="AN77" s="27"/>
      <c r="AO77" s="27"/>
      <c r="AP77" s="27">
        <v>1</v>
      </c>
    </row>
    <row r="78" spans="1:42">
      <c r="A78" s="163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170" t="s">
        <v>1387</v>
      </c>
      <c r="J78" s="165" t="str">
        <f t="shared" si="20"/>
        <v>|Cff00FF7F[防具]珊瑚玉衣lv1|r</v>
      </c>
      <c r="K78" s="165" t="str">
        <f t="shared" si="21"/>
        <v>代码生成</v>
      </c>
      <c r="L78" s="27"/>
      <c r="M78" s="166" t="str">
        <f>VLOOKUP(LEFT(RIGHT(B78,5),4),物品!B:CU,20,FALSE)</f>
        <v>ReplaceableTextures\\CommandButtons\\BTNZ12.blp</v>
      </c>
      <c r="N78" s="186" t="s">
        <v>83</v>
      </c>
      <c r="O78" s="187" t="s">
        <v>84</v>
      </c>
      <c r="P78" s="27">
        <v>0</v>
      </c>
      <c r="Q78" s="27">
        <v>0</v>
      </c>
      <c r="R78" s="186" t="s">
        <v>83</v>
      </c>
      <c r="S78" s="186" t="s">
        <v>83</v>
      </c>
      <c r="T78" s="186" t="s">
        <v>83</v>
      </c>
      <c r="U78" s="186" t="s">
        <v>83</v>
      </c>
      <c r="V78" s="27">
        <v>3</v>
      </c>
      <c r="W78" s="27" t="s">
        <v>85</v>
      </c>
      <c r="X78" s="27">
        <v>0</v>
      </c>
      <c r="Y78" s="186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6" t="s">
        <v>83</v>
      </c>
      <c r="AF78" s="186" t="s">
        <v>83</v>
      </c>
      <c r="AG78" s="186" t="s">
        <v>83</v>
      </c>
      <c r="AH78" s="186" t="s">
        <v>83</v>
      </c>
      <c r="AI78" s="27"/>
      <c r="AJ78" s="27"/>
      <c r="AK78" s="27">
        <v>0</v>
      </c>
      <c r="AL78" s="27">
        <v>0</v>
      </c>
      <c r="AM78" s="186" t="s">
        <v>83</v>
      </c>
      <c r="AN78" s="27"/>
      <c r="AO78" s="27"/>
      <c r="AP78" s="27">
        <v>1</v>
      </c>
    </row>
    <row r="79" spans="1:42">
      <c r="A79" s="163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170" t="s">
        <v>1387</v>
      </c>
      <c r="J79" s="165" t="str">
        <f t="shared" ref="J79:J82" si="22">H79</f>
        <v>|Cff00FF7F[防具]珊瑚玉衣lv2|r</v>
      </c>
      <c r="K79" s="165" t="str">
        <f t="shared" ref="K79:K82" si="23">I79</f>
        <v>代码生成</v>
      </c>
      <c r="L79" s="27"/>
      <c r="M79" s="166" t="str">
        <f>VLOOKUP(LEFT(RIGHT(B79,5),4),物品!B:CU,20,FALSE)</f>
        <v>ReplaceableTextures\\CommandButtons\\BTNZ12.blp</v>
      </c>
      <c r="N79" s="186" t="s">
        <v>83</v>
      </c>
      <c r="O79" s="187" t="s">
        <v>84</v>
      </c>
      <c r="P79" s="27">
        <v>0</v>
      </c>
      <c r="Q79" s="27">
        <v>0</v>
      </c>
      <c r="R79" s="186" t="s">
        <v>83</v>
      </c>
      <c r="S79" s="186" t="s">
        <v>83</v>
      </c>
      <c r="T79" s="186" t="s">
        <v>83</v>
      </c>
      <c r="U79" s="186" t="s">
        <v>83</v>
      </c>
      <c r="V79" s="27">
        <v>3</v>
      </c>
      <c r="W79" s="27" t="s">
        <v>85</v>
      </c>
      <c r="X79" s="27">
        <v>0</v>
      </c>
      <c r="Y79" s="186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6" t="s">
        <v>83</v>
      </c>
      <c r="AF79" s="186" t="s">
        <v>83</v>
      </c>
      <c r="AG79" s="186" t="s">
        <v>83</v>
      </c>
      <c r="AH79" s="186" t="s">
        <v>83</v>
      </c>
      <c r="AI79" s="27"/>
      <c r="AJ79" s="27"/>
      <c r="AK79" s="27">
        <v>0</v>
      </c>
      <c r="AL79" s="27">
        <v>0</v>
      </c>
      <c r="AM79" s="186" t="s">
        <v>83</v>
      </c>
      <c r="AN79" s="27"/>
      <c r="AO79" s="27"/>
      <c r="AP79" s="27">
        <v>1</v>
      </c>
    </row>
    <row r="80" spans="1:42">
      <c r="A80" s="163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170" t="s">
        <v>1387</v>
      </c>
      <c r="J80" s="165" t="str">
        <f t="shared" si="22"/>
        <v>|Cff00FF7F[防具]珊瑚玉衣lv3|r</v>
      </c>
      <c r="K80" s="165" t="str">
        <f t="shared" si="23"/>
        <v>代码生成</v>
      </c>
      <c r="L80" s="27"/>
      <c r="M80" s="166" t="str">
        <f>VLOOKUP(LEFT(RIGHT(B80,5),4),物品!B:CU,20,FALSE)</f>
        <v>ReplaceableTextures\\CommandButtons\\BTNZ12.blp</v>
      </c>
      <c r="N80" s="186" t="s">
        <v>83</v>
      </c>
      <c r="O80" s="187" t="s">
        <v>84</v>
      </c>
      <c r="P80" s="27">
        <v>0</v>
      </c>
      <c r="Q80" s="27">
        <v>0</v>
      </c>
      <c r="R80" s="186" t="s">
        <v>83</v>
      </c>
      <c r="S80" s="186" t="s">
        <v>83</v>
      </c>
      <c r="T80" s="186" t="s">
        <v>83</v>
      </c>
      <c r="U80" s="186" t="s">
        <v>83</v>
      </c>
      <c r="V80" s="27">
        <v>3</v>
      </c>
      <c r="W80" s="27" t="s">
        <v>85</v>
      </c>
      <c r="X80" s="27">
        <v>0</v>
      </c>
      <c r="Y80" s="186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6" t="s">
        <v>83</v>
      </c>
      <c r="AF80" s="186" t="s">
        <v>83</v>
      </c>
      <c r="AG80" s="186" t="s">
        <v>83</v>
      </c>
      <c r="AH80" s="186" t="s">
        <v>83</v>
      </c>
      <c r="AI80" s="27"/>
      <c r="AJ80" s="27"/>
      <c r="AK80" s="27">
        <v>0</v>
      </c>
      <c r="AL80" s="27">
        <v>0</v>
      </c>
      <c r="AM80" s="186" t="s">
        <v>83</v>
      </c>
      <c r="AN80" s="27"/>
      <c r="AO80" s="27"/>
      <c r="AP80" s="27">
        <v>1</v>
      </c>
    </row>
    <row r="81" spans="1:42">
      <c r="A81" s="163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170" t="s">
        <v>1387</v>
      </c>
      <c r="J81" s="165" t="str">
        <f t="shared" si="22"/>
        <v>|Cff00FF7F[防具]珊瑚玉衣lv4|r</v>
      </c>
      <c r="K81" s="165" t="str">
        <f t="shared" si="23"/>
        <v>代码生成</v>
      </c>
      <c r="L81" s="27"/>
      <c r="M81" s="166" t="str">
        <f>VLOOKUP(LEFT(RIGHT(B81,5),4),物品!B:CU,20,FALSE)</f>
        <v>ReplaceableTextures\\CommandButtons\\BTNZ12.blp</v>
      </c>
      <c r="N81" s="186" t="s">
        <v>83</v>
      </c>
      <c r="O81" s="187" t="s">
        <v>84</v>
      </c>
      <c r="P81" s="27">
        <v>0</v>
      </c>
      <c r="Q81" s="27">
        <v>0</v>
      </c>
      <c r="R81" s="186" t="s">
        <v>83</v>
      </c>
      <c r="S81" s="186" t="s">
        <v>83</v>
      </c>
      <c r="T81" s="186" t="s">
        <v>83</v>
      </c>
      <c r="U81" s="186" t="s">
        <v>83</v>
      </c>
      <c r="V81" s="27">
        <v>3</v>
      </c>
      <c r="W81" s="27" t="s">
        <v>85</v>
      </c>
      <c r="X81" s="27">
        <v>0</v>
      </c>
      <c r="Y81" s="186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6" t="s">
        <v>83</v>
      </c>
      <c r="AF81" s="186" t="s">
        <v>83</v>
      </c>
      <c r="AG81" s="186" t="s">
        <v>83</v>
      </c>
      <c r="AH81" s="186" t="s">
        <v>83</v>
      </c>
      <c r="AI81" s="27"/>
      <c r="AJ81" s="27"/>
      <c r="AK81" s="27">
        <v>0</v>
      </c>
      <c r="AL81" s="27">
        <v>0</v>
      </c>
      <c r="AM81" s="186" t="s">
        <v>83</v>
      </c>
      <c r="AN81" s="27"/>
      <c r="AO81" s="27"/>
      <c r="AP81" s="27">
        <v>1</v>
      </c>
    </row>
    <row r="82" spans="1:42">
      <c r="A82" s="163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170" t="s">
        <v>1387</v>
      </c>
      <c r="J82" s="165" t="str">
        <f t="shared" si="22"/>
        <v>|Cff00FF7F[防具]珊瑚玉衣lv5|r</v>
      </c>
      <c r="K82" s="165" t="str">
        <f t="shared" si="23"/>
        <v>代码生成</v>
      </c>
      <c r="L82" s="27"/>
      <c r="M82" s="166" t="str">
        <f>VLOOKUP(LEFT(RIGHT(B82,5),4),物品!B:CU,20,FALSE)</f>
        <v>ReplaceableTextures\\CommandButtons\\BTNZ12.blp</v>
      </c>
      <c r="N82" s="186" t="s">
        <v>83</v>
      </c>
      <c r="O82" s="187" t="s">
        <v>84</v>
      </c>
      <c r="P82" s="27">
        <v>0</v>
      </c>
      <c r="Q82" s="27">
        <v>0</v>
      </c>
      <c r="R82" s="186" t="s">
        <v>83</v>
      </c>
      <c r="S82" s="186" t="s">
        <v>83</v>
      </c>
      <c r="T82" s="186" t="s">
        <v>83</v>
      </c>
      <c r="U82" s="186" t="s">
        <v>83</v>
      </c>
      <c r="V82" s="27">
        <v>3</v>
      </c>
      <c r="W82" s="27" t="s">
        <v>85</v>
      </c>
      <c r="X82" s="27">
        <v>0</v>
      </c>
      <c r="Y82" s="186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6" t="s">
        <v>83</v>
      </c>
      <c r="AF82" s="186" t="s">
        <v>83</v>
      </c>
      <c r="AG82" s="186" t="s">
        <v>83</v>
      </c>
      <c r="AH82" s="186" t="s">
        <v>83</v>
      </c>
      <c r="AI82" s="27"/>
      <c r="AJ82" s="27"/>
      <c r="AK82" s="27">
        <v>0</v>
      </c>
      <c r="AL82" s="27">
        <v>0</v>
      </c>
      <c r="AM82" s="186" t="s">
        <v>83</v>
      </c>
      <c r="AN82" s="27"/>
      <c r="AO82" s="27"/>
      <c r="AP82" s="27">
        <v>1</v>
      </c>
    </row>
    <row r="83" spans="1:42">
      <c r="A83" s="163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170" t="s">
        <v>1387</v>
      </c>
      <c r="J83" s="165" t="str">
        <f t="shared" ref="J83:J107" si="24">H83</f>
        <v>|Cff00BFFF[防具]圣谕披风lv1|r</v>
      </c>
      <c r="K83" s="165" t="str">
        <f t="shared" ref="K83:K107" si="25">I83</f>
        <v>代码生成</v>
      </c>
      <c r="L83" s="27"/>
      <c r="M83" s="166" t="str">
        <f>VLOOKUP(LEFT(RIGHT(B83,5),4),物品!B:CU,20,FALSE)</f>
        <v>ReplaceableTextures\\CommandButtons\\BTNZ13.blp</v>
      </c>
      <c r="N83" s="186" t="s">
        <v>83</v>
      </c>
      <c r="O83" s="187" t="s">
        <v>84</v>
      </c>
      <c r="P83" s="27">
        <v>0</v>
      </c>
      <c r="Q83" s="27">
        <v>0</v>
      </c>
      <c r="R83" s="186" t="s">
        <v>83</v>
      </c>
      <c r="S83" s="186" t="s">
        <v>83</v>
      </c>
      <c r="T83" s="186" t="s">
        <v>83</v>
      </c>
      <c r="U83" s="186" t="s">
        <v>83</v>
      </c>
      <c r="V83" s="27">
        <v>3</v>
      </c>
      <c r="W83" s="27" t="s">
        <v>85</v>
      </c>
      <c r="X83" s="27">
        <v>0</v>
      </c>
      <c r="Y83" s="186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6" t="s">
        <v>83</v>
      </c>
      <c r="AF83" s="186" t="s">
        <v>83</v>
      </c>
      <c r="AG83" s="186" t="s">
        <v>83</v>
      </c>
      <c r="AH83" s="186" t="s">
        <v>83</v>
      </c>
      <c r="AI83" s="27"/>
      <c r="AJ83" s="27"/>
      <c r="AK83" s="27">
        <v>0</v>
      </c>
      <c r="AL83" s="27">
        <v>0</v>
      </c>
      <c r="AM83" s="186" t="s">
        <v>83</v>
      </c>
      <c r="AN83" s="27"/>
      <c r="AO83" s="27"/>
      <c r="AP83" s="27">
        <v>1</v>
      </c>
    </row>
    <row r="84" spans="1:42">
      <c r="A84" s="163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170" t="s">
        <v>1387</v>
      </c>
      <c r="J84" s="165" t="str">
        <f t="shared" si="24"/>
        <v>|Cff00BFFF[防具]圣谕披风lv2|r</v>
      </c>
      <c r="K84" s="165" t="str">
        <f t="shared" si="25"/>
        <v>代码生成</v>
      </c>
      <c r="L84" s="27"/>
      <c r="M84" s="166" t="str">
        <f>VLOOKUP(LEFT(RIGHT(B84,5),4),物品!B:CU,20,FALSE)</f>
        <v>ReplaceableTextures\\CommandButtons\\BTNZ13.blp</v>
      </c>
      <c r="N84" s="186" t="s">
        <v>83</v>
      </c>
      <c r="O84" s="187" t="s">
        <v>84</v>
      </c>
      <c r="P84" s="27">
        <v>0</v>
      </c>
      <c r="Q84" s="27">
        <v>0</v>
      </c>
      <c r="R84" s="186" t="s">
        <v>83</v>
      </c>
      <c r="S84" s="186" t="s">
        <v>83</v>
      </c>
      <c r="T84" s="186" t="s">
        <v>83</v>
      </c>
      <c r="U84" s="186" t="s">
        <v>83</v>
      </c>
      <c r="V84" s="27">
        <v>3</v>
      </c>
      <c r="W84" s="27" t="s">
        <v>85</v>
      </c>
      <c r="X84" s="27">
        <v>0</v>
      </c>
      <c r="Y84" s="186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6" t="s">
        <v>83</v>
      </c>
      <c r="AF84" s="186" t="s">
        <v>83</v>
      </c>
      <c r="AG84" s="186" t="s">
        <v>83</v>
      </c>
      <c r="AH84" s="186" t="s">
        <v>83</v>
      </c>
      <c r="AI84" s="27"/>
      <c r="AJ84" s="27"/>
      <c r="AK84" s="27">
        <v>0</v>
      </c>
      <c r="AL84" s="27">
        <v>0</v>
      </c>
      <c r="AM84" s="186" t="s">
        <v>83</v>
      </c>
      <c r="AN84" s="27"/>
      <c r="AO84" s="27"/>
      <c r="AP84" s="27">
        <v>1</v>
      </c>
    </row>
    <row r="85" spans="1:42">
      <c r="A85" s="163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170" t="s">
        <v>1387</v>
      </c>
      <c r="J85" s="165" t="str">
        <f t="shared" si="24"/>
        <v>|Cff00BFFF[防具]圣谕披风lv3|r</v>
      </c>
      <c r="K85" s="165" t="str">
        <f t="shared" si="25"/>
        <v>代码生成</v>
      </c>
      <c r="L85" s="27"/>
      <c r="M85" s="166" t="str">
        <f>VLOOKUP(LEFT(RIGHT(B85,5),4),物品!B:CU,20,FALSE)</f>
        <v>ReplaceableTextures\\CommandButtons\\BTNZ13.blp</v>
      </c>
      <c r="N85" s="186" t="s">
        <v>83</v>
      </c>
      <c r="O85" s="187" t="s">
        <v>84</v>
      </c>
      <c r="P85" s="27">
        <v>0</v>
      </c>
      <c r="Q85" s="27">
        <v>0</v>
      </c>
      <c r="R85" s="186" t="s">
        <v>83</v>
      </c>
      <c r="S85" s="186" t="s">
        <v>83</v>
      </c>
      <c r="T85" s="186" t="s">
        <v>83</v>
      </c>
      <c r="U85" s="186" t="s">
        <v>83</v>
      </c>
      <c r="V85" s="27">
        <v>3</v>
      </c>
      <c r="W85" s="27" t="s">
        <v>85</v>
      </c>
      <c r="X85" s="27">
        <v>0</v>
      </c>
      <c r="Y85" s="186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6" t="s">
        <v>83</v>
      </c>
      <c r="AF85" s="186" t="s">
        <v>83</v>
      </c>
      <c r="AG85" s="186" t="s">
        <v>83</v>
      </c>
      <c r="AH85" s="186" t="s">
        <v>83</v>
      </c>
      <c r="AI85" s="27"/>
      <c r="AJ85" s="27"/>
      <c r="AK85" s="27">
        <v>0</v>
      </c>
      <c r="AL85" s="27">
        <v>0</v>
      </c>
      <c r="AM85" s="186" t="s">
        <v>83</v>
      </c>
      <c r="AN85" s="27"/>
      <c r="AO85" s="27"/>
      <c r="AP85" s="27">
        <v>1</v>
      </c>
    </row>
    <row r="86" spans="1:42">
      <c r="A86" s="163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170" t="s">
        <v>1387</v>
      </c>
      <c r="J86" s="165" t="str">
        <f t="shared" si="24"/>
        <v>|Cff00BFFF[防具]圣谕披风lv4|r</v>
      </c>
      <c r="K86" s="165" t="str">
        <f t="shared" si="25"/>
        <v>代码生成</v>
      </c>
      <c r="L86" s="27"/>
      <c r="M86" s="166" t="str">
        <f>VLOOKUP(LEFT(RIGHT(B86,5),4),物品!B:CU,20,FALSE)</f>
        <v>ReplaceableTextures\\CommandButtons\\BTNZ13.blp</v>
      </c>
      <c r="N86" s="186" t="s">
        <v>83</v>
      </c>
      <c r="O86" s="187" t="s">
        <v>84</v>
      </c>
      <c r="P86" s="27">
        <v>0</v>
      </c>
      <c r="Q86" s="27">
        <v>0</v>
      </c>
      <c r="R86" s="186" t="s">
        <v>83</v>
      </c>
      <c r="S86" s="186" t="s">
        <v>83</v>
      </c>
      <c r="T86" s="186" t="s">
        <v>83</v>
      </c>
      <c r="U86" s="186" t="s">
        <v>83</v>
      </c>
      <c r="V86" s="27">
        <v>3</v>
      </c>
      <c r="W86" s="27" t="s">
        <v>85</v>
      </c>
      <c r="X86" s="27">
        <v>0</v>
      </c>
      <c r="Y86" s="186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6" t="s">
        <v>83</v>
      </c>
      <c r="AF86" s="186" t="s">
        <v>83</v>
      </c>
      <c r="AG86" s="186" t="s">
        <v>83</v>
      </c>
      <c r="AH86" s="186" t="s">
        <v>83</v>
      </c>
      <c r="AI86" s="27"/>
      <c r="AJ86" s="27"/>
      <c r="AK86" s="27">
        <v>0</v>
      </c>
      <c r="AL86" s="27">
        <v>0</v>
      </c>
      <c r="AM86" s="186" t="s">
        <v>83</v>
      </c>
      <c r="AN86" s="27"/>
      <c r="AO86" s="27"/>
      <c r="AP86" s="27">
        <v>1</v>
      </c>
    </row>
    <row r="87" spans="1:42">
      <c r="A87" s="163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170" t="s">
        <v>1387</v>
      </c>
      <c r="J87" s="165" t="str">
        <f t="shared" si="24"/>
        <v>|Cff00BFFF[防具]圣谕披风lv5|r</v>
      </c>
      <c r="K87" s="165" t="str">
        <f t="shared" si="25"/>
        <v>代码生成</v>
      </c>
      <c r="L87" s="27"/>
      <c r="M87" s="166" t="str">
        <f>VLOOKUP(LEFT(RIGHT(B87,5),4),物品!B:CU,20,FALSE)</f>
        <v>ReplaceableTextures\\CommandButtons\\BTNZ13.blp</v>
      </c>
      <c r="N87" s="186" t="s">
        <v>83</v>
      </c>
      <c r="O87" s="187" t="s">
        <v>84</v>
      </c>
      <c r="P87" s="27">
        <v>0</v>
      </c>
      <c r="Q87" s="27">
        <v>0</v>
      </c>
      <c r="R87" s="186" t="s">
        <v>83</v>
      </c>
      <c r="S87" s="186" t="s">
        <v>83</v>
      </c>
      <c r="T87" s="186" t="s">
        <v>83</v>
      </c>
      <c r="U87" s="186" t="s">
        <v>83</v>
      </c>
      <c r="V87" s="27">
        <v>3</v>
      </c>
      <c r="W87" s="27" t="s">
        <v>85</v>
      </c>
      <c r="X87" s="27">
        <v>0</v>
      </c>
      <c r="Y87" s="186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6" t="s">
        <v>83</v>
      </c>
      <c r="AF87" s="186" t="s">
        <v>83</v>
      </c>
      <c r="AG87" s="186" t="s">
        <v>83</v>
      </c>
      <c r="AH87" s="186" t="s">
        <v>83</v>
      </c>
      <c r="AI87" s="27"/>
      <c r="AJ87" s="27"/>
      <c r="AK87" s="27">
        <v>0</v>
      </c>
      <c r="AL87" s="27">
        <v>0</v>
      </c>
      <c r="AM87" s="186" t="s">
        <v>83</v>
      </c>
      <c r="AN87" s="27"/>
      <c r="AO87" s="27"/>
      <c r="AP87" s="27">
        <v>1</v>
      </c>
    </row>
    <row r="88" spans="1:42">
      <c r="A88" s="163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170" t="s">
        <v>1387</v>
      </c>
      <c r="J88" s="165" t="str">
        <f t="shared" ref="J88:J92" si="26">H88</f>
        <v>|CffBF00FF[防具]幻灵护甲lv1|r</v>
      </c>
      <c r="K88" s="165" t="str">
        <f t="shared" ref="K88:K92" si="27">I88</f>
        <v>代码生成</v>
      </c>
      <c r="L88" s="27"/>
      <c r="M88" s="166" t="str">
        <f>VLOOKUP(LEFT(RIGHT(B88,5),4),物品!B:CU,20,FALSE)</f>
        <v>ReplaceableTextures\\CommandButtons\\BTNZ23.blp</v>
      </c>
      <c r="N88" s="186" t="s">
        <v>83</v>
      </c>
      <c r="O88" s="187" t="s">
        <v>84</v>
      </c>
      <c r="P88" s="27">
        <v>0</v>
      </c>
      <c r="Q88" s="27">
        <v>0</v>
      </c>
      <c r="R88" s="186" t="s">
        <v>83</v>
      </c>
      <c r="S88" s="186" t="s">
        <v>83</v>
      </c>
      <c r="T88" s="186" t="s">
        <v>83</v>
      </c>
      <c r="U88" s="186" t="s">
        <v>83</v>
      </c>
      <c r="V88" s="27">
        <v>3</v>
      </c>
      <c r="W88" s="27" t="s">
        <v>85</v>
      </c>
      <c r="X88" s="27">
        <v>0</v>
      </c>
      <c r="Y88" s="186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6" t="s">
        <v>83</v>
      </c>
      <c r="AF88" s="186" t="s">
        <v>83</v>
      </c>
      <c r="AG88" s="186" t="s">
        <v>83</v>
      </c>
      <c r="AH88" s="186" t="s">
        <v>83</v>
      </c>
      <c r="AI88" s="27"/>
      <c r="AJ88" s="27"/>
      <c r="AK88" s="27">
        <v>0</v>
      </c>
      <c r="AL88" s="27">
        <v>0</v>
      </c>
      <c r="AM88" s="186" t="s">
        <v>83</v>
      </c>
      <c r="AN88" s="27"/>
      <c r="AO88" s="27"/>
      <c r="AP88" s="27">
        <v>1</v>
      </c>
    </row>
    <row r="89" spans="1:42">
      <c r="A89" s="163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170" t="s">
        <v>1387</v>
      </c>
      <c r="J89" s="165" t="str">
        <f t="shared" si="26"/>
        <v>|CffBF00FF[防具]幻灵护甲lv2|r</v>
      </c>
      <c r="K89" s="165" t="str">
        <f t="shared" si="27"/>
        <v>代码生成</v>
      </c>
      <c r="L89" s="27"/>
      <c r="M89" s="166" t="str">
        <f>VLOOKUP(LEFT(RIGHT(B89,5),4),物品!B:CU,20,FALSE)</f>
        <v>ReplaceableTextures\\CommandButtons\\BTNZ23.blp</v>
      </c>
      <c r="N89" s="186" t="s">
        <v>83</v>
      </c>
      <c r="O89" s="187" t="s">
        <v>84</v>
      </c>
      <c r="P89" s="27">
        <v>0</v>
      </c>
      <c r="Q89" s="27">
        <v>0</v>
      </c>
      <c r="R89" s="186" t="s">
        <v>83</v>
      </c>
      <c r="S89" s="186" t="s">
        <v>83</v>
      </c>
      <c r="T89" s="186" t="s">
        <v>83</v>
      </c>
      <c r="U89" s="186" t="s">
        <v>83</v>
      </c>
      <c r="V89" s="27">
        <v>3</v>
      </c>
      <c r="W89" s="27" t="s">
        <v>85</v>
      </c>
      <c r="X89" s="27">
        <v>0</v>
      </c>
      <c r="Y89" s="186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6" t="s">
        <v>83</v>
      </c>
      <c r="AF89" s="186" t="s">
        <v>83</v>
      </c>
      <c r="AG89" s="186" t="s">
        <v>83</v>
      </c>
      <c r="AH89" s="186" t="s">
        <v>83</v>
      </c>
      <c r="AI89" s="27"/>
      <c r="AJ89" s="27"/>
      <c r="AK89" s="27">
        <v>0</v>
      </c>
      <c r="AL89" s="27">
        <v>0</v>
      </c>
      <c r="AM89" s="186" t="s">
        <v>83</v>
      </c>
      <c r="AN89" s="27"/>
      <c r="AO89" s="27"/>
      <c r="AP89" s="27">
        <v>1</v>
      </c>
    </row>
    <row r="90" spans="1:42">
      <c r="A90" s="163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170" t="s">
        <v>1387</v>
      </c>
      <c r="J90" s="165" t="str">
        <f t="shared" si="26"/>
        <v>|CffBF00FF[防具]幻灵护甲lv3|r</v>
      </c>
      <c r="K90" s="165" t="str">
        <f t="shared" si="27"/>
        <v>代码生成</v>
      </c>
      <c r="L90" s="27"/>
      <c r="M90" s="166" t="str">
        <f>VLOOKUP(LEFT(RIGHT(B90,5),4),物品!B:CU,20,FALSE)</f>
        <v>ReplaceableTextures\\CommandButtons\\BTNZ23.blp</v>
      </c>
      <c r="N90" s="186" t="s">
        <v>83</v>
      </c>
      <c r="O90" s="187" t="s">
        <v>84</v>
      </c>
      <c r="P90" s="27">
        <v>0</v>
      </c>
      <c r="Q90" s="27">
        <v>0</v>
      </c>
      <c r="R90" s="186" t="s">
        <v>83</v>
      </c>
      <c r="S90" s="186" t="s">
        <v>83</v>
      </c>
      <c r="T90" s="186" t="s">
        <v>83</v>
      </c>
      <c r="U90" s="186" t="s">
        <v>83</v>
      </c>
      <c r="V90" s="27">
        <v>3</v>
      </c>
      <c r="W90" s="27" t="s">
        <v>85</v>
      </c>
      <c r="X90" s="27">
        <v>0</v>
      </c>
      <c r="Y90" s="186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6" t="s">
        <v>83</v>
      </c>
      <c r="AF90" s="186" t="s">
        <v>83</v>
      </c>
      <c r="AG90" s="186" t="s">
        <v>83</v>
      </c>
      <c r="AH90" s="186" t="s">
        <v>83</v>
      </c>
      <c r="AI90" s="27"/>
      <c r="AJ90" s="27"/>
      <c r="AK90" s="27">
        <v>0</v>
      </c>
      <c r="AL90" s="27">
        <v>0</v>
      </c>
      <c r="AM90" s="186" t="s">
        <v>83</v>
      </c>
      <c r="AN90" s="27"/>
      <c r="AO90" s="27"/>
      <c r="AP90" s="27">
        <v>1</v>
      </c>
    </row>
    <row r="91" spans="1:42">
      <c r="A91" s="163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170" t="s">
        <v>1387</v>
      </c>
      <c r="J91" s="165" t="str">
        <f t="shared" si="26"/>
        <v>|CffBF00FF[防具]幻灵护甲lv4|r</v>
      </c>
      <c r="K91" s="165" t="str">
        <f t="shared" si="27"/>
        <v>代码生成</v>
      </c>
      <c r="L91" s="27"/>
      <c r="M91" s="166" t="str">
        <f>VLOOKUP(LEFT(RIGHT(B91,5),4),物品!B:CU,20,FALSE)</f>
        <v>ReplaceableTextures\\CommandButtons\\BTNZ23.blp</v>
      </c>
      <c r="N91" s="186" t="s">
        <v>83</v>
      </c>
      <c r="O91" s="187" t="s">
        <v>84</v>
      </c>
      <c r="P91" s="27">
        <v>0</v>
      </c>
      <c r="Q91" s="27">
        <v>0</v>
      </c>
      <c r="R91" s="186" t="s">
        <v>83</v>
      </c>
      <c r="S91" s="186" t="s">
        <v>83</v>
      </c>
      <c r="T91" s="186" t="s">
        <v>83</v>
      </c>
      <c r="U91" s="186" t="s">
        <v>83</v>
      </c>
      <c r="V91" s="27">
        <v>3</v>
      </c>
      <c r="W91" s="27" t="s">
        <v>85</v>
      </c>
      <c r="X91" s="27">
        <v>0</v>
      </c>
      <c r="Y91" s="186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6" t="s">
        <v>83</v>
      </c>
      <c r="AF91" s="186" t="s">
        <v>83</v>
      </c>
      <c r="AG91" s="186" t="s">
        <v>83</v>
      </c>
      <c r="AH91" s="186" t="s">
        <v>83</v>
      </c>
      <c r="AI91" s="27"/>
      <c r="AJ91" s="27"/>
      <c r="AK91" s="27">
        <v>0</v>
      </c>
      <c r="AL91" s="27">
        <v>0</v>
      </c>
      <c r="AM91" s="186" t="s">
        <v>83</v>
      </c>
      <c r="AN91" s="27"/>
      <c r="AO91" s="27"/>
      <c r="AP91" s="27">
        <v>1</v>
      </c>
    </row>
    <row r="92" spans="1:42">
      <c r="A92" s="163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170" t="s">
        <v>1387</v>
      </c>
      <c r="J92" s="165" t="str">
        <f t="shared" si="26"/>
        <v>|CffBF00FF[防具]幻灵护甲lv5|r</v>
      </c>
      <c r="K92" s="165" t="str">
        <f t="shared" si="27"/>
        <v>代码生成</v>
      </c>
      <c r="L92" s="27"/>
      <c r="M92" s="166" t="str">
        <f>VLOOKUP(LEFT(RIGHT(B92,5),4),物品!B:CU,20,FALSE)</f>
        <v>ReplaceableTextures\\CommandButtons\\BTNZ23.blp</v>
      </c>
      <c r="N92" s="186" t="s">
        <v>83</v>
      </c>
      <c r="O92" s="187" t="s">
        <v>84</v>
      </c>
      <c r="P92" s="27">
        <v>0</v>
      </c>
      <c r="Q92" s="27">
        <v>0</v>
      </c>
      <c r="R92" s="186" t="s">
        <v>83</v>
      </c>
      <c r="S92" s="186" t="s">
        <v>83</v>
      </c>
      <c r="T92" s="186" t="s">
        <v>83</v>
      </c>
      <c r="U92" s="186" t="s">
        <v>83</v>
      </c>
      <c r="V92" s="27">
        <v>3</v>
      </c>
      <c r="W92" s="27" t="s">
        <v>85</v>
      </c>
      <c r="X92" s="27">
        <v>0</v>
      </c>
      <c r="Y92" s="186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6" t="s">
        <v>83</v>
      </c>
      <c r="AF92" s="186" t="s">
        <v>83</v>
      </c>
      <c r="AG92" s="186" t="s">
        <v>83</v>
      </c>
      <c r="AH92" s="186" t="s">
        <v>83</v>
      </c>
      <c r="AI92" s="27"/>
      <c r="AJ92" s="27"/>
      <c r="AK92" s="27">
        <v>0</v>
      </c>
      <c r="AL92" s="27">
        <v>0</v>
      </c>
      <c r="AM92" s="186" t="s">
        <v>83</v>
      </c>
      <c r="AN92" s="27"/>
      <c r="AO92" s="27"/>
      <c r="AP92" s="27">
        <v>1</v>
      </c>
    </row>
    <row r="93" spans="1:42">
      <c r="A93" s="163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170" t="s">
        <v>1387</v>
      </c>
      <c r="J93" s="165" t="str">
        <f t="shared" si="24"/>
        <v>|CffFFC926[防具]乾坤护心甲lv1|r</v>
      </c>
      <c r="K93" s="165" t="str">
        <f t="shared" si="25"/>
        <v>代码生成</v>
      </c>
      <c r="L93" s="27"/>
      <c r="M93" s="166" t="str">
        <f>VLOOKUP(LEFT(RIGHT(B93,5),4),物品!B:CU,20,FALSE)</f>
        <v>ReplaceableTextures\\CommandButtons\\BTNZ14.blp</v>
      </c>
      <c r="N93" s="186" t="s">
        <v>83</v>
      </c>
      <c r="O93" s="187" t="s">
        <v>84</v>
      </c>
      <c r="P93" s="27">
        <v>0</v>
      </c>
      <c r="Q93" s="27">
        <v>0</v>
      </c>
      <c r="R93" s="186" t="s">
        <v>83</v>
      </c>
      <c r="S93" s="186" t="s">
        <v>83</v>
      </c>
      <c r="T93" s="186" t="s">
        <v>83</v>
      </c>
      <c r="U93" s="186" t="s">
        <v>83</v>
      </c>
      <c r="V93" s="27">
        <v>3</v>
      </c>
      <c r="W93" s="27" t="s">
        <v>85</v>
      </c>
      <c r="X93" s="27">
        <v>0</v>
      </c>
      <c r="Y93" s="186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6" t="s">
        <v>83</v>
      </c>
      <c r="AF93" s="186" t="s">
        <v>83</v>
      </c>
      <c r="AG93" s="186" t="s">
        <v>83</v>
      </c>
      <c r="AH93" s="186" t="s">
        <v>83</v>
      </c>
      <c r="AI93" s="27"/>
      <c r="AJ93" s="27"/>
      <c r="AK93" s="27">
        <v>0</v>
      </c>
      <c r="AL93" s="27">
        <v>0</v>
      </c>
      <c r="AM93" s="186" t="s">
        <v>83</v>
      </c>
      <c r="AN93" s="27"/>
      <c r="AO93" s="27"/>
      <c r="AP93" s="27">
        <v>1</v>
      </c>
    </row>
    <row r="94" spans="1:42">
      <c r="A94" s="163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170" t="s">
        <v>1387</v>
      </c>
      <c r="J94" s="165" t="str">
        <f t="shared" si="24"/>
        <v>|CffFFC926[防具]乾坤护心甲lv2|r</v>
      </c>
      <c r="K94" s="165" t="str">
        <f t="shared" si="25"/>
        <v>代码生成</v>
      </c>
      <c r="L94" s="27"/>
      <c r="M94" s="166" t="str">
        <f>VLOOKUP(LEFT(RIGHT(B94,5),4),物品!B:CU,20,FALSE)</f>
        <v>ReplaceableTextures\\CommandButtons\\BTNZ14.blp</v>
      </c>
      <c r="N94" s="186" t="s">
        <v>83</v>
      </c>
      <c r="O94" s="187" t="s">
        <v>84</v>
      </c>
      <c r="P94" s="27">
        <v>0</v>
      </c>
      <c r="Q94" s="27">
        <v>0</v>
      </c>
      <c r="R94" s="186" t="s">
        <v>83</v>
      </c>
      <c r="S94" s="186" t="s">
        <v>83</v>
      </c>
      <c r="T94" s="186" t="s">
        <v>83</v>
      </c>
      <c r="U94" s="186" t="s">
        <v>83</v>
      </c>
      <c r="V94" s="27">
        <v>3</v>
      </c>
      <c r="W94" s="27" t="s">
        <v>85</v>
      </c>
      <c r="X94" s="27">
        <v>0</v>
      </c>
      <c r="Y94" s="186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6" t="s">
        <v>83</v>
      </c>
      <c r="AF94" s="186" t="s">
        <v>83</v>
      </c>
      <c r="AG94" s="186" t="s">
        <v>83</v>
      </c>
      <c r="AH94" s="186" t="s">
        <v>83</v>
      </c>
      <c r="AI94" s="27"/>
      <c r="AJ94" s="27"/>
      <c r="AK94" s="27">
        <v>0</v>
      </c>
      <c r="AL94" s="27">
        <v>0</v>
      </c>
      <c r="AM94" s="186" t="s">
        <v>83</v>
      </c>
      <c r="AN94" s="27"/>
      <c r="AO94" s="27"/>
      <c r="AP94" s="27">
        <v>1</v>
      </c>
    </row>
    <row r="95" spans="1:42">
      <c r="A95" s="163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170" t="s">
        <v>1387</v>
      </c>
      <c r="J95" s="165" t="str">
        <f t="shared" si="24"/>
        <v>|CffFFC926[防具]乾坤护心甲lv3|r</v>
      </c>
      <c r="K95" s="165" t="str">
        <f t="shared" si="25"/>
        <v>代码生成</v>
      </c>
      <c r="L95" s="27"/>
      <c r="M95" s="166" t="str">
        <f>VLOOKUP(LEFT(RIGHT(B95,5),4),物品!B:CU,20,FALSE)</f>
        <v>ReplaceableTextures\\CommandButtons\\BTNZ14.blp</v>
      </c>
      <c r="N95" s="186" t="s">
        <v>83</v>
      </c>
      <c r="O95" s="187" t="s">
        <v>84</v>
      </c>
      <c r="P95" s="27">
        <v>0</v>
      </c>
      <c r="Q95" s="27">
        <v>0</v>
      </c>
      <c r="R95" s="186" t="s">
        <v>83</v>
      </c>
      <c r="S95" s="186" t="s">
        <v>83</v>
      </c>
      <c r="T95" s="186" t="s">
        <v>83</v>
      </c>
      <c r="U95" s="186" t="s">
        <v>83</v>
      </c>
      <c r="V95" s="27">
        <v>3</v>
      </c>
      <c r="W95" s="27" t="s">
        <v>85</v>
      </c>
      <c r="X95" s="27">
        <v>0</v>
      </c>
      <c r="Y95" s="186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6" t="s">
        <v>83</v>
      </c>
      <c r="AF95" s="186" t="s">
        <v>83</v>
      </c>
      <c r="AG95" s="186" t="s">
        <v>83</v>
      </c>
      <c r="AH95" s="186" t="s">
        <v>83</v>
      </c>
      <c r="AI95" s="27"/>
      <c r="AJ95" s="27"/>
      <c r="AK95" s="27">
        <v>0</v>
      </c>
      <c r="AL95" s="27">
        <v>0</v>
      </c>
      <c r="AM95" s="186" t="s">
        <v>83</v>
      </c>
      <c r="AN95" s="27"/>
      <c r="AO95" s="27"/>
      <c r="AP95" s="27">
        <v>1</v>
      </c>
    </row>
    <row r="96" spans="1:42">
      <c r="A96" s="163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170" t="s">
        <v>1387</v>
      </c>
      <c r="J96" s="165" t="str">
        <f t="shared" si="24"/>
        <v>|CffFFC926[防具]乾坤护心甲lv4|r</v>
      </c>
      <c r="K96" s="165" t="str">
        <f t="shared" si="25"/>
        <v>代码生成</v>
      </c>
      <c r="L96" s="27"/>
      <c r="M96" s="166" t="str">
        <f>VLOOKUP(LEFT(RIGHT(B96,5),4),物品!B:CU,20,FALSE)</f>
        <v>ReplaceableTextures\\CommandButtons\\BTNZ14.blp</v>
      </c>
      <c r="N96" s="186" t="s">
        <v>83</v>
      </c>
      <c r="O96" s="187" t="s">
        <v>84</v>
      </c>
      <c r="P96" s="27">
        <v>0</v>
      </c>
      <c r="Q96" s="27">
        <v>0</v>
      </c>
      <c r="R96" s="186" t="s">
        <v>83</v>
      </c>
      <c r="S96" s="186" t="s">
        <v>83</v>
      </c>
      <c r="T96" s="186" t="s">
        <v>83</v>
      </c>
      <c r="U96" s="186" t="s">
        <v>83</v>
      </c>
      <c r="V96" s="27">
        <v>3</v>
      </c>
      <c r="W96" s="27" t="s">
        <v>85</v>
      </c>
      <c r="X96" s="27">
        <v>0</v>
      </c>
      <c r="Y96" s="186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6" t="s">
        <v>83</v>
      </c>
      <c r="AF96" s="186" t="s">
        <v>83</v>
      </c>
      <c r="AG96" s="186" t="s">
        <v>83</v>
      </c>
      <c r="AH96" s="186" t="s">
        <v>83</v>
      </c>
      <c r="AI96" s="27"/>
      <c r="AJ96" s="27"/>
      <c r="AK96" s="27">
        <v>0</v>
      </c>
      <c r="AL96" s="27">
        <v>0</v>
      </c>
      <c r="AM96" s="186" t="s">
        <v>83</v>
      </c>
      <c r="AN96" s="27"/>
      <c r="AO96" s="27"/>
      <c r="AP96" s="27">
        <v>1</v>
      </c>
    </row>
    <row r="97" spans="1:42">
      <c r="A97" s="163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170" t="s">
        <v>1387</v>
      </c>
      <c r="J97" s="165" t="str">
        <f t="shared" si="24"/>
        <v>|CffFFC926[防具]乾坤护心甲lv5|r</v>
      </c>
      <c r="K97" s="165" t="str">
        <f t="shared" si="25"/>
        <v>代码生成</v>
      </c>
      <c r="L97" s="27"/>
      <c r="M97" s="166" t="str">
        <f>VLOOKUP(LEFT(RIGHT(B97,5),4),物品!B:CU,20,FALSE)</f>
        <v>ReplaceableTextures\\CommandButtons\\BTNZ14.blp</v>
      </c>
      <c r="N97" s="186" t="s">
        <v>83</v>
      </c>
      <c r="O97" s="187" t="s">
        <v>84</v>
      </c>
      <c r="P97" s="27">
        <v>0</v>
      </c>
      <c r="Q97" s="27">
        <v>0</v>
      </c>
      <c r="R97" s="186" t="s">
        <v>83</v>
      </c>
      <c r="S97" s="186" t="s">
        <v>83</v>
      </c>
      <c r="T97" s="186" t="s">
        <v>83</v>
      </c>
      <c r="U97" s="186" t="s">
        <v>83</v>
      </c>
      <c r="V97" s="27">
        <v>3</v>
      </c>
      <c r="W97" s="27" t="s">
        <v>85</v>
      </c>
      <c r="X97" s="27">
        <v>0</v>
      </c>
      <c r="Y97" s="186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6" t="s">
        <v>83</v>
      </c>
      <c r="AF97" s="186" t="s">
        <v>83</v>
      </c>
      <c r="AG97" s="186" t="s">
        <v>83</v>
      </c>
      <c r="AH97" s="186" t="s">
        <v>83</v>
      </c>
      <c r="AI97" s="27"/>
      <c r="AJ97" s="27"/>
      <c r="AK97" s="27">
        <v>0</v>
      </c>
      <c r="AL97" s="27">
        <v>0</v>
      </c>
      <c r="AM97" s="186" t="s">
        <v>83</v>
      </c>
      <c r="AN97" s="27"/>
      <c r="AO97" s="27"/>
      <c r="AP97" s="27">
        <v>1</v>
      </c>
    </row>
    <row r="98" spans="1:42">
      <c r="A98" s="163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170" t="s">
        <v>1387</v>
      </c>
      <c r="J98" s="165" t="str">
        <f t="shared" si="24"/>
        <v>|CffFF0000[防具]九龙黄金甲lv1|r</v>
      </c>
      <c r="K98" s="165" t="str">
        <f t="shared" si="25"/>
        <v>代码生成</v>
      </c>
      <c r="L98" s="27"/>
      <c r="M98" s="166" t="str">
        <f>VLOOKUP(LEFT(RIGHT(B98,5),4),物品!B:CU,20,FALSE)</f>
        <v>ReplaceableTextures\\CommandButtons\\BTNZ15.blp</v>
      </c>
      <c r="N98" s="186" t="s">
        <v>83</v>
      </c>
      <c r="O98" s="187" t="s">
        <v>84</v>
      </c>
      <c r="P98" s="27">
        <v>0</v>
      </c>
      <c r="Q98" s="27">
        <v>0</v>
      </c>
      <c r="R98" s="186" t="s">
        <v>83</v>
      </c>
      <c r="S98" s="186" t="s">
        <v>83</v>
      </c>
      <c r="T98" s="186" t="s">
        <v>83</v>
      </c>
      <c r="U98" s="186" t="s">
        <v>83</v>
      </c>
      <c r="V98" s="27">
        <v>3</v>
      </c>
      <c r="W98" s="27" t="s">
        <v>85</v>
      </c>
      <c r="X98" s="27">
        <v>0</v>
      </c>
      <c r="Y98" s="186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6" t="s">
        <v>83</v>
      </c>
      <c r="AF98" s="186" t="s">
        <v>83</v>
      </c>
      <c r="AG98" s="186" t="s">
        <v>83</v>
      </c>
      <c r="AH98" s="186" t="s">
        <v>83</v>
      </c>
      <c r="AI98" s="27"/>
      <c r="AJ98" s="27"/>
      <c r="AK98" s="27">
        <v>0</v>
      </c>
      <c r="AL98" s="27">
        <v>0</v>
      </c>
      <c r="AM98" s="186" t="s">
        <v>83</v>
      </c>
      <c r="AN98" s="27"/>
      <c r="AO98" s="27"/>
      <c r="AP98" s="27">
        <v>1</v>
      </c>
    </row>
    <row r="99" spans="1:42">
      <c r="A99" s="163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170" t="s">
        <v>1387</v>
      </c>
      <c r="J99" s="165" t="str">
        <f t="shared" si="24"/>
        <v>|CffFF0000[防具]九龙黄金甲lv2|r</v>
      </c>
      <c r="K99" s="165" t="str">
        <f t="shared" si="25"/>
        <v>代码生成</v>
      </c>
      <c r="L99" s="27"/>
      <c r="M99" s="166" t="str">
        <f>VLOOKUP(LEFT(RIGHT(B99,5),4),物品!B:CU,20,FALSE)</f>
        <v>ReplaceableTextures\\CommandButtons\\BTNZ15.blp</v>
      </c>
      <c r="N99" s="186" t="s">
        <v>83</v>
      </c>
      <c r="O99" s="187" t="s">
        <v>84</v>
      </c>
      <c r="P99" s="27">
        <v>0</v>
      </c>
      <c r="Q99" s="27">
        <v>0</v>
      </c>
      <c r="R99" s="186" t="s">
        <v>83</v>
      </c>
      <c r="S99" s="186" t="s">
        <v>83</v>
      </c>
      <c r="T99" s="186" t="s">
        <v>83</v>
      </c>
      <c r="U99" s="186" t="s">
        <v>83</v>
      </c>
      <c r="V99" s="27">
        <v>3</v>
      </c>
      <c r="W99" s="27" t="s">
        <v>85</v>
      </c>
      <c r="X99" s="27">
        <v>0</v>
      </c>
      <c r="Y99" s="186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6" t="s">
        <v>83</v>
      </c>
      <c r="AF99" s="186" t="s">
        <v>83</v>
      </c>
      <c r="AG99" s="186" t="s">
        <v>83</v>
      </c>
      <c r="AH99" s="186" t="s">
        <v>83</v>
      </c>
      <c r="AI99" s="27"/>
      <c r="AJ99" s="27"/>
      <c r="AK99" s="27">
        <v>0</v>
      </c>
      <c r="AL99" s="27">
        <v>0</v>
      </c>
      <c r="AM99" s="186" t="s">
        <v>83</v>
      </c>
      <c r="AN99" s="27"/>
      <c r="AO99" s="27"/>
      <c r="AP99" s="27">
        <v>1</v>
      </c>
    </row>
    <row r="100" spans="1:42">
      <c r="A100" s="163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170" t="s">
        <v>1387</v>
      </c>
      <c r="J100" s="165" t="str">
        <f t="shared" si="24"/>
        <v>|CffFF0000[防具]九龙黄金甲lv3|r</v>
      </c>
      <c r="K100" s="165" t="str">
        <f t="shared" si="25"/>
        <v>代码生成</v>
      </c>
      <c r="L100" s="27"/>
      <c r="M100" s="166" t="str">
        <f>VLOOKUP(LEFT(RIGHT(B100,5),4),物品!B:CU,20,FALSE)</f>
        <v>ReplaceableTextures\\CommandButtons\\BTNZ15.blp</v>
      </c>
      <c r="N100" s="186" t="s">
        <v>83</v>
      </c>
      <c r="O100" s="187" t="s">
        <v>84</v>
      </c>
      <c r="P100" s="27">
        <v>0</v>
      </c>
      <c r="Q100" s="27">
        <v>0</v>
      </c>
      <c r="R100" s="186" t="s">
        <v>83</v>
      </c>
      <c r="S100" s="186" t="s">
        <v>83</v>
      </c>
      <c r="T100" s="186" t="s">
        <v>83</v>
      </c>
      <c r="U100" s="186" t="s">
        <v>83</v>
      </c>
      <c r="V100" s="27">
        <v>3</v>
      </c>
      <c r="W100" s="27" t="s">
        <v>85</v>
      </c>
      <c r="X100" s="27">
        <v>0</v>
      </c>
      <c r="Y100" s="186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6" t="s">
        <v>83</v>
      </c>
      <c r="AF100" s="186" t="s">
        <v>83</v>
      </c>
      <c r="AG100" s="186" t="s">
        <v>83</v>
      </c>
      <c r="AH100" s="186" t="s">
        <v>83</v>
      </c>
      <c r="AI100" s="27"/>
      <c r="AJ100" s="27"/>
      <c r="AK100" s="27">
        <v>0</v>
      </c>
      <c r="AL100" s="27">
        <v>0</v>
      </c>
      <c r="AM100" s="186" t="s">
        <v>83</v>
      </c>
      <c r="AN100" s="27"/>
      <c r="AO100" s="27"/>
      <c r="AP100" s="27">
        <v>1</v>
      </c>
    </row>
    <row r="101" spans="1:42">
      <c r="A101" s="163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170" t="s">
        <v>1387</v>
      </c>
      <c r="J101" s="165" t="str">
        <f t="shared" si="24"/>
        <v>|CffFF0000[防具]九龙黄金甲lv4|r</v>
      </c>
      <c r="K101" s="165" t="str">
        <f t="shared" si="25"/>
        <v>代码生成</v>
      </c>
      <c r="L101" s="27"/>
      <c r="M101" s="166" t="str">
        <f>VLOOKUP(LEFT(RIGHT(B101,5),4),物品!B:CU,20,FALSE)</f>
        <v>ReplaceableTextures\\CommandButtons\\BTNZ15.blp</v>
      </c>
      <c r="N101" s="186" t="s">
        <v>83</v>
      </c>
      <c r="O101" s="187" t="s">
        <v>84</v>
      </c>
      <c r="P101" s="27">
        <v>0</v>
      </c>
      <c r="Q101" s="27">
        <v>0</v>
      </c>
      <c r="R101" s="186" t="s">
        <v>83</v>
      </c>
      <c r="S101" s="186" t="s">
        <v>83</v>
      </c>
      <c r="T101" s="186" t="s">
        <v>83</v>
      </c>
      <c r="U101" s="186" t="s">
        <v>83</v>
      </c>
      <c r="V101" s="27">
        <v>3</v>
      </c>
      <c r="W101" s="27" t="s">
        <v>85</v>
      </c>
      <c r="X101" s="27">
        <v>0</v>
      </c>
      <c r="Y101" s="186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6" t="s">
        <v>83</v>
      </c>
      <c r="AF101" s="186" t="s">
        <v>83</v>
      </c>
      <c r="AG101" s="186" t="s">
        <v>83</v>
      </c>
      <c r="AH101" s="186" t="s">
        <v>83</v>
      </c>
      <c r="AI101" s="27"/>
      <c r="AJ101" s="27"/>
      <c r="AK101" s="27">
        <v>0</v>
      </c>
      <c r="AL101" s="27">
        <v>0</v>
      </c>
      <c r="AM101" s="186" t="s">
        <v>83</v>
      </c>
      <c r="AN101" s="27"/>
      <c r="AO101" s="27"/>
      <c r="AP101" s="27">
        <v>1</v>
      </c>
    </row>
    <row r="102" spans="1:42">
      <c r="A102" s="163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170" t="s">
        <v>1387</v>
      </c>
      <c r="J102" s="165" t="str">
        <f t="shared" si="24"/>
        <v>|CffFF0000[防具]九龙黄金甲lv5|r</v>
      </c>
      <c r="K102" s="165" t="str">
        <f t="shared" si="25"/>
        <v>代码生成</v>
      </c>
      <c r="L102" s="27"/>
      <c r="M102" s="166" t="str">
        <f>VLOOKUP(LEFT(RIGHT(B102,5),4),物品!B:CU,20,FALSE)</f>
        <v>ReplaceableTextures\\CommandButtons\\BTNZ15.blp</v>
      </c>
      <c r="N102" s="186" t="s">
        <v>83</v>
      </c>
      <c r="O102" s="187" t="s">
        <v>84</v>
      </c>
      <c r="P102" s="27">
        <v>0</v>
      </c>
      <c r="Q102" s="27">
        <v>0</v>
      </c>
      <c r="R102" s="186" t="s">
        <v>83</v>
      </c>
      <c r="S102" s="186" t="s">
        <v>83</v>
      </c>
      <c r="T102" s="186" t="s">
        <v>83</v>
      </c>
      <c r="U102" s="186" t="s">
        <v>83</v>
      </c>
      <c r="V102" s="27">
        <v>3</v>
      </c>
      <c r="W102" s="27" t="s">
        <v>85</v>
      </c>
      <c r="X102" s="27">
        <v>0</v>
      </c>
      <c r="Y102" s="186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6" t="s">
        <v>83</v>
      </c>
      <c r="AF102" s="186" t="s">
        <v>83</v>
      </c>
      <c r="AG102" s="186" t="s">
        <v>83</v>
      </c>
      <c r="AH102" s="186" t="s">
        <v>83</v>
      </c>
      <c r="AI102" s="27"/>
      <c r="AJ102" s="27"/>
      <c r="AK102" s="27">
        <v>0</v>
      </c>
      <c r="AL102" s="27">
        <v>0</v>
      </c>
      <c r="AM102" s="186" t="s">
        <v>83</v>
      </c>
      <c r="AN102" s="27"/>
      <c r="AO102" s="27"/>
      <c r="AP102" s="27"/>
    </row>
    <row r="103" spans="1:42">
      <c r="A103" s="163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|CffFFC926帝|Cfff59652释|Cffec647f战|Cffe232ac甲lv1|r</v>
      </c>
      <c r="I103" s="170" t="s">
        <v>1387</v>
      </c>
      <c r="J103" s="165" t="str">
        <f t="shared" si="24"/>
        <v>|CffFFC926帝|Cfff59652释|Cffec647f战|Cffe232ac甲lv1|r</v>
      </c>
      <c r="K103" s="165" t="str">
        <f t="shared" si="25"/>
        <v>代码生成</v>
      </c>
      <c r="L103" s="27"/>
      <c r="M103" s="166" t="str">
        <f>VLOOKUP(LEFT(RIGHT(B103,5),4),物品!B:CU,20,FALSE)</f>
        <v>ReplaceableTextures\\CommandButtons\\BTNZ29.blp</v>
      </c>
      <c r="N103" s="186" t="s">
        <v>83</v>
      </c>
      <c r="O103" s="187" t="s">
        <v>84</v>
      </c>
      <c r="P103" s="27">
        <v>0</v>
      </c>
      <c r="Q103" s="27">
        <v>0</v>
      </c>
      <c r="R103" s="186" t="s">
        <v>83</v>
      </c>
      <c r="S103" s="186" t="s">
        <v>83</v>
      </c>
      <c r="T103" s="186" t="s">
        <v>83</v>
      </c>
      <c r="U103" s="186" t="s">
        <v>83</v>
      </c>
      <c r="V103" s="27">
        <v>3</v>
      </c>
      <c r="W103" s="27" t="s">
        <v>85</v>
      </c>
      <c r="X103" s="27">
        <v>0</v>
      </c>
      <c r="Y103" s="186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6" t="s">
        <v>83</v>
      </c>
      <c r="AF103" s="186" t="s">
        <v>83</v>
      </c>
      <c r="AG103" s="186" t="s">
        <v>83</v>
      </c>
      <c r="AH103" s="186" t="s">
        <v>83</v>
      </c>
      <c r="AI103" s="27"/>
      <c r="AJ103" s="27"/>
      <c r="AK103" s="27">
        <v>0</v>
      </c>
      <c r="AL103" s="27">
        <v>0</v>
      </c>
      <c r="AM103" s="186" t="s">
        <v>83</v>
      </c>
      <c r="AN103" s="27"/>
      <c r="AO103" s="27"/>
      <c r="AP103" s="27"/>
    </row>
    <row r="104" spans="1:42">
      <c r="A104" s="163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|CffFFC926帝|Cfff59652释|Cffec647f战|Cffe232ac甲lv2|r</v>
      </c>
      <c r="I104" s="170" t="s">
        <v>1387</v>
      </c>
      <c r="J104" s="165" t="str">
        <f t="shared" si="24"/>
        <v>|CffFFC926帝|Cfff59652释|Cffec647f战|Cffe232ac甲lv2|r</v>
      </c>
      <c r="K104" s="165" t="str">
        <f t="shared" si="25"/>
        <v>代码生成</v>
      </c>
      <c r="L104" s="27"/>
      <c r="M104" s="166" t="str">
        <f>VLOOKUP(LEFT(RIGHT(B104,5),4),物品!B:CU,20,FALSE)</f>
        <v>ReplaceableTextures\\CommandButtons\\BTNZ29.blp</v>
      </c>
      <c r="N104" s="186" t="s">
        <v>83</v>
      </c>
      <c r="O104" s="187" t="s">
        <v>84</v>
      </c>
      <c r="P104" s="27">
        <v>0</v>
      </c>
      <c r="Q104" s="27">
        <v>0</v>
      </c>
      <c r="R104" s="186" t="s">
        <v>83</v>
      </c>
      <c r="S104" s="186" t="s">
        <v>83</v>
      </c>
      <c r="T104" s="186" t="s">
        <v>83</v>
      </c>
      <c r="U104" s="186" t="s">
        <v>83</v>
      </c>
      <c r="V104" s="27">
        <v>3</v>
      </c>
      <c r="W104" s="27" t="s">
        <v>85</v>
      </c>
      <c r="X104" s="27">
        <v>0</v>
      </c>
      <c r="Y104" s="186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6" t="s">
        <v>83</v>
      </c>
      <c r="AF104" s="186" t="s">
        <v>83</v>
      </c>
      <c r="AG104" s="186" t="s">
        <v>83</v>
      </c>
      <c r="AH104" s="186" t="s">
        <v>83</v>
      </c>
      <c r="AI104" s="27"/>
      <c r="AJ104" s="27"/>
      <c r="AK104" s="27">
        <v>0</v>
      </c>
      <c r="AL104" s="27">
        <v>0</v>
      </c>
      <c r="AM104" s="186" t="s">
        <v>83</v>
      </c>
      <c r="AN104" s="27"/>
      <c r="AO104" s="27"/>
      <c r="AP104" s="27"/>
    </row>
    <row r="105" spans="1:42">
      <c r="A105" s="163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|CffFFC926帝|Cfff59652释|Cffec647f战|Cffe232ac甲lv3|r</v>
      </c>
      <c r="I105" s="170" t="s">
        <v>1387</v>
      </c>
      <c r="J105" s="165" t="str">
        <f t="shared" si="24"/>
        <v>|CffFFC926帝|Cfff59652释|Cffec647f战|Cffe232ac甲lv3|r</v>
      </c>
      <c r="K105" s="165" t="str">
        <f t="shared" si="25"/>
        <v>代码生成</v>
      </c>
      <c r="L105" s="27"/>
      <c r="M105" s="166" t="str">
        <f>VLOOKUP(LEFT(RIGHT(B105,5),4),物品!B:CU,20,FALSE)</f>
        <v>ReplaceableTextures\\CommandButtons\\BTNZ29.blp</v>
      </c>
      <c r="N105" s="186" t="s">
        <v>83</v>
      </c>
      <c r="O105" s="187" t="s">
        <v>84</v>
      </c>
      <c r="P105" s="27">
        <v>0</v>
      </c>
      <c r="Q105" s="27">
        <v>0</v>
      </c>
      <c r="R105" s="186" t="s">
        <v>83</v>
      </c>
      <c r="S105" s="186" t="s">
        <v>83</v>
      </c>
      <c r="T105" s="186" t="s">
        <v>83</v>
      </c>
      <c r="U105" s="186" t="s">
        <v>83</v>
      </c>
      <c r="V105" s="27">
        <v>3</v>
      </c>
      <c r="W105" s="27" t="s">
        <v>85</v>
      </c>
      <c r="X105" s="27">
        <v>0</v>
      </c>
      <c r="Y105" s="186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6" t="s">
        <v>83</v>
      </c>
      <c r="AF105" s="186" t="s">
        <v>83</v>
      </c>
      <c r="AG105" s="186" t="s">
        <v>83</v>
      </c>
      <c r="AH105" s="186" t="s">
        <v>83</v>
      </c>
      <c r="AI105" s="27"/>
      <c r="AJ105" s="27"/>
      <c r="AK105" s="27">
        <v>0</v>
      </c>
      <c r="AL105" s="27">
        <v>0</v>
      </c>
      <c r="AM105" s="186" t="s">
        <v>83</v>
      </c>
      <c r="AN105" s="27"/>
      <c r="AO105" s="27"/>
      <c r="AP105" s="27"/>
    </row>
    <row r="106" spans="1:42">
      <c r="A106" s="163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|CffFFC926帝|Cfff59652释|Cffec647f战|Cffe232ac甲lv4|r</v>
      </c>
      <c r="I106" s="170" t="s">
        <v>1387</v>
      </c>
      <c r="J106" s="165" t="str">
        <f t="shared" si="24"/>
        <v>|CffFFC926帝|Cfff59652释|Cffec647f战|Cffe232ac甲lv4|r</v>
      </c>
      <c r="K106" s="165" t="str">
        <f t="shared" si="25"/>
        <v>代码生成</v>
      </c>
      <c r="L106" s="27"/>
      <c r="M106" s="166" t="str">
        <f>VLOOKUP(LEFT(RIGHT(B106,5),4),物品!B:CU,20,FALSE)</f>
        <v>ReplaceableTextures\\CommandButtons\\BTNZ29.blp</v>
      </c>
      <c r="N106" s="186" t="s">
        <v>83</v>
      </c>
      <c r="O106" s="187" t="s">
        <v>84</v>
      </c>
      <c r="P106" s="27">
        <v>0</v>
      </c>
      <c r="Q106" s="27">
        <v>0</v>
      </c>
      <c r="R106" s="186" t="s">
        <v>83</v>
      </c>
      <c r="S106" s="186" t="s">
        <v>83</v>
      </c>
      <c r="T106" s="186" t="s">
        <v>83</v>
      </c>
      <c r="U106" s="186" t="s">
        <v>83</v>
      </c>
      <c r="V106" s="27">
        <v>3</v>
      </c>
      <c r="W106" s="27" t="s">
        <v>85</v>
      </c>
      <c r="X106" s="27">
        <v>0</v>
      </c>
      <c r="Y106" s="186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6" t="s">
        <v>83</v>
      </c>
      <c r="AF106" s="186" t="s">
        <v>83</v>
      </c>
      <c r="AG106" s="186" t="s">
        <v>83</v>
      </c>
      <c r="AH106" s="186" t="s">
        <v>83</v>
      </c>
      <c r="AI106" s="27"/>
      <c r="AJ106" s="27"/>
      <c r="AK106" s="27">
        <v>0</v>
      </c>
      <c r="AL106" s="27">
        <v>0</v>
      </c>
      <c r="AM106" s="186" t="s">
        <v>83</v>
      </c>
      <c r="AN106" s="27"/>
      <c r="AO106" s="27"/>
      <c r="AP106" s="27"/>
    </row>
    <row r="107" spans="1:42">
      <c r="A107" s="163"/>
      <c r="B107" s="27" t="str">
        <f>物品!B107</f>
        <v>E235</v>
      </c>
      <c r="C107" s="27" t="s">
        <v>41</v>
      </c>
      <c r="D107" s="27" t="s">
        <v>81</v>
      </c>
      <c r="E107" s="170" t="s">
        <v>1396</v>
      </c>
      <c r="F107" s="27"/>
      <c r="G107" s="27"/>
      <c r="H107" s="27" t="str">
        <f>VLOOKUP(LEFT(RIGHT(B107,5),4),物品!B:CU,2,FALSE)</f>
        <v>|CffFF4DFF帝|Cffff39bf释|Cffff267f战|Cffff133f甲lv5|r</v>
      </c>
      <c r="I107" s="170" t="s">
        <v>1387</v>
      </c>
      <c r="J107" s="165" t="str">
        <f t="shared" si="24"/>
        <v>|CffFF4DFF帝|Cffff39bf释|Cffff267f战|Cffff133f甲lv5|r</v>
      </c>
      <c r="K107" s="165" t="str">
        <f t="shared" si="25"/>
        <v>代码生成</v>
      </c>
      <c r="L107" s="27"/>
      <c r="M107" s="166" t="str">
        <f>VLOOKUP(LEFT(RIGHT(B107,5),4),物品!B:CU,20,FALSE)</f>
        <v>ReplaceableTextures\\CommandButtons\\BTNZ29.blp</v>
      </c>
      <c r="N107" s="186" t="s">
        <v>83</v>
      </c>
      <c r="O107" s="187" t="s">
        <v>84</v>
      </c>
      <c r="P107" s="27">
        <v>0</v>
      </c>
      <c r="Q107" s="27">
        <v>0</v>
      </c>
      <c r="R107" s="186" t="s">
        <v>83</v>
      </c>
      <c r="S107" s="186" t="s">
        <v>83</v>
      </c>
      <c r="T107" s="186" t="s">
        <v>83</v>
      </c>
      <c r="U107" s="186" t="s">
        <v>83</v>
      </c>
      <c r="V107" s="27">
        <v>3</v>
      </c>
      <c r="W107" s="27" t="s">
        <v>85</v>
      </c>
      <c r="X107" s="27">
        <v>0</v>
      </c>
      <c r="Y107" s="186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6" t="s">
        <v>83</v>
      </c>
      <c r="AF107" s="186" t="s">
        <v>83</v>
      </c>
      <c r="AG107" s="186" t="s">
        <v>83</v>
      </c>
      <c r="AH107" s="186" t="s">
        <v>83</v>
      </c>
      <c r="AI107" s="27"/>
      <c r="AJ107" s="27"/>
      <c r="AK107" s="27">
        <v>0</v>
      </c>
      <c r="AL107" s="27">
        <v>0</v>
      </c>
      <c r="AM107" s="186" t="s">
        <v>83</v>
      </c>
      <c r="AN107" s="27"/>
      <c r="AO107" s="27"/>
      <c r="AP107" s="27"/>
    </row>
    <row r="108" spans="1:42">
      <c r="A108" s="163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5" t="str">
        <f t="shared" ref="J108" si="28">H108</f>
        <v>低级道果【1】</v>
      </c>
      <c r="K108" s="165" t="str">
        <f t="shared" ref="K108" si="29">I108</f>
        <v>|Cffbbbbbb属性：|r|n攻击+5000|n业力+4000|n生命值+100000|n生命回复+2000|n攻击伤害+9%|n技能伤害+8%|n</v>
      </c>
      <c r="L108" s="27"/>
      <c r="M108" s="166" t="str">
        <f>VLOOKUP(LEFT(RIGHT(B108,5),4),物品!B:CU,20,FALSE)</f>
        <v>ReplaceableTextures\\CommandButtons\\BTNOrbOfFrost.blp</v>
      </c>
      <c r="N108" s="186" t="s">
        <v>83</v>
      </c>
      <c r="O108" s="166" t="s">
        <v>87</v>
      </c>
      <c r="P108" s="27">
        <v>0</v>
      </c>
      <c r="Q108" s="27">
        <v>0</v>
      </c>
      <c r="R108" s="186" t="s">
        <v>83</v>
      </c>
      <c r="S108" s="186" t="s">
        <v>83</v>
      </c>
      <c r="T108" s="186" t="s">
        <v>83</v>
      </c>
      <c r="U108" s="186" t="s">
        <v>83</v>
      </c>
      <c r="V108" s="27"/>
      <c r="W108" s="27" t="s">
        <v>88</v>
      </c>
      <c r="X108" s="27">
        <v>0</v>
      </c>
      <c r="Y108" s="186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6" t="s">
        <v>83</v>
      </c>
      <c r="AF108" s="186" t="s">
        <v>83</v>
      </c>
      <c r="AG108" s="186" t="s">
        <v>83</v>
      </c>
      <c r="AH108" s="186" t="s">
        <v>83</v>
      </c>
      <c r="AI108" s="27">
        <v>1</v>
      </c>
      <c r="AJ108" s="27"/>
      <c r="AK108" s="27">
        <v>1</v>
      </c>
      <c r="AL108" s="27">
        <v>1</v>
      </c>
      <c r="AM108" s="186" t="s">
        <v>83</v>
      </c>
      <c r="AN108" s="27">
        <v>1</v>
      </c>
      <c r="AO108" s="27">
        <v>1</v>
      </c>
      <c r="AP108" s="27">
        <v>1</v>
      </c>
    </row>
    <row r="109" spans="1:42">
      <c r="A109" s="163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5" t="str">
        <f t="shared" ref="J109:J112" si="30">H109</f>
        <v>中级道果【2】</v>
      </c>
      <c r="K109" s="165" t="str">
        <f t="shared" ref="K109:K112" si="31">I109</f>
        <v>|Cffbbbbbb属性：|r|n攻击+7500|n业力+6000|n生命值+150000|n生命回复+3000|n攻击伤害+9%|n技能伤害+8%|n</v>
      </c>
      <c r="L109" s="27"/>
      <c r="M109" s="166" t="str">
        <f>VLOOKUP(LEFT(RIGHT(B109,5),4),物品!B:CU,20,FALSE)</f>
        <v>ReplaceableTextures\\CommandButtons\\BTNOrbOfVenom.blp</v>
      </c>
      <c r="N109" s="186" t="s">
        <v>83</v>
      </c>
      <c r="O109" s="166" t="s">
        <v>87</v>
      </c>
      <c r="P109" s="27">
        <v>0</v>
      </c>
      <c r="Q109" s="27">
        <v>0</v>
      </c>
      <c r="R109" s="186" t="s">
        <v>83</v>
      </c>
      <c r="S109" s="186" t="s">
        <v>83</v>
      </c>
      <c r="T109" s="186" t="s">
        <v>83</v>
      </c>
      <c r="U109" s="186" t="s">
        <v>83</v>
      </c>
      <c r="V109" s="27"/>
      <c r="W109" s="27" t="s">
        <v>88</v>
      </c>
      <c r="X109" s="27">
        <v>0</v>
      </c>
      <c r="Y109" s="186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6" t="s">
        <v>83</v>
      </c>
      <c r="AF109" s="186" t="s">
        <v>83</v>
      </c>
      <c r="AG109" s="186" t="s">
        <v>83</v>
      </c>
      <c r="AH109" s="186" t="s">
        <v>83</v>
      </c>
      <c r="AI109" s="27">
        <v>1</v>
      </c>
      <c r="AJ109" s="27"/>
      <c r="AK109" s="27">
        <v>1</v>
      </c>
      <c r="AL109" s="27">
        <v>1</v>
      </c>
      <c r="AM109" s="186" t="s">
        <v>83</v>
      </c>
      <c r="AN109" s="27">
        <v>1</v>
      </c>
      <c r="AO109" s="27">
        <v>1</v>
      </c>
      <c r="AP109" s="27">
        <v>1</v>
      </c>
    </row>
    <row r="110" spans="1:42">
      <c r="A110" s="163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5" t="str">
        <f t="shared" si="30"/>
        <v>|Cff00FF7F高级道果【3】|r</v>
      </c>
      <c r="K110" s="165" t="str">
        <f t="shared" si="31"/>
        <v>|Cffbbbbbb属性：|r|n攻击+12500|n业力+10000|n生命值+250000|n生命回复+5000|n攻击伤害+9%|n技能伤害+8%|n</v>
      </c>
      <c r="L110" s="27"/>
      <c r="M110" s="166" t="str">
        <f>VLOOKUP(LEFT(RIGHT(B110,5),4),物品!B:CU,20,FALSE)</f>
        <v>ReplaceableTextures\\CommandButtons\\BTNOrbOfCorruption.blp</v>
      </c>
      <c r="N110" s="186" t="s">
        <v>83</v>
      </c>
      <c r="O110" s="166" t="s">
        <v>89</v>
      </c>
      <c r="P110" s="27">
        <v>0</v>
      </c>
      <c r="Q110" s="27">
        <v>0</v>
      </c>
      <c r="R110" s="186" t="s">
        <v>83</v>
      </c>
      <c r="S110" s="186" t="s">
        <v>83</v>
      </c>
      <c r="T110" s="186" t="s">
        <v>83</v>
      </c>
      <c r="U110" s="186" t="s">
        <v>83</v>
      </c>
      <c r="V110" s="27"/>
      <c r="W110" s="27" t="s">
        <v>88</v>
      </c>
      <c r="X110" s="27">
        <v>0</v>
      </c>
      <c r="Y110" s="186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6" t="s">
        <v>83</v>
      </c>
      <c r="AF110" s="186" t="s">
        <v>83</v>
      </c>
      <c r="AG110" s="186" t="s">
        <v>83</v>
      </c>
      <c r="AH110" s="186" t="s">
        <v>83</v>
      </c>
      <c r="AI110" s="27">
        <v>1</v>
      </c>
      <c r="AJ110" s="27"/>
      <c r="AK110" s="27">
        <v>1</v>
      </c>
      <c r="AL110" s="27">
        <v>1</v>
      </c>
      <c r="AM110" s="186" t="s">
        <v>83</v>
      </c>
      <c r="AN110" s="27">
        <v>1</v>
      </c>
      <c r="AO110" s="27">
        <v>1</v>
      </c>
      <c r="AP110" s="27">
        <v>1</v>
      </c>
    </row>
    <row r="111" spans="1:42">
      <c r="A111" s="163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5" t="str">
        <f t="shared" si="30"/>
        <v>|Cff00FF7F黄级道果【4】|r</v>
      </c>
      <c r="K111" s="165" t="str">
        <f t="shared" si="31"/>
        <v>|Cffbbbbbb属性：|r|n攻击+21250|n业力+17000|n生命值+425000|n生命回复+8500|n攻击伤害+18%|n技能伤害+15%|n</v>
      </c>
      <c r="L111" s="27"/>
      <c r="M111" s="166" t="str">
        <f>VLOOKUP(LEFT(RIGHT(B111,5),4),物品!B:CU,20,FALSE)</f>
        <v>ReplaceableTextures\\CommandButtons\\BTNOrbOfFire.blp</v>
      </c>
      <c r="N111" s="186" t="s">
        <v>83</v>
      </c>
      <c r="O111" s="166" t="s">
        <v>89</v>
      </c>
      <c r="P111" s="27">
        <v>0</v>
      </c>
      <c r="Q111" s="27">
        <v>0</v>
      </c>
      <c r="R111" s="186" t="s">
        <v>83</v>
      </c>
      <c r="S111" s="186" t="s">
        <v>83</v>
      </c>
      <c r="T111" s="186" t="s">
        <v>83</v>
      </c>
      <c r="U111" s="186" t="s">
        <v>83</v>
      </c>
      <c r="V111" s="27"/>
      <c r="W111" s="27" t="s">
        <v>88</v>
      </c>
      <c r="X111" s="27">
        <v>0</v>
      </c>
      <c r="Y111" s="186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6" t="s">
        <v>83</v>
      </c>
      <c r="AF111" s="186" t="s">
        <v>83</v>
      </c>
      <c r="AG111" s="186" t="s">
        <v>83</v>
      </c>
      <c r="AH111" s="186" t="s">
        <v>83</v>
      </c>
      <c r="AI111" s="27">
        <v>1</v>
      </c>
      <c r="AJ111" s="27"/>
      <c r="AK111" s="27">
        <v>1</v>
      </c>
      <c r="AL111" s="27">
        <v>1</v>
      </c>
      <c r="AM111" s="186" t="s">
        <v>83</v>
      </c>
      <c r="AN111" s="27">
        <v>1</v>
      </c>
      <c r="AO111" s="27">
        <v>1</v>
      </c>
      <c r="AP111" s="27">
        <v>1</v>
      </c>
    </row>
    <row r="112" spans="1:42">
      <c r="A112" s="163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5" t="str">
        <f t="shared" si="30"/>
        <v>|Cff00BFFF玄级道果【5】|r</v>
      </c>
      <c r="K112" s="165" t="str">
        <f t="shared" si="31"/>
        <v>|Cffbbbbbb属性：|r|n攻击+33750|n业力+27000|n生命值+675000|n生命回复+13500|n攻击伤害+18%|n技能伤害+15%|n</v>
      </c>
      <c r="L112" s="27"/>
      <c r="M112" s="166" t="str">
        <f>VLOOKUP(LEFT(RIGHT(B112,5),4),物品!B:CU,20,FALSE)</f>
        <v>ReplaceableTextures\\CommandButtons\\BTNUsedSoulGem.blp</v>
      </c>
      <c r="N112" s="186" t="s">
        <v>83</v>
      </c>
      <c r="O112" s="166" t="s">
        <v>90</v>
      </c>
      <c r="P112" s="27">
        <v>0</v>
      </c>
      <c r="Q112" s="27">
        <v>0</v>
      </c>
      <c r="R112" s="186" t="s">
        <v>83</v>
      </c>
      <c r="S112" s="186" t="s">
        <v>83</v>
      </c>
      <c r="T112" s="186" t="s">
        <v>83</v>
      </c>
      <c r="U112" s="186" t="s">
        <v>83</v>
      </c>
      <c r="V112" s="27"/>
      <c r="W112" s="27" t="s">
        <v>88</v>
      </c>
      <c r="X112" s="27">
        <v>0</v>
      </c>
      <c r="Y112" s="186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6" t="s">
        <v>83</v>
      </c>
      <c r="AF112" s="186" t="s">
        <v>83</v>
      </c>
      <c r="AG112" s="186" t="s">
        <v>83</v>
      </c>
      <c r="AH112" s="186" t="s">
        <v>83</v>
      </c>
      <c r="AI112" s="27">
        <v>1</v>
      </c>
      <c r="AJ112" s="27"/>
      <c r="AK112" s="27">
        <v>1</v>
      </c>
      <c r="AL112" s="27">
        <v>1</v>
      </c>
      <c r="AM112" s="186" t="s">
        <v>83</v>
      </c>
      <c r="AN112" s="27">
        <v>1</v>
      </c>
      <c r="AO112" s="27">
        <v>1</v>
      </c>
      <c r="AP112" s="27">
        <v>1</v>
      </c>
    </row>
    <row r="113" spans="1:42">
      <c r="A113" s="163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5" t="str">
        <f t="shared" ref="J113:J151" si="32">H113</f>
        <v>|Cff00BFFF地级道果【6】|r</v>
      </c>
      <c r="K113" s="165" t="str">
        <f t="shared" ref="K113:K151" si="33">I113</f>
        <v>|Cffbbbbbb属性：|r|n攻击+50000|n业力+40000|n生命值+1000000|n生命回复+20000|n攻击伤害+18%|n技能伤害+15%|n</v>
      </c>
      <c r="L113" s="27"/>
      <c r="M113" s="166" t="str">
        <f>VLOOKUP(LEFT(RIGHT(B113,5),4),物品!B:CU,20,FALSE)</f>
        <v>ReplaceableTextures\\CommandButtons\\BTNOrbofSlowness.blp</v>
      </c>
      <c r="N113" s="186" t="s">
        <v>83</v>
      </c>
      <c r="O113" s="166" t="s">
        <v>90</v>
      </c>
      <c r="P113" s="27">
        <v>0</v>
      </c>
      <c r="Q113" s="27">
        <v>0</v>
      </c>
      <c r="R113" s="186" t="s">
        <v>83</v>
      </c>
      <c r="S113" s="186" t="s">
        <v>83</v>
      </c>
      <c r="T113" s="186" t="s">
        <v>83</v>
      </c>
      <c r="U113" s="186" t="s">
        <v>83</v>
      </c>
      <c r="V113" s="27"/>
      <c r="W113" s="27" t="s">
        <v>88</v>
      </c>
      <c r="X113" s="27">
        <v>0</v>
      </c>
      <c r="Y113" s="186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6" t="s">
        <v>83</v>
      </c>
      <c r="AF113" s="186" t="s">
        <v>83</v>
      </c>
      <c r="AG113" s="186" t="s">
        <v>83</v>
      </c>
      <c r="AH113" s="186" t="s">
        <v>83</v>
      </c>
      <c r="AI113" s="27">
        <v>1</v>
      </c>
      <c r="AJ113" s="27"/>
      <c r="AK113" s="27">
        <v>1</v>
      </c>
      <c r="AL113" s="27">
        <v>1</v>
      </c>
      <c r="AM113" s="186" t="s">
        <v>83</v>
      </c>
      <c r="AN113" s="27">
        <v>1</v>
      </c>
      <c r="AO113" s="27">
        <v>1</v>
      </c>
      <c r="AP113" s="27">
        <v>1</v>
      </c>
    </row>
    <row r="114" spans="1:42">
      <c r="A114" s="163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5" t="str">
        <f t="shared" si="32"/>
        <v>|CffFFC926天级道果【7】|r</v>
      </c>
      <c r="K114" s="165" t="str">
        <f t="shared" si="33"/>
        <v>|Cffbbbbbb属性：|r|n攻击+72500|n业力+58000|n生命值+1450000|n生命回复+29000|n攻击伤害+24%|n技能伤害+20%|n</v>
      </c>
      <c r="L114" s="27"/>
      <c r="M114" s="166" t="str">
        <f>VLOOKUP(LEFT(RIGHT(B114,5),4),物品!B:CU,20,FALSE)</f>
        <v>ReplaceableTextures\\CommandButtons\\BTNOrbOfLightning.blp</v>
      </c>
      <c r="N114" s="186" t="s">
        <v>83</v>
      </c>
      <c r="O114" s="166" t="s">
        <v>91</v>
      </c>
      <c r="P114" s="27">
        <v>0</v>
      </c>
      <c r="Q114" s="27">
        <v>0</v>
      </c>
      <c r="R114" s="186" t="s">
        <v>83</v>
      </c>
      <c r="S114" s="186" t="s">
        <v>83</v>
      </c>
      <c r="T114" s="186" t="s">
        <v>83</v>
      </c>
      <c r="U114" s="186" t="s">
        <v>83</v>
      </c>
      <c r="V114" s="27"/>
      <c r="W114" s="27" t="s">
        <v>88</v>
      </c>
      <c r="X114" s="27">
        <v>0</v>
      </c>
      <c r="Y114" s="186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6" t="s">
        <v>83</v>
      </c>
      <c r="AF114" s="186" t="s">
        <v>83</v>
      </c>
      <c r="AG114" s="186" t="s">
        <v>83</v>
      </c>
      <c r="AH114" s="186" t="s">
        <v>83</v>
      </c>
      <c r="AI114" s="27">
        <v>1</v>
      </c>
      <c r="AJ114" s="27"/>
      <c r="AK114" s="27">
        <v>1</v>
      </c>
      <c r="AL114" s="27">
        <v>1</v>
      </c>
      <c r="AM114" s="186" t="s">
        <v>83</v>
      </c>
      <c r="AN114" s="27">
        <v>1</v>
      </c>
      <c r="AO114" s="27">
        <v>1</v>
      </c>
      <c r="AP114" s="27">
        <v>1</v>
      </c>
    </row>
    <row r="115" spans="1:42">
      <c r="A115" s="163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5" t="str">
        <f t="shared" si="32"/>
        <v>|CffFFC926仙品道果【8】|r</v>
      </c>
      <c r="K115" s="165" t="str">
        <f t="shared" si="33"/>
        <v>|Cffbbbbbb属性：|r|n攻击+102500|n业力+82000|n生命值+2050000|n生命回复+41000|n攻击伤害+24%|n技能伤害+20%|n</v>
      </c>
      <c r="L115" s="27"/>
      <c r="M115" s="166" t="str">
        <f>VLOOKUP(LEFT(RIGHT(B115,5),4),物品!B:CU,20,FALSE)</f>
        <v>ReplaceableTextures\\CommandButtons\\BTNHeartOfAszune.blp</v>
      </c>
      <c r="N115" s="186" t="s">
        <v>83</v>
      </c>
      <c r="O115" s="166" t="s">
        <v>91</v>
      </c>
      <c r="P115" s="27">
        <v>0</v>
      </c>
      <c r="Q115" s="27">
        <v>0</v>
      </c>
      <c r="R115" s="186" t="s">
        <v>83</v>
      </c>
      <c r="S115" s="186" t="s">
        <v>83</v>
      </c>
      <c r="T115" s="186" t="s">
        <v>83</v>
      </c>
      <c r="U115" s="186" t="s">
        <v>83</v>
      </c>
      <c r="V115" s="27"/>
      <c r="W115" s="27" t="s">
        <v>88</v>
      </c>
      <c r="X115" s="27">
        <v>0</v>
      </c>
      <c r="Y115" s="186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6" t="s">
        <v>83</v>
      </c>
      <c r="AF115" s="186" t="s">
        <v>83</v>
      </c>
      <c r="AG115" s="186" t="s">
        <v>83</v>
      </c>
      <c r="AH115" s="186" t="s">
        <v>83</v>
      </c>
      <c r="AI115" s="27">
        <v>1</v>
      </c>
      <c r="AJ115" s="27"/>
      <c r="AK115" s="27">
        <v>1</v>
      </c>
      <c r="AL115" s="27">
        <v>1</v>
      </c>
      <c r="AM115" s="186" t="s">
        <v>83</v>
      </c>
      <c r="AN115" s="27">
        <v>1</v>
      </c>
      <c r="AO115" s="27">
        <v>1</v>
      </c>
      <c r="AP115" s="27">
        <v>1</v>
      </c>
    </row>
    <row r="116" spans="1:42">
      <c r="A116" s="163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5" t="str">
        <f t="shared" si="32"/>
        <v>|CffFF0000至圣道果【9】|r</v>
      </c>
      <c r="K116" s="165" t="str">
        <f t="shared" si="33"/>
        <v>|Cffbbbbbb属性：|r|n攻击+141250|n业力+113000|n生命值+2825000|n生命回复+56500|n攻击伤害+24%|n技能伤害+20%|n</v>
      </c>
      <c r="L116" s="27"/>
      <c r="M116" s="166" t="str">
        <f>VLOOKUP(LEFT(RIGHT(B116,5),4),物品!B:CU,20,FALSE)</f>
        <v>ReplaceableTextures\\CommandButtons\\BTNPhilosophersStone.blp</v>
      </c>
      <c r="N116" s="186" t="s">
        <v>83</v>
      </c>
      <c r="O116" s="166" t="s">
        <v>92</v>
      </c>
      <c r="P116" s="27">
        <v>0</v>
      </c>
      <c r="Q116" s="27">
        <v>0</v>
      </c>
      <c r="R116" s="186" t="s">
        <v>83</v>
      </c>
      <c r="S116" s="186" t="s">
        <v>83</v>
      </c>
      <c r="T116" s="186" t="s">
        <v>83</v>
      </c>
      <c r="U116" s="186" t="s">
        <v>83</v>
      </c>
      <c r="V116" s="27"/>
      <c r="W116" s="27" t="s">
        <v>88</v>
      </c>
      <c r="X116" s="27">
        <v>0</v>
      </c>
      <c r="Y116" s="186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6" t="s">
        <v>83</v>
      </c>
      <c r="AF116" s="186" t="s">
        <v>83</v>
      </c>
      <c r="AG116" s="186" t="s">
        <v>83</v>
      </c>
      <c r="AH116" s="186" t="s">
        <v>83</v>
      </c>
      <c r="AI116" s="27">
        <v>1</v>
      </c>
      <c r="AJ116" s="27"/>
      <c r="AK116" s="27">
        <v>1</v>
      </c>
      <c r="AL116" s="27">
        <v>1</v>
      </c>
      <c r="AM116" s="186" t="s">
        <v>83</v>
      </c>
      <c r="AN116" s="27">
        <v>1</v>
      </c>
      <c r="AO116" s="27">
        <v>1</v>
      </c>
      <c r="AP116" s="27">
        <v>1</v>
      </c>
    </row>
    <row r="117" spans="1:42">
      <c r="A117" s="163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5" t="str">
        <f t="shared" si="32"/>
        <v>|CffFF0000混沌道果【10】|r</v>
      </c>
      <c r="K117" s="165" t="str">
        <f t="shared" si="33"/>
        <v>|Cffbbbbbb属性：|r|n攻击+191250|n业力+153000|n生命值+3825000|n生命回复+76500|n攻击伤害+36%|n技能伤害+30%|n</v>
      </c>
      <c r="L117" s="27"/>
      <c r="M117" s="166" t="str">
        <f>VLOOKUP(LEFT(RIGHT(B117,5),4),物品!B:CU,20,FALSE)</f>
        <v>ReplaceableTextures\\CommandButtons\\BTNOrbOfDarkness.blp</v>
      </c>
      <c r="N117" s="186" t="s">
        <v>83</v>
      </c>
      <c r="O117" s="166" t="s">
        <v>92</v>
      </c>
      <c r="P117" s="27">
        <v>0</v>
      </c>
      <c r="Q117" s="27">
        <v>0</v>
      </c>
      <c r="R117" s="186" t="s">
        <v>83</v>
      </c>
      <c r="S117" s="186" t="s">
        <v>83</v>
      </c>
      <c r="T117" s="186" t="s">
        <v>83</v>
      </c>
      <c r="U117" s="186" t="s">
        <v>83</v>
      </c>
      <c r="V117" s="27"/>
      <c r="W117" s="27" t="s">
        <v>88</v>
      </c>
      <c r="X117" s="27">
        <v>0</v>
      </c>
      <c r="Y117" s="186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6" t="s">
        <v>83</v>
      </c>
      <c r="AF117" s="186" t="s">
        <v>83</v>
      </c>
      <c r="AG117" s="186" t="s">
        <v>83</v>
      </c>
      <c r="AH117" s="186" t="s">
        <v>83</v>
      </c>
      <c r="AI117" s="27">
        <v>1</v>
      </c>
      <c r="AJ117" s="27"/>
      <c r="AK117" s="27">
        <v>1</v>
      </c>
      <c r="AL117" s="27">
        <v>1</v>
      </c>
      <c r="AM117" s="186" t="s">
        <v>83</v>
      </c>
      <c r="AN117" s="27">
        <v>1</v>
      </c>
      <c r="AO117" s="27">
        <v>1</v>
      </c>
      <c r="AP117" s="27">
        <v>1</v>
      </c>
    </row>
    <row r="118" spans="1:42">
      <c r="A118" s="163"/>
      <c r="B118" s="27" t="str">
        <f>物品!B118</f>
        <v>IJ11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|CffFF0000无极道果【11】|r</v>
      </c>
      <c r="I118" s="27" t="str">
        <f>VLOOKUP(B118,物品!B:CV,99,FALSE)</f>
        <v>|Cffbbbbbb属性：|r|n攻击+250000|n业力+200000|n生命值+5000000|n生命回复+100000|n攻击伤害+36%|n技能伤害+30%|n</v>
      </c>
      <c r="J118" s="165" t="str">
        <f t="shared" ref="J118" si="34">H118</f>
        <v>|CffFF0000无极道果【11】|r</v>
      </c>
      <c r="K118" s="165" t="str">
        <f t="shared" ref="K118" si="35">I118</f>
        <v>|Cffbbbbbb属性：|r|n攻击+250000|n业力+200000|n生命值+5000000|n生命回复+100000|n攻击伤害+36%|n技能伤害+30%|n</v>
      </c>
      <c r="L118" s="27"/>
      <c r="M118" s="166" t="str">
        <f>VLOOKUP(LEFT(RIGHT(B118,5),4),物品!B:CU,20,FALSE)</f>
        <v>ReplaceableTextures\\CommandButtons\\BTNOrbOfLightning.blp</v>
      </c>
      <c r="N118" s="186" t="s">
        <v>83</v>
      </c>
      <c r="O118" s="166" t="s">
        <v>92</v>
      </c>
      <c r="P118" s="27">
        <v>0</v>
      </c>
      <c r="Q118" s="27">
        <v>0</v>
      </c>
      <c r="R118" s="186" t="s">
        <v>83</v>
      </c>
      <c r="S118" s="186" t="s">
        <v>83</v>
      </c>
      <c r="T118" s="186" t="s">
        <v>83</v>
      </c>
      <c r="U118" s="186" t="s">
        <v>83</v>
      </c>
      <c r="V118" s="27"/>
      <c r="W118" s="27" t="s">
        <v>88</v>
      </c>
      <c r="X118" s="27">
        <v>0</v>
      </c>
      <c r="Y118" s="186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86" t="s">
        <v>83</v>
      </c>
      <c r="AF118" s="186" t="s">
        <v>83</v>
      </c>
      <c r="AG118" s="186" t="s">
        <v>83</v>
      </c>
      <c r="AH118" s="186" t="s">
        <v>83</v>
      </c>
      <c r="AI118" s="27">
        <v>1</v>
      </c>
      <c r="AJ118" s="27"/>
      <c r="AK118" s="27">
        <v>1</v>
      </c>
      <c r="AL118" s="27">
        <v>1</v>
      </c>
      <c r="AM118" s="186" t="s">
        <v>83</v>
      </c>
      <c r="AN118" s="27">
        <v>1</v>
      </c>
      <c r="AO118" s="27">
        <v>1</v>
      </c>
      <c r="AP118" s="27">
        <v>1</v>
      </c>
    </row>
    <row r="119" spans="1:42">
      <c r="A119" s="163"/>
      <c r="B119" s="27" t="str">
        <f>物品!B119</f>
        <v>IJ12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|CffFF0000圣人本源【12】|r</v>
      </c>
      <c r="I119" s="27" t="str">
        <f>VLOOKUP(B119,物品!B:CV,99,FALSE)</f>
        <v>|Cffbbbbbb属性：|r|n攻击+312500|n业力+250000|n生命值+6250000|n生命回复+125000|n攻击伤害+36%|n技能伤害+30%|n</v>
      </c>
      <c r="J119" s="165" t="str">
        <f t="shared" ref="J119:J120" si="36">H119</f>
        <v>|CffFF0000圣人本源【12】|r</v>
      </c>
      <c r="K119" s="165" t="str">
        <f t="shared" ref="K119:K120" si="37">I119</f>
        <v>|Cffbbbbbb属性：|r|n攻击+312500|n业力+250000|n生命值+6250000|n生命回复+125000|n攻击伤害+36%|n技能伤害+30%|n</v>
      </c>
      <c r="L119" s="27"/>
      <c r="M119" s="166" t="str">
        <f>VLOOKUP(LEFT(RIGHT(B119,5),4),物品!B:CU,20,FALSE)</f>
        <v>ReplaceableTextures\\CommandButtons\\BTNHeartOfAszune.blp</v>
      </c>
      <c r="N119" s="186" t="s">
        <v>83</v>
      </c>
      <c r="O119" s="166" t="s">
        <v>92</v>
      </c>
      <c r="P119" s="27">
        <v>0</v>
      </c>
      <c r="Q119" s="27">
        <v>0</v>
      </c>
      <c r="R119" s="186" t="s">
        <v>83</v>
      </c>
      <c r="S119" s="186" t="s">
        <v>83</v>
      </c>
      <c r="T119" s="186" t="s">
        <v>83</v>
      </c>
      <c r="U119" s="186" t="s">
        <v>83</v>
      </c>
      <c r="V119" s="27"/>
      <c r="W119" s="27" t="s">
        <v>88</v>
      </c>
      <c r="X119" s="27">
        <v>0</v>
      </c>
      <c r="Y119" s="186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86" t="s">
        <v>83</v>
      </c>
      <c r="AF119" s="186" t="s">
        <v>83</v>
      </c>
      <c r="AG119" s="186" t="s">
        <v>83</v>
      </c>
      <c r="AH119" s="186" t="s">
        <v>83</v>
      </c>
      <c r="AI119" s="27">
        <v>1</v>
      </c>
      <c r="AJ119" s="27"/>
      <c r="AK119" s="27">
        <v>1</v>
      </c>
      <c r="AL119" s="27">
        <v>1</v>
      </c>
      <c r="AM119" s="186" t="s">
        <v>83</v>
      </c>
      <c r="AN119" s="27">
        <v>1</v>
      </c>
      <c r="AO119" s="27">
        <v>1</v>
      </c>
      <c r="AP119" s="27">
        <v>1</v>
      </c>
    </row>
    <row r="120" spans="1:42">
      <c r="A120" s="163"/>
      <c r="B120" s="27" t="str">
        <f>物品!B119</f>
        <v>IJ12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|CffFF0000圣人本源【12】|r</v>
      </c>
      <c r="I120" s="27" t="str">
        <f>VLOOKUP(B120,物品!B:CV,99,FALSE)</f>
        <v>|Cffbbbbbb属性：|r|n攻击+312500|n业力+250000|n生命值+6250000|n生命回复+125000|n攻击伤害+36%|n技能伤害+30%|n</v>
      </c>
      <c r="J120" s="165" t="str">
        <f t="shared" si="36"/>
        <v>|CffFF0000圣人本源【12】|r</v>
      </c>
      <c r="K120" s="165" t="str">
        <f t="shared" si="37"/>
        <v>|Cffbbbbbb属性：|r|n攻击+312500|n业力+250000|n生命值+6250000|n生命回复+125000|n攻击伤害+36%|n技能伤害+30%|n</v>
      </c>
      <c r="L120" s="27"/>
      <c r="M120" s="166" t="str">
        <f>VLOOKUP(LEFT(RIGHT(B120,5),4),物品!B:CU,20,FALSE)</f>
        <v>ReplaceableTextures\\CommandButtons\\BTNHeartOfAszune.blp</v>
      </c>
      <c r="N120" s="186" t="s">
        <v>83</v>
      </c>
      <c r="O120" s="166" t="s">
        <v>92</v>
      </c>
      <c r="P120" s="27">
        <v>0</v>
      </c>
      <c r="Q120" s="27">
        <v>0</v>
      </c>
      <c r="R120" s="186" t="s">
        <v>83</v>
      </c>
      <c r="S120" s="186" t="s">
        <v>83</v>
      </c>
      <c r="T120" s="186" t="s">
        <v>83</v>
      </c>
      <c r="U120" s="186" t="s">
        <v>83</v>
      </c>
      <c r="V120" s="27"/>
      <c r="W120" s="27" t="s">
        <v>88</v>
      </c>
      <c r="X120" s="27">
        <v>0</v>
      </c>
      <c r="Y120" s="186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86" t="s">
        <v>83</v>
      </c>
      <c r="AF120" s="186" t="s">
        <v>83</v>
      </c>
      <c r="AG120" s="186" t="s">
        <v>83</v>
      </c>
      <c r="AH120" s="186" t="s">
        <v>83</v>
      </c>
      <c r="AI120" s="27">
        <v>1</v>
      </c>
      <c r="AJ120" s="27"/>
      <c r="AK120" s="27">
        <v>1</v>
      </c>
      <c r="AL120" s="27">
        <v>1</v>
      </c>
      <c r="AM120" s="186" t="s">
        <v>83</v>
      </c>
      <c r="AN120" s="27">
        <v>1</v>
      </c>
      <c r="AO120" s="27">
        <v>1</v>
      </c>
      <c r="AP120" s="27">
        <v>1</v>
      </c>
    </row>
    <row r="121" spans="1:42">
      <c r="A121" s="163"/>
      <c r="B121" s="27" t="str">
        <f>物品!B120</f>
        <v>IJ13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|CffFF0000道祖传承【13】|r</v>
      </c>
      <c r="I121" s="27" t="str">
        <f>VLOOKUP(B121,物品!B:CV,99,FALSE)</f>
        <v>|Cffbbbbbb属性：|r|n攻击+382500|n业力+306000|n生命值+7650000|n生命回复+153000|n攻击伤害+48%|n技能伤害+36%|n</v>
      </c>
      <c r="J121" s="165" t="str">
        <f t="shared" ref="J121" si="38">H121</f>
        <v>|CffFF0000道祖传承【13】|r</v>
      </c>
      <c r="K121" s="165" t="str">
        <f t="shared" ref="K121" si="39">I121</f>
        <v>|Cffbbbbbb属性：|r|n攻击+382500|n业力+306000|n生命值+7650000|n生命回复+153000|n攻击伤害+48%|n技能伤害+36%|n</v>
      </c>
      <c r="L121" s="27"/>
      <c r="M121" s="166" t="str">
        <f>VLOOKUP(LEFT(RIGHT(B121,5),4),物品!B:CU,20,FALSE)</f>
        <v>ReplaceableTextures\\CommandButtons\\BTNPhilosophersStone.blp</v>
      </c>
      <c r="N121" s="186" t="s">
        <v>83</v>
      </c>
      <c r="O121" s="166" t="s">
        <v>92</v>
      </c>
      <c r="P121" s="27">
        <v>0</v>
      </c>
      <c r="Q121" s="27">
        <v>0</v>
      </c>
      <c r="R121" s="186" t="s">
        <v>83</v>
      </c>
      <c r="S121" s="186" t="s">
        <v>83</v>
      </c>
      <c r="T121" s="186" t="s">
        <v>83</v>
      </c>
      <c r="U121" s="186" t="s">
        <v>83</v>
      </c>
      <c r="V121" s="27"/>
      <c r="W121" s="27" t="s">
        <v>88</v>
      </c>
      <c r="X121" s="27">
        <v>0</v>
      </c>
      <c r="Y121" s="186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86" t="s">
        <v>83</v>
      </c>
      <c r="AF121" s="186" t="s">
        <v>83</v>
      </c>
      <c r="AG121" s="186" t="s">
        <v>83</v>
      </c>
      <c r="AH121" s="186" t="s">
        <v>83</v>
      </c>
      <c r="AI121" s="27">
        <v>1</v>
      </c>
      <c r="AJ121" s="27"/>
      <c r="AK121" s="27">
        <v>1</v>
      </c>
      <c r="AL121" s="27">
        <v>1</v>
      </c>
      <c r="AM121" s="186" t="s">
        <v>83</v>
      </c>
      <c r="AN121" s="27">
        <v>1</v>
      </c>
      <c r="AO121" s="27">
        <v>1</v>
      </c>
      <c r="AP121" s="27">
        <v>1</v>
      </c>
    </row>
    <row r="122" spans="1:42">
      <c r="A122" s="163"/>
      <c r="B122" s="27" t="str">
        <f>物品!B122</f>
        <v>ID01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完美的低级道果【1】</v>
      </c>
      <c r="I122" s="27" t="str">
        <f>VLOOKUP(B122,物品!B:CV,99,FALSE)</f>
        <v>|CffCCCCCC道果属性：|r|n攻击+5000|n业力+4000|n生命值+100000|n生命回复+2000|n攻击伤害+9%|n技能伤害+8%|n|n|Cff00FF7F点击吸收道果，强行突破境界。|r</v>
      </c>
      <c r="J122" s="165" t="str">
        <f t="shared" ref="J122:J131" si="40">H122</f>
        <v>完美的低级道果【1】</v>
      </c>
      <c r="K122" s="165" t="str">
        <f t="shared" ref="K122:K131" si="41">I122</f>
        <v>|CffCCCCCC道果属性：|r|n攻击+5000|n业力+4000|n生命值+100000|n生命回复+2000|n攻击伤害+9%|n技能伤害+8%|n|n|Cff00FF7F点击吸收道果，强行突破境界。|r</v>
      </c>
      <c r="L122" s="27"/>
      <c r="M122" s="166" t="str">
        <f>VLOOKUP(LEFT(RIGHT(B122,5),4),物品!B:CU,20,FALSE)</f>
        <v>ReplaceableTextures\\CommandButtons\\BTNDG11.blp</v>
      </c>
      <c r="N122" s="186" t="s">
        <v>83</v>
      </c>
      <c r="O122" s="166" t="s">
        <v>87</v>
      </c>
      <c r="P122" s="27">
        <v>0</v>
      </c>
      <c r="Q122" s="27">
        <v>0</v>
      </c>
      <c r="R122" s="186" t="s">
        <v>83</v>
      </c>
      <c r="S122" s="186" t="s">
        <v>83</v>
      </c>
      <c r="T122" s="186" t="s">
        <v>83</v>
      </c>
      <c r="U122" s="186" t="s">
        <v>83</v>
      </c>
      <c r="V122" s="27"/>
      <c r="W122" s="27" t="s">
        <v>93</v>
      </c>
      <c r="X122" s="27">
        <v>0</v>
      </c>
      <c r="Y122" s="186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6" t="s">
        <v>83</v>
      </c>
      <c r="AF122" s="186" t="s">
        <v>83</v>
      </c>
      <c r="AG122" s="186" t="s">
        <v>83</v>
      </c>
      <c r="AH122" s="186" t="s">
        <v>83</v>
      </c>
      <c r="AI122" s="27"/>
      <c r="AJ122" s="27"/>
      <c r="AK122" s="27">
        <v>1</v>
      </c>
      <c r="AL122" s="27">
        <v>1</v>
      </c>
      <c r="AM122" s="186" t="s">
        <v>83</v>
      </c>
      <c r="AN122" s="27">
        <v>1</v>
      </c>
      <c r="AO122" s="27">
        <v>1</v>
      </c>
      <c r="AP122" s="27">
        <v>1</v>
      </c>
    </row>
    <row r="123" spans="1:42">
      <c r="A123" s="163"/>
      <c r="B123" s="27" t="str">
        <f>物品!B123</f>
        <v>ID02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完美的中级道果【2】</v>
      </c>
      <c r="I123" s="27" t="str">
        <f>VLOOKUP(B123,物品!B:CV,99,FALSE)</f>
        <v>|CffCCCCCC道果属性：|r|n攻击+7500|n业力+6000|n生命值+150000|n生命回复+3000|n攻击伤害+9%|n技能伤害+8%|n|n|Cff00FF7F点击吸收道果，强行突破境界。|r</v>
      </c>
      <c r="J123" s="165" t="str">
        <f t="shared" si="40"/>
        <v>完美的中级道果【2】</v>
      </c>
      <c r="K123" s="165" t="str">
        <f t="shared" si="41"/>
        <v>|CffCCCCCC道果属性：|r|n攻击+7500|n业力+6000|n生命值+150000|n生命回复+3000|n攻击伤害+9%|n技能伤害+8%|n|n|Cff00FF7F点击吸收道果，强行突破境界。|r</v>
      </c>
      <c r="L123" s="27"/>
      <c r="M123" s="166" t="str">
        <f>VLOOKUP(LEFT(RIGHT(B123,5),4),物品!B:CU,20,FALSE)</f>
        <v>ReplaceableTextures\\CommandButtons\\BTNDG12.blp</v>
      </c>
      <c r="N123" s="186" t="s">
        <v>83</v>
      </c>
      <c r="O123" s="166" t="s">
        <v>87</v>
      </c>
      <c r="P123" s="27">
        <v>0</v>
      </c>
      <c r="Q123" s="27">
        <v>0</v>
      </c>
      <c r="R123" s="186" t="s">
        <v>83</v>
      </c>
      <c r="S123" s="186" t="s">
        <v>83</v>
      </c>
      <c r="T123" s="186" t="s">
        <v>83</v>
      </c>
      <c r="U123" s="186" t="s">
        <v>83</v>
      </c>
      <c r="V123" s="27"/>
      <c r="W123" s="27" t="s">
        <v>93</v>
      </c>
      <c r="X123" s="27">
        <v>0</v>
      </c>
      <c r="Y123" s="186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6" t="s">
        <v>83</v>
      </c>
      <c r="AF123" s="186" t="s">
        <v>83</v>
      </c>
      <c r="AG123" s="186" t="s">
        <v>83</v>
      </c>
      <c r="AH123" s="186" t="s">
        <v>83</v>
      </c>
      <c r="AI123" s="27"/>
      <c r="AJ123" s="27"/>
      <c r="AK123" s="27">
        <v>1</v>
      </c>
      <c r="AL123" s="27">
        <v>1</v>
      </c>
      <c r="AM123" s="186" t="s">
        <v>83</v>
      </c>
      <c r="AN123" s="27">
        <v>1</v>
      </c>
      <c r="AO123" s="27">
        <v>1</v>
      </c>
      <c r="AP123" s="27">
        <v>1</v>
      </c>
    </row>
    <row r="124" spans="1:42">
      <c r="A124" s="163"/>
      <c r="B124" s="27" t="str">
        <f>物品!B124</f>
        <v>ID03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|Cff00FF7F完美的高级道果【3】|r</v>
      </c>
      <c r="I124" s="27" t="str">
        <f>VLOOKUP(B124,物品!B:CV,99,FALSE)</f>
        <v>|CffCCCCCC道果属性：|r|n攻击+12500|n业力+10000|n生命值+250000|n生命回复+5000|n攻击伤害+9%|n技能伤害+8%|n|n|Cff00FF7F点击吸收道果，强行突破境界。|r</v>
      </c>
      <c r="J124" s="165" t="str">
        <f t="shared" si="40"/>
        <v>|Cff00FF7F完美的高级道果【3】|r</v>
      </c>
      <c r="K124" s="165" t="str">
        <f t="shared" si="41"/>
        <v>|CffCCCCCC道果属性：|r|n攻击+12500|n业力+10000|n生命值+250000|n生命回复+5000|n攻击伤害+9%|n技能伤害+8%|n|n|Cff00FF7F点击吸收道果，强行突破境界。|r</v>
      </c>
      <c r="L124" s="27"/>
      <c r="M124" s="166" t="str">
        <f>VLOOKUP(LEFT(RIGHT(B124,5),4),物品!B:CU,20,FALSE)</f>
        <v>ReplaceableTextures\\CommandButtons\\BTNDG13.blp</v>
      </c>
      <c r="N124" s="186" t="s">
        <v>83</v>
      </c>
      <c r="O124" s="166" t="s">
        <v>89</v>
      </c>
      <c r="P124" s="27">
        <v>0</v>
      </c>
      <c r="Q124" s="27">
        <v>0</v>
      </c>
      <c r="R124" s="186" t="s">
        <v>83</v>
      </c>
      <c r="S124" s="186" t="s">
        <v>83</v>
      </c>
      <c r="T124" s="186" t="s">
        <v>83</v>
      </c>
      <c r="U124" s="186" t="s">
        <v>83</v>
      </c>
      <c r="V124" s="27"/>
      <c r="W124" s="27" t="s">
        <v>93</v>
      </c>
      <c r="X124" s="27">
        <v>0</v>
      </c>
      <c r="Y124" s="186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6" t="s">
        <v>83</v>
      </c>
      <c r="AF124" s="186" t="s">
        <v>83</v>
      </c>
      <c r="AG124" s="186" t="s">
        <v>83</v>
      </c>
      <c r="AH124" s="186" t="s">
        <v>83</v>
      </c>
      <c r="AI124" s="27"/>
      <c r="AJ124" s="27"/>
      <c r="AK124" s="27">
        <v>1</v>
      </c>
      <c r="AL124" s="27">
        <v>1</v>
      </c>
      <c r="AM124" s="186" t="s">
        <v>83</v>
      </c>
      <c r="AN124" s="27">
        <v>1</v>
      </c>
      <c r="AO124" s="27">
        <v>1</v>
      </c>
      <c r="AP124" s="27">
        <v>1</v>
      </c>
    </row>
    <row r="125" spans="1:42">
      <c r="A125" s="163"/>
      <c r="B125" s="27" t="str">
        <f>物品!B125</f>
        <v>ID04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|Cff00FF7F完美的黄级道果【4】|r</v>
      </c>
      <c r="I125" s="27" t="str">
        <f>VLOOKUP(B125,物品!B:CV,99,FALSE)</f>
        <v>|CffCCCCCC道果属性：|r|n攻击+21250|n业力+17000|n生命值+425000|n生命回复+8500|n攻击伤害+18%|n技能伤害+15%|n|n|Cff00FF7F点击吸收道果，强行突破境界。|r</v>
      </c>
      <c r="J125" s="165" t="str">
        <f t="shared" si="40"/>
        <v>|Cff00FF7F完美的黄级道果【4】|r</v>
      </c>
      <c r="K125" s="165" t="str">
        <f t="shared" si="41"/>
        <v>|CffCCCCCC道果属性：|r|n攻击+21250|n业力+17000|n生命值+425000|n生命回复+8500|n攻击伤害+18%|n技能伤害+15%|n|n|Cff00FF7F点击吸收道果，强行突破境界。|r</v>
      </c>
      <c r="L125" s="27"/>
      <c r="M125" s="166" t="str">
        <f>VLOOKUP(LEFT(RIGHT(B125,5),4),物品!B:CU,20,FALSE)</f>
        <v>ReplaceableTextures\\CommandButtons\\BTNDG14.blp</v>
      </c>
      <c r="N125" s="186" t="s">
        <v>83</v>
      </c>
      <c r="O125" s="166" t="s">
        <v>89</v>
      </c>
      <c r="P125" s="27">
        <v>0</v>
      </c>
      <c r="Q125" s="27">
        <v>0</v>
      </c>
      <c r="R125" s="186" t="s">
        <v>83</v>
      </c>
      <c r="S125" s="186" t="s">
        <v>83</v>
      </c>
      <c r="T125" s="186" t="s">
        <v>83</v>
      </c>
      <c r="U125" s="186" t="s">
        <v>83</v>
      </c>
      <c r="V125" s="27"/>
      <c r="W125" s="27" t="s">
        <v>93</v>
      </c>
      <c r="X125" s="27">
        <v>0</v>
      </c>
      <c r="Y125" s="186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6" t="s">
        <v>83</v>
      </c>
      <c r="AF125" s="186" t="s">
        <v>83</v>
      </c>
      <c r="AG125" s="186" t="s">
        <v>83</v>
      </c>
      <c r="AH125" s="186" t="s">
        <v>83</v>
      </c>
      <c r="AI125" s="27"/>
      <c r="AJ125" s="27"/>
      <c r="AK125" s="27">
        <v>1</v>
      </c>
      <c r="AL125" s="27">
        <v>1</v>
      </c>
      <c r="AM125" s="186" t="s">
        <v>83</v>
      </c>
      <c r="AN125" s="27">
        <v>1</v>
      </c>
      <c r="AO125" s="27">
        <v>1</v>
      </c>
      <c r="AP125" s="27">
        <v>1</v>
      </c>
    </row>
    <row r="126" spans="1:42">
      <c r="A126" s="163"/>
      <c r="B126" s="27" t="str">
        <f>物品!B126</f>
        <v>ID05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|Cff00BFFF完美的玄级道果【5】|r</v>
      </c>
      <c r="I126" s="27" t="str">
        <f>VLOOKUP(B126,物品!B:CV,99,FALSE)</f>
        <v>|CffCCCCCC道果属性：|r|n攻击+33750|n业力+27000|n生命值+675000|n生命回复+13500|n攻击伤害+18%|n技能伤害+15%|n|n|Cff00FF7F点击吸收道果，强行突破境界。|r</v>
      </c>
      <c r="J126" s="165" t="str">
        <f t="shared" si="40"/>
        <v>|Cff00BFFF完美的玄级道果【5】|r</v>
      </c>
      <c r="K126" s="165" t="str">
        <f t="shared" si="41"/>
        <v>|CffCCCCCC道果属性：|r|n攻击+33750|n业力+27000|n生命值+675000|n生命回复+13500|n攻击伤害+18%|n技能伤害+15%|n|n|Cff00FF7F点击吸收道果，强行突破境界。|r</v>
      </c>
      <c r="L126" s="27"/>
      <c r="M126" s="166" t="str">
        <f>VLOOKUP(LEFT(RIGHT(B126,5),4),物品!B:CU,20,FALSE)</f>
        <v>ReplaceableTextures\\CommandButtons\\BTNDG15.blp</v>
      </c>
      <c r="N126" s="186" t="s">
        <v>83</v>
      </c>
      <c r="O126" s="166" t="s">
        <v>90</v>
      </c>
      <c r="P126" s="27">
        <v>0</v>
      </c>
      <c r="Q126" s="27">
        <v>0</v>
      </c>
      <c r="R126" s="186" t="s">
        <v>83</v>
      </c>
      <c r="S126" s="186" t="s">
        <v>83</v>
      </c>
      <c r="T126" s="186" t="s">
        <v>83</v>
      </c>
      <c r="U126" s="186" t="s">
        <v>83</v>
      </c>
      <c r="V126" s="27"/>
      <c r="W126" s="27" t="s">
        <v>93</v>
      </c>
      <c r="X126" s="27">
        <v>0</v>
      </c>
      <c r="Y126" s="186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6" t="s">
        <v>83</v>
      </c>
      <c r="AF126" s="186" t="s">
        <v>83</v>
      </c>
      <c r="AG126" s="186" t="s">
        <v>83</v>
      </c>
      <c r="AH126" s="186" t="s">
        <v>83</v>
      </c>
      <c r="AI126" s="27"/>
      <c r="AJ126" s="27"/>
      <c r="AK126" s="27">
        <v>1</v>
      </c>
      <c r="AL126" s="27">
        <v>1</v>
      </c>
      <c r="AM126" s="186" t="s">
        <v>83</v>
      </c>
      <c r="AN126" s="27">
        <v>1</v>
      </c>
      <c r="AO126" s="27">
        <v>1</v>
      </c>
      <c r="AP126" s="27">
        <v>1</v>
      </c>
    </row>
    <row r="127" spans="1:42">
      <c r="A127" s="163"/>
      <c r="B127" s="27" t="str">
        <f>物品!B127</f>
        <v>ID06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|Cff00BFFF完美的地级道果【6】|r</v>
      </c>
      <c r="I127" s="27" t="str">
        <f>VLOOKUP(B127,物品!B:CV,99,FALSE)</f>
        <v>|CffCCCCCC道果属性：|r|n攻击+50000|n业力+40000|n生命值+1000000|n生命回复+20000|n攻击伤害+18%|n技能伤害+15%|n|n|Cff00FF7F点击吸收道果，强行突破境界。|r</v>
      </c>
      <c r="J127" s="165" t="str">
        <f t="shared" si="40"/>
        <v>|Cff00BFFF完美的地级道果【6】|r</v>
      </c>
      <c r="K127" s="165" t="str">
        <f t="shared" si="41"/>
        <v>|CffCCCCCC道果属性：|r|n攻击+50000|n业力+40000|n生命值+1000000|n生命回复+20000|n攻击伤害+18%|n技能伤害+15%|n|n|Cff00FF7F点击吸收道果，强行突破境界。|r</v>
      </c>
      <c r="L127" s="27"/>
      <c r="M127" s="166" t="str">
        <f>VLOOKUP(LEFT(RIGHT(B127,5),4),物品!B:CU,20,FALSE)</f>
        <v>ReplaceableTextures\\CommandButtons\\BTNDG16.blp</v>
      </c>
      <c r="N127" s="186" t="s">
        <v>83</v>
      </c>
      <c r="O127" s="166" t="s">
        <v>90</v>
      </c>
      <c r="P127" s="27">
        <v>0</v>
      </c>
      <c r="Q127" s="27">
        <v>0</v>
      </c>
      <c r="R127" s="186" t="s">
        <v>83</v>
      </c>
      <c r="S127" s="186" t="s">
        <v>83</v>
      </c>
      <c r="T127" s="186" t="s">
        <v>83</v>
      </c>
      <c r="U127" s="186" t="s">
        <v>83</v>
      </c>
      <c r="V127" s="27"/>
      <c r="W127" s="27" t="s">
        <v>93</v>
      </c>
      <c r="X127" s="27">
        <v>0</v>
      </c>
      <c r="Y127" s="186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6" t="s">
        <v>83</v>
      </c>
      <c r="AF127" s="186" t="s">
        <v>83</v>
      </c>
      <c r="AG127" s="186" t="s">
        <v>83</v>
      </c>
      <c r="AH127" s="186" t="s">
        <v>83</v>
      </c>
      <c r="AI127" s="27"/>
      <c r="AJ127" s="27"/>
      <c r="AK127" s="27">
        <v>1</v>
      </c>
      <c r="AL127" s="27">
        <v>1</v>
      </c>
      <c r="AM127" s="186" t="s">
        <v>83</v>
      </c>
      <c r="AN127" s="27">
        <v>1</v>
      </c>
      <c r="AO127" s="27">
        <v>1</v>
      </c>
      <c r="AP127" s="27">
        <v>1</v>
      </c>
    </row>
    <row r="128" spans="1:42">
      <c r="A128" s="163"/>
      <c r="B128" s="27" t="str">
        <f>物品!B128</f>
        <v>ID07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|CffFFC926完美的天级道果【7】|r</v>
      </c>
      <c r="I128" s="27" t="str">
        <f>VLOOKUP(B128,物品!B:CV,99,FALSE)</f>
        <v>|CffCCCCCC道果属性：|r|n攻击+72500|n业力+58000|n生命值+1450000|n生命回复+29000|n攻击伤害+24%|n技能伤害+20%|n|n|Cff00FF7F点击吸收道果，强行突破境界。|r</v>
      </c>
      <c r="J128" s="165" t="str">
        <f t="shared" si="40"/>
        <v>|CffFFC926完美的天级道果【7】|r</v>
      </c>
      <c r="K128" s="165" t="str">
        <f t="shared" si="41"/>
        <v>|CffCCCCCC道果属性：|r|n攻击+72500|n业力+58000|n生命值+1450000|n生命回复+29000|n攻击伤害+24%|n技能伤害+20%|n|n|Cff00FF7F点击吸收道果，强行突破境界。|r</v>
      </c>
      <c r="L128" s="27"/>
      <c r="M128" s="166" t="str">
        <f>VLOOKUP(LEFT(RIGHT(B128,5),4),物品!B:CU,20,FALSE)</f>
        <v>ReplaceableTextures\\CommandButtons\\BTNDG17.blp</v>
      </c>
      <c r="N128" s="186" t="s">
        <v>83</v>
      </c>
      <c r="O128" s="166" t="s">
        <v>91</v>
      </c>
      <c r="P128" s="27">
        <v>0</v>
      </c>
      <c r="Q128" s="27">
        <v>0</v>
      </c>
      <c r="R128" s="186" t="s">
        <v>83</v>
      </c>
      <c r="S128" s="186" t="s">
        <v>83</v>
      </c>
      <c r="T128" s="186" t="s">
        <v>83</v>
      </c>
      <c r="U128" s="186" t="s">
        <v>83</v>
      </c>
      <c r="V128" s="27"/>
      <c r="W128" s="27" t="s">
        <v>93</v>
      </c>
      <c r="X128" s="27">
        <v>0</v>
      </c>
      <c r="Y128" s="186" t="s">
        <v>83</v>
      </c>
      <c r="Z128" s="27">
        <v>0</v>
      </c>
      <c r="AA128" s="27">
        <v>0</v>
      </c>
      <c r="AB128" s="27">
        <v>5</v>
      </c>
      <c r="AC128" s="27">
        <v>1</v>
      </c>
      <c r="AD128" s="27">
        <v>1</v>
      </c>
      <c r="AE128" s="186" t="s">
        <v>83</v>
      </c>
      <c r="AF128" s="186" t="s">
        <v>83</v>
      </c>
      <c r="AG128" s="186" t="s">
        <v>83</v>
      </c>
      <c r="AH128" s="186" t="s">
        <v>83</v>
      </c>
      <c r="AI128" s="27"/>
      <c r="AJ128" s="27"/>
      <c r="AK128" s="27">
        <v>1</v>
      </c>
      <c r="AL128" s="27">
        <v>1</v>
      </c>
      <c r="AM128" s="186" t="s">
        <v>83</v>
      </c>
      <c r="AN128" s="27">
        <v>1</v>
      </c>
      <c r="AO128" s="27">
        <v>1</v>
      </c>
      <c r="AP128" s="27">
        <v>1</v>
      </c>
    </row>
    <row r="129" spans="1:42">
      <c r="A129" s="163"/>
      <c r="B129" s="27" t="str">
        <f>物品!B129</f>
        <v>ID08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|CffFFC926完美的仙品道果【8】|r</v>
      </c>
      <c r="I129" s="27" t="str">
        <f>VLOOKUP(B129,物品!B:CV,99,FALSE)</f>
        <v>|CffCCCCCC道果属性：|r|n攻击+102500|n业力+82000|n生命值+2050000|n生命回复+41000|n攻击伤害+24%|n技能伤害+20%|n|n|Cff00FF7F点击吸收道果，强行突破境界。|r</v>
      </c>
      <c r="J129" s="165" t="str">
        <f t="shared" si="40"/>
        <v>|CffFFC926完美的仙品道果【8】|r</v>
      </c>
      <c r="K129" s="165" t="str">
        <f t="shared" si="41"/>
        <v>|CffCCCCCC道果属性：|r|n攻击+102500|n业力+82000|n生命值+2050000|n生命回复+41000|n攻击伤害+24%|n技能伤害+20%|n|n|Cff00FF7F点击吸收道果，强行突破境界。|r</v>
      </c>
      <c r="L129" s="27"/>
      <c r="M129" s="166" t="str">
        <f>VLOOKUP(LEFT(RIGHT(B129,5),4),物品!B:CU,20,FALSE)</f>
        <v>ReplaceableTextures\\CommandButtons\\BTNDG18.blp</v>
      </c>
      <c r="N129" s="186" t="s">
        <v>83</v>
      </c>
      <c r="O129" s="166" t="s">
        <v>91</v>
      </c>
      <c r="P129" s="27">
        <v>0</v>
      </c>
      <c r="Q129" s="27">
        <v>0</v>
      </c>
      <c r="R129" s="186" t="s">
        <v>83</v>
      </c>
      <c r="S129" s="186" t="s">
        <v>83</v>
      </c>
      <c r="T129" s="186" t="s">
        <v>83</v>
      </c>
      <c r="U129" s="186" t="s">
        <v>83</v>
      </c>
      <c r="V129" s="27"/>
      <c r="W129" s="27" t="s">
        <v>93</v>
      </c>
      <c r="X129" s="27">
        <v>0</v>
      </c>
      <c r="Y129" s="186" t="s">
        <v>83</v>
      </c>
      <c r="Z129" s="27">
        <v>0</v>
      </c>
      <c r="AA129" s="27">
        <v>0</v>
      </c>
      <c r="AB129" s="27">
        <v>5</v>
      </c>
      <c r="AC129" s="27">
        <v>1</v>
      </c>
      <c r="AD129" s="27">
        <v>1</v>
      </c>
      <c r="AE129" s="186" t="s">
        <v>83</v>
      </c>
      <c r="AF129" s="186" t="s">
        <v>83</v>
      </c>
      <c r="AG129" s="186" t="s">
        <v>83</v>
      </c>
      <c r="AH129" s="186" t="s">
        <v>83</v>
      </c>
      <c r="AI129" s="27"/>
      <c r="AJ129" s="27"/>
      <c r="AK129" s="27">
        <v>1</v>
      </c>
      <c r="AL129" s="27">
        <v>1</v>
      </c>
      <c r="AM129" s="186" t="s">
        <v>83</v>
      </c>
      <c r="AN129" s="27">
        <v>1</v>
      </c>
      <c r="AO129" s="27">
        <v>1</v>
      </c>
      <c r="AP129" s="27">
        <v>1</v>
      </c>
    </row>
    <row r="130" spans="1:42">
      <c r="A130" s="163"/>
      <c r="B130" s="27" t="str">
        <f>物品!B130</f>
        <v>ID09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|CffFF0000完美的至圣道果【9】|r</v>
      </c>
      <c r="I130" s="27" t="str">
        <f>VLOOKUP(B130,物品!B:CV,99,FALSE)</f>
        <v>|CffCCCCCC道果属性：|r|n攻击+141250|n业力+113000|n生命值+2825000|n生命回复+56500|n攻击伤害+24%|n技能伤害+20%|n|n|Cff00FF7F点击吸收道果，强行突破境界。|r</v>
      </c>
      <c r="J130" s="165" t="str">
        <f t="shared" si="40"/>
        <v>|CffFF0000完美的至圣道果【9】|r</v>
      </c>
      <c r="K130" s="165" t="str">
        <f t="shared" si="41"/>
        <v>|CffCCCCCC道果属性：|r|n攻击+141250|n业力+113000|n生命值+2825000|n生命回复+56500|n攻击伤害+24%|n技能伤害+20%|n|n|Cff00FF7F点击吸收道果，强行突破境界。|r</v>
      </c>
      <c r="L130" s="27"/>
      <c r="M130" s="166" t="str">
        <f>VLOOKUP(LEFT(RIGHT(B130,5),4),物品!B:CU,20,FALSE)</f>
        <v>ReplaceableTextures\\CommandButtons\\BTNDG19.blp</v>
      </c>
      <c r="N130" s="186" t="s">
        <v>83</v>
      </c>
      <c r="O130" s="166" t="s">
        <v>92</v>
      </c>
      <c r="P130" s="27">
        <v>0</v>
      </c>
      <c r="Q130" s="27">
        <v>0</v>
      </c>
      <c r="R130" s="186" t="s">
        <v>83</v>
      </c>
      <c r="S130" s="186" t="s">
        <v>83</v>
      </c>
      <c r="T130" s="186" t="s">
        <v>83</v>
      </c>
      <c r="U130" s="186" t="s">
        <v>83</v>
      </c>
      <c r="V130" s="27"/>
      <c r="W130" s="27" t="s">
        <v>93</v>
      </c>
      <c r="X130" s="27">
        <v>0</v>
      </c>
      <c r="Y130" s="186" t="s">
        <v>83</v>
      </c>
      <c r="Z130" s="27">
        <v>0</v>
      </c>
      <c r="AA130" s="27">
        <v>0</v>
      </c>
      <c r="AB130" s="27">
        <v>5</v>
      </c>
      <c r="AC130" s="27">
        <v>1</v>
      </c>
      <c r="AD130" s="27">
        <v>1</v>
      </c>
      <c r="AE130" s="186" t="s">
        <v>83</v>
      </c>
      <c r="AF130" s="186" t="s">
        <v>83</v>
      </c>
      <c r="AG130" s="186" t="s">
        <v>83</v>
      </c>
      <c r="AH130" s="186" t="s">
        <v>83</v>
      </c>
      <c r="AI130" s="27"/>
      <c r="AJ130" s="27"/>
      <c r="AK130" s="27">
        <v>1</v>
      </c>
      <c r="AL130" s="27">
        <v>1</v>
      </c>
      <c r="AM130" s="186" t="s">
        <v>83</v>
      </c>
      <c r="AN130" s="27">
        <v>1</v>
      </c>
      <c r="AO130" s="27">
        <v>1</v>
      </c>
      <c r="AP130" s="27">
        <v>1</v>
      </c>
    </row>
    <row r="131" spans="1:42">
      <c r="A131" s="163"/>
      <c r="B131" s="27" t="str">
        <f>物品!B131</f>
        <v>ID10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|CffFF0000完美的混沌道果【10】|r</v>
      </c>
      <c r="I131" s="27" t="str">
        <f>VLOOKUP(B131,物品!B:CV,99,FALSE)</f>
        <v>|CffCCCCCC道果属性：|r|n攻击+191250|n业力+153000|n生命值+3825000|n生命回复+76500|n攻击伤害+36%|n技能伤害+30%|n|n|Cff00FF7F点击吸收道果，强行突破境界。|r</v>
      </c>
      <c r="J131" s="165" t="str">
        <f t="shared" si="40"/>
        <v>|CffFF0000完美的混沌道果【10】|r</v>
      </c>
      <c r="K131" s="165" t="str">
        <f t="shared" si="41"/>
        <v>|CffCCCCCC道果属性：|r|n攻击+191250|n业力+153000|n生命值+3825000|n生命回复+76500|n攻击伤害+36%|n技能伤害+30%|n|n|Cff00FF7F点击吸收道果，强行突破境界。|r</v>
      </c>
      <c r="L131" s="27"/>
      <c r="M131" s="166" t="str">
        <f>VLOOKUP(LEFT(RIGHT(B131,5),4),物品!B:CU,20,FALSE)</f>
        <v>ReplaceableTextures\\CommandButtons\\BTNDG20.blp</v>
      </c>
      <c r="N131" s="186" t="s">
        <v>83</v>
      </c>
      <c r="O131" s="166" t="s">
        <v>92</v>
      </c>
      <c r="P131" s="27">
        <v>0</v>
      </c>
      <c r="Q131" s="27">
        <v>0</v>
      </c>
      <c r="R131" s="186" t="s">
        <v>83</v>
      </c>
      <c r="S131" s="186" t="s">
        <v>83</v>
      </c>
      <c r="T131" s="186" t="s">
        <v>83</v>
      </c>
      <c r="U131" s="186" t="s">
        <v>83</v>
      </c>
      <c r="V131" s="27"/>
      <c r="W131" s="27" t="s">
        <v>93</v>
      </c>
      <c r="X131" s="27">
        <v>0</v>
      </c>
      <c r="Y131" s="186" t="s">
        <v>83</v>
      </c>
      <c r="Z131" s="27">
        <v>0</v>
      </c>
      <c r="AA131" s="27">
        <v>0</v>
      </c>
      <c r="AB131" s="27">
        <v>5</v>
      </c>
      <c r="AC131" s="27">
        <v>1</v>
      </c>
      <c r="AD131" s="27">
        <v>1</v>
      </c>
      <c r="AE131" s="186" t="s">
        <v>83</v>
      </c>
      <c r="AF131" s="186" t="s">
        <v>83</v>
      </c>
      <c r="AG131" s="186" t="s">
        <v>83</v>
      </c>
      <c r="AH131" s="186" t="s">
        <v>83</v>
      </c>
      <c r="AI131" s="27"/>
      <c r="AJ131" s="27"/>
      <c r="AK131" s="27">
        <v>1</v>
      </c>
      <c r="AL131" s="27">
        <v>1</v>
      </c>
      <c r="AM131" s="186" t="s">
        <v>83</v>
      </c>
      <c r="AN131" s="27">
        <v>1</v>
      </c>
      <c r="AO131" s="27">
        <v>1</v>
      </c>
      <c r="AP131" s="27">
        <v>1</v>
      </c>
    </row>
    <row r="132" spans="1:42">
      <c r="A132" s="163"/>
      <c r="B132" s="27" t="str">
        <f>物品!B132</f>
        <v>ID11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低级道果【1】</v>
      </c>
      <c r="I132" s="27" t="str">
        <f>VLOOKUP(B132,物品!B:CV,99,FALSE)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32" s="165" t="str">
        <f t="shared" si="32"/>
        <v>低级道果【1】</v>
      </c>
      <c r="K132" s="165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32" s="27"/>
      <c r="M132" s="166" t="str">
        <f>VLOOKUP(LEFT(RIGHT(B132,5),4),物品!B:CU,20,FALSE)</f>
        <v>ReplaceableTextures\\CommandButtons\\BTNDG01.blp</v>
      </c>
      <c r="N132" s="186" t="s">
        <v>83</v>
      </c>
      <c r="O132" s="166" t="s">
        <v>87</v>
      </c>
      <c r="P132" s="27">
        <v>0</v>
      </c>
      <c r="Q132" s="27">
        <v>0</v>
      </c>
      <c r="R132" s="186" t="s">
        <v>83</v>
      </c>
      <c r="S132" s="186" t="s">
        <v>83</v>
      </c>
      <c r="T132" s="186" t="s">
        <v>83</v>
      </c>
      <c r="U132" s="186" t="s">
        <v>83</v>
      </c>
      <c r="V132" s="27"/>
      <c r="W132" s="27" t="s">
        <v>93</v>
      </c>
      <c r="X132" s="27">
        <v>0</v>
      </c>
      <c r="Y132" s="186" t="s">
        <v>83</v>
      </c>
      <c r="Z132" s="27">
        <v>0</v>
      </c>
      <c r="AA132" s="27">
        <v>0</v>
      </c>
      <c r="AB132" s="27">
        <v>20</v>
      </c>
      <c r="AC132" s="27">
        <v>1</v>
      </c>
      <c r="AD132" s="27">
        <v>1</v>
      </c>
      <c r="AE132" s="186" t="s">
        <v>83</v>
      </c>
      <c r="AF132" s="186" t="s">
        <v>83</v>
      </c>
      <c r="AG132" s="186" t="s">
        <v>83</v>
      </c>
      <c r="AH132" s="186" t="s">
        <v>83</v>
      </c>
      <c r="AI132" s="27"/>
      <c r="AJ132" s="27"/>
      <c r="AK132" s="27">
        <v>1</v>
      </c>
      <c r="AL132" s="27">
        <v>1</v>
      </c>
      <c r="AM132" s="186" t="s">
        <v>83</v>
      </c>
      <c r="AN132" s="27">
        <v>1</v>
      </c>
      <c r="AO132" s="27">
        <v>1</v>
      </c>
      <c r="AP132" s="27">
        <v>1</v>
      </c>
    </row>
    <row r="133" spans="1:42">
      <c r="A133" s="163"/>
      <c r="B133" s="27" t="str">
        <f>物品!B133</f>
        <v>ID12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中级道果【2】</v>
      </c>
      <c r="I133" s="27" t="str">
        <f>VLOOKUP(B133,物品!B:CV,99,FALSE)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33" s="165" t="str">
        <f t="shared" si="32"/>
        <v>中级道果【2】</v>
      </c>
      <c r="K133" s="165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33" s="27"/>
      <c r="M133" s="166" t="str">
        <f>VLOOKUP(LEFT(RIGHT(B133,5),4),物品!B:CU,20,FALSE)</f>
        <v>ReplaceableTextures\\CommandButtons\\BTNDG02.blp</v>
      </c>
      <c r="N133" s="186" t="s">
        <v>83</v>
      </c>
      <c r="O133" s="166" t="s">
        <v>87</v>
      </c>
      <c r="P133" s="27">
        <v>0</v>
      </c>
      <c r="Q133" s="27">
        <v>0</v>
      </c>
      <c r="R133" s="186" t="s">
        <v>83</v>
      </c>
      <c r="S133" s="186" t="s">
        <v>83</v>
      </c>
      <c r="T133" s="186" t="s">
        <v>83</v>
      </c>
      <c r="U133" s="186" t="s">
        <v>83</v>
      </c>
      <c r="V133" s="27"/>
      <c r="W133" s="27" t="s">
        <v>93</v>
      </c>
      <c r="X133" s="27">
        <v>0</v>
      </c>
      <c r="Y133" s="186" t="s">
        <v>83</v>
      </c>
      <c r="Z133" s="27">
        <v>0</v>
      </c>
      <c r="AA133" s="27">
        <v>0</v>
      </c>
      <c r="AB133" s="27">
        <f>AB132+10</f>
        <v>30</v>
      </c>
      <c r="AC133" s="27">
        <v>1</v>
      </c>
      <c r="AD133" s="27">
        <v>1</v>
      </c>
      <c r="AE133" s="186" t="s">
        <v>83</v>
      </c>
      <c r="AF133" s="186" t="s">
        <v>83</v>
      </c>
      <c r="AG133" s="186" t="s">
        <v>83</v>
      </c>
      <c r="AH133" s="186" t="s">
        <v>83</v>
      </c>
      <c r="AI133" s="27"/>
      <c r="AJ133" s="27"/>
      <c r="AK133" s="27">
        <v>1</v>
      </c>
      <c r="AL133" s="27">
        <v>1</v>
      </c>
      <c r="AM133" s="186" t="s">
        <v>83</v>
      </c>
      <c r="AN133" s="27">
        <v>1</v>
      </c>
      <c r="AO133" s="27">
        <v>1</v>
      </c>
      <c r="AP133" s="27">
        <v>1</v>
      </c>
    </row>
    <row r="134" spans="1:42">
      <c r="A134" s="163"/>
      <c r="B134" s="27" t="str">
        <f>物品!B134</f>
        <v>ID13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|Cff00FF7F高级道果【3】|r</v>
      </c>
      <c r="I134" s="27" t="str">
        <f>VLOOKUP(B134,物品!B:CV,99,FALSE)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4" s="165" t="str">
        <f t="shared" ref="J134:J137" si="42">H134</f>
        <v>|Cff00FF7F高级道果【3】|r</v>
      </c>
      <c r="K134" s="165" t="str">
        <f t="shared" ref="K134:K137" si="43">I134</f>
        <v>|CffCCCCCC道果属性：|r|n攻击+12500|n业力+10000|n生命值+250000|n生命回复+5000|n攻击伤害+9%|n技能伤害+8%|n|n|Cff00FF7F点击吸收道果，境界突破一级。|n需境界经验达到圆满。|r</v>
      </c>
      <c r="L134" s="27"/>
      <c r="M134" s="166" t="str">
        <f>VLOOKUP(LEFT(RIGHT(B134,5),4),物品!B:CU,20,FALSE)</f>
        <v>ReplaceableTextures\\CommandButtons\\BTNDG03.blp</v>
      </c>
      <c r="N134" s="186" t="s">
        <v>83</v>
      </c>
      <c r="O134" s="166" t="s">
        <v>89</v>
      </c>
      <c r="P134" s="27">
        <v>0</v>
      </c>
      <c r="Q134" s="27">
        <v>0</v>
      </c>
      <c r="R134" s="186" t="s">
        <v>83</v>
      </c>
      <c r="S134" s="186" t="s">
        <v>83</v>
      </c>
      <c r="T134" s="186" t="s">
        <v>83</v>
      </c>
      <c r="U134" s="186" t="s">
        <v>83</v>
      </c>
      <c r="V134" s="27"/>
      <c r="W134" s="27" t="s">
        <v>93</v>
      </c>
      <c r="X134" s="27">
        <v>0</v>
      </c>
      <c r="Y134" s="186" t="s">
        <v>83</v>
      </c>
      <c r="Z134" s="27">
        <v>0</v>
      </c>
      <c r="AA134" s="27">
        <v>0</v>
      </c>
      <c r="AB134" s="27">
        <f t="shared" ref="AB134:AB141" si="44">AB133+10</f>
        <v>40</v>
      </c>
      <c r="AC134" s="27">
        <v>1</v>
      </c>
      <c r="AD134" s="27">
        <v>1</v>
      </c>
      <c r="AE134" s="186" t="s">
        <v>83</v>
      </c>
      <c r="AF134" s="186" t="s">
        <v>83</v>
      </c>
      <c r="AG134" s="186" t="s">
        <v>83</v>
      </c>
      <c r="AH134" s="186" t="s">
        <v>83</v>
      </c>
      <c r="AI134" s="27"/>
      <c r="AJ134" s="27"/>
      <c r="AK134" s="27">
        <v>1</v>
      </c>
      <c r="AL134" s="27">
        <v>1</v>
      </c>
      <c r="AM134" s="186" t="s">
        <v>83</v>
      </c>
      <c r="AN134" s="27">
        <v>1</v>
      </c>
      <c r="AO134" s="27">
        <v>1</v>
      </c>
      <c r="AP134" s="27">
        <v>1</v>
      </c>
    </row>
    <row r="135" spans="1:42">
      <c r="A135" s="163"/>
      <c r="B135" s="27" t="str">
        <f>物品!B135</f>
        <v>ID14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|Cff00FF7F黄级道果【4】|r</v>
      </c>
      <c r="I135" s="27" t="str">
        <f>VLOOKUP(B135,物品!B:CV,99,FALSE)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5" s="165" t="str">
        <f t="shared" si="42"/>
        <v>|Cff00FF7F黄级道果【4】|r</v>
      </c>
      <c r="K135" s="165" t="str">
        <f t="shared" si="43"/>
        <v>|CffCCCCCC道果属性：|r|n攻击+21250|n业力+17000|n生命值+425000|n生命回复+8500|n攻击伤害+18%|n技能伤害+15%|n|n|Cff00FF7F点击吸收道果，境界突破一级。|n需境界经验达到圆满。|r</v>
      </c>
      <c r="L135" s="27"/>
      <c r="M135" s="166" t="str">
        <f>VLOOKUP(LEFT(RIGHT(B135,5),4),物品!B:CU,20,FALSE)</f>
        <v>ReplaceableTextures\\CommandButtons\\BTNDG04.blp</v>
      </c>
      <c r="N135" s="186" t="s">
        <v>83</v>
      </c>
      <c r="O135" s="166" t="s">
        <v>89</v>
      </c>
      <c r="P135" s="27">
        <v>0</v>
      </c>
      <c r="Q135" s="27">
        <v>0</v>
      </c>
      <c r="R135" s="186" t="s">
        <v>83</v>
      </c>
      <c r="S135" s="186" t="s">
        <v>83</v>
      </c>
      <c r="T135" s="186" t="s">
        <v>83</v>
      </c>
      <c r="U135" s="186" t="s">
        <v>83</v>
      </c>
      <c r="V135" s="27"/>
      <c r="W135" s="27" t="s">
        <v>93</v>
      </c>
      <c r="X135" s="27">
        <v>0</v>
      </c>
      <c r="Y135" s="186" t="s">
        <v>83</v>
      </c>
      <c r="Z135" s="27">
        <v>0</v>
      </c>
      <c r="AA135" s="27">
        <v>0</v>
      </c>
      <c r="AB135" s="27">
        <f t="shared" si="44"/>
        <v>50</v>
      </c>
      <c r="AC135" s="27">
        <v>1</v>
      </c>
      <c r="AD135" s="27">
        <v>1</v>
      </c>
      <c r="AE135" s="186" t="s">
        <v>83</v>
      </c>
      <c r="AF135" s="186" t="s">
        <v>83</v>
      </c>
      <c r="AG135" s="186" t="s">
        <v>83</v>
      </c>
      <c r="AH135" s="186" t="s">
        <v>83</v>
      </c>
      <c r="AI135" s="27"/>
      <c r="AJ135" s="27"/>
      <c r="AK135" s="27">
        <v>1</v>
      </c>
      <c r="AL135" s="27">
        <v>1</v>
      </c>
      <c r="AM135" s="186" t="s">
        <v>83</v>
      </c>
      <c r="AN135" s="27">
        <v>1</v>
      </c>
      <c r="AO135" s="27">
        <v>1</v>
      </c>
      <c r="AP135" s="27">
        <v>1</v>
      </c>
    </row>
    <row r="136" spans="1:42">
      <c r="A136" s="163"/>
      <c r="B136" s="27" t="str">
        <f>物品!B136</f>
        <v>ID15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|Cff00BFFF玄级道果【5】|r</v>
      </c>
      <c r="I136" s="27" t="str">
        <f>VLOOKUP(B136,物品!B:CV,99,FALSE)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6" s="165" t="str">
        <f t="shared" si="42"/>
        <v>|Cff00BFFF玄级道果【5】|r</v>
      </c>
      <c r="K136" s="165" t="str">
        <f t="shared" si="43"/>
        <v>|CffCCCCCC道果属性：|r|n攻击+33750|n业力+27000|n生命值+675000|n生命回复+13500|n攻击伤害+18%|n技能伤害+15%|n|n|Cff00FF7F点击吸收道果，境界突破一级。|n需境界经验达到圆满。|r</v>
      </c>
      <c r="L136" s="27"/>
      <c r="M136" s="166" t="str">
        <f>VLOOKUP(LEFT(RIGHT(B136,5),4),物品!B:CU,20,FALSE)</f>
        <v>ReplaceableTextures\\CommandButtons\\BTNDG05.blp</v>
      </c>
      <c r="N136" s="186" t="s">
        <v>83</v>
      </c>
      <c r="O136" s="166" t="s">
        <v>90</v>
      </c>
      <c r="P136" s="27">
        <v>0</v>
      </c>
      <c r="Q136" s="27">
        <v>0</v>
      </c>
      <c r="R136" s="186" t="s">
        <v>83</v>
      </c>
      <c r="S136" s="186" t="s">
        <v>83</v>
      </c>
      <c r="T136" s="186" t="s">
        <v>83</v>
      </c>
      <c r="U136" s="186" t="s">
        <v>83</v>
      </c>
      <c r="V136" s="27"/>
      <c r="W136" s="27" t="s">
        <v>93</v>
      </c>
      <c r="X136" s="27">
        <v>0</v>
      </c>
      <c r="Y136" s="186" t="s">
        <v>83</v>
      </c>
      <c r="Z136" s="27">
        <v>0</v>
      </c>
      <c r="AA136" s="27">
        <v>0</v>
      </c>
      <c r="AB136" s="27">
        <f t="shared" si="44"/>
        <v>60</v>
      </c>
      <c r="AC136" s="27">
        <v>1</v>
      </c>
      <c r="AD136" s="27">
        <v>1</v>
      </c>
      <c r="AE136" s="186" t="s">
        <v>83</v>
      </c>
      <c r="AF136" s="186" t="s">
        <v>83</v>
      </c>
      <c r="AG136" s="186" t="s">
        <v>83</v>
      </c>
      <c r="AH136" s="186" t="s">
        <v>83</v>
      </c>
      <c r="AI136" s="27"/>
      <c r="AJ136" s="27"/>
      <c r="AK136" s="27">
        <v>1</v>
      </c>
      <c r="AL136" s="27">
        <v>1</v>
      </c>
      <c r="AM136" s="186" t="s">
        <v>83</v>
      </c>
      <c r="AN136" s="27">
        <v>1</v>
      </c>
      <c r="AO136" s="27">
        <v>1</v>
      </c>
      <c r="AP136" s="27">
        <v>1</v>
      </c>
    </row>
    <row r="137" spans="1:42">
      <c r="A137" s="163"/>
      <c r="B137" s="27" t="str">
        <f>物品!B137</f>
        <v>ID16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|Cff00BFFF地级道果【6】|r</v>
      </c>
      <c r="I137" s="27" t="str">
        <f>VLOOKUP(B137,物品!B:CV,99,FALSE)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7" s="165" t="str">
        <f t="shared" si="42"/>
        <v>|Cff00BFFF地级道果【6】|r</v>
      </c>
      <c r="K137" s="165" t="str">
        <f t="shared" si="43"/>
        <v>|CffCCCCCC道果属性：|r|n攻击+50000|n业力+40000|n生命值+1000000|n生命回复+20000|n攻击伤害+18%|n技能伤害+15%|n|n|Cff00FF7F点击吸收道果，境界突破一级。|n需境界经验达到圆满。|r</v>
      </c>
      <c r="L137" s="27"/>
      <c r="M137" s="166" t="str">
        <f>VLOOKUP(LEFT(RIGHT(B137,5),4),物品!B:CU,20,FALSE)</f>
        <v>ReplaceableTextures\\CommandButtons\\BTNDG06.blp</v>
      </c>
      <c r="N137" s="186" t="s">
        <v>83</v>
      </c>
      <c r="O137" s="166" t="s">
        <v>90</v>
      </c>
      <c r="P137" s="27">
        <v>0</v>
      </c>
      <c r="Q137" s="27">
        <v>0</v>
      </c>
      <c r="R137" s="186" t="s">
        <v>83</v>
      </c>
      <c r="S137" s="186" t="s">
        <v>83</v>
      </c>
      <c r="T137" s="186" t="s">
        <v>83</v>
      </c>
      <c r="U137" s="186" t="s">
        <v>83</v>
      </c>
      <c r="V137" s="27"/>
      <c r="W137" s="27" t="s">
        <v>93</v>
      </c>
      <c r="X137" s="27">
        <v>0</v>
      </c>
      <c r="Y137" s="186" t="s">
        <v>83</v>
      </c>
      <c r="Z137" s="27">
        <v>0</v>
      </c>
      <c r="AA137" s="27">
        <v>0</v>
      </c>
      <c r="AB137" s="27">
        <f t="shared" si="44"/>
        <v>70</v>
      </c>
      <c r="AC137" s="27">
        <v>1</v>
      </c>
      <c r="AD137" s="27">
        <v>1</v>
      </c>
      <c r="AE137" s="186" t="s">
        <v>83</v>
      </c>
      <c r="AF137" s="186" t="s">
        <v>83</v>
      </c>
      <c r="AG137" s="186" t="s">
        <v>83</v>
      </c>
      <c r="AH137" s="186" t="s">
        <v>83</v>
      </c>
      <c r="AI137" s="27"/>
      <c r="AJ137" s="27"/>
      <c r="AK137" s="27">
        <v>1</v>
      </c>
      <c r="AL137" s="27">
        <v>1</v>
      </c>
      <c r="AM137" s="186" t="s">
        <v>83</v>
      </c>
      <c r="AN137" s="27">
        <v>1</v>
      </c>
      <c r="AO137" s="27">
        <v>1</v>
      </c>
      <c r="AP137" s="27">
        <v>1</v>
      </c>
    </row>
    <row r="138" spans="1:42">
      <c r="A138" s="163"/>
      <c r="B138" s="27" t="str">
        <f>物品!B138</f>
        <v>ID17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|CffFFC926天级道果【7】|r</v>
      </c>
      <c r="I138" s="27" t="str">
        <f>VLOOKUP(B138,物品!B:CV,99,FALSE)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8" s="165" t="str">
        <f t="shared" si="32"/>
        <v>|CffFFC926天级道果【7】|r</v>
      </c>
      <c r="K138" s="165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8" s="27"/>
      <c r="M138" s="166" t="str">
        <f>VLOOKUP(LEFT(RIGHT(B138,5),4),物品!B:CU,20,FALSE)</f>
        <v>ReplaceableTextures\\CommandButtons\\BTNDG07.blp</v>
      </c>
      <c r="N138" s="186" t="s">
        <v>83</v>
      </c>
      <c r="O138" s="166" t="s">
        <v>91</v>
      </c>
      <c r="P138" s="27">
        <v>0</v>
      </c>
      <c r="Q138" s="27">
        <v>0</v>
      </c>
      <c r="R138" s="186" t="s">
        <v>83</v>
      </c>
      <c r="S138" s="186" t="s">
        <v>83</v>
      </c>
      <c r="T138" s="186" t="s">
        <v>83</v>
      </c>
      <c r="U138" s="186" t="s">
        <v>83</v>
      </c>
      <c r="V138" s="27"/>
      <c r="W138" s="27" t="s">
        <v>93</v>
      </c>
      <c r="X138" s="27">
        <v>0</v>
      </c>
      <c r="Y138" s="186" t="s">
        <v>83</v>
      </c>
      <c r="Z138" s="27">
        <v>0</v>
      </c>
      <c r="AA138" s="27">
        <v>0</v>
      </c>
      <c r="AB138" s="27">
        <f t="shared" si="44"/>
        <v>80</v>
      </c>
      <c r="AC138" s="27">
        <v>1</v>
      </c>
      <c r="AD138" s="27">
        <v>1</v>
      </c>
      <c r="AE138" s="186" t="s">
        <v>83</v>
      </c>
      <c r="AF138" s="186" t="s">
        <v>83</v>
      </c>
      <c r="AG138" s="186" t="s">
        <v>83</v>
      </c>
      <c r="AH138" s="186" t="s">
        <v>83</v>
      </c>
      <c r="AI138" s="27"/>
      <c r="AJ138" s="27"/>
      <c r="AK138" s="27">
        <v>1</v>
      </c>
      <c r="AL138" s="27">
        <v>1</v>
      </c>
      <c r="AM138" s="186" t="s">
        <v>83</v>
      </c>
      <c r="AN138" s="27">
        <v>1</v>
      </c>
      <c r="AO138" s="27">
        <v>1</v>
      </c>
      <c r="AP138" s="27">
        <v>1</v>
      </c>
    </row>
    <row r="139" spans="1:42">
      <c r="A139" s="163"/>
      <c r="B139" s="27" t="str">
        <f>物品!B139</f>
        <v>ID18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|CffFFC926仙品道果【8】|r</v>
      </c>
      <c r="I139" s="27" t="str">
        <f>VLOOKUP(B139,物品!B:CV,99,FALSE)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9" s="165" t="str">
        <f t="shared" si="32"/>
        <v>|CffFFC926仙品道果【8】|r</v>
      </c>
      <c r="K139" s="165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9" s="27"/>
      <c r="M139" s="166" t="str">
        <f>VLOOKUP(LEFT(RIGHT(B139,5),4),物品!B:CU,20,FALSE)</f>
        <v>ReplaceableTextures\\CommandButtons\\BTNDG08.blp</v>
      </c>
      <c r="N139" s="186" t="s">
        <v>83</v>
      </c>
      <c r="O139" s="166" t="s">
        <v>91</v>
      </c>
      <c r="P139" s="27">
        <v>0</v>
      </c>
      <c r="Q139" s="27">
        <v>0</v>
      </c>
      <c r="R139" s="186" t="s">
        <v>83</v>
      </c>
      <c r="S139" s="186" t="s">
        <v>83</v>
      </c>
      <c r="T139" s="186" t="s">
        <v>83</v>
      </c>
      <c r="U139" s="186" t="s">
        <v>83</v>
      </c>
      <c r="V139" s="27"/>
      <c r="W139" s="27" t="s">
        <v>93</v>
      </c>
      <c r="X139" s="27">
        <v>0</v>
      </c>
      <c r="Y139" s="186" t="s">
        <v>83</v>
      </c>
      <c r="Z139" s="27">
        <v>0</v>
      </c>
      <c r="AA139" s="27">
        <v>0</v>
      </c>
      <c r="AB139" s="27">
        <f t="shared" si="44"/>
        <v>90</v>
      </c>
      <c r="AC139" s="27">
        <v>1</v>
      </c>
      <c r="AD139" s="27">
        <v>1</v>
      </c>
      <c r="AE139" s="186" t="s">
        <v>83</v>
      </c>
      <c r="AF139" s="186" t="s">
        <v>83</v>
      </c>
      <c r="AG139" s="186" t="s">
        <v>83</v>
      </c>
      <c r="AH139" s="186" t="s">
        <v>83</v>
      </c>
      <c r="AI139" s="27"/>
      <c r="AJ139" s="27"/>
      <c r="AK139" s="27">
        <v>1</v>
      </c>
      <c r="AL139" s="27">
        <v>1</v>
      </c>
      <c r="AM139" s="186" t="s">
        <v>83</v>
      </c>
      <c r="AN139" s="27">
        <v>1</v>
      </c>
      <c r="AO139" s="27">
        <v>1</v>
      </c>
      <c r="AP139" s="27">
        <v>1</v>
      </c>
    </row>
    <row r="140" spans="1:42">
      <c r="A140" s="163"/>
      <c r="B140" s="27" t="str">
        <f>物品!B140</f>
        <v>ID19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|CffFF0000至圣道果【9】|r</v>
      </c>
      <c r="I140" s="27" t="str">
        <f>VLOOKUP(B140,物品!B:CV,99,FALSE)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40" s="165" t="str">
        <f t="shared" si="32"/>
        <v>|CffFF0000至圣道果【9】|r</v>
      </c>
      <c r="K140" s="165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40" s="27"/>
      <c r="M140" s="166" t="str">
        <f>VLOOKUP(LEFT(RIGHT(B140,5),4),物品!B:CU,20,FALSE)</f>
        <v>ReplaceableTextures\\CommandButtons\\BTNDG09.blp</v>
      </c>
      <c r="N140" s="186" t="s">
        <v>83</v>
      </c>
      <c r="O140" s="166" t="s">
        <v>92</v>
      </c>
      <c r="P140" s="27">
        <v>0</v>
      </c>
      <c r="Q140" s="27">
        <v>0</v>
      </c>
      <c r="R140" s="186" t="s">
        <v>83</v>
      </c>
      <c r="S140" s="186" t="s">
        <v>83</v>
      </c>
      <c r="T140" s="186" t="s">
        <v>83</v>
      </c>
      <c r="U140" s="186" t="s">
        <v>83</v>
      </c>
      <c r="V140" s="27"/>
      <c r="W140" s="27" t="s">
        <v>93</v>
      </c>
      <c r="X140" s="27">
        <v>0</v>
      </c>
      <c r="Y140" s="186" t="s">
        <v>83</v>
      </c>
      <c r="Z140" s="27">
        <v>0</v>
      </c>
      <c r="AA140" s="27">
        <v>0</v>
      </c>
      <c r="AB140" s="27">
        <f t="shared" si="44"/>
        <v>100</v>
      </c>
      <c r="AC140" s="27">
        <v>1</v>
      </c>
      <c r="AD140" s="27">
        <v>1</v>
      </c>
      <c r="AE140" s="186" t="s">
        <v>83</v>
      </c>
      <c r="AF140" s="186" t="s">
        <v>83</v>
      </c>
      <c r="AG140" s="186" t="s">
        <v>83</v>
      </c>
      <c r="AH140" s="186" t="s">
        <v>83</v>
      </c>
      <c r="AI140" s="27"/>
      <c r="AJ140" s="27"/>
      <c r="AK140" s="27">
        <v>1</v>
      </c>
      <c r="AL140" s="27">
        <v>1</v>
      </c>
      <c r="AM140" s="186" t="s">
        <v>83</v>
      </c>
      <c r="AN140" s="27">
        <v>1</v>
      </c>
      <c r="AO140" s="27">
        <v>1</v>
      </c>
      <c r="AP140" s="27">
        <v>1</v>
      </c>
    </row>
    <row r="141" spans="1:42">
      <c r="A141" s="163"/>
      <c r="B141" s="27" t="str">
        <f>物品!B141</f>
        <v>ID20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|CffFF0000混沌道果【10】|r</v>
      </c>
      <c r="I141" s="27" t="str">
        <f>VLOOKUP(B141,物品!B:CV,99,FALSE)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41" s="165" t="str">
        <f t="shared" si="32"/>
        <v>|CffFF0000混沌道果【10】|r</v>
      </c>
      <c r="K141" s="165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41" s="27"/>
      <c r="M141" s="166" t="str">
        <f>VLOOKUP(LEFT(RIGHT(B141,5),4),物品!B:CU,20,FALSE)</f>
        <v>ReplaceableTextures\\CommandButtons\\BTNDG10.blp</v>
      </c>
      <c r="N141" s="186" t="s">
        <v>83</v>
      </c>
      <c r="O141" s="166" t="s">
        <v>92</v>
      </c>
      <c r="P141" s="27">
        <v>0</v>
      </c>
      <c r="Q141" s="27">
        <v>0</v>
      </c>
      <c r="R141" s="186" t="s">
        <v>83</v>
      </c>
      <c r="S141" s="186" t="s">
        <v>83</v>
      </c>
      <c r="T141" s="186" t="s">
        <v>83</v>
      </c>
      <c r="U141" s="186" t="s">
        <v>83</v>
      </c>
      <c r="V141" s="27"/>
      <c r="W141" s="27" t="s">
        <v>93</v>
      </c>
      <c r="X141" s="27">
        <v>0</v>
      </c>
      <c r="Y141" s="186" t="s">
        <v>83</v>
      </c>
      <c r="Z141" s="27">
        <v>0</v>
      </c>
      <c r="AA141" s="27">
        <v>0</v>
      </c>
      <c r="AB141" s="27">
        <f t="shared" si="44"/>
        <v>110</v>
      </c>
      <c r="AC141" s="27">
        <v>1</v>
      </c>
      <c r="AD141" s="27">
        <v>1</v>
      </c>
      <c r="AE141" s="186" t="s">
        <v>83</v>
      </c>
      <c r="AF141" s="186" t="s">
        <v>83</v>
      </c>
      <c r="AG141" s="186" t="s">
        <v>83</v>
      </c>
      <c r="AH141" s="186" t="s">
        <v>83</v>
      </c>
      <c r="AI141" s="27"/>
      <c r="AJ141" s="27"/>
      <c r="AK141" s="27">
        <v>1</v>
      </c>
      <c r="AL141" s="27">
        <v>1</v>
      </c>
      <c r="AM141" s="186" t="s">
        <v>83</v>
      </c>
      <c r="AN141" s="27">
        <v>1</v>
      </c>
      <c r="AO141" s="27">
        <v>1</v>
      </c>
      <c r="AP141" s="27">
        <v>1</v>
      </c>
    </row>
    <row r="142" spans="1:42">
      <c r="A142" s="163"/>
      <c r="B142" s="27" t="str">
        <f>物品!B142</f>
        <v>CS01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|cffffc926高级技能书[主动]|r</v>
      </c>
      <c r="I142" s="27" t="str">
        <f>VLOOKUP(B142,物品!B:CV,99,FALSE)</f>
        <v>低概率获得C级技能，高概率获得|Cff00ff7fB级技能|r，低概率获得|Cff2693ffA级技能|r。</v>
      </c>
      <c r="J142" s="165" t="str">
        <f t="shared" si="32"/>
        <v>|cffffc926高级技能书[主动]|r</v>
      </c>
      <c r="K142" s="165" t="str">
        <f t="shared" si="33"/>
        <v>低概率获得C级技能，高概率获得|Cff00ff7fB级技能|r，低概率获得|Cff2693ffA级技能|r。</v>
      </c>
      <c r="L142" s="27"/>
      <c r="M142" s="166" t="str">
        <f>VLOOKUP(LEFT(RIGHT(B142,5),4),物品!B:CU,20,FALSE)</f>
        <v>ReplaceableTextures\\CommandButtons\\BTN001.blp</v>
      </c>
      <c r="N142" s="186" t="s">
        <v>83</v>
      </c>
      <c r="O142" s="166" t="s">
        <v>94</v>
      </c>
      <c r="P142" s="27">
        <v>0</v>
      </c>
      <c r="Q142" s="27">
        <v>0</v>
      </c>
      <c r="R142" s="186" t="s">
        <v>83</v>
      </c>
      <c r="S142" s="186" t="s">
        <v>83</v>
      </c>
      <c r="T142" s="186" t="s">
        <v>83</v>
      </c>
      <c r="U142" s="186" t="s">
        <v>83</v>
      </c>
      <c r="V142" s="27"/>
      <c r="W142" s="27" t="s">
        <v>93</v>
      </c>
      <c r="X142" s="27">
        <v>0</v>
      </c>
      <c r="Y142" s="186" t="s">
        <v>83</v>
      </c>
      <c r="Z142" s="27">
        <v>0</v>
      </c>
      <c r="AA142" s="27">
        <v>0</v>
      </c>
      <c r="AB142" s="27">
        <v>15</v>
      </c>
      <c r="AC142" s="27">
        <v>1</v>
      </c>
      <c r="AD142" s="27">
        <v>1</v>
      </c>
      <c r="AE142" s="186" t="s">
        <v>83</v>
      </c>
      <c r="AF142" s="186" t="s">
        <v>83</v>
      </c>
      <c r="AG142" s="186" t="s">
        <v>83</v>
      </c>
      <c r="AH142" s="186" t="s">
        <v>83</v>
      </c>
      <c r="AI142" s="27"/>
      <c r="AJ142" s="27"/>
      <c r="AK142" s="27">
        <v>1</v>
      </c>
      <c r="AL142" s="27">
        <v>1</v>
      </c>
      <c r="AM142" s="186" t="s">
        <v>83</v>
      </c>
      <c r="AN142" s="27">
        <v>1</v>
      </c>
      <c r="AO142" s="27">
        <v>1</v>
      </c>
      <c r="AP142" s="27">
        <v>1</v>
      </c>
    </row>
    <row r="143" spans="1:42" ht="12" customHeight="1">
      <c r="A143" s="163"/>
      <c r="B143" s="27" t="str">
        <f>物品!B143</f>
        <v>CS02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|cffffc926符印宝箱|r</v>
      </c>
      <c r="I143" s="27" t="str">
        <f>VLOOKUP(B143,物品!B:CV,99,FALSE)</f>
        <v>随机抽取|Cffffd24d3|r个|Cffffd24d符印|r，可以从中任意选择|Cffffd24d1|r个。</v>
      </c>
      <c r="J143" s="165" t="str">
        <f t="shared" ref="J143:J144" si="45">H143</f>
        <v>|cffffc926符印宝箱|r</v>
      </c>
      <c r="K143" s="165" t="str">
        <f t="shared" ref="K143:K144" si="46">I143</f>
        <v>随机抽取|Cffffd24d3|r个|Cffffd24d符印|r，可以从中任意选择|Cffffd24d1|r个。</v>
      </c>
      <c r="L143" s="27"/>
      <c r="M143" s="166" t="str">
        <f>VLOOKUP(LEFT(RIGHT(B143,5),4),物品!B:CU,20,FALSE)</f>
        <v>ReplaceableTextures\\CommandButtons\\BTNAM24.blp</v>
      </c>
      <c r="N143" s="186" t="s">
        <v>83</v>
      </c>
      <c r="O143" s="166" t="s">
        <v>94</v>
      </c>
      <c r="P143" s="27">
        <v>0</v>
      </c>
      <c r="Q143" s="27">
        <v>0</v>
      </c>
      <c r="R143" s="186" t="s">
        <v>83</v>
      </c>
      <c r="S143" s="186" t="s">
        <v>83</v>
      </c>
      <c r="T143" s="186" t="s">
        <v>83</v>
      </c>
      <c r="U143" s="186" t="s">
        <v>83</v>
      </c>
      <c r="V143" s="27"/>
      <c r="W143" s="27" t="s">
        <v>93</v>
      </c>
      <c r="X143" s="27">
        <v>0</v>
      </c>
      <c r="Y143" s="186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86" t="s">
        <v>83</v>
      </c>
      <c r="AF143" s="186" t="s">
        <v>83</v>
      </c>
      <c r="AG143" s="186" t="s">
        <v>83</v>
      </c>
      <c r="AH143" s="186" t="s">
        <v>83</v>
      </c>
      <c r="AI143" s="27"/>
      <c r="AJ143" s="27"/>
      <c r="AK143" s="27">
        <v>1</v>
      </c>
      <c r="AL143" s="27">
        <v>0</v>
      </c>
      <c r="AM143" s="186" t="s">
        <v>83</v>
      </c>
      <c r="AN143" s="27">
        <v>1</v>
      </c>
      <c r="AO143" s="27">
        <v>1</v>
      </c>
      <c r="AP143" s="27">
        <v>1</v>
      </c>
    </row>
    <row r="144" spans="1:42">
      <c r="A144" s="163"/>
      <c r="B144" s="27" t="str">
        <f>物品!B144</f>
        <v>CS03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|cff00ff7f初级技能书[被动]|r</v>
      </c>
      <c r="I144" s="27" t="str">
        <f>VLOOKUP(B144,物品!B:CV,99,FALSE)</f>
        <v>高概率获得D级技能，低概率获得|Cff00ff7fC级技能|r</v>
      </c>
      <c r="J144" s="165" t="str">
        <f t="shared" si="45"/>
        <v>|cff00ff7f初级技能书[被动]|r</v>
      </c>
      <c r="K144" s="165" t="str">
        <f t="shared" si="46"/>
        <v>高概率获得D级技能，低概率获得|Cff00ff7fC级技能|r</v>
      </c>
      <c r="L144" s="27"/>
      <c r="M144" s="166" t="str">
        <f>VLOOKUP(LEFT(RIGHT(B144,5),4),物品!B:CU,20,FALSE)</f>
        <v>ReplaceableTextures\\CommandButtons\\BTN024.blp</v>
      </c>
      <c r="N144" s="186" t="s">
        <v>83</v>
      </c>
      <c r="O144" s="166" t="s">
        <v>94</v>
      </c>
      <c r="P144" s="27">
        <v>0</v>
      </c>
      <c r="Q144" s="27">
        <v>0</v>
      </c>
      <c r="R144" s="186" t="s">
        <v>83</v>
      </c>
      <c r="S144" s="186" t="s">
        <v>83</v>
      </c>
      <c r="T144" s="186" t="s">
        <v>83</v>
      </c>
      <c r="U144" s="186" t="s">
        <v>83</v>
      </c>
      <c r="V144" s="27"/>
      <c r="W144" s="27" t="s">
        <v>93</v>
      </c>
      <c r="X144" s="27">
        <v>0</v>
      </c>
      <c r="Y144" s="186" t="s">
        <v>83</v>
      </c>
      <c r="Z144" s="27">
        <v>0</v>
      </c>
      <c r="AA144" s="27">
        <v>0</v>
      </c>
      <c r="AB144" s="27">
        <v>5</v>
      </c>
      <c r="AC144" s="27">
        <v>1</v>
      </c>
      <c r="AD144" s="27">
        <v>1</v>
      </c>
      <c r="AE144" s="186" t="s">
        <v>83</v>
      </c>
      <c r="AF144" s="186" t="s">
        <v>83</v>
      </c>
      <c r="AG144" s="186" t="s">
        <v>83</v>
      </c>
      <c r="AH144" s="186" t="s">
        <v>83</v>
      </c>
      <c r="AI144" s="27"/>
      <c r="AJ144" s="27"/>
      <c r="AK144" s="27">
        <v>1</v>
      </c>
      <c r="AL144" s="27">
        <v>1</v>
      </c>
      <c r="AM144" s="186" t="s">
        <v>83</v>
      </c>
      <c r="AN144" s="27">
        <v>1</v>
      </c>
      <c r="AO144" s="27">
        <v>1</v>
      </c>
      <c r="AP144" s="27">
        <v>1</v>
      </c>
    </row>
    <row r="145" spans="1:42" ht="12" customHeight="1">
      <c r="A145" s="163"/>
      <c r="B145" s="27" t="str">
        <f>物品!B145</f>
        <v>CS04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|cff00ff7f中级技能书[主动]|r</v>
      </c>
      <c r="I145" s="27" t="str">
        <f>VLOOKUP(B145,物品!B:CV,99,FALSE)</f>
        <v>较高概率获得D级技能，高概率获得|Cff00ff7fC级技能|r，极低概率获得|Cff2693ffB级技能|r。</v>
      </c>
      <c r="J145" s="165" t="str">
        <f t="shared" ref="J145:J146" si="47">H145</f>
        <v>|cff00ff7f中级技能书[主动]|r</v>
      </c>
      <c r="K145" s="165" t="str">
        <f t="shared" ref="K145:K146" si="48">I145</f>
        <v>较高概率获得D级技能，高概率获得|Cff00ff7fC级技能|r，极低概率获得|Cff2693ffB级技能|r。</v>
      </c>
      <c r="L145" s="27"/>
      <c r="M145" s="166" t="str">
        <f>VLOOKUP(LEFT(RIGHT(B145,5),4),物品!B:CU,20,FALSE)</f>
        <v>ReplaceableTextures\\CommandButtons\\BTN020.blp</v>
      </c>
      <c r="N145" s="186" t="s">
        <v>83</v>
      </c>
      <c r="O145" s="166" t="s">
        <v>94</v>
      </c>
      <c r="P145" s="27">
        <v>0</v>
      </c>
      <c r="Q145" s="27">
        <v>0</v>
      </c>
      <c r="R145" s="186" t="s">
        <v>83</v>
      </c>
      <c r="S145" s="186" t="s">
        <v>83</v>
      </c>
      <c r="T145" s="186" t="s">
        <v>83</v>
      </c>
      <c r="U145" s="186" t="s">
        <v>83</v>
      </c>
      <c r="V145" s="27"/>
      <c r="W145" s="27" t="s">
        <v>93</v>
      </c>
      <c r="X145" s="27">
        <v>0</v>
      </c>
      <c r="Y145" s="186" t="s">
        <v>83</v>
      </c>
      <c r="Z145" s="27">
        <v>0</v>
      </c>
      <c r="AA145" s="27">
        <v>0</v>
      </c>
      <c r="AB145" s="27">
        <v>10</v>
      </c>
      <c r="AC145" s="27">
        <v>1</v>
      </c>
      <c r="AD145" s="27">
        <v>1</v>
      </c>
      <c r="AE145" s="186" t="s">
        <v>83</v>
      </c>
      <c r="AF145" s="186" t="s">
        <v>83</v>
      </c>
      <c r="AG145" s="186" t="s">
        <v>83</v>
      </c>
      <c r="AH145" s="186" t="s">
        <v>83</v>
      </c>
      <c r="AI145" s="27"/>
      <c r="AJ145" s="27"/>
      <c r="AK145" s="27">
        <v>1</v>
      </c>
      <c r="AL145" s="27">
        <v>1</v>
      </c>
      <c r="AM145" s="186" t="s">
        <v>83</v>
      </c>
      <c r="AN145" s="27">
        <v>1</v>
      </c>
      <c r="AO145" s="27">
        <v>1</v>
      </c>
      <c r="AP145" s="27">
        <v>1</v>
      </c>
    </row>
    <row r="146" spans="1:42">
      <c r="A146" s="163"/>
      <c r="B146" s="27" t="str">
        <f>物品!B146</f>
        <v>CS05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|cff00ff7f中级技能书[被动]|r</v>
      </c>
      <c r="I146" s="27" t="str">
        <f>VLOOKUP(B146,物品!B:CV,99,FALSE)</f>
        <v>较高概率获得D级技能，高概率获得|Cff00ff7fC级技能|r，极低概率获得|Cff2693ffB级技能|r。</v>
      </c>
      <c r="J146" s="165" t="str">
        <f t="shared" si="47"/>
        <v>|cff00ff7f中级技能书[被动]|r</v>
      </c>
      <c r="K146" s="165" t="str">
        <f t="shared" si="48"/>
        <v>较高概率获得D级技能，高概率获得|Cff00ff7fC级技能|r，极低概率获得|Cff2693ffB级技能|r。</v>
      </c>
      <c r="L146" s="27"/>
      <c r="M146" s="166" t="str">
        <f>VLOOKUP(LEFT(RIGHT(B146,5),4),物品!B:CU,20,FALSE)</f>
        <v>ReplaceableTextures\\CommandButtons\\BTN021.blp</v>
      </c>
      <c r="N146" s="186" t="s">
        <v>83</v>
      </c>
      <c r="O146" s="166" t="s">
        <v>94</v>
      </c>
      <c r="P146" s="27">
        <v>0</v>
      </c>
      <c r="Q146" s="27">
        <v>0</v>
      </c>
      <c r="R146" s="186" t="s">
        <v>83</v>
      </c>
      <c r="S146" s="186" t="s">
        <v>83</v>
      </c>
      <c r="T146" s="186" t="s">
        <v>83</v>
      </c>
      <c r="U146" s="186" t="s">
        <v>83</v>
      </c>
      <c r="V146" s="27"/>
      <c r="W146" s="27" t="s">
        <v>93</v>
      </c>
      <c r="X146" s="27">
        <v>0</v>
      </c>
      <c r="Y146" s="186" t="s">
        <v>83</v>
      </c>
      <c r="Z146" s="27">
        <v>0</v>
      </c>
      <c r="AA146" s="27">
        <v>0</v>
      </c>
      <c r="AB146" s="27">
        <v>10</v>
      </c>
      <c r="AC146" s="27">
        <v>1</v>
      </c>
      <c r="AD146" s="27">
        <v>1</v>
      </c>
      <c r="AE146" s="186" t="s">
        <v>83</v>
      </c>
      <c r="AF146" s="186" t="s">
        <v>83</v>
      </c>
      <c r="AG146" s="186" t="s">
        <v>83</v>
      </c>
      <c r="AH146" s="186" t="s">
        <v>83</v>
      </c>
      <c r="AI146" s="27"/>
      <c r="AJ146" s="27"/>
      <c r="AK146" s="27">
        <v>1</v>
      </c>
      <c r="AL146" s="27">
        <v>1</v>
      </c>
      <c r="AM146" s="186" t="s">
        <v>83</v>
      </c>
      <c r="AN146" s="27">
        <v>1</v>
      </c>
      <c r="AO146" s="27">
        <v>1</v>
      </c>
      <c r="AP146" s="27">
        <v>1</v>
      </c>
    </row>
    <row r="147" spans="1:42">
      <c r="A147" s="163"/>
      <c r="B147" s="27" t="str">
        <f>物品!B147</f>
        <v>CS06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|cffffc926高级技能书[被动]|r</v>
      </c>
      <c r="I147" s="27" t="str">
        <f>VLOOKUP(B147,物品!B:CV,99,FALSE)</f>
        <v>低概率获得C级技能，高概率获得|Cff00ff7fB级技能|r，低概率获得|Cff2693ffA级技能|r。</v>
      </c>
      <c r="J147" s="165" t="str">
        <f t="shared" ref="J147" si="49">H147</f>
        <v>|cffffc926高级技能书[被动]|r</v>
      </c>
      <c r="K147" s="165" t="str">
        <f t="shared" ref="K147" si="50">I147</f>
        <v>低概率获得C级技能，高概率获得|Cff00ff7fB级技能|r，低概率获得|Cff2693ffA级技能|r。</v>
      </c>
      <c r="L147" s="27"/>
      <c r="M147" s="166" t="str">
        <f>VLOOKUP(LEFT(RIGHT(B147,5),4),物品!B:CU,20,FALSE)</f>
        <v>ReplaceableTextures\\CommandButtons\\BTN002.blp</v>
      </c>
      <c r="N147" s="186" t="s">
        <v>83</v>
      </c>
      <c r="O147" s="166" t="s">
        <v>94</v>
      </c>
      <c r="P147" s="27">
        <v>0</v>
      </c>
      <c r="Q147" s="27">
        <v>0</v>
      </c>
      <c r="R147" s="186" t="s">
        <v>83</v>
      </c>
      <c r="S147" s="186" t="s">
        <v>83</v>
      </c>
      <c r="T147" s="186" t="s">
        <v>83</v>
      </c>
      <c r="U147" s="186" t="s">
        <v>83</v>
      </c>
      <c r="V147" s="27"/>
      <c r="W147" s="27" t="s">
        <v>93</v>
      </c>
      <c r="X147" s="27">
        <v>0</v>
      </c>
      <c r="Y147" s="186" t="s">
        <v>83</v>
      </c>
      <c r="Z147" s="27">
        <v>0</v>
      </c>
      <c r="AA147" s="27">
        <v>0</v>
      </c>
      <c r="AB147" s="27">
        <v>10</v>
      </c>
      <c r="AC147" s="27">
        <v>1</v>
      </c>
      <c r="AD147" s="27">
        <v>1</v>
      </c>
      <c r="AE147" s="186" t="s">
        <v>83</v>
      </c>
      <c r="AF147" s="186" t="s">
        <v>83</v>
      </c>
      <c r="AG147" s="186" t="s">
        <v>83</v>
      </c>
      <c r="AH147" s="186" t="s">
        <v>83</v>
      </c>
      <c r="AI147" s="27"/>
      <c r="AJ147" s="27"/>
      <c r="AK147" s="27">
        <v>1</v>
      </c>
      <c r="AL147" s="27">
        <v>1</v>
      </c>
      <c r="AM147" s="186" t="s">
        <v>83</v>
      </c>
      <c r="AN147" s="27">
        <v>1</v>
      </c>
      <c r="AO147" s="27">
        <v>1</v>
      </c>
      <c r="AP147" s="27">
        <v>1</v>
      </c>
    </row>
    <row r="148" spans="1:42">
      <c r="A148" s="163"/>
      <c r="B148" s="27" t="str">
        <f>物品!B148</f>
        <v>I021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|CffFFC926100%概率|r提升指定技能的|Cffffc926品质|r。|n|n|Cffffc926价格：|n|r玄铁x20|n|n|Cff00ff7f只能对A级|r|Cffffc926及以|r|Cff00ff7f下的技能使用。|r</v>
      </c>
      <c r="J148" s="165" t="str">
        <f t="shared" si="32"/>
        <v>|Cff00BFFF技能进阶石【完美】|r</v>
      </c>
      <c r="K148" s="165" t="str">
        <f t="shared" si="33"/>
        <v>|CffFFC926100%概率|r提升指定技能的|Cffffc926品质|r。|n|n|Cffffc926价格：|n|r玄铁x20|n|n|Cff00ff7f只能对A级|r|Cffffc926及以|r|Cff00ff7f下的技能使用。|r</v>
      </c>
      <c r="L148" s="27"/>
      <c r="M148" s="166" t="str">
        <f>VLOOKUP(LEFT(RIGHT(B148,5),4),物品!B:CU,20,FALSE)</f>
        <v>ReplaceableTextures\\CommandButtons\\BTNIN05.blp</v>
      </c>
      <c r="N148" s="186" t="s">
        <v>83</v>
      </c>
      <c r="O148" s="166" t="s">
        <v>95</v>
      </c>
      <c r="P148" s="27"/>
      <c r="Q148" s="27"/>
      <c r="R148" s="186" t="s">
        <v>83</v>
      </c>
      <c r="S148" s="186" t="s">
        <v>83</v>
      </c>
      <c r="T148" s="186" t="s">
        <v>83</v>
      </c>
      <c r="U148" s="186" t="s">
        <v>83</v>
      </c>
      <c r="V148" s="27"/>
      <c r="W148" s="27" t="s">
        <v>88</v>
      </c>
      <c r="X148" s="27">
        <v>0</v>
      </c>
      <c r="Y148" s="186" t="s">
        <v>83</v>
      </c>
      <c r="Z148" s="27">
        <v>0</v>
      </c>
      <c r="AA148" s="27">
        <v>0</v>
      </c>
      <c r="AB148" s="165">
        <v>0</v>
      </c>
      <c r="AC148" s="27">
        <v>1</v>
      </c>
      <c r="AD148" s="27">
        <v>1</v>
      </c>
      <c r="AE148" s="186" t="s">
        <v>83</v>
      </c>
      <c r="AF148" s="186" t="s">
        <v>83</v>
      </c>
      <c r="AG148" s="186" t="s">
        <v>83</v>
      </c>
      <c r="AH148" s="186" t="s">
        <v>83</v>
      </c>
      <c r="AI148" s="27">
        <v>1</v>
      </c>
      <c r="AJ148" s="27"/>
      <c r="AK148" s="27">
        <v>1</v>
      </c>
      <c r="AL148" s="27">
        <v>1</v>
      </c>
      <c r="AM148" s="186" t="s">
        <v>83</v>
      </c>
      <c r="AN148" s="27">
        <v>1</v>
      </c>
      <c r="AO148" s="27">
        <v>1</v>
      </c>
      <c r="AP148" s="27">
        <v>1</v>
      </c>
    </row>
    <row r="149" spans="1:42">
      <c r="A149" s="163"/>
      <c r="B149" s="27" t="str">
        <f>物品!B149</f>
        <v>I022</v>
      </c>
      <c r="C149" s="27" t="s">
        <v>41</v>
      </c>
      <c r="D149" s="27" t="s">
        <v>81</v>
      </c>
      <c r="E149" s="27"/>
      <c r="F149" s="27"/>
      <c r="G149" s="27"/>
      <c r="H149" s="27" t="str">
        <f>VLOOKUP(LEFT(RIGHT(B149,5),4),物品!B:CU,2,FALSE)</f>
        <v>|CffFFD24D品质潜能石【完美】|r</v>
      </c>
      <c r="I149" s="27" t="str">
        <f>VLOOKUP(B149,物品!B:CV,99,FALSE)</f>
        <v>购买需求：灵力x20|n|n使用后为指定技能增加1点品质潜力</v>
      </c>
      <c r="J149" s="165" t="str">
        <f t="shared" si="32"/>
        <v>|CffFFD24D品质潜能石【完美】|r</v>
      </c>
      <c r="K149" s="165" t="str">
        <f t="shared" si="33"/>
        <v>购买需求：灵力x20|n|n使用后为指定技能增加1点品质潜力</v>
      </c>
      <c r="L149" s="27"/>
      <c r="M149" s="166" t="str">
        <f>VLOOKUP(LEFT(RIGHT(B149,5),4),物品!B:CU,20,FALSE)</f>
        <v>ReplaceableTextures\\CommandButtons\\BTNIN04.blp</v>
      </c>
      <c r="N149" s="186" t="s">
        <v>83</v>
      </c>
      <c r="O149" s="166" t="s">
        <v>91</v>
      </c>
      <c r="P149" s="27"/>
      <c r="Q149" s="27"/>
      <c r="R149" s="186" t="s">
        <v>83</v>
      </c>
      <c r="S149" s="186" t="s">
        <v>83</v>
      </c>
      <c r="T149" s="186" t="s">
        <v>83</v>
      </c>
      <c r="U149" s="186" t="s">
        <v>83</v>
      </c>
      <c r="V149" s="27"/>
      <c r="W149" s="27" t="s">
        <v>88</v>
      </c>
      <c r="X149" s="27">
        <v>0</v>
      </c>
      <c r="Y149" s="186" t="s">
        <v>83</v>
      </c>
      <c r="Z149" s="27">
        <v>0</v>
      </c>
      <c r="AA149" s="27">
        <v>0</v>
      </c>
      <c r="AB149" s="165">
        <v>0</v>
      </c>
      <c r="AC149" s="27">
        <v>1</v>
      </c>
      <c r="AD149" s="27">
        <v>1</v>
      </c>
      <c r="AE149" s="186" t="s">
        <v>83</v>
      </c>
      <c r="AF149" s="186" t="s">
        <v>83</v>
      </c>
      <c r="AG149" s="186" t="s">
        <v>83</v>
      </c>
      <c r="AH149" s="186" t="s">
        <v>83</v>
      </c>
      <c r="AI149" s="27">
        <v>1</v>
      </c>
      <c r="AJ149" s="27"/>
      <c r="AK149" s="27">
        <v>1</v>
      </c>
      <c r="AL149" s="27">
        <v>1</v>
      </c>
      <c r="AM149" s="186" t="s">
        <v>83</v>
      </c>
      <c r="AN149" s="27">
        <v>1</v>
      </c>
      <c r="AO149" s="27">
        <v>1</v>
      </c>
      <c r="AP149" s="27">
        <v>1</v>
      </c>
    </row>
    <row r="150" spans="1:42">
      <c r="A150" s="163"/>
      <c r="B150" s="27" t="str">
        <f>物品!B150</f>
        <v>I023</v>
      </c>
      <c r="C150" s="27" t="s">
        <v>41</v>
      </c>
      <c r="D150" s="27" t="s">
        <v>81</v>
      </c>
      <c r="E150" s="27"/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|CffFFC92650%概率|r提升指定技能的|Cffffc926品质|r。|n|n|Cffffc926价格：|n|r玄铁x10|n|n|Cff00ff7f只能对A级|r|Cffffc926及以|r|Cff00ff7f下的技能使用。|r</v>
      </c>
      <c r="J150" s="165" t="str">
        <f t="shared" si="32"/>
        <v>|Cff00FF7F技能进阶石【残缺】|r</v>
      </c>
      <c r="K150" s="165" t="str">
        <f t="shared" si="33"/>
        <v>|CffFFC92650%概率|r提升指定技能的|Cffffc926品质|r。|n|n|Cffffc926价格：|n|r玄铁x10|n|n|Cff00ff7f只能对A级|r|Cffffc926及以|r|Cff00ff7f下的技能使用。|r</v>
      </c>
      <c r="L150" s="27"/>
      <c r="M150" s="166" t="str">
        <f>VLOOKUP(LEFT(RIGHT(B150,5),4),物品!B:CU,20,FALSE)</f>
        <v>ReplaceableTextures\\CommandButtons\\BTNIN06.blp</v>
      </c>
      <c r="N150" s="186" t="s">
        <v>83</v>
      </c>
      <c r="O150" s="166" t="s">
        <v>96</v>
      </c>
      <c r="P150" s="27"/>
      <c r="Q150" s="27"/>
      <c r="R150" s="186" t="s">
        <v>83</v>
      </c>
      <c r="S150" s="186" t="s">
        <v>83</v>
      </c>
      <c r="T150" s="186" t="s">
        <v>83</v>
      </c>
      <c r="U150" s="186" t="s">
        <v>83</v>
      </c>
      <c r="V150" s="27"/>
      <c r="W150" s="27" t="s">
        <v>88</v>
      </c>
      <c r="X150" s="27">
        <v>0</v>
      </c>
      <c r="Y150" s="186" t="s">
        <v>83</v>
      </c>
      <c r="Z150" s="27">
        <v>0</v>
      </c>
      <c r="AA150" s="27">
        <v>0</v>
      </c>
      <c r="AB150" s="165">
        <v>0</v>
      </c>
      <c r="AC150" s="27">
        <v>1</v>
      </c>
      <c r="AD150" s="27">
        <v>1</v>
      </c>
      <c r="AE150" s="186" t="s">
        <v>83</v>
      </c>
      <c r="AF150" s="186" t="s">
        <v>83</v>
      </c>
      <c r="AG150" s="186" t="s">
        <v>83</v>
      </c>
      <c r="AH150" s="186" t="s">
        <v>83</v>
      </c>
      <c r="AI150" s="27">
        <v>1</v>
      </c>
      <c r="AJ150" s="27"/>
      <c r="AK150" s="27">
        <v>1</v>
      </c>
      <c r="AL150" s="27">
        <v>1</v>
      </c>
      <c r="AM150" s="186" t="s">
        <v>83</v>
      </c>
      <c r="AN150" s="27">
        <v>1</v>
      </c>
      <c r="AO150" s="27">
        <v>1</v>
      </c>
      <c r="AP150" s="27">
        <v>1</v>
      </c>
    </row>
    <row r="151" spans="1:42">
      <c r="A151" s="163"/>
      <c r="B151" s="27" t="str">
        <f>物品!B151</f>
        <v>I024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5" t="str">
        <f t="shared" si="32"/>
        <v>|CffFFD24D品质潜能石【】|r</v>
      </c>
      <c r="K151" s="165">
        <f t="shared" si="33"/>
        <v>0</v>
      </c>
      <c r="L151" s="27"/>
      <c r="M151" s="166" t="str">
        <f>VLOOKUP(LEFT(RIGHT(B151,5),4),物品!B:CU,20,FALSE)</f>
        <v>ReplaceableTextures\\CommandButtons\\BTNIN04.blp</v>
      </c>
      <c r="N151" s="186" t="s">
        <v>83</v>
      </c>
      <c r="O151" s="166" t="s">
        <v>91</v>
      </c>
      <c r="P151" s="27"/>
      <c r="Q151" s="27"/>
      <c r="R151" s="186" t="s">
        <v>83</v>
      </c>
      <c r="S151" s="186" t="s">
        <v>83</v>
      </c>
      <c r="T151" s="186" t="s">
        <v>83</v>
      </c>
      <c r="U151" s="186" t="s">
        <v>83</v>
      </c>
      <c r="V151" s="27"/>
      <c r="W151" s="27" t="s">
        <v>88</v>
      </c>
      <c r="X151" s="27">
        <v>0</v>
      </c>
      <c r="Y151" s="186" t="s">
        <v>83</v>
      </c>
      <c r="Z151" s="27">
        <v>0</v>
      </c>
      <c r="AA151" s="27">
        <v>0</v>
      </c>
      <c r="AB151" s="165">
        <v>0</v>
      </c>
      <c r="AC151" s="27">
        <v>1</v>
      </c>
      <c r="AD151" s="27">
        <v>1</v>
      </c>
      <c r="AE151" s="186" t="s">
        <v>83</v>
      </c>
      <c r="AF151" s="186" t="s">
        <v>83</v>
      </c>
      <c r="AG151" s="186" t="s">
        <v>83</v>
      </c>
      <c r="AH151" s="186" t="s">
        <v>83</v>
      </c>
      <c r="AI151" s="27">
        <v>1</v>
      </c>
      <c r="AJ151" s="27"/>
      <c r="AK151" s="27">
        <v>1</v>
      </c>
      <c r="AL151" s="27">
        <v>1</v>
      </c>
      <c r="AM151" s="186" t="s">
        <v>83</v>
      </c>
      <c r="AN151" s="27">
        <v>1</v>
      </c>
      <c r="AO151" s="27">
        <v>1</v>
      </c>
      <c r="AP151" s="27">
        <v>1</v>
      </c>
    </row>
    <row r="152" spans="1:42">
      <c r="A152" s="163"/>
      <c r="B152" s="27" t="str">
        <f>物品!B152</f>
        <v>CS21</v>
      </c>
      <c r="C152" s="27" t="s">
        <v>41</v>
      </c>
      <c r="D152" s="27" t="s">
        <v>81</v>
      </c>
      <c r="E152" s="27" t="s">
        <v>97</v>
      </c>
      <c r="F152" s="27"/>
      <c r="G152" s="27"/>
      <c r="H152" s="27" t="str">
        <f>VLOOKUP(LEFT(RIGHT(B152,5),4),物品!B:CU,2,FALSE)</f>
        <v>|Cff00BFFF技能进阶石【完美】|r</v>
      </c>
      <c r="I152" s="27" t="str">
        <f>VLOOKUP(B152,物品!B:CV,99,FALSE)</f>
        <v>|CffFFC926100%概率|r提升指定技能的|Cffffc926品质|r。|n|n|Cff00ff7f只能对|r|Cffffc926A级|r|Cff00ff7f以下的技能使用。|r</v>
      </c>
      <c r="J152" s="165" t="str">
        <f t="shared" ref="J152:J153" si="51">H152</f>
        <v>|Cff00BFFF技能进阶石【完美】|r</v>
      </c>
      <c r="K152" s="165" t="str">
        <f t="shared" ref="K152:K153" si="52">I152</f>
        <v>|CffFFC926100%概率|r提升指定技能的|Cffffc926品质|r。|n|n|Cff00ff7f只能对|r|Cffffc926A级|r|Cff00ff7f以下的技能使用。|r</v>
      </c>
      <c r="L152" s="27"/>
      <c r="M152" s="166" t="str">
        <f>VLOOKUP(LEFT(RIGHT(B152,5),4),物品!B:CU,20,FALSE)</f>
        <v>ReplaceableTextures\\CommandButtons\\BTNIN05.blp</v>
      </c>
      <c r="N152" s="186" t="s">
        <v>83</v>
      </c>
      <c r="O152" s="166" t="s">
        <v>95</v>
      </c>
      <c r="P152" s="27">
        <v>1</v>
      </c>
      <c r="Q152" s="27">
        <v>2</v>
      </c>
      <c r="R152" s="186" t="s">
        <v>83</v>
      </c>
      <c r="S152" s="186" t="s">
        <v>83</v>
      </c>
      <c r="T152" s="186" t="s">
        <v>83</v>
      </c>
      <c r="U152" s="186" t="s">
        <v>83</v>
      </c>
      <c r="V152" s="27"/>
      <c r="W152" s="27" t="s">
        <v>93</v>
      </c>
      <c r="X152" s="27">
        <v>0</v>
      </c>
      <c r="Y152" s="186" t="s">
        <v>83</v>
      </c>
      <c r="Z152" s="27">
        <v>0</v>
      </c>
      <c r="AA152" s="27">
        <v>0</v>
      </c>
      <c r="AB152" s="165">
        <v>35</v>
      </c>
      <c r="AC152" s="27">
        <v>1</v>
      </c>
      <c r="AD152" s="27">
        <v>1</v>
      </c>
      <c r="AE152" s="186" t="s">
        <v>83</v>
      </c>
      <c r="AF152" s="186" t="s">
        <v>83</v>
      </c>
      <c r="AG152" s="186" t="s">
        <v>83</v>
      </c>
      <c r="AH152" s="186" t="s">
        <v>83</v>
      </c>
      <c r="AI152" s="27"/>
      <c r="AJ152" s="27"/>
      <c r="AK152" s="27">
        <v>1</v>
      </c>
      <c r="AL152" s="27">
        <v>1</v>
      </c>
      <c r="AM152" s="186" t="s">
        <v>83</v>
      </c>
      <c r="AN152" s="27">
        <v>1</v>
      </c>
      <c r="AO152" s="27">
        <v>1</v>
      </c>
      <c r="AP152" s="27">
        <v>1</v>
      </c>
    </row>
    <row r="153" spans="1:42">
      <c r="A153" s="163"/>
      <c r="B153" s="27" t="str">
        <f>物品!B153</f>
        <v>CS22</v>
      </c>
      <c r="C153" s="27" t="s">
        <v>41</v>
      </c>
      <c r="D153" s="27" t="s">
        <v>81</v>
      </c>
      <c r="E153" s="27" t="s">
        <v>97</v>
      </c>
      <c r="F153" s="27"/>
      <c r="G153" s="27"/>
      <c r="H153" s="27" t="str">
        <f>VLOOKUP(LEFT(RIGHT(B153,5),4),物品!B:CU,2,FALSE)</f>
        <v>|CffFF0000技能进化石|r</v>
      </c>
      <c r="I153" s="27" t="str">
        <f>VLOOKUP(B153,物品!B:CV,99,FALSE)</f>
        <v>使指定的|Cffffc926A级|r技能进化为|Cffff0000S级|r。</v>
      </c>
      <c r="J153" s="165" t="str">
        <f t="shared" si="51"/>
        <v>|CffFF0000技能进化石|r</v>
      </c>
      <c r="K153" s="165" t="str">
        <f t="shared" si="52"/>
        <v>使指定的|Cffffc926A级|r技能进化为|Cffff0000S级|r。</v>
      </c>
      <c r="L153" s="27"/>
      <c r="M153" s="166" t="str">
        <f>VLOOKUP(LEFT(RIGHT(B153,5),4),物品!B:CU,20,FALSE)</f>
        <v>ReplaceableTextures\\CommandButtons\\BTNIN04.blp</v>
      </c>
      <c r="N153" s="186" t="s">
        <v>83</v>
      </c>
      <c r="O153" s="166" t="s">
        <v>91</v>
      </c>
      <c r="P153" s="27"/>
      <c r="Q153" s="27"/>
      <c r="R153" s="186" t="s">
        <v>83</v>
      </c>
      <c r="S153" s="186" t="s">
        <v>83</v>
      </c>
      <c r="T153" s="186" t="s">
        <v>83</v>
      </c>
      <c r="U153" s="186" t="s">
        <v>83</v>
      </c>
      <c r="V153" s="27"/>
      <c r="W153" s="27" t="s">
        <v>93</v>
      </c>
      <c r="X153" s="27">
        <v>0</v>
      </c>
      <c r="Y153" s="186" t="s">
        <v>83</v>
      </c>
      <c r="Z153" s="27">
        <v>0</v>
      </c>
      <c r="AA153" s="27">
        <v>0</v>
      </c>
      <c r="AB153" s="165">
        <v>0</v>
      </c>
      <c r="AC153" s="27">
        <v>1</v>
      </c>
      <c r="AD153" s="27">
        <v>1</v>
      </c>
      <c r="AE153" s="186" t="s">
        <v>83</v>
      </c>
      <c r="AF153" s="186" t="s">
        <v>83</v>
      </c>
      <c r="AG153" s="186" t="s">
        <v>83</v>
      </c>
      <c r="AH153" s="186" t="s">
        <v>83</v>
      </c>
      <c r="AI153" s="27"/>
      <c r="AJ153" s="27"/>
      <c r="AK153" s="27">
        <v>1</v>
      </c>
      <c r="AL153" s="27">
        <v>1</v>
      </c>
      <c r="AM153" s="186" t="s">
        <v>83</v>
      </c>
      <c r="AN153" s="27">
        <v>1</v>
      </c>
      <c r="AO153" s="27">
        <v>1</v>
      </c>
      <c r="AP153" s="27">
        <v>1</v>
      </c>
    </row>
    <row r="154" spans="1:42">
      <c r="A154" s="163"/>
      <c r="B154" s="27" t="str">
        <f>物品!B154</f>
        <v>CS23</v>
      </c>
      <c r="C154" s="27" t="s">
        <v>41</v>
      </c>
      <c r="D154" s="27" t="s">
        <v>81</v>
      </c>
      <c r="E154" s="27" t="s">
        <v>97</v>
      </c>
      <c r="F154" s="27"/>
      <c r="G154" s="27"/>
      <c r="H154" s="27" t="str">
        <f>VLOOKUP(LEFT(RIGHT(B154,5),4),物品!B:CU,2,FALSE)</f>
        <v>|Cff00FF7F技能进阶石【残缺】|r</v>
      </c>
      <c r="I154" s="27" t="str">
        <f>VLOOKUP(B154,物品!B:CV,99,FALSE)</f>
        <v>|CffFFC92650%概率|r提升指定技能的|Cffffc926品质|r。|n|n|Cff00ff7f只能对|r|Cffffc926A级|r|Cff00ff7f以下的技能使用。|r</v>
      </c>
      <c r="J154" s="165" t="str">
        <f t="shared" ref="J154" si="53">H154</f>
        <v>|Cff00FF7F技能进阶石【残缺】|r</v>
      </c>
      <c r="K154" s="165" t="str">
        <f t="shared" ref="K154" si="54">I154</f>
        <v>|CffFFC92650%概率|r提升指定技能的|Cffffc926品质|r。|n|n|Cff00ff7f只能对|r|Cffffc926A级|r|Cff00ff7f以下的技能使用。|r</v>
      </c>
      <c r="L154" s="27"/>
      <c r="M154" s="166" t="str">
        <f>VLOOKUP(LEFT(RIGHT(B154,5),4),物品!B:CU,20,FALSE)</f>
        <v>ReplaceableTextures\\CommandButtons\\BTNIN06.blp</v>
      </c>
      <c r="N154" s="186" t="s">
        <v>83</v>
      </c>
      <c r="O154" s="166" t="s">
        <v>96</v>
      </c>
      <c r="P154" s="27">
        <v>0</v>
      </c>
      <c r="Q154" s="27">
        <v>2</v>
      </c>
      <c r="R154" s="186" t="s">
        <v>83</v>
      </c>
      <c r="S154" s="186" t="s">
        <v>83</v>
      </c>
      <c r="T154" s="186" t="s">
        <v>83</v>
      </c>
      <c r="U154" s="186" t="s">
        <v>83</v>
      </c>
      <c r="V154" s="27"/>
      <c r="W154" s="27" t="s">
        <v>93</v>
      </c>
      <c r="X154" s="27">
        <v>0</v>
      </c>
      <c r="Y154" s="186" t="s">
        <v>83</v>
      </c>
      <c r="Z154" s="27">
        <v>0</v>
      </c>
      <c r="AA154" s="27">
        <v>0</v>
      </c>
      <c r="AB154" s="165">
        <v>10</v>
      </c>
      <c r="AC154" s="27">
        <v>1</v>
      </c>
      <c r="AD154" s="27">
        <v>1</v>
      </c>
      <c r="AE154" s="186" t="s">
        <v>83</v>
      </c>
      <c r="AF154" s="186" t="s">
        <v>83</v>
      </c>
      <c r="AG154" s="186" t="s">
        <v>83</v>
      </c>
      <c r="AH154" s="186" t="s">
        <v>83</v>
      </c>
      <c r="AI154" s="27"/>
      <c r="AJ154" s="27"/>
      <c r="AK154" s="27">
        <v>1</v>
      </c>
      <c r="AL154" s="27">
        <v>1</v>
      </c>
      <c r="AM154" s="186" t="s">
        <v>83</v>
      </c>
      <c r="AN154" s="27">
        <v>1</v>
      </c>
      <c r="AO154" s="27">
        <v>1</v>
      </c>
      <c r="AP154" s="27">
        <v>1</v>
      </c>
    </row>
    <row r="155" spans="1:42">
      <c r="A155" s="163"/>
      <c r="B155" s="27" t="str">
        <f>物品!B155</f>
        <v>CS24</v>
      </c>
      <c r="C155" s="27" t="s">
        <v>41</v>
      </c>
      <c r="D155" s="27" t="s">
        <v>81</v>
      </c>
      <c r="E155" s="27" t="s">
        <v>97</v>
      </c>
      <c r="F155" s="27"/>
      <c r="G155" s="27"/>
      <c r="H155" s="27" t="str">
        <f>VLOOKUP(LEFT(RIGHT(B155,5),4),物品!B:CU,2,FALSE)</f>
        <v>|CffFFD24D品质潜能石【】|r</v>
      </c>
      <c r="I155" s="27">
        <f>VLOOKUP(B155,物品!B:CV,99,FALSE)</f>
        <v>0</v>
      </c>
      <c r="J155" s="165" t="str">
        <f t="shared" ref="J155:J159" si="55">H155</f>
        <v>|CffFFD24D品质潜能石【】|r</v>
      </c>
      <c r="K155" s="165">
        <f t="shared" ref="K155:K159" si="56">I155</f>
        <v>0</v>
      </c>
      <c r="L155" s="27"/>
      <c r="M155" s="166" t="str">
        <f>VLOOKUP(LEFT(RIGHT(B155,5),4),物品!B:CU,20,FALSE)</f>
        <v>ReplaceableTextures\\CommandButtons\\BTNIN04.blp</v>
      </c>
      <c r="N155" s="186" t="s">
        <v>83</v>
      </c>
      <c r="O155" s="166" t="s">
        <v>91</v>
      </c>
      <c r="P155" s="27"/>
      <c r="Q155" s="27"/>
      <c r="R155" s="186" t="s">
        <v>83</v>
      </c>
      <c r="S155" s="186" t="s">
        <v>83</v>
      </c>
      <c r="T155" s="186" t="s">
        <v>83</v>
      </c>
      <c r="U155" s="186" t="s">
        <v>83</v>
      </c>
      <c r="V155" s="27"/>
      <c r="W155" s="27" t="s">
        <v>93</v>
      </c>
      <c r="X155" s="27">
        <v>0</v>
      </c>
      <c r="Y155" s="186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6" t="s">
        <v>83</v>
      </c>
      <c r="AF155" s="186" t="s">
        <v>83</v>
      </c>
      <c r="AG155" s="186" t="s">
        <v>83</v>
      </c>
      <c r="AH155" s="186" t="s">
        <v>83</v>
      </c>
      <c r="AI155" s="27"/>
      <c r="AJ155" s="27"/>
      <c r="AK155" s="27">
        <v>1</v>
      </c>
      <c r="AL155" s="27">
        <v>1</v>
      </c>
      <c r="AM155" s="186" t="s">
        <v>83</v>
      </c>
      <c r="AN155" s="27">
        <v>1</v>
      </c>
      <c r="AO155" s="27">
        <v>1</v>
      </c>
      <c r="AP155" s="27">
        <v>1</v>
      </c>
    </row>
    <row r="156" spans="1:42">
      <c r="A156" s="163"/>
      <c r="B156" s="27" t="str">
        <f>物品!B156</f>
        <v>CS41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|cffff0000虚空神石|r</v>
      </c>
      <c r="I156" s="27" t="str">
        <f>VLOOKUP(B156,物品!B:CV,99,FALSE)</f>
        <v>点击后可将|Cffffc926任意|r装备提升一级。|n|n|Cff00ff7f只能对|r|Cffff73ff创|r|Cffff56bf世|r|Cffff397f品|r|Cffff1c3f质|r|Cff00ff7f以下的装备使用。|r</v>
      </c>
      <c r="J156" s="165" t="str">
        <f t="shared" ref="J156:J157" si="57">H156</f>
        <v>|cffff0000虚空神石|r</v>
      </c>
      <c r="K156" s="165" t="str">
        <f t="shared" ref="K156:K157" si="58">I156</f>
        <v>点击后可将|Cffffc926任意|r装备提升一级。|n|n|Cff00ff7f只能对|r|Cffff73ff创|r|Cffff56bf世|r|Cffff397f品|r|Cffff1c3f质|r|Cff00ff7f以下的装备使用。|r</v>
      </c>
      <c r="L156" s="27"/>
      <c r="M156" s="166" t="str">
        <f>VLOOKUP(LEFT(RIGHT(B156,5),4),物品!B:CU,20,FALSE)</f>
        <v>ReplaceableTextures\\CommandButtons\\BTNCS41.blp</v>
      </c>
      <c r="N156" s="186" t="s">
        <v>83</v>
      </c>
      <c r="O156" s="166" t="s">
        <v>91</v>
      </c>
      <c r="P156" s="27"/>
      <c r="Q156" s="27"/>
      <c r="R156" s="186" t="s">
        <v>83</v>
      </c>
      <c r="S156" s="186" t="s">
        <v>83</v>
      </c>
      <c r="T156" s="186" t="s">
        <v>83</v>
      </c>
      <c r="U156" s="186" t="s">
        <v>83</v>
      </c>
      <c r="V156" s="27"/>
      <c r="W156" s="27" t="s">
        <v>93</v>
      </c>
      <c r="X156" s="27">
        <v>0</v>
      </c>
      <c r="Y156" s="186" t="s">
        <v>83</v>
      </c>
      <c r="Z156" s="27">
        <v>0</v>
      </c>
      <c r="AA156" s="27">
        <v>0</v>
      </c>
      <c r="AB156" s="165">
        <v>0</v>
      </c>
      <c r="AC156" s="27">
        <v>1</v>
      </c>
      <c r="AD156" s="27">
        <v>1</v>
      </c>
      <c r="AE156" s="186" t="s">
        <v>83</v>
      </c>
      <c r="AF156" s="186" t="s">
        <v>83</v>
      </c>
      <c r="AG156" s="186" t="s">
        <v>83</v>
      </c>
      <c r="AH156" s="186" t="s">
        <v>83</v>
      </c>
      <c r="AI156" s="27"/>
      <c r="AJ156" s="27"/>
      <c r="AK156" s="27">
        <v>1</v>
      </c>
      <c r="AL156" s="27">
        <v>1</v>
      </c>
      <c r="AM156" s="186" t="s">
        <v>83</v>
      </c>
      <c r="AN156" s="27">
        <v>1</v>
      </c>
      <c r="AO156" s="27">
        <v>1</v>
      </c>
      <c r="AP156" s="27">
        <v>1</v>
      </c>
    </row>
    <row r="157" spans="1:42">
      <c r="A157" s="163"/>
      <c r="B157" s="27" t="str">
        <f>物品!B157</f>
        <v>CS42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|cffff0033创世碎片|r</v>
      </c>
      <c r="I157" s="27" t="str">
        <f>VLOOKUP(B157,物品!B:CV,99,FALSE)</f>
        <v>点击后可将|Cffffc926神|r|Cfff7a049话|r|Cffef786d品|r|Cffe85091质|r的|Cffffc926lv4|r装备提升至|Cffff73ff创|r|Cffff56bf世|r|Cffff397f品|r|Cffff1c3f质|r。</v>
      </c>
      <c r="J157" s="165" t="str">
        <f t="shared" si="57"/>
        <v>|cffff0033创世碎片|r</v>
      </c>
      <c r="K157" s="165" t="str">
        <f t="shared" si="58"/>
        <v>点击后可将|Cffffc926神|r|Cfff7a049话|r|Cffef786d品|r|Cffe85091质|r的|Cffffc926lv4|r装备提升至|Cffff73ff创|r|Cffff56bf世|r|Cffff397f品|r|Cffff1c3f质|r。</v>
      </c>
      <c r="L157" s="27"/>
      <c r="M157" s="166" t="str">
        <f>VLOOKUP(LEFT(RIGHT(B157,5),4),物品!B:CU,20,FALSE)</f>
        <v>ReplaceableTextures\\CommandButtons\\BTNCS42.blp</v>
      </c>
      <c r="N157" s="186" t="s">
        <v>83</v>
      </c>
      <c r="O157" s="166" t="s">
        <v>92</v>
      </c>
      <c r="P157" s="27"/>
      <c r="Q157" s="27"/>
      <c r="R157" s="186" t="s">
        <v>83</v>
      </c>
      <c r="S157" s="186" t="s">
        <v>83</v>
      </c>
      <c r="T157" s="186" t="s">
        <v>83</v>
      </c>
      <c r="U157" s="186" t="s">
        <v>83</v>
      </c>
      <c r="V157" s="27"/>
      <c r="W157" s="27" t="s">
        <v>93</v>
      </c>
      <c r="X157" s="27">
        <v>0</v>
      </c>
      <c r="Y157" s="186" t="s">
        <v>83</v>
      </c>
      <c r="Z157" s="27">
        <v>0</v>
      </c>
      <c r="AA157" s="27">
        <v>0</v>
      </c>
      <c r="AB157" s="165">
        <v>0</v>
      </c>
      <c r="AC157" s="27">
        <v>1</v>
      </c>
      <c r="AD157" s="27">
        <v>1</v>
      </c>
      <c r="AE157" s="186" t="s">
        <v>83</v>
      </c>
      <c r="AF157" s="186" t="s">
        <v>83</v>
      </c>
      <c r="AG157" s="186" t="s">
        <v>83</v>
      </c>
      <c r="AH157" s="186" t="s">
        <v>83</v>
      </c>
      <c r="AI157" s="27"/>
      <c r="AJ157" s="27"/>
      <c r="AK157" s="27">
        <v>1</v>
      </c>
      <c r="AL157" s="27">
        <v>1</v>
      </c>
      <c r="AM157" s="186" t="s">
        <v>83</v>
      </c>
      <c r="AN157" s="27">
        <v>1</v>
      </c>
      <c r="AO157" s="27">
        <v>1</v>
      </c>
      <c r="AP157" s="27">
        <v>1</v>
      </c>
    </row>
    <row r="158" spans="1:42">
      <c r="A158" s="163"/>
      <c r="B158" s="27" t="str">
        <f>物品!B158</f>
        <v>CS51</v>
      </c>
      <c r="C158" s="27" t="s">
        <v>41</v>
      </c>
      <c r="D158" s="27" t="s">
        <v>81</v>
      </c>
      <c r="E158" s="170" t="s">
        <v>1388</v>
      </c>
      <c r="F158" s="27"/>
      <c r="G158" s="27"/>
      <c r="H158" s="27" t="str">
        <f>VLOOKUP(LEFT(RIGHT(B158,5),4),物品!B:CU,2,FALSE)</f>
        <v>|cff00BFFF初级附魔石|r</v>
      </c>
      <c r="I158" s="27" t="str">
        <f>VLOOKUP(B158,物品!B:CV,99,FALSE)</f>
        <v>为指定的装备附魔一条额外属性。|n|n|cffff0000只可附魔紫色及以上品质装备|r</v>
      </c>
      <c r="J158" s="165" t="str">
        <f t="shared" si="55"/>
        <v>|cff00BFFF初级附魔石|r</v>
      </c>
      <c r="K158" s="165" t="str">
        <f t="shared" si="56"/>
        <v>为指定的装备附魔一条额外属性。|n|n|cffff0000只可附魔紫色及以上品质装备|r</v>
      </c>
      <c r="L158" s="27"/>
      <c r="M158" s="166" t="str">
        <f>VLOOKUP(LEFT(RIGHT(B158,5),4),物品!B:CU,20,FALSE)</f>
        <v>ReplaceableTextures\\CommandButtons\\BTNCS51.blp</v>
      </c>
      <c r="N158" s="186" t="s">
        <v>83</v>
      </c>
      <c r="O158" s="166" t="s">
        <v>90</v>
      </c>
      <c r="P158" s="27"/>
      <c r="Q158" s="27"/>
      <c r="R158" s="186" t="s">
        <v>83</v>
      </c>
      <c r="S158" s="186" t="s">
        <v>83</v>
      </c>
      <c r="T158" s="186" t="s">
        <v>83</v>
      </c>
      <c r="U158" s="186" t="s">
        <v>83</v>
      </c>
      <c r="V158" s="27"/>
      <c r="W158" s="27" t="s">
        <v>93</v>
      </c>
      <c r="X158" s="27">
        <v>0</v>
      </c>
      <c r="Y158" s="186" t="s">
        <v>83</v>
      </c>
      <c r="Z158" s="27">
        <v>0</v>
      </c>
      <c r="AA158" s="27">
        <v>0</v>
      </c>
      <c r="AB158" s="165">
        <v>0</v>
      </c>
      <c r="AC158" s="27">
        <v>1</v>
      </c>
      <c r="AD158" s="27">
        <v>1</v>
      </c>
      <c r="AE158" s="186" t="s">
        <v>83</v>
      </c>
      <c r="AF158" s="186" t="s">
        <v>83</v>
      </c>
      <c r="AG158" s="186" t="s">
        <v>83</v>
      </c>
      <c r="AH158" s="186" t="s">
        <v>83</v>
      </c>
      <c r="AI158" s="27"/>
      <c r="AJ158" s="27"/>
      <c r="AK158" s="27">
        <v>1</v>
      </c>
      <c r="AL158" s="27">
        <v>1</v>
      </c>
      <c r="AM158" s="186" t="s">
        <v>83</v>
      </c>
      <c r="AN158" s="27">
        <v>1</v>
      </c>
      <c r="AO158" s="27">
        <v>1</v>
      </c>
      <c r="AP158" s="27">
        <v>1</v>
      </c>
    </row>
    <row r="159" spans="1:42">
      <c r="A159" s="163"/>
      <c r="B159" s="27" t="str">
        <f>物品!B159</f>
        <v>CS52</v>
      </c>
      <c r="C159" s="27" t="s">
        <v>41</v>
      </c>
      <c r="D159" s="27" t="s">
        <v>81</v>
      </c>
      <c r="E159" s="170" t="s">
        <v>1389</v>
      </c>
      <c r="F159" s="27"/>
      <c r="G159" s="27"/>
      <c r="H159" s="27" t="str">
        <f>VLOOKUP(LEFT(RIGHT(B159,5),4),物品!B:CU,2,FALSE)</f>
        <v>|cffffff00中级附魔石|r</v>
      </c>
      <c r="I159" s="27" t="str">
        <f>VLOOKUP(B159,物品!B:CV,99,FALSE)</f>
        <v>为指定装备附魔一条较强的额外属性。|n|n|cffff0000只可附魔紫色及以上品质装备|r</v>
      </c>
      <c r="J159" s="165" t="str">
        <f t="shared" si="55"/>
        <v>|cffffff00中级附魔石|r</v>
      </c>
      <c r="K159" s="165" t="str">
        <f t="shared" si="56"/>
        <v>为指定装备附魔一条较强的额外属性。|n|n|cffff0000只可附魔紫色及以上品质装备|r</v>
      </c>
      <c r="L159" s="27"/>
      <c r="M159" s="166" t="str">
        <f>VLOOKUP(LEFT(RIGHT(B159,5),4),物品!B:CU,20,FALSE)</f>
        <v>ReplaceableTextures\\CommandButtons\\BTNCS52.blp</v>
      </c>
      <c r="N159" s="186" t="s">
        <v>83</v>
      </c>
      <c r="O159" s="166" t="s">
        <v>91</v>
      </c>
      <c r="P159" s="27"/>
      <c r="Q159" s="27"/>
      <c r="R159" s="186" t="s">
        <v>83</v>
      </c>
      <c r="S159" s="186" t="s">
        <v>83</v>
      </c>
      <c r="T159" s="186" t="s">
        <v>83</v>
      </c>
      <c r="U159" s="186" t="s">
        <v>83</v>
      </c>
      <c r="V159" s="27"/>
      <c r="W159" s="27" t="s">
        <v>93</v>
      </c>
      <c r="X159" s="27">
        <v>0</v>
      </c>
      <c r="Y159" s="186" t="s">
        <v>83</v>
      </c>
      <c r="Z159" s="27">
        <v>0</v>
      </c>
      <c r="AA159" s="27">
        <v>0</v>
      </c>
      <c r="AB159" s="165">
        <v>0</v>
      </c>
      <c r="AC159" s="27">
        <v>1</v>
      </c>
      <c r="AD159" s="27">
        <v>1</v>
      </c>
      <c r="AE159" s="186" t="s">
        <v>83</v>
      </c>
      <c r="AF159" s="186" t="s">
        <v>83</v>
      </c>
      <c r="AG159" s="186" t="s">
        <v>83</v>
      </c>
      <c r="AH159" s="186" t="s">
        <v>83</v>
      </c>
      <c r="AI159" s="27"/>
      <c r="AJ159" s="27"/>
      <c r="AK159" s="27">
        <v>1</v>
      </c>
      <c r="AL159" s="27">
        <v>1</v>
      </c>
      <c r="AM159" s="186" t="s">
        <v>83</v>
      </c>
      <c r="AN159" s="27">
        <v>1</v>
      </c>
      <c r="AO159" s="27">
        <v>1</v>
      </c>
      <c r="AP159" s="27">
        <v>1</v>
      </c>
    </row>
    <row r="160" spans="1:42">
      <c r="A160" s="163"/>
      <c r="B160" s="27" t="str">
        <f>物品!B160</f>
        <v>CS53</v>
      </c>
      <c r="C160" s="27" t="s">
        <v>41</v>
      </c>
      <c r="D160" s="27" t="s">
        <v>81</v>
      </c>
      <c r="E160" s="170" t="s">
        <v>1390</v>
      </c>
      <c r="F160" s="27"/>
      <c r="G160" s="27"/>
      <c r="H160" s="27" t="str">
        <f>VLOOKUP(LEFT(RIGHT(B160,5),4),物品!B:CU,2,FALSE)</f>
        <v>|cffff0033高级附魔石|r</v>
      </c>
      <c r="I160" s="27" t="str">
        <f>VLOOKUP(B160,物品!B:CV,99,FALSE)</f>
        <v>为指定装备附魔一条强大的额外属性。|n|n|cffff0000只可附魔紫色及以上品质装备|r</v>
      </c>
      <c r="J160" s="165" t="str">
        <f t="shared" ref="J160" si="59">H160</f>
        <v>|cffff0033高级附魔石|r</v>
      </c>
      <c r="K160" s="165" t="str">
        <f t="shared" ref="K160" si="60">I160</f>
        <v>为指定装备附魔一条强大的额外属性。|n|n|cffff0000只可附魔紫色及以上品质装备|r</v>
      </c>
      <c r="L160" s="27"/>
      <c r="M160" s="166" t="str">
        <f>VLOOKUP(LEFT(RIGHT(B160,5),4),物品!B:CU,20,FALSE)</f>
        <v>ReplaceableTextures\\CommandButtons\\BTNCS53.blp</v>
      </c>
      <c r="N160" s="186" t="s">
        <v>83</v>
      </c>
      <c r="O160" s="166" t="s">
        <v>92</v>
      </c>
      <c r="P160" s="27"/>
      <c r="Q160" s="27"/>
      <c r="R160" s="186" t="s">
        <v>83</v>
      </c>
      <c r="S160" s="186" t="s">
        <v>83</v>
      </c>
      <c r="T160" s="186" t="s">
        <v>83</v>
      </c>
      <c r="U160" s="186" t="s">
        <v>83</v>
      </c>
      <c r="V160" s="27"/>
      <c r="W160" s="27" t="s">
        <v>93</v>
      </c>
      <c r="X160" s="27">
        <v>0</v>
      </c>
      <c r="Y160" s="186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6" t="s">
        <v>83</v>
      </c>
      <c r="AF160" s="186" t="s">
        <v>83</v>
      </c>
      <c r="AG160" s="186" t="s">
        <v>83</v>
      </c>
      <c r="AH160" s="186" t="s">
        <v>83</v>
      </c>
      <c r="AI160" s="27"/>
      <c r="AJ160" s="27"/>
      <c r="AK160" s="27">
        <v>1</v>
      </c>
      <c r="AL160" s="27">
        <v>1</v>
      </c>
      <c r="AM160" s="186" t="s">
        <v>83</v>
      </c>
      <c r="AN160" s="27">
        <v>1</v>
      </c>
      <c r="AO160" s="27">
        <v>1</v>
      </c>
      <c r="AP160" s="27">
        <v>1</v>
      </c>
    </row>
    <row r="161" spans="1:42" ht="15" customHeight="1">
      <c r="A161" s="163"/>
      <c r="B161" s="27" t="str">
        <f>物品!B161</f>
        <v>CF01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随机法宝</v>
      </c>
      <c r="I161" s="27" t="str">
        <f>VLOOKUP(B161,物品!B:CV,99,FALSE)</f>
        <v>获得一个随机品质的|Cffffc926法宝|r。</v>
      </c>
      <c r="J161" s="165" t="str">
        <f t="shared" ref="J161" si="61">H161</f>
        <v>随机法宝</v>
      </c>
      <c r="K161" s="165" t="str">
        <f t="shared" ref="K161" si="62">I161</f>
        <v>获得一个随机品质的|Cffffc926法宝|r。</v>
      </c>
      <c r="L161" s="27"/>
      <c r="M161" s="166" t="str">
        <f>VLOOKUP(LEFT(RIGHT(B161,5),4),物品!B:CU,20,FALSE)</f>
        <v>ReplaceableTextures\\CommandButtons\\BTNCF01.blp</v>
      </c>
      <c r="N161" s="186" t="s">
        <v>83</v>
      </c>
      <c r="O161" s="166" t="s">
        <v>98</v>
      </c>
      <c r="P161" s="27">
        <v>0</v>
      </c>
      <c r="Q161" s="27">
        <v>0</v>
      </c>
      <c r="R161" s="186" t="s">
        <v>83</v>
      </c>
      <c r="S161" s="186" t="s">
        <v>83</v>
      </c>
      <c r="T161" s="186" t="s">
        <v>83</v>
      </c>
      <c r="U161" s="186" t="s">
        <v>83</v>
      </c>
      <c r="V161" s="27"/>
      <c r="W161" s="27" t="s">
        <v>88</v>
      </c>
      <c r="X161" s="27">
        <v>0</v>
      </c>
      <c r="Y161" s="186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6" t="s">
        <v>83</v>
      </c>
      <c r="AF161" s="186" t="s">
        <v>83</v>
      </c>
      <c r="AG161" s="186" t="s">
        <v>83</v>
      </c>
      <c r="AH161" s="186" t="s">
        <v>83</v>
      </c>
      <c r="AI161" s="27">
        <v>1</v>
      </c>
      <c r="AJ161" s="27"/>
      <c r="AK161" s="27">
        <v>1</v>
      </c>
      <c r="AL161" s="27">
        <v>1</v>
      </c>
      <c r="AM161" s="186" t="s">
        <v>83</v>
      </c>
      <c r="AN161" s="27">
        <v>1</v>
      </c>
      <c r="AO161" s="27">
        <v>1</v>
      </c>
      <c r="AP161" s="27">
        <v>1</v>
      </c>
    </row>
    <row r="162" spans="1:42">
      <c r="A162" s="163"/>
      <c r="B162" s="27" t="str">
        <f>物品!B162</f>
        <v>I001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蛋黄月饼</v>
      </c>
      <c r="I162" s="27" t="str">
        <f>VLOOKUP(B162,物品!B:CV,99,FALSE)</f>
        <v>回复|Cffffd24d80%|r生命，|Cff00ff7f解除|r异常状态</v>
      </c>
      <c r="J162" s="165" t="str">
        <f t="shared" ref="J162:J165" si="63">H162</f>
        <v>蛋黄月饼</v>
      </c>
      <c r="K162" s="165" t="str">
        <f t="shared" ref="K162:K165" si="64">I162</f>
        <v>回复|Cffffd24d80%|r生命，|Cff00ff7f解除|r异常状态</v>
      </c>
      <c r="L162" s="27"/>
      <c r="M162" s="166" t="str">
        <f>VLOOKUP(LEFT(RIGHT(B162,5),4),物品!B:CU,20,FALSE)</f>
        <v>ReplaceableTextures\\CommandButtons\\BTNI001.blp</v>
      </c>
      <c r="N162" s="186" t="s">
        <v>83</v>
      </c>
      <c r="O162" s="166" t="s">
        <v>94</v>
      </c>
      <c r="P162" s="27">
        <v>0</v>
      </c>
      <c r="Q162" s="27">
        <v>0</v>
      </c>
      <c r="R162" s="186" t="s">
        <v>83</v>
      </c>
      <c r="S162" s="186" t="s">
        <v>83</v>
      </c>
      <c r="T162" s="186" t="s">
        <v>83</v>
      </c>
      <c r="U162" s="186" t="s">
        <v>83</v>
      </c>
      <c r="V162" s="27"/>
      <c r="W162" s="27" t="s">
        <v>93</v>
      </c>
      <c r="X162" s="27">
        <v>0</v>
      </c>
      <c r="Y162" s="186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6" t="s">
        <v>83</v>
      </c>
      <c r="AF162" s="186" t="s">
        <v>83</v>
      </c>
      <c r="AG162" s="186" t="s">
        <v>83</v>
      </c>
      <c r="AH162" s="186" t="s">
        <v>83</v>
      </c>
      <c r="AI162" s="27"/>
      <c r="AJ162" s="27"/>
      <c r="AK162" s="27">
        <v>1</v>
      </c>
      <c r="AL162" s="27">
        <v>1</v>
      </c>
      <c r="AM162" s="186" t="s">
        <v>83</v>
      </c>
      <c r="AN162" s="27">
        <v>1</v>
      </c>
      <c r="AO162" s="27">
        <v>1</v>
      </c>
      <c r="AP162" s="27">
        <v>1</v>
      </c>
    </row>
    <row r="163" spans="1:42">
      <c r="A163" s="163"/>
      <c r="B163" s="27" t="str">
        <f>物品!B163</f>
        <v>I002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豆沙月饼</v>
      </c>
      <c r="I163" s="27" t="str">
        <f>VLOOKUP(B163,物品!B:CV,99,FALSE)</f>
        <v>暴击|Cffff0000+10%|n|n|r|Cff00ff7f效果持续15秒。|r</v>
      </c>
      <c r="J163" s="165" t="str">
        <f t="shared" si="63"/>
        <v>豆沙月饼</v>
      </c>
      <c r="K163" s="165" t="str">
        <f t="shared" si="64"/>
        <v>暴击|Cffff0000+10%|n|n|r|Cff00ff7f效果持续15秒。|r</v>
      </c>
      <c r="L163" s="27"/>
      <c r="M163" s="166" t="str">
        <f>VLOOKUP(LEFT(RIGHT(B163,5),4),物品!B:CU,20,FALSE)</f>
        <v>ReplaceableTextures\\CommandButtons\\BTNI002.blp</v>
      </c>
      <c r="N163" s="186" t="s">
        <v>83</v>
      </c>
      <c r="O163" s="166" t="s">
        <v>94</v>
      </c>
      <c r="P163" s="27">
        <v>0</v>
      </c>
      <c r="Q163" s="27">
        <v>0</v>
      </c>
      <c r="R163" s="186" t="s">
        <v>83</v>
      </c>
      <c r="S163" s="186" t="s">
        <v>83</v>
      </c>
      <c r="T163" s="186" t="s">
        <v>83</v>
      </c>
      <c r="U163" s="186" t="s">
        <v>83</v>
      </c>
      <c r="V163" s="27"/>
      <c r="W163" s="27" t="s">
        <v>93</v>
      </c>
      <c r="X163" s="27">
        <v>0</v>
      </c>
      <c r="Y163" s="186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6" t="s">
        <v>83</v>
      </c>
      <c r="AF163" s="186" t="s">
        <v>83</v>
      </c>
      <c r="AG163" s="186" t="s">
        <v>83</v>
      </c>
      <c r="AH163" s="186" t="s">
        <v>83</v>
      </c>
      <c r="AI163" s="27"/>
      <c r="AJ163" s="27"/>
      <c r="AK163" s="27">
        <v>1</v>
      </c>
      <c r="AL163" s="27">
        <v>1</v>
      </c>
      <c r="AM163" s="186" t="s">
        <v>83</v>
      </c>
      <c r="AN163" s="27">
        <v>1</v>
      </c>
      <c r="AO163" s="27">
        <v>1</v>
      </c>
      <c r="AP163" s="27">
        <v>1</v>
      </c>
    </row>
    <row r="164" spans="1:42">
      <c r="A164" s="163"/>
      <c r="B164" s="27" t="str">
        <f>物品!B164</f>
        <v>I003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冰皮月饼</v>
      </c>
      <c r="I164" s="27" t="str">
        <f>VLOOKUP(B164,物品!B:CV,99,FALSE)</f>
        <v>攻击速度|Cffffd24d+40%|r。|n|n|Cff00ff7f持续15秒。|r</v>
      </c>
      <c r="J164" s="165" t="str">
        <f t="shared" si="63"/>
        <v>冰皮月饼</v>
      </c>
      <c r="K164" s="165" t="str">
        <f t="shared" si="64"/>
        <v>攻击速度|Cffffd24d+40%|r。|n|n|Cff00ff7f持续15秒。|r</v>
      </c>
      <c r="L164" s="27"/>
      <c r="M164" s="166" t="str">
        <f>VLOOKUP(LEFT(RIGHT(B164,5),4),物品!B:CU,20,FALSE)</f>
        <v>ReplaceableTextures\\CommandButtons\\BTNI003.blp</v>
      </c>
      <c r="N164" s="186" t="s">
        <v>83</v>
      </c>
      <c r="O164" s="166" t="s">
        <v>94</v>
      </c>
      <c r="P164" s="27">
        <v>0</v>
      </c>
      <c r="Q164" s="27">
        <v>0</v>
      </c>
      <c r="R164" s="186" t="s">
        <v>83</v>
      </c>
      <c r="S164" s="186" t="s">
        <v>83</v>
      </c>
      <c r="T164" s="186" t="s">
        <v>83</v>
      </c>
      <c r="U164" s="186" t="s">
        <v>83</v>
      </c>
      <c r="V164" s="27"/>
      <c r="W164" s="27" t="s">
        <v>93</v>
      </c>
      <c r="X164" s="27">
        <v>0</v>
      </c>
      <c r="Y164" s="186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6" t="s">
        <v>83</v>
      </c>
      <c r="AF164" s="186" t="s">
        <v>83</v>
      </c>
      <c r="AG164" s="186" t="s">
        <v>83</v>
      </c>
      <c r="AH164" s="186" t="s">
        <v>83</v>
      </c>
      <c r="AI164" s="27"/>
      <c r="AJ164" s="27"/>
      <c r="AK164" s="27">
        <v>1</v>
      </c>
      <c r="AL164" s="27">
        <v>1</v>
      </c>
      <c r="AM164" s="186" t="s">
        <v>83</v>
      </c>
      <c r="AN164" s="27">
        <v>1</v>
      </c>
      <c r="AO164" s="27">
        <v>1</v>
      </c>
      <c r="AP164" s="27">
        <v>1</v>
      </c>
    </row>
    <row r="165" spans="1:42">
      <c r="A165" s="163"/>
      <c r="B165" s="27" t="str">
        <f>物品!B165</f>
        <v>I004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果蔬月饼</v>
      </c>
      <c r="I165" s="27" t="str">
        <f>VLOOKUP(B165,物品!B:CV,99,FALSE)</f>
        <v>技能伤害提高|Cffffd24d20%|r|Cfff0f0f0。|n|n|r|Cff00ff7f持续15秒。|r</v>
      </c>
      <c r="J165" s="165" t="str">
        <f t="shared" si="63"/>
        <v>果蔬月饼</v>
      </c>
      <c r="K165" s="165" t="str">
        <f t="shared" si="64"/>
        <v>技能伤害提高|Cffffd24d20%|r|Cfff0f0f0。|n|n|r|Cff00ff7f持续15秒。|r</v>
      </c>
      <c r="L165" s="27"/>
      <c r="M165" s="166" t="str">
        <f>VLOOKUP(LEFT(RIGHT(B165,5),4),物品!B:CU,20,FALSE)</f>
        <v>ReplaceableTextures\\CommandButtons\\BTNI004.blp</v>
      </c>
      <c r="N165" s="186" t="s">
        <v>83</v>
      </c>
      <c r="O165" s="166" t="s">
        <v>94</v>
      </c>
      <c r="P165" s="27">
        <v>0</v>
      </c>
      <c r="Q165" s="27">
        <v>0</v>
      </c>
      <c r="R165" s="186" t="s">
        <v>83</v>
      </c>
      <c r="S165" s="186" t="s">
        <v>83</v>
      </c>
      <c r="T165" s="186" t="s">
        <v>83</v>
      </c>
      <c r="U165" s="186" t="s">
        <v>83</v>
      </c>
      <c r="V165" s="27"/>
      <c r="W165" s="27" t="s">
        <v>93</v>
      </c>
      <c r="X165" s="27">
        <v>0</v>
      </c>
      <c r="Y165" s="186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6" t="s">
        <v>83</v>
      </c>
      <c r="AF165" s="186" t="s">
        <v>83</v>
      </c>
      <c r="AG165" s="186" t="s">
        <v>83</v>
      </c>
      <c r="AH165" s="186" t="s">
        <v>83</v>
      </c>
      <c r="AI165" s="27"/>
      <c r="AJ165" s="27"/>
      <c r="AK165" s="27">
        <v>1</v>
      </c>
      <c r="AL165" s="27">
        <v>1</v>
      </c>
      <c r="AM165" s="186" t="s">
        <v>83</v>
      </c>
      <c r="AN165" s="27">
        <v>1</v>
      </c>
      <c r="AO165" s="27">
        <v>1</v>
      </c>
      <c r="AP165" s="27">
        <v>1</v>
      </c>
    </row>
    <row r="166" spans="1:42">
      <c r="A166" s="163"/>
      <c r="B166" s="27" t="str">
        <f>物品!B166</f>
        <v>I005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鲜肉月饼</v>
      </c>
      <c r="I166" s="27" t="str">
        <f>VLOOKUP(B166,物品!B:CV,99,FALSE)</f>
        <v>攻击伤害提高|Cffffd24d20%|r。|n|n|Cff00ff7f持续15秒。|r</v>
      </c>
      <c r="J166" s="165" t="str">
        <f t="shared" ref="J166:J168" si="65">H166</f>
        <v>鲜肉月饼</v>
      </c>
      <c r="K166" s="165" t="str">
        <f t="shared" ref="K166:K168" si="66">I166</f>
        <v>攻击伤害提高|Cffffd24d20%|r。|n|n|Cff00ff7f持续15秒。|r</v>
      </c>
      <c r="L166" s="27"/>
      <c r="M166" s="166" t="str">
        <f>VLOOKUP(LEFT(RIGHT(B166,5),4),物品!B:CU,20,FALSE)</f>
        <v>ReplaceableTextures\\CommandButtons\\BTNI005.blp</v>
      </c>
      <c r="N166" s="186" t="s">
        <v>83</v>
      </c>
      <c r="O166" s="166" t="s">
        <v>94</v>
      </c>
      <c r="P166" s="27">
        <v>0</v>
      </c>
      <c r="Q166" s="27">
        <v>0</v>
      </c>
      <c r="R166" s="186" t="s">
        <v>83</v>
      </c>
      <c r="S166" s="186" t="s">
        <v>83</v>
      </c>
      <c r="T166" s="186" t="s">
        <v>83</v>
      </c>
      <c r="U166" s="186" t="s">
        <v>83</v>
      </c>
      <c r="V166" s="27"/>
      <c r="W166" s="27" t="s">
        <v>93</v>
      </c>
      <c r="X166" s="27">
        <v>0</v>
      </c>
      <c r="Y166" s="186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6" t="s">
        <v>83</v>
      </c>
      <c r="AF166" s="186" t="s">
        <v>83</v>
      </c>
      <c r="AG166" s="186" t="s">
        <v>83</v>
      </c>
      <c r="AH166" s="186" t="s">
        <v>83</v>
      </c>
      <c r="AI166" s="27"/>
      <c r="AJ166" s="27"/>
      <c r="AK166" s="27">
        <v>1</v>
      </c>
      <c r="AL166" s="27">
        <v>1</v>
      </c>
      <c r="AM166" s="186" t="s">
        <v>83</v>
      </c>
      <c r="AN166" s="27">
        <v>1</v>
      </c>
      <c r="AO166" s="27">
        <v>1</v>
      </c>
      <c r="AP166" s="27">
        <v>1</v>
      </c>
    </row>
    <row r="167" spans="1:42">
      <c r="A167" s="163"/>
      <c r="B167" s="27" t="str">
        <f>物品!B167</f>
        <v>I010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招魂幡Lv0</v>
      </c>
      <c r="I167" s="27" t="str">
        <f>VLOOKUP(B167,物品!B:CV,99,FALSE)</f>
        <v>击杀|Cff00ff7f300个|r敌人后奖励：|n金币|Cffffc926+3000~6000|r|n|n|Cff00ff7f同时只能携带一个招魂幡|r</v>
      </c>
      <c r="J167" s="165" t="str">
        <f t="shared" ref="J167" si="67">H167</f>
        <v>招魂幡Lv0</v>
      </c>
      <c r="K167" s="165" t="str">
        <f t="shared" ref="K167" si="68">I167</f>
        <v>击杀|Cff00ff7f300个|r敌人后奖励：|n金币|Cffffc926+3000~6000|r|n|n|Cff00ff7f同时只能携带一个招魂幡|r</v>
      </c>
      <c r="L167" s="27"/>
      <c r="M167" s="166" t="str">
        <f>VLOOKUP(LEFT(RIGHT(B167,5),4),物品!B:CU,20,FALSE)</f>
        <v>ReplaceableTextures\\CommandButtons\\BTNZHP1.blp</v>
      </c>
      <c r="N167" s="27">
        <v>0.5</v>
      </c>
      <c r="O167" s="166" t="s">
        <v>99</v>
      </c>
      <c r="P167" s="27">
        <v>0</v>
      </c>
      <c r="Q167" s="27">
        <v>0</v>
      </c>
      <c r="R167" s="186" t="s">
        <v>83</v>
      </c>
      <c r="S167" s="186" t="s">
        <v>83</v>
      </c>
      <c r="T167" s="186" t="s">
        <v>83</v>
      </c>
      <c r="U167" s="186" t="s">
        <v>83</v>
      </c>
      <c r="V167" s="27">
        <v>4</v>
      </c>
      <c r="W167" s="27" t="s">
        <v>85</v>
      </c>
      <c r="X167" s="27">
        <v>0</v>
      </c>
      <c r="Y167" s="186" t="s">
        <v>83</v>
      </c>
      <c r="Z167" s="27">
        <v>0</v>
      </c>
      <c r="AA167" s="27">
        <v>0</v>
      </c>
      <c r="AB167" s="165">
        <v>1</v>
      </c>
      <c r="AC167" s="27">
        <v>1</v>
      </c>
      <c r="AD167" s="27">
        <v>1</v>
      </c>
      <c r="AE167" s="186" t="s">
        <v>83</v>
      </c>
      <c r="AF167" s="186" t="s">
        <v>83</v>
      </c>
      <c r="AG167" s="186" t="s">
        <v>83</v>
      </c>
      <c r="AH167" s="186" t="s">
        <v>83</v>
      </c>
      <c r="AI167" s="27"/>
      <c r="AJ167" s="27"/>
      <c r="AK167" s="27">
        <v>1</v>
      </c>
      <c r="AL167" s="27">
        <v>1</v>
      </c>
      <c r="AM167" s="186" t="s">
        <v>83</v>
      </c>
      <c r="AN167" s="27">
        <v>300</v>
      </c>
      <c r="AO167" s="27"/>
      <c r="AP167" s="27"/>
    </row>
    <row r="168" spans="1:42">
      <c r="A168" s="163"/>
      <c r="B168" s="27" t="str">
        <f>物品!B168</f>
        <v>I011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招魂幡Lv1</v>
      </c>
      <c r="I168" s="27" t="str">
        <f>VLOOKUP(B168,物品!B:CV,99,FALSE)</f>
        <v>击杀|Cff00ff7f1000|r个敌人后奖励：|n金币|Cffffc926+7000~12000|r|n经验|Cffffc926+1000|r|n|n|Cff00ff7f同时只能携带一个招魂幡|r</v>
      </c>
      <c r="J168" s="165" t="str">
        <f t="shared" si="65"/>
        <v>招魂幡Lv1</v>
      </c>
      <c r="K168" s="165" t="str">
        <f t="shared" si="66"/>
        <v>击杀|Cff00ff7f1000|r个敌人后奖励：|n金币|Cffffc926+7000~12000|r|n经验|Cffffc926+1000|r|n|n|Cff00ff7f同时只能携带一个招魂幡|r</v>
      </c>
      <c r="L168" s="27"/>
      <c r="M168" s="166" t="str">
        <f>VLOOKUP(LEFT(RIGHT(B168,5),4),物品!B:CU,20,FALSE)</f>
        <v>ReplaceableTextures\\CommandButtons\\BTNZHP1.blp</v>
      </c>
      <c r="N168" s="27">
        <v>0.5</v>
      </c>
      <c r="O168" s="166" t="s">
        <v>99</v>
      </c>
      <c r="P168" s="27">
        <v>0</v>
      </c>
      <c r="Q168" s="27">
        <v>0</v>
      </c>
      <c r="R168" s="186" t="s">
        <v>83</v>
      </c>
      <c r="S168" s="186" t="s">
        <v>83</v>
      </c>
      <c r="T168" s="186" t="s">
        <v>83</v>
      </c>
      <c r="U168" s="186" t="s">
        <v>83</v>
      </c>
      <c r="V168" s="27">
        <v>4</v>
      </c>
      <c r="W168" s="27" t="s">
        <v>85</v>
      </c>
      <c r="X168" s="27">
        <v>0</v>
      </c>
      <c r="Y168" s="186" t="s">
        <v>83</v>
      </c>
      <c r="Z168" s="27">
        <v>0</v>
      </c>
      <c r="AA168" s="27">
        <v>0</v>
      </c>
      <c r="AB168" s="165">
        <v>2</v>
      </c>
      <c r="AC168" s="27">
        <v>1</v>
      </c>
      <c r="AD168" s="27">
        <v>1</v>
      </c>
      <c r="AE168" s="186" t="s">
        <v>83</v>
      </c>
      <c r="AF168" s="186" t="s">
        <v>83</v>
      </c>
      <c r="AG168" s="186" t="s">
        <v>83</v>
      </c>
      <c r="AH168" s="186" t="s">
        <v>83</v>
      </c>
      <c r="AI168" s="27"/>
      <c r="AJ168" s="27"/>
      <c r="AK168" s="27">
        <v>1</v>
      </c>
      <c r="AL168" s="27">
        <v>1</v>
      </c>
      <c r="AM168" s="186" t="s">
        <v>83</v>
      </c>
      <c r="AN168" s="27">
        <v>1000</v>
      </c>
      <c r="AO168" s="27"/>
      <c r="AP168" s="27"/>
    </row>
    <row r="169" spans="1:42">
      <c r="A169" s="163"/>
      <c r="B169" s="27" t="str">
        <f>物品!B169</f>
        <v>I012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|Cff00FF7F招魂幡Lv2|r</v>
      </c>
      <c r="I169" s="27" t="str">
        <f>VLOOKUP(B169,物品!B:CV,99,FALSE)</f>
        <v>金币加成|Cffffc926+5%|r|n|n击杀|Cff00ff7f1000个|r敌人后奖励：|n金币|Cffffc926+8000~13000|r|n经验|Cffffc926+2000|r|n|n|Cff00ff7f同时只能携带一个招魂幡|r</v>
      </c>
      <c r="J169" s="165" t="str">
        <f t="shared" ref="J169:J170" si="69">H169</f>
        <v>|Cff00FF7F招魂幡Lv2|r</v>
      </c>
      <c r="K169" s="165" t="str">
        <f t="shared" ref="K169:K170" si="70">I169</f>
        <v>金币加成|Cffffc926+5%|r|n|n击杀|Cff00ff7f1000个|r敌人后奖励：|n金币|Cffffc926+8000~13000|r|n经验|Cffffc926+2000|r|n|n|Cff00ff7f同时只能携带一个招魂幡|r</v>
      </c>
      <c r="L169" s="27"/>
      <c r="M169" s="166" t="str">
        <f>VLOOKUP(LEFT(RIGHT(B169,5),4),物品!B:CU,20,FALSE)</f>
        <v>ReplaceableTextures\\CommandButtons\\BTNZHP2.blp</v>
      </c>
      <c r="N169" s="27">
        <v>0.5</v>
      </c>
      <c r="O169" s="166" t="s">
        <v>99</v>
      </c>
      <c r="P169" s="27">
        <v>1</v>
      </c>
      <c r="Q169" s="27">
        <v>0</v>
      </c>
      <c r="R169" s="186" t="s">
        <v>83</v>
      </c>
      <c r="S169" s="186" t="s">
        <v>83</v>
      </c>
      <c r="T169" s="186" t="s">
        <v>83</v>
      </c>
      <c r="U169" s="186" t="s">
        <v>83</v>
      </c>
      <c r="V169" s="27">
        <v>4</v>
      </c>
      <c r="W169" s="27" t="s">
        <v>85</v>
      </c>
      <c r="X169" s="27">
        <v>0</v>
      </c>
      <c r="Y169" s="186" t="s">
        <v>83</v>
      </c>
      <c r="Z169" s="27">
        <v>0</v>
      </c>
      <c r="AA169" s="27">
        <v>0</v>
      </c>
      <c r="AB169" s="165">
        <v>5</v>
      </c>
      <c r="AC169" s="27">
        <v>1</v>
      </c>
      <c r="AD169" s="27">
        <v>1</v>
      </c>
      <c r="AE169" s="186" t="s">
        <v>83</v>
      </c>
      <c r="AF169" s="186" t="s">
        <v>83</v>
      </c>
      <c r="AG169" s="186" t="s">
        <v>83</v>
      </c>
      <c r="AH169" s="186" t="s">
        <v>83</v>
      </c>
      <c r="AI169" s="27"/>
      <c r="AJ169" s="27"/>
      <c r="AK169" s="27">
        <v>1</v>
      </c>
      <c r="AL169" s="27">
        <v>1</v>
      </c>
      <c r="AM169" s="186" t="s">
        <v>83</v>
      </c>
      <c r="AN169" s="27">
        <v>1000</v>
      </c>
      <c r="AO169" s="27"/>
      <c r="AP169" s="27"/>
    </row>
    <row r="170" spans="1:42">
      <c r="A170" s="163"/>
      <c r="B170" s="27" t="str">
        <f>物品!B170</f>
        <v>I013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|Cff00BFFF招魂幡Lv3|r</v>
      </c>
      <c r="I170" s="27" t="str">
        <f>VLOOKUP(B170,物品!B:CV,99,FALSE)</f>
        <v>金币加成|Cffffc926+10%|r|n|n击杀|Cff00ff7f1000个|r敌人后奖励：|n金币|Cffffc926+9000~14000|r|n经验|Cffffc926+4000|r|n|n|Cff00ff7f同时只能携带一个招魂幡|r</v>
      </c>
      <c r="J170" s="165" t="str">
        <f t="shared" si="69"/>
        <v>|Cff00BFFF招魂幡Lv3|r</v>
      </c>
      <c r="K170" s="165" t="str">
        <f t="shared" si="70"/>
        <v>金币加成|Cffffc926+10%|r|n|n击杀|Cff00ff7f1000个|r敌人后奖励：|n金币|Cffffc926+9000~14000|r|n经验|Cffffc926+4000|r|n|n|Cff00ff7f同时只能携带一个招魂幡|r</v>
      </c>
      <c r="L170" s="27"/>
      <c r="M170" s="166" t="str">
        <f>VLOOKUP(LEFT(RIGHT(B170,5),4),物品!B:CU,20,FALSE)</f>
        <v>ReplaceableTextures\\CommandButtons\\BTNZHP3.blp</v>
      </c>
      <c r="N170" s="27">
        <v>0.5</v>
      </c>
      <c r="O170" s="166" t="s">
        <v>99</v>
      </c>
      <c r="P170" s="27">
        <v>2</v>
      </c>
      <c r="Q170" s="27">
        <v>0</v>
      </c>
      <c r="R170" s="186" t="s">
        <v>83</v>
      </c>
      <c r="S170" s="186" t="s">
        <v>83</v>
      </c>
      <c r="T170" s="186" t="s">
        <v>83</v>
      </c>
      <c r="U170" s="186" t="s">
        <v>83</v>
      </c>
      <c r="V170" s="27">
        <v>4</v>
      </c>
      <c r="W170" s="27" t="s">
        <v>85</v>
      </c>
      <c r="X170" s="27">
        <v>0</v>
      </c>
      <c r="Y170" s="186" t="s">
        <v>83</v>
      </c>
      <c r="Z170" s="27">
        <v>0</v>
      </c>
      <c r="AA170" s="27">
        <v>0</v>
      </c>
      <c r="AB170" s="165">
        <v>10</v>
      </c>
      <c r="AC170" s="27">
        <v>1</v>
      </c>
      <c r="AD170" s="27">
        <v>1</v>
      </c>
      <c r="AE170" s="186" t="s">
        <v>83</v>
      </c>
      <c r="AF170" s="186" t="s">
        <v>83</v>
      </c>
      <c r="AG170" s="186" t="s">
        <v>83</v>
      </c>
      <c r="AH170" s="186" t="s">
        <v>83</v>
      </c>
      <c r="AI170" s="27"/>
      <c r="AJ170" s="27"/>
      <c r="AK170" s="27">
        <v>1</v>
      </c>
      <c r="AL170" s="27">
        <v>1</v>
      </c>
      <c r="AM170" s="186" t="s">
        <v>83</v>
      </c>
      <c r="AN170" s="27">
        <v>1000</v>
      </c>
      <c r="AO170" s="27"/>
      <c r="AP170" s="27"/>
    </row>
    <row r="171" spans="1:42">
      <c r="A171" s="163"/>
      <c r="B171" s="27" t="str">
        <f>物品!B171</f>
        <v>I014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|CffFFD24D招魂幡Lv4|r</v>
      </c>
      <c r="I171" s="27" t="str">
        <f>VLOOKUP(B171,物品!B:CV,99,FALSE)</f>
        <v>金币加成|Cffffc926+20%|r|n|n击杀|Cff00ff7f1000个|r敌人后奖励：|n金币|Cffffc926+10000~15000|r|n经验|Cffffc926+7000|r|n|n|Cff00ff7f同时只能携带一个招魂幡|r</v>
      </c>
      <c r="J171" s="165" t="str">
        <f t="shared" ref="J171:J178" si="71">H171</f>
        <v>|CffFFD24D招魂幡Lv4|r</v>
      </c>
      <c r="K171" s="165" t="str">
        <f t="shared" ref="K171:K178" si="72">I171</f>
        <v>金币加成|Cffffc926+20%|r|n|n击杀|Cff00ff7f1000个|r敌人后奖励：|n金币|Cffffc926+10000~15000|r|n经验|Cffffc926+7000|r|n|n|Cff00ff7f同时只能携带一个招魂幡|r</v>
      </c>
      <c r="L171" s="27"/>
      <c r="M171" s="166" t="str">
        <f>VLOOKUP(LEFT(RIGHT(B171,5),4),物品!B:CU,20,FALSE)</f>
        <v>ReplaceableTextures\\CommandButtons\\BTNZHP4.blp</v>
      </c>
      <c r="N171" s="27">
        <v>0.5</v>
      </c>
      <c r="O171" s="166" t="s">
        <v>99</v>
      </c>
      <c r="P171" s="27">
        <v>3</v>
      </c>
      <c r="Q171" s="27">
        <v>0</v>
      </c>
      <c r="R171" s="186" t="s">
        <v>83</v>
      </c>
      <c r="S171" s="186" t="s">
        <v>83</v>
      </c>
      <c r="T171" s="186" t="s">
        <v>83</v>
      </c>
      <c r="U171" s="186" t="s">
        <v>83</v>
      </c>
      <c r="V171" s="27">
        <v>4</v>
      </c>
      <c r="W171" s="27" t="s">
        <v>85</v>
      </c>
      <c r="X171" s="27">
        <v>0</v>
      </c>
      <c r="Y171" s="186" t="s">
        <v>83</v>
      </c>
      <c r="Z171" s="27">
        <v>0</v>
      </c>
      <c r="AA171" s="27">
        <v>0</v>
      </c>
      <c r="AB171" s="165">
        <v>20</v>
      </c>
      <c r="AC171" s="27">
        <v>1</v>
      </c>
      <c r="AD171" s="27">
        <v>1</v>
      </c>
      <c r="AE171" s="186" t="s">
        <v>83</v>
      </c>
      <c r="AF171" s="186" t="s">
        <v>83</v>
      </c>
      <c r="AG171" s="186" t="s">
        <v>83</v>
      </c>
      <c r="AH171" s="186" t="s">
        <v>83</v>
      </c>
      <c r="AI171" s="27"/>
      <c r="AJ171" s="27"/>
      <c r="AK171" s="27">
        <v>1</v>
      </c>
      <c r="AL171" s="27">
        <v>1</v>
      </c>
      <c r="AM171" s="186" t="s">
        <v>83</v>
      </c>
      <c r="AN171" s="27">
        <v>1000</v>
      </c>
      <c r="AO171" s="27"/>
      <c r="AP171" s="27"/>
    </row>
    <row r="172" spans="1:42">
      <c r="A172" s="163"/>
      <c r="B172" s="27" t="str">
        <f>物品!B172</f>
        <v>I015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|CffFF0000招魂幡Lv5|r</v>
      </c>
      <c r="I172" s="27" t="str">
        <f>VLOOKUP(B172,物品!B:CV,99,FALSE)</f>
        <v>金币加成|Cffffc926+30%|r|n|n击杀|Cff00ff7f1000个|r敌人后奖励：|n金币|Cffffc926+12000~17000|r|n经验|Cffffc926+10000|r|n|n|Cff00ff7f同时只能携带一个招魂幡|r</v>
      </c>
      <c r="J172" s="165" t="str">
        <f t="shared" ref="J172:J176" si="73">H172</f>
        <v>|CffFF0000招魂幡Lv5|r</v>
      </c>
      <c r="K172" s="165" t="str">
        <f t="shared" ref="K172:K176" si="74">I172</f>
        <v>金币加成|Cffffc926+30%|r|n|n击杀|Cff00ff7f1000个|r敌人后奖励：|n金币|Cffffc926+12000~17000|r|n经验|Cffffc926+10000|r|n|n|Cff00ff7f同时只能携带一个招魂幡|r</v>
      </c>
      <c r="L172" s="27"/>
      <c r="M172" s="166" t="str">
        <f>VLOOKUP(LEFT(RIGHT(B172,5),4),物品!B:CU,20,FALSE)</f>
        <v>ReplaceableTextures\\CommandButtons\\BTNZHP5.blp</v>
      </c>
      <c r="N172" s="27">
        <v>0.5</v>
      </c>
      <c r="O172" s="166" t="s">
        <v>99</v>
      </c>
      <c r="P172" s="27">
        <v>0</v>
      </c>
      <c r="Q172" s="27">
        <v>0</v>
      </c>
      <c r="R172" s="186" t="s">
        <v>83</v>
      </c>
      <c r="S172" s="186" t="s">
        <v>83</v>
      </c>
      <c r="T172" s="186" t="s">
        <v>83</v>
      </c>
      <c r="U172" s="186" t="s">
        <v>83</v>
      </c>
      <c r="V172" s="27">
        <v>4</v>
      </c>
      <c r="W172" s="27" t="s">
        <v>85</v>
      </c>
      <c r="X172" s="27">
        <v>0</v>
      </c>
      <c r="Y172" s="186" t="s">
        <v>83</v>
      </c>
      <c r="Z172" s="27">
        <v>0</v>
      </c>
      <c r="AA172" s="27">
        <v>0</v>
      </c>
      <c r="AB172" s="165">
        <v>50</v>
      </c>
      <c r="AC172" s="27">
        <v>1</v>
      </c>
      <c r="AD172" s="27">
        <v>1</v>
      </c>
      <c r="AE172" s="186" t="s">
        <v>83</v>
      </c>
      <c r="AF172" s="186" t="s">
        <v>83</v>
      </c>
      <c r="AG172" s="186" t="s">
        <v>83</v>
      </c>
      <c r="AH172" s="186" t="s">
        <v>83</v>
      </c>
      <c r="AI172" s="27"/>
      <c r="AJ172" s="27"/>
      <c r="AK172" s="27">
        <v>1</v>
      </c>
      <c r="AL172" s="27">
        <v>1</v>
      </c>
      <c r="AM172" s="186" t="s">
        <v>83</v>
      </c>
      <c r="AN172" s="27">
        <v>1000</v>
      </c>
      <c r="AO172" s="27"/>
      <c r="AP172" s="27"/>
    </row>
    <row r="173" spans="1:42">
      <c r="A173" s="163"/>
      <c r="B173" s="27" t="str">
        <f>物品!B173</f>
        <v>I051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|Cff00FF7F无尽招魂幡 Lv.1|r</v>
      </c>
      <c r="I173" s="27" t="str">
        <f>VLOOKUP(B173,物品!B:CV,99,FALSE)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73" s="165" t="str">
        <f t="shared" si="73"/>
        <v>|Cff00FF7F无尽招魂幡 Lv.1|r</v>
      </c>
      <c r="K173" s="165" t="str">
        <f t="shared" si="74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73" s="27"/>
      <c r="M173" s="166" t="str">
        <f>VLOOKUP(LEFT(RIGHT(B173,5),4),物品!B:CU,20,FALSE)</f>
        <v>ReplaceableTextures\\CommandButtons\\BTNWJZHP1.blp</v>
      </c>
      <c r="N173" s="27">
        <v>0.5</v>
      </c>
      <c r="O173" s="166" t="s">
        <v>99</v>
      </c>
      <c r="P173" s="27">
        <v>0</v>
      </c>
      <c r="Q173" s="27">
        <v>0</v>
      </c>
      <c r="R173" s="186" t="s">
        <v>83</v>
      </c>
      <c r="S173" s="186" t="s">
        <v>83</v>
      </c>
      <c r="T173" s="186" t="s">
        <v>83</v>
      </c>
      <c r="U173" s="186" t="s">
        <v>83</v>
      </c>
      <c r="V173" s="27">
        <v>5</v>
      </c>
      <c r="W173" s="27" t="s">
        <v>85</v>
      </c>
      <c r="X173" s="27">
        <v>0</v>
      </c>
      <c r="Y173" s="186" t="s">
        <v>83</v>
      </c>
      <c r="Z173" s="27">
        <v>0</v>
      </c>
      <c r="AA173" s="27">
        <v>0</v>
      </c>
      <c r="AB173" s="165">
        <v>0</v>
      </c>
      <c r="AC173" s="27">
        <v>1</v>
      </c>
      <c r="AD173" s="27">
        <v>1</v>
      </c>
      <c r="AE173" s="186" t="s">
        <v>83</v>
      </c>
      <c r="AF173" s="186" t="s">
        <v>83</v>
      </c>
      <c r="AG173" s="186" t="s">
        <v>83</v>
      </c>
      <c r="AH173" s="186" t="s">
        <v>83</v>
      </c>
      <c r="AI173" s="27"/>
      <c r="AJ173" s="27"/>
      <c r="AK173" s="27">
        <v>0</v>
      </c>
      <c r="AL173" s="27">
        <v>1</v>
      </c>
      <c r="AM173" s="186" t="s">
        <v>83</v>
      </c>
      <c r="AN173" s="27">
        <v>1000</v>
      </c>
      <c r="AO173" s="27">
        <v>0</v>
      </c>
      <c r="AP173" s="27">
        <v>1</v>
      </c>
    </row>
    <row r="174" spans="1:42">
      <c r="A174" s="163"/>
      <c r="B174" s="27" t="str">
        <f>物品!B174</f>
        <v>I052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|Cff00BFFF无尽招魂幡 Lv.2|r</v>
      </c>
      <c r="I174" s="27" t="str">
        <f>VLOOKUP(B174,物品!B:CV,99,FALSE)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4" s="165" t="str">
        <f t="shared" si="73"/>
        <v>|Cff00BFFF无尽招魂幡 Lv.2|r</v>
      </c>
      <c r="K174" s="165" t="str">
        <f t="shared" si="74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4" s="27"/>
      <c r="M174" s="166" t="str">
        <f>VLOOKUP(LEFT(RIGHT(B174,5),4),物品!B:CU,20,FALSE)</f>
        <v>ReplaceableTextures\\CommandButtons\\BTNWJZHP2.blp</v>
      </c>
      <c r="N174" s="27">
        <v>0.5</v>
      </c>
      <c r="O174" s="166" t="s">
        <v>99</v>
      </c>
      <c r="P174" s="27">
        <v>1</v>
      </c>
      <c r="Q174" s="27">
        <v>0</v>
      </c>
      <c r="R174" s="186" t="s">
        <v>83</v>
      </c>
      <c r="S174" s="186" t="s">
        <v>83</v>
      </c>
      <c r="T174" s="186" t="s">
        <v>83</v>
      </c>
      <c r="U174" s="186" t="s">
        <v>83</v>
      </c>
      <c r="V174" s="27">
        <v>5</v>
      </c>
      <c r="W174" s="27" t="s">
        <v>85</v>
      </c>
      <c r="X174" s="27">
        <v>0</v>
      </c>
      <c r="Y174" s="186" t="s">
        <v>83</v>
      </c>
      <c r="Z174" s="27">
        <v>0</v>
      </c>
      <c r="AA174" s="27">
        <v>0</v>
      </c>
      <c r="AB174" s="165">
        <v>0</v>
      </c>
      <c r="AC174" s="27">
        <v>1</v>
      </c>
      <c r="AD174" s="27">
        <v>1</v>
      </c>
      <c r="AE174" s="186" t="s">
        <v>83</v>
      </c>
      <c r="AF174" s="186" t="s">
        <v>83</v>
      </c>
      <c r="AG174" s="186" t="s">
        <v>83</v>
      </c>
      <c r="AH174" s="186" t="s">
        <v>83</v>
      </c>
      <c r="AI174" s="27"/>
      <c r="AJ174" s="27"/>
      <c r="AK174" s="27">
        <v>0</v>
      </c>
      <c r="AL174" s="27">
        <v>1</v>
      </c>
      <c r="AM174" s="186" t="s">
        <v>83</v>
      </c>
      <c r="AN174" s="27">
        <v>1000</v>
      </c>
      <c r="AO174" s="27">
        <v>0</v>
      </c>
      <c r="AP174" s="27">
        <v>1</v>
      </c>
    </row>
    <row r="175" spans="1:42">
      <c r="A175" s="163"/>
      <c r="B175" s="27" t="str">
        <f>物品!B175</f>
        <v>I053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|CffFF00BF无尽招魂幡 Lv.3|r</v>
      </c>
      <c r="I175" s="27" t="str">
        <f>VLOOKUP(B175,物品!B:CV,99,FALSE)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5" s="165" t="str">
        <f t="shared" si="73"/>
        <v>|CffFF00BF无尽招魂幡 Lv.3|r</v>
      </c>
      <c r="K175" s="165" t="str">
        <f t="shared" si="74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5" s="27"/>
      <c r="M175" s="166" t="str">
        <f>VLOOKUP(LEFT(RIGHT(B175,5),4),物品!B:CU,20,FALSE)</f>
        <v>ReplaceableTextures\\CommandButtons\\BTNWJZHP3.blp</v>
      </c>
      <c r="N175" s="27">
        <v>0.5</v>
      </c>
      <c r="O175" s="166" t="s">
        <v>99</v>
      </c>
      <c r="P175" s="27">
        <v>2</v>
      </c>
      <c r="Q175" s="27">
        <v>0</v>
      </c>
      <c r="R175" s="186" t="s">
        <v>83</v>
      </c>
      <c r="S175" s="186" t="s">
        <v>83</v>
      </c>
      <c r="T175" s="186" t="s">
        <v>83</v>
      </c>
      <c r="U175" s="186" t="s">
        <v>83</v>
      </c>
      <c r="V175" s="27">
        <v>5</v>
      </c>
      <c r="W175" s="27" t="s">
        <v>85</v>
      </c>
      <c r="X175" s="27">
        <v>0</v>
      </c>
      <c r="Y175" s="186" t="s">
        <v>83</v>
      </c>
      <c r="Z175" s="27">
        <v>0</v>
      </c>
      <c r="AA175" s="27">
        <v>0</v>
      </c>
      <c r="AB175" s="165">
        <v>0</v>
      </c>
      <c r="AC175" s="27">
        <v>1</v>
      </c>
      <c r="AD175" s="27">
        <v>1</v>
      </c>
      <c r="AE175" s="186" t="s">
        <v>83</v>
      </c>
      <c r="AF175" s="186" t="s">
        <v>83</v>
      </c>
      <c r="AG175" s="186" t="s">
        <v>83</v>
      </c>
      <c r="AH175" s="186" t="s">
        <v>83</v>
      </c>
      <c r="AI175" s="27"/>
      <c r="AJ175" s="27"/>
      <c r="AK175" s="27">
        <v>0</v>
      </c>
      <c r="AL175" s="27">
        <v>1</v>
      </c>
      <c r="AM175" s="186" t="s">
        <v>83</v>
      </c>
      <c r="AN175" s="27">
        <v>1000</v>
      </c>
      <c r="AO175" s="27">
        <v>0</v>
      </c>
      <c r="AP175" s="27">
        <v>1</v>
      </c>
    </row>
    <row r="176" spans="1:42">
      <c r="A176" s="163"/>
      <c r="B176" s="27" t="str">
        <f>物品!B176</f>
        <v>I054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|CffFFC926无尽招魂幡 Lv.4|r</v>
      </c>
      <c r="I176" s="27" t="str">
        <f>VLOOKUP(B176,物品!B:CV,99,FALSE)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6" s="165" t="str">
        <f t="shared" si="73"/>
        <v>|CffFFC926无尽招魂幡 Lv.4|r</v>
      </c>
      <c r="K176" s="165" t="str">
        <f t="shared" si="74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6" s="27"/>
      <c r="M176" s="166" t="str">
        <f>VLOOKUP(LEFT(RIGHT(B176,5),4),物品!B:CU,20,FALSE)</f>
        <v>ReplaceableTextures\\CommandButtons\\BTNWJZHP4.blp</v>
      </c>
      <c r="N176" s="27">
        <v>0.5</v>
      </c>
      <c r="O176" s="166" t="s">
        <v>99</v>
      </c>
      <c r="P176" s="27">
        <v>3</v>
      </c>
      <c r="Q176" s="27">
        <v>0</v>
      </c>
      <c r="R176" s="186" t="s">
        <v>83</v>
      </c>
      <c r="S176" s="186" t="s">
        <v>83</v>
      </c>
      <c r="T176" s="186" t="s">
        <v>83</v>
      </c>
      <c r="U176" s="186" t="s">
        <v>83</v>
      </c>
      <c r="V176" s="27">
        <v>5</v>
      </c>
      <c r="W176" s="27" t="s">
        <v>85</v>
      </c>
      <c r="X176" s="27">
        <v>0</v>
      </c>
      <c r="Y176" s="186" t="s">
        <v>83</v>
      </c>
      <c r="Z176" s="27">
        <v>0</v>
      </c>
      <c r="AA176" s="27">
        <v>0</v>
      </c>
      <c r="AB176" s="165">
        <v>0</v>
      </c>
      <c r="AC176" s="27">
        <v>1</v>
      </c>
      <c r="AD176" s="27">
        <v>1</v>
      </c>
      <c r="AE176" s="186" t="s">
        <v>83</v>
      </c>
      <c r="AF176" s="186" t="s">
        <v>83</v>
      </c>
      <c r="AG176" s="186" t="s">
        <v>83</v>
      </c>
      <c r="AH176" s="186" t="s">
        <v>83</v>
      </c>
      <c r="AI176" s="27"/>
      <c r="AJ176" s="27"/>
      <c r="AK176" s="27">
        <v>0</v>
      </c>
      <c r="AL176" s="27">
        <v>1</v>
      </c>
      <c r="AM176" s="186" t="s">
        <v>83</v>
      </c>
      <c r="AN176" s="27">
        <v>1000</v>
      </c>
      <c r="AO176" s="27">
        <v>0</v>
      </c>
      <c r="AP176" s="27">
        <v>1</v>
      </c>
    </row>
    <row r="177" spans="1:42">
      <c r="A177" s="163"/>
      <c r="B177" s="27" t="str">
        <f>物品!B177</f>
        <v>I055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|CffFF0000无尽招魂幡 Lv.Max|r</v>
      </c>
      <c r="I177" s="27" t="str">
        <f>VLOOKUP(B177,物品!B:CV,99,FALSE)</f>
        <v>金币加成|cffffc926+13%|r|n击杀|cff00ff7f1000个|r敌人后奖励:|n金币|cffffc926+4500|n|r经验|cffffc926+2000|n|r|Cff00FF7F可与普通招魂幡同时携带。|r</v>
      </c>
      <c r="J177" s="165" t="str">
        <f t="shared" ref="J177" si="75">H177</f>
        <v>|CffFF0000无尽招魂幡 Lv.Max|r</v>
      </c>
      <c r="K177" s="165" t="str">
        <f t="shared" ref="K177" si="76">I177</f>
        <v>金币加成|cffffc926+13%|r|n击杀|cff00ff7f1000个|r敌人后奖励:|n金币|cffffc926+4500|n|r经验|cffffc926+2000|n|r|Cff00FF7F可与普通招魂幡同时携带。|r</v>
      </c>
      <c r="L177" s="27"/>
      <c r="M177" s="166" t="str">
        <f>VLOOKUP(LEFT(RIGHT(B177,5),4),物品!B:CU,20,FALSE)</f>
        <v>ReplaceableTextures\\CommandButtons\\BTNWJZHP5.blp</v>
      </c>
      <c r="N177" s="27">
        <v>0.5</v>
      </c>
      <c r="O177" s="166" t="s">
        <v>99</v>
      </c>
      <c r="P177" s="27">
        <v>0</v>
      </c>
      <c r="Q177" s="27">
        <v>0</v>
      </c>
      <c r="R177" s="186" t="s">
        <v>83</v>
      </c>
      <c r="S177" s="186" t="s">
        <v>83</v>
      </c>
      <c r="T177" s="186" t="s">
        <v>83</v>
      </c>
      <c r="U177" s="186" t="s">
        <v>83</v>
      </c>
      <c r="V177" s="27">
        <v>5</v>
      </c>
      <c r="W177" s="27" t="s">
        <v>85</v>
      </c>
      <c r="X177" s="27">
        <v>0</v>
      </c>
      <c r="Y177" s="186" t="s">
        <v>83</v>
      </c>
      <c r="Z177" s="27">
        <v>0</v>
      </c>
      <c r="AA177" s="27">
        <v>0</v>
      </c>
      <c r="AB177" s="165">
        <v>0</v>
      </c>
      <c r="AC177" s="27">
        <v>1</v>
      </c>
      <c r="AD177" s="27">
        <v>1</v>
      </c>
      <c r="AE177" s="186" t="s">
        <v>83</v>
      </c>
      <c r="AF177" s="186" t="s">
        <v>83</v>
      </c>
      <c r="AG177" s="186" t="s">
        <v>83</v>
      </c>
      <c r="AH177" s="186" t="s">
        <v>83</v>
      </c>
      <c r="AI177" s="27"/>
      <c r="AJ177" s="27"/>
      <c r="AK177" s="27">
        <v>0</v>
      </c>
      <c r="AL177" s="27">
        <v>1</v>
      </c>
      <c r="AM177" s="186" t="s">
        <v>83</v>
      </c>
      <c r="AN177" s="27">
        <v>1000</v>
      </c>
      <c r="AO177" s="27">
        <v>0</v>
      </c>
      <c r="AP177" s="27">
        <v>0</v>
      </c>
    </row>
    <row r="178" spans="1:42">
      <c r="A178" s="163"/>
      <c r="B178" s="27" t="str">
        <f>物品!B178</f>
        <v>IN00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|CffFFD24D锦囊|r</v>
      </c>
      <c r="I178" s="27" t="str">
        <f>VLOOKUP(B178,物品!B:CV,99,FALSE)</f>
        <v>开启后获得一个|Cffffc926随机锦囊|r。</v>
      </c>
      <c r="J178" s="165" t="str">
        <f t="shared" si="71"/>
        <v>|CffFFD24D锦囊|r</v>
      </c>
      <c r="K178" s="165" t="str">
        <f t="shared" si="72"/>
        <v>开启后获得一个|Cffffc926随机锦囊|r。</v>
      </c>
      <c r="L178" s="27"/>
      <c r="M178" s="166" t="str">
        <f>VLOOKUP(LEFT(RIGHT(B178,5),4),物品!B:CU,20,FALSE)</f>
        <v>ReplaceableTextures\\CommandButtons\\BTNIN00.blp</v>
      </c>
      <c r="N178" s="27">
        <v>0.8</v>
      </c>
      <c r="O178" s="166" t="s">
        <v>100</v>
      </c>
      <c r="P178" s="27">
        <v>0</v>
      </c>
      <c r="Q178" s="27">
        <v>0</v>
      </c>
      <c r="R178" s="186" t="s">
        <v>83</v>
      </c>
      <c r="S178" s="186" t="s">
        <v>83</v>
      </c>
      <c r="T178" s="186" t="s">
        <v>83</v>
      </c>
      <c r="U178" s="186" t="s">
        <v>83</v>
      </c>
      <c r="V178" s="27"/>
      <c r="W178" s="27" t="s">
        <v>93</v>
      </c>
      <c r="X178" s="27">
        <v>0</v>
      </c>
      <c r="Y178" s="186" t="s">
        <v>83</v>
      </c>
      <c r="Z178" s="27">
        <v>0</v>
      </c>
      <c r="AA178" s="27">
        <v>0</v>
      </c>
      <c r="AB178" s="27">
        <v>10</v>
      </c>
      <c r="AC178" s="27">
        <v>1</v>
      </c>
      <c r="AD178" s="27">
        <v>1</v>
      </c>
      <c r="AE178" s="186" t="s">
        <v>83</v>
      </c>
      <c r="AF178" s="186" t="s">
        <v>83</v>
      </c>
      <c r="AG178" s="186" t="s">
        <v>83</v>
      </c>
      <c r="AH178" s="186" t="s">
        <v>83</v>
      </c>
      <c r="AI178" s="27"/>
      <c r="AJ178" s="27"/>
      <c r="AK178" s="27">
        <v>1</v>
      </c>
      <c r="AL178" s="27">
        <v>1</v>
      </c>
      <c r="AM178" s="186" t="s">
        <v>83</v>
      </c>
      <c r="AN178" s="27">
        <v>1</v>
      </c>
      <c r="AO178" s="27">
        <v>1</v>
      </c>
      <c r="AP178" s="27">
        <v>1</v>
      </c>
    </row>
    <row r="179" spans="1:42">
      <c r="A179" s="163"/>
      <c r="B179" s="27" t="str">
        <f>物品!B179</f>
        <v>IN07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|Cff00BFFF来份快餐|r</v>
      </c>
      <c r="I179" s="27" t="str">
        <f>VLOOKUP(B179,物品!B:CV,99,FALSE)</f>
        <v>每秒回复|Cffffc92610%|r生命值，持续|Cffffc92610|r秒</v>
      </c>
      <c r="J179" s="165" t="str">
        <f t="shared" ref="J179:J181" si="77">H179</f>
        <v>|Cff00BFFF来份快餐|r</v>
      </c>
      <c r="K179" s="165" t="str">
        <f t="shared" ref="K179:K181" si="78">I179</f>
        <v>每秒回复|Cffffc92610%|r生命值，持续|Cffffc92610|r秒</v>
      </c>
      <c r="L179" s="27"/>
      <c r="M179" s="166" t="str">
        <f>VLOOKUP(LEFT(RIGHT(B179,5),4),物品!B:CU,20,FALSE)</f>
        <v>ReplaceableTextures\\CommandButtons\\BTNIN07.blp</v>
      </c>
      <c r="N179" s="27">
        <v>0.8</v>
      </c>
      <c r="O179" s="166" t="s">
        <v>100</v>
      </c>
      <c r="P179" s="27">
        <v>0</v>
      </c>
      <c r="Q179" s="27">
        <v>0</v>
      </c>
      <c r="R179" s="186" t="s">
        <v>83</v>
      </c>
      <c r="S179" s="186" t="s">
        <v>83</v>
      </c>
      <c r="T179" s="186" t="s">
        <v>83</v>
      </c>
      <c r="U179" s="186" t="s">
        <v>83</v>
      </c>
      <c r="V179" s="27"/>
      <c r="W179" s="27" t="s">
        <v>93</v>
      </c>
      <c r="X179" s="27">
        <v>0</v>
      </c>
      <c r="Y179" s="186" t="s">
        <v>83</v>
      </c>
      <c r="Z179" s="27">
        <v>0</v>
      </c>
      <c r="AA179" s="27">
        <v>0</v>
      </c>
      <c r="AB179" s="27">
        <v>10</v>
      </c>
      <c r="AC179" s="27">
        <v>1</v>
      </c>
      <c r="AD179" s="27">
        <v>1</v>
      </c>
      <c r="AE179" s="186" t="s">
        <v>83</v>
      </c>
      <c r="AF179" s="186" t="s">
        <v>83</v>
      </c>
      <c r="AG179" s="186" t="s">
        <v>83</v>
      </c>
      <c r="AH179" s="186" t="s">
        <v>83</v>
      </c>
      <c r="AI179" s="27"/>
      <c r="AJ179" s="27"/>
      <c r="AK179" s="27">
        <v>1</v>
      </c>
      <c r="AL179" s="27">
        <v>1</v>
      </c>
      <c r="AM179" s="186" t="s">
        <v>83</v>
      </c>
      <c r="AN179" s="27">
        <v>1</v>
      </c>
      <c r="AO179" s="27">
        <v>1</v>
      </c>
      <c r="AP179" s="27">
        <v>1</v>
      </c>
    </row>
    <row r="180" spans="1:42">
      <c r="A180" s="163"/>
      <c r="B180" s="27" t="str">
        <f>物品!B180</f>
        <v>IN08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|CffFF0000抬你一手|r</v>
      </c>
      <c r="I180" s="27" t="str">
        <f>VLOOKUP(B180,物品!B:CV,99,FALSE)</f>
        <v>|CffFFC926击杀|r当前存在的|Cffffc926进攻怪|r和|Cffffc926Boss|r。|n|n|Cff00ff7f无法在大决战时使用|r</v>
      </c>
      <c r="J180" s="165" t="str">
        <f t="shared" si="77"/>
        <v>|CffFF0000抬你一手|r</v>
      </c>
      <c r="K180" s="165" t="str">
        <f t="shared" si="78"/>
        <v>|CffFFC926击杀|r当前存在的|Cffffc926进攻怪|r和|Cffffc926Boss|r。|n|n|Cff00ff7f无法在大决战时使用|r</v>
      </c>
      <c r="L180" s="27"/>
      <c r="M180" s="166" t="str">
        <f>VLOOKUP(LEFT(RIGHT(B180,5),4),物品!B:CU,20,FALSE)</f>
        <v>ReplaceableTextures\\CommandButtons\\BTNIN08.blp</v>
      </c>
      <c r="N180" s="27">
        <v>0.8</v>
      </c>
      <c r="O180" s="166" t="s">
        <v>100</v>
      </c>
      <c r="P180" s="27">
        <v>0</v>
      </c>
      <c r="Q180" s="27">
        <v>0</v>
      </c>
      <c r="R180" s="186" t="s">
        <v>83</v>
      </c>
      <c r="S180" s="186" t="s">
        <v>83</v>
      </c>
      <c r="T180" s="186" t="s">
        <v>83</v>
      </c>
      <c r="U180" s="186" t="s">
        <v>83</v>
      </c>
      <c r="V180" s="27"/>
      <c r="W180" s="27" t="s">
        <v>93</v>
      </c>
      <c r="X180" s="27">
        <v>0</v>
      </c>
      <c r="Y180" s="186" t="s">
        <v>83</v>
      </c>
      <c r="Z180" s="27">
        <v>0</v>
      </c>
      <c r="AA180" s="27">
        <v>0</v>
      </c>
      <c r="AB180" s="27">
        <v>10</v>
      </c>
      <c r="AC180" s="27">
        <v>1</v>
      </c>
      <c r="AD180" s="27">
        <v>1</v>
      </c>
      <c r="AE180" s="186" t="s">
        <v>83</v>
      </c>
      <c r="AF180" s="186" t="s">
        <v>83</v>
      </c>
      <c r="AG180" s="186" t="s">
        <v>83</v>
      </c>
      <c r="AH180" s="186" t="s">
        <v>83</v>
      </c>
      <c r="AI180" s="27"/>
      <c r="AJ180" s="27"/>
      <c r="AK180" s="27">
        <v>1</v>
      </c>
      <c r="AL180" s="27">
        <v>1</v>
      </c>
      <c r="AM180" s="186" t="s">
        <v>83</v>
      </c>
      <c r="AN180" s="27">
        <v>1</v>
      </c>
      <c r="AO180" s="27">
        <v>1</v>
      </c>
      <c r="AP180" s="27">
        <v>1</v>
      </c>
    </row>
    <row r="181" spans="1:42">
      <c r="A181" s="163"/>
      <c r="B181" s="27" t="str">
        <f>物品!B181</f>
        <v>IN09</v>
      </c>
      <c r="C181" s="27" t="s">
        <v>41</v>
      </c>
      <c r="D181" s="27" t="s">
        <v>81</v>
      </c>
      <c r="E181" s="27" t="s">
        <v>101</v>
      </c>
      <c r="F181" s="27"/>
      <c r="G181" s="27"/>
      <c r="H181" s="27" t="str">
        <f>VLOOKUP(LEFT(RIGHT(B181,5),4),物品!B:CU,2,FALSE)</f>
        <v>|CffFFC926死者苏生|r</v>
      </c>
      <c r="I181" s="27" t="str">
        <f>VLOOKUP(B181,物品!B:CV,99,FALSE)</f>
        <v>死亡时复活。</v>
      </c>
      <c r="J181" s="165" t="str">
        <f t="shared" si="77"/>
        <v>|CffFFC926死者苏生|r</v>
      </c>
      <c r="K181" s="165" t="str">
        <f t="shared" si="78"/>
        <v>死亡时复活。</v>
      </c>
      <c r="L181" s="27"/>
      <c r="M181" s="166" t="str">
        <f>VLOOKUP(LEFT(RIGHT(B181,5),4),物品!B:CU,20,FALSE)</f>
        <v>ReplaceableTextures\\CommandButtons\\BTNIN09.blp</v>
      </c>
      <c r="N181" s="27">
        <v>0.8</v>
      </c>
      <c r="O181" s="166" t="s">
        <v>100</v>
      </c>
      <c r="P181" s="27">
        <v>0</v>
      </c>
      <c r="Q181" s="27">
        <v>0</v>
      </c>
      <c r="R181" s="186" t="s">
        <v>83</v>
      </c>
      <c r="S181" s="186" t="s">
        <v>83</v>
      </c>
      <c r="T181" s="186" t="s">
        <v>83</v>
      </c>
      <c r="U181" s="186" t="s">
        <v>83</v>
      </c>
      <c r="V181" s="27"/>
      <c r="W181" s="27" t="s">
        <v>93</v>
      </c>
      <c r="X181" s="27">
        <v>0</v>
      </c>
      <c r="Y181" s="186" t="s">
        <v>83</v>
      </c>
      <c r="Z181" s="27">
        <v>0</v>
      </c>
      <c r="AA181" s="27">
        <v>0</v>
      </c>
      <c r="AB181" s="27">
        <v>10</v>
      </c>
      <c r="AC181" s="27">
        <v>1</v>
      </c>
      <c r="AD181" s="27">
        <v>1</v>
      </c>
      <c r="AE181" s="186" t="s">
        <v>83</v>
      </c>
      <c r="AF181" s="186" t="s">
        <v>83</v>
      </c>
      <c r="AG181" s="186" t="s">
        <v>83</v>
      </c>
      <c r="AH181" s="186" t="s">
        <v>83</v>
      </c>
      <c r="AI181" s="27"/>
      <c r="AJ181" s="27"/>
      <c r="AK181" s="27">
        <v>1</v>
      </c>
      <c r="AL181" s="27">
        <v>1</v>
      </c>
      <c r="AM181" s="186" t="s">
        <v>83</v>
      </c>
      <c r="AN181" s="27">
        <v>1</v>
      </c>
      <c r="AO181" s="27">
        <v>1</v>
      </c>
      <c r="AP181" s="27">
        <v>1</v>
      </c>
    </row>
    <row r="182" spans="1:42" ht="15">
      <c r="A182" s="163"/>
      <c r="B182" s="27" t="str">
        <f>物品!B182</f>
        <v>IN10</v>
      </c>
      <c r="C182" s="27" t="s">
        <v>41</v>
      </c>
      <c r="D182" s="27" t="s">
        <v>81</v>
      </c>
      <c r="E182" s="27" t="s">
        <v>102</v>
      </c>
      <c r="F182" s="27"/>
      <c r="G182" s="27"/>
      <c r="H182" s="27" t="str">
        <f>VLOOKUP(LEFT(RIGHT(B182,5),4),物品!B:CU,2,FALSE)</f>
        <v>|Cff00BFFF福娃这么可爱..|r</v>
      </c>
      <c r="I182" s="27" t="str">
        <f>VLOOKUP(B182,物品!B:CV,99,FALSE)</f>
        <v>点金一个|Cffffc926练功房福娃|r，获得|Cffffc926300|r倍金币奖励</v>
      </c>
      <c r="J182" s="165" t="str">
        <f t="shared" ref="J182" si="79">H182</f>
        <v>|Cff00BFFF福娃这么可爱..|r</v>
      </c>
      <c r="K182" s="165" t="str">
        <f t="shared" ref="K182" si="80">I182</f>
        <v>点金一个|Cffffc926练功房福娃|r，获得|Cffffc926300|r倍金币奖励</v>
      </c>
      <c r="L182" s="27"/>
      <c r="M182" s="166" t="str">
        <f>VLOOKUP(LEFT(RIGHT(B182,5),4),物品!B:CU,20,FALSE)</f>
        <v>ReplaceableTextures\\CommandButtons\\BTNIN10.blp</v>
      </c>
      <c r="N182" s="186" t="s">
        <v>83</v>
      </c>
      <c r="O182" s="166" t="s">
        <v>94</v>
      </c>
      <c r="P182" s="27">
        <v>0</v>
      </c>
      <c r="Q182" s="27">
        <v>0</v>
      </c>
      <c r="R182" s="186" t="s">
        <v>83</v>
      </c>
      <c r="S182" s="186" t="s">
        <v>83</v>
      </c>
      <c r="T182" s="186" t="s">
        <v>83</v>
      </c>
      <c r="U182" s="186" t="s">
        <v>83</v>
      </c>
      <c r="V182" s="27"/>
      <c r="W182" s="167" t="s">
        <v>103</v>
      </c>
      <c r="X182" s="27">
        <v>0</v>
      </c>
      <c r="Y182" s="186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27" t="s">
        <v>102</v>
      </c>
      <c r="AF182" s="27">
        <v>1</v>
      </c>
      <c r="AG182" s="186" t="s">
        <v>83</v>
      </c>
      <c r="AH182" s="186" t="s">
        <v>83</v>
      </c>
      <c r="AI182" s="27"/>
      <c r="AJ182" s="27"/>
      <c r="AK182" s="27">
        <v>1</v>
      </c>
      <c r="AL182" s="27">
        <v>1</v>
      </c>
      <c r="AM182" s="186" t="s">
        <v>83</v>
      </c>
      <c r="AN182" s="27">
        <v>0</v>
      </c>
      <c r="AO182" s="27">
        <v>0</v>
      </c>
      <c r="AP182" s="27">
        <v>1</v>
      </c>
    </row>
    <row r="183" spans="1:42">
      <c r="A183" s="163"/>
      <c r="B183" s="27" t="str">
        <f>物品!B183</f>
        <v>IN11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|CffFFC926奥里给Lo他|r</v>
      </c>
      <c r="I183" s="27" t="str">
        <f>VLOOKUP(B183,物品!B:CV,99,FALSE)</f>
        <v>|CffFFC92610秒|r内提高|Cffffc926100%|r攻击伤害</v>
      </c>
      <c r="J183" s="165" t="str">
        <f t="shared" ref="J183:J189" si="81">H183</f>
        <v>|CffFFC926奥里给Lo他|r</v>
      </c>
      <c r="K183" s="165" t="str">
        <f t="shared" ref="K183:K189" si="82">I183</f>
        <v>|CffFFC92610秒|r内提高|Cffffc926100%|r攻击伤害</v>
      </c>
      <c r="L183" s="27"/>
      <c r="M183" s="166" t="str">
        <f>VLOOKUP(LEFT(RIGHT(B183,5),4),物品!B:CU,20,FALSE)</f>
        <v>ReplaceableTextures\\CommandButtons\\BTNIN11.blp</v>
      </c>
      <c r="N183" s="186" t="s">
        <v>83</v>
      </c>
      <c r="O183" s="166" t="s">
        <v>94</v>
      </c>
      <c r="P183" s="27">
        <v>0</v>
      </c>
      <c r="Q183" s="27">
        <v>0</v>
      </c>
      <c r="R183" s="186" t="s">
        <v>83</v>
      </c>
      <c r="S183" s="186" t="s">
        <v>83</v>
      </c>
      <c r="T183" s="186" t="s">
        <v>83</v>
      </c>
      <c r="U183" s="186" t="s">
        <v>83</v>
      </c>
      <c r="V183" s="27"/>
      <c r="W183" s="27" t="s">
        <v>93</v>
      </c>
      <c r="X183" s="27">
        <v>0</v>
      </c>
      <c r="Y183" s="186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6" t="s">
        <v>83</v>
      </c>
      <c r="AF183" s="186" t="s">
        <v>83</v>
      </c>
      <c r="AG183" s="186" t="s">
        <v>83</v>
      </c>
      <c r="AH183" s="186" t="s">
        <v>83</v>
      </c>
      <c r="AI183" s="27"/>
      <c r="AJ183" s="27"/>
      <c r="AK183" s="27">
        <v>1</v>
      </c>
      <c r="AL183" s="27">
        <v>1</v>
      </c>
      <c r="AM183" s="186" t="s">
        <v>83</v>
      </c>
      <c r="AN183" s="27">
        <v>1</v>
      </c>
      <c r="AO183" s="27">
        <v>1</v>
      </c>
      <c r="AP183" s="27">
        <v>1</v>
      </c>
    </row>
    <row r="184" spans="1:42">
      <c r="A184" s="163"/>
      <c r="B184" s="27" t="str">
        <f>物品!B184</f>
        <v>IN12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|CffFF0000以逸待劳|r</v>
      </c>
      <c r="I184" s="27" t="str">
        <f>VLOOKUP(B184,物品!B:CV,99,FALSE)</f>
        <v>在|Cffffc926基地-周文王|r附近召唤|Cffffc9261|r个|Cffffc926黑市商店|r，仅存在|Cffffc92630|r秒。</v>
      </c>
      <c r="J184" s="165" t="str">
        <f t="shared" si="81"/>
        <v>|CffFF0000以逸待劳|r</v>
      </c>
      <c r="K184" s="165" t="str">
        <f t="shared" si="82"/>
        <v>在|Cffffc926基地-周文王|r附近召唤|Cffffc9261|r个|Cffffc926黑市商店|r，仅存在|Cffffc92630|r秒。</v>
      </c>
      <c r="L184" s="27"/>
      <c r="M184" s="166" t="str">
        <f>VLOOKUP(LEFT(RIGHT(B184,5),4),物品!B:CU,20,FALSE)</f>
        <v>ReplaceableTextures\\CommandButtons\\BTNIN12.blp</v>
      </c>
      <c r="N184" s="186" t="s">
        <v>83</v>
      </c>
      <c r="O184" s="166" t="s">
        <v>94</v>
      </c>
      <c r="P184" s="27">
        <v>0</v>
      </c>
      <c r="Q184" s="27">
        <v>0</v>
      </c>
      <c r="R184" s="186" t="s">
        <v>83</v>
      </c>
      <c r="S184" s="186" t="s">
        <v>83</v>
      </c>
      <c r="T184" s="186" t="s">
        <v>83</v>
      </c>
      <c r="U184" s="186" t="s">
        <v>83</v>
      </c>
      <c r="V184" s="27"/>
      <c r="W184" s="27" t="s">
        <v>93</v>
      </c>
      <c r="X184" s="27">
        <v>0</v>
      </c>
      <c r="Y184" s="186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6" t="s">
        <v>83</v>
      </c>
      <c r="AF184" s="186" t="s">
        <v>83</v>
      </c>
      <c r="AG184" s="186" t="s">
        <v>83</v>
      </c>
      <c r="AH184" s="186" t="s">
        <v>83</v>
      </c>
      <c r="AI184" s="27"/>
      <c r="AJ184" s="27"/>
      <c r="AK184" s="27">
        <v>1</v>
      </c>
      <c r="AL184" s="27">
        <v>1</v>
      </c>
      <c r="AM184" s="186" t="s">
        <v>83</v>
      </c>
      <c r="AN184" s="27">
        <v>1</v>
      </c>
      <c r="AO184" s="27">
        <v>1</v>
      </c>
      <c r="AP184" s="27">
        <v>1</v>
      </c>
    </row>
    <row r="185" spans="1:42">
      <c r="A185" s="163"/>
      <c r="B185" s="27" t="str">
        <f>物品!B185</f>
        <v>IN13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|CffFF0000全军出击|r</v>
      </c>
      <c r="I185" s="27" t="str">
        <f>VLOOKUP(B185,物品!B:CV,99,FALSE)</f>
        <v>场上存活的队友|Cffffc92615|r秒内提高|Cffffc92650%|r技能伤害</v>
      </c>
      <c r="J185" s="165" t="str">
        <f t="shared" si="81"/>
        <v>|CffFF0000全军出击|r</v>
      </c>
      <c r="K185" s="165" t="str">
        <f t="shared" si="82"/>
        <v>场上存活的队友|Cffffc92615|r秒内提高|Cffffc92650%|r技能伤害</v>
      </c>
      <c r="L185" s="27"/>
      <c r="M185" s="166" t="str">
        <f>VLOOKUP(LEFT(RIGHT(B185,5),4),物品!B:CU,20,FALSE)</f>
        <v>ReplaceableTextures\\CommandButtons\\BTNIN13.blp</v>
      </c>
      <c r="N185" s="186" t="s">
        <v>83</v>
      </c>
      <c r="O185" s="166" t="s">
        <v>94</v>
      </c>
      <c r="P185" s="27">
        <v>0</v>
      </c>
      <c r="Q185" s="27">
        <v>0</v>
      </c>
      <c r="R185" s="186" t="s">
        <v>83</v>
      </c>
      <c r="S185" s="186" t="s">
        <v>83</v>
      </c>
      <c r="T185" s="186" t="s">
        <v>83</v>
      </c>
      <c r="U185" s="186" t="s">
        <v>83</v>
      </c>
      <c r="V185" s="27"/>
      <c r="W185" s="27" t="s">
        <v>93</v>
      </c>
      <c r="X185" s="27">
        <v>0</v>
      </c>
      <c r="Y185" s="186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6" t="s">
        <v>83</v>
      </c>
      <c r="AF185" s="186" t="s">
        <v>83</v>
      </c>
      <c r="AG185" s="186" t="s">
        <v>83</v>
      </c>
      <c r="AH185" s="186" t="s">
        <v>83</v>
      </c>
      <c r="AI185" s="27"/>
      <c r="AJ185" s="27"/>
      <c r="AK185" s="27">
        <v>1</v>
      </c>
      <c r="AL185" s="27">
        <v>1</v>
      </c>
      <c r="AM185" s="186" t="s">
        <v>83</v>
      </c>
      <c r="AN185" s="27">
        <v>1</v>
      </c>
      <c r="AO185" s="27">
        <v>1</v>
      </c>
      <c r="AP185" s="27">
        <v>1</v>
      </c>
    </row>
    <row r="186" spans="1:42">
      <c r="A186" s="163"/>
      <c r="B186" s="27" t="str">
        <f>物品!B186</f>
        <v>IN14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|CffFFC926心跳时刻|r</v>
      </c>
      <c r="I186" s="27" t="str">
        <f>VLOOKUP(B186,物品!B:CV,99,FALSE)</f>
        <v>使用后基地无敌|Cffffc92610|r秒。</v>
      </c>
      <c r="J186" s="165" t="str">
        <f t="shared" si="81"/>
        <v>|CffFFC926心跳时刻|r</v>
      </c>
      <c r="K186" s="165" t="str">
        <f t="shared" si="82"/>
        <v>使用后基地无敌|Cffffc92610|r秒。</v>
      </c>
      <c r="L186" s="27"/>
      <c r="M186" s="166" t="str">
        <f>VLOOKUP(LEFT(RIGHT(B186,5),4),物品!B:CU,20,FALSE)</f>
        <v>ReplaceableTextures\\CommandButtons\\BTNIN14.blp</v>
      </c>
      <c r="N186" s="186" t="s">
        <v>83</v>
      </c>
      <c r="O186" s="166" t="s">
        <v>94</v>
      </c>
      <c r="P186" s="27">
        <v>0</v>
      </c>
      <c r="Q186" s="27">
        <v>0</v>
      </c>
      <c r="R186" s="186" t="s">
        <v>83</v>
      </c>
      <c r="S186" s="186" t="s">
        <v>83</v>
      </c>
      <c r="T186" s="186" t="s">
        <v>83</v>
      </c>
      <c r="U186" s="186" t="s">
        <v>83</v>
      </c>
      <c r="V186" s="27"/>
      <c r="W186" s="27" t="s">
        <v>93</v>
      </c>
      <c r="X186" s="27">
        <v>0</v>
      </c>
      <c r="Y186" s="186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6" t="s">
        <v>83</v>
      </c>
      <c r="AF186" s="186" t="s">
        <v>83</v>
      </c>
      <c r="AG186" s="186" t="s">
        <v>83</v>
      </c>
      <c r="AH186" s="186" t="s">
        <v>83</v>
      </c>
      <c r="AI186" s="27"/>
      <c r="AJ186" s="27"/>
      <c r="AK186" s="27">
        <v>1</v>
      </c>
      <c r="AL186" s="27">
        <v>1</v>
      </c>
      <c r="AM186" s="186" t="s">
        <v>83</v>
      </c>
      <c r="AN186" s="27">
        <v>1</v>
      </c>
      <c r="AO186" s="27">
        <v>1</v>
      </c>
      <c r="AP186" s="27">
        <v>1</v>
      </c>
    </row>
    <row r="187" spans="1:42">
      <c r="A187" s="163"/>
      <c r="B187" s="27" t="str">
        <f>物品!B187</f>
        <v>IN15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|CffFFC926据守|r</v>
      </c>
      <c r="I187" s="27" t="str">
        <f>VLOOKUP(B187,物品!B:CV,99,FALSE)</f>
        <v>场上存活的队友|Cffffc92615|r秒内减少|Cffffc92620%|r承受伤害</v>
      </c>
      <c r="J187" s="165" t="str">
        <f t="shared" si="81"/>
        <v>|CffFFC926据守|r</v>
      </c>
      <c r="K187" s="165" t="str">
        <f t="shared" si="82"/>
        <v>场上存活的队友|Cffffc92615|r秒内减少|Cffffc92620%|r承受伤害</v>
      </c>
      <c r="L187" s="27"/>
      <c r="M187" s="166" t="str">
        <f>VLOOKUP(LEFT(RIGHT(B187,5),4),物品!B:CU,20,FALSE)</f>
        <v>ReplaceableTextures\\CommandButtons\\BTNIN15.blp</v>
      </c>
      <c r="N187" s="186" t="s">
        <v>83</v>
      </c>
      <c r="O187" s="166" t="s">
        <v>94</v>
      </c>
      <c r="P187" s="27">
        <v>0</v>
      </c>
      <c r="Q187" s="27">
        <v>0</v>
      </c>
      <c r="R187" s="186" t="s">
        <v>83</v>
      </c>
      <c r="S187" s="186" t="s">
        <v>83</v>
      </c>
      <c r="T187" s="186" t="s">
        <v>83</v>
      </c>
      <c r="U187" s="186" t="s">
        <v>83</v>
      </c>
      <c r="V187" s="27"/>
      <c r="W187" s="27" t="s">
        <v>93</v>
      </c>
      <c r="X187" s="27">
        <v>0</v>
      </c>
      <c r="Y187" s="186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6" t="s">
        <v>83</v>
      </c>
      <c r="AF187" s="186" t="s">
        <v>83</v>
      </c>
      <c r="AG187" s="186" t="s">
        <v>83</v>
      </c>
      <c r="AH187" s="186" t="s">
        <v>83</v>
      </c>
      <c r="AI187" s="27"/>
      <c r="AJ187" s="27"/>
      <c r="AK187" s="27">
        <v>1</v>
      </c>
      <c r="AL187" s="27">
        <v>1</v>
      </c>
      <c r="AM187" s="186" t="s">
        <v>83</v>
      </c>
      <c r="AN187" s="27">
        <v>1</v>
      </c>
      <c r="AO187" s="27">
        <v>1</v>
      </c>
      <c r="AP187" s="27">
        <v>1</v>
      </c>
    </row>
    <row r="188" spans="1:42">
      <c r="A188" s="163"/>
      <c r="B188" s="27" t="str">
        <f>物品!B188</f>
        <v>IN16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赌输可退</v>
      </c>
      <c r="I188" s="27" t="str">
        <f>VLOOKUP(B188,物品!B:CV,99,FALSE)</f>
        <v>使|Cffffd24d1|r个|Cffffd24d道果品质|r提高|Cffffd24d-1~+2|r。|n|n|Cff00ff7f只能对天级【7】或以下的道果使用|r</v>
      </c>
      <c r="J188" s="165" t="str">
        <f t="shared" si="81"/>
        <v>赌输可退</v>
      </c>
      <c r="K188" s="165" t="str">
        <f t="shared" si="82"/>
        <v>使|Cffffd24d1|r个|Cffffd24d道果品质|r提高|Cffffd24d-1~+2|r。|n|n|Cff00ff7f只能对天级【7】或以下的道果使用|r</v>
      </c>
      <c r="L188" s="27"/>
      <c r="M188" s="166" t="str">
        <f>VLOOKUP(LEFT(RIGHT(B188,5),4),物品!B:CU,20,FALSE)</f>
        <v>ReplaceableTextures\\CommandButtons\\BTNIN16.blp</v>
      </c>
      <c r="N188" s="186" t="s">
        <v>83</v>
      </c>
      <c r="O188" s="166" t="s">
        <v>94</v>
      </c>
      <c r="P188" s="27">
        <v>0</v>
      </c>
      <c r="Q188" s="27">
        <v>0</v>
      </c>
      <c r="R188" s="186" t="s">
        <v>83</v>
      </c>
      <c r="S188" s="186" t="s">
        <v>83</v>
      </c>
      <c r="T188" s="186" t="s">
        <v>83</v>
      </c>
      <c r="U188" s="186" t="s">
        <v>83</v>
      </c>
      <c r="V188" s="27"/>
      <c r="W188" s="27" t="s">
        <v>93</v>
      </c>
      <c r="X188" s="27">
        <v>0</v>
      </c>
      <c r="Y188" s="186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6" t="s">
        <v>83</v>
      </c>
      <c r="AF188" s="186" t="s">
        <v>83</v>
      </c>
      <c r="AG188" s="186" t="s">
        <v>83</v>
      </c>
      <c r="AH188" s="186" t="s">
        <v>83</v>
      </c>
      <c r="AI188" s="27"/>
      <c r="AJ188" s="27"/>
      <c r="AK188" s="27">
        <v>1</v>
      </c>
      <c r="AL188" s="27">
        <v>1</v>
      </c>
      <c r="AM188" s="186" t="s">
        <v>83</v>
      </c>
      <c r="AN188" s="27">
        <v>1</v>
      </c>
      <c r="AO188" s="27">
        <v>1</v>
      </c>
      <c r="AP188" s="27">
        <v>1</v>
      </c>
    </row>
    <row r="189" spans="1:42">
      <c r="A189" s="163"/>
      <c r="B189" s="27" t="str">
        <f>物品!B189</f>
        <v>IN17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|Cff00BFFF来点玄铁|r</v>
      </c>
      <c r="I189" s="27" t="str">
        <f>VLOOKUP(B189,物品!B:CV,99,FALSE)</f>
        <v>玄铁|Cffffc926+5~20|r</v>
      </c>
      <c r="J189" s="165" t="str">
        <f t="shared" si="81"/>
        <v>|Cff00BFFF来点玄铁|r</v>
      </c>
      <c r="K189" s="165" t="str">
        <f t="shared" si="82"/>
        <v>玄铁|Cffffc926+5~20|r</v>
      </c>
      <c r="L189" s="27"/>
      <c r="M189" s="166" t="str">
        <f>VLOOKUP(LEFT(RIGHT(B189,5),4),物品!B:CU,20,FALSE)</f>
        <v>ReplaceableTextures\\CommandButtons\\BTNIN17.blp</v>
      </c>
      <c r="N189" s="186" t="s">
        <v>83</v>
      </c>
      <c r="O189" s="166" t="s">
        <v>94</v>
      </c>
      <c r="P189" s="27">
        <v>0</v>
      </c>
      <c r="Q189" s="27">
        <v>0</v>
      </c>
      <c r="R189" s="186" t="s">
        <v>83</v>
      </c>
      <c r="S189" s="186" t="s">
        <v>83</v>
      </c>
      <c r="T189" s="186" t="s">
        <v>83</v>
      </c>
      <c r="U189" s="186" t="s">
        <v>83</v>
      </c>
      <c r="V189" s="27"/>
      <c r="W189" s="27" t="s">
        <v>93</v>
      </c>
      <c r="X189" s="27">
        <v>0</v>
      </c>
      <c r="Y189" s="186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6" t="s">
        <v>83</v>
      </c>
      <c r="AF189" s="186" t="s">
        <v>83</v>
      </c>
      <c r="AG189" s="186" t="s">
        <v>83</v>
      </c>
      <c r="AH189" s="186" t="s">
        <v>83</v>
      </c>
      <c r="AI189" s="27"/>
      <c r="AJ189" s="27"/>
      <c r="AK189" s="27">
        <v>1</v>
      </c>
      <c r="AL189" s="27">
        <v>1</v>
      </c>
      <c r="AM189" s="186" t="s">
        <v>83</v>
      </c>
      <c r="AN189" s="27">
        <v>1</v>
      </c>
      <c r="AO189" s="27">
        <v>1</v>
      </c>
      <c r="AP189" s="27">
        <v>1</v>
      </c>
    </row>
    <row r="190" spans="1:42">
      <c r="A190" s="163"/>
      <c r="B190" s="27" t="str">
        <f>物品!B190</f>
        <v>IN18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|CffFFC926恭喜发财|r</v>
      </c>
      <c r="I190" s="27" t="str">
        <f>VLOOKUP(B190,物品!B:CV,99,FALSE)</f>
        <v>|CffFFC92630|r秒内金币加成|Cffffc926+50%|r</v>
      </c>
      <c r="J190" s="165" t="str">
        <f t="shared" ref="J190" si="83">H190</f>
        <v>|CffFFC926恭喜发财|r</v>
      </c>
      <c r="K190" s="165" t="str">
        <f t="shared" ref="K190" si="84">I190</f>
        <v>|CffFFC92630|r秒内金币加成|Cffffc926+50%|r</v>
      </c>
      <c r="L190" s="27"/>
      <c r="M190" s="166" t="str">
        <f>VLOOKUP(LEFT(RIGHT(B190,5),4),物品!B:CU,20,FALSE)</f>
        <v>ReplaceableTextures\\CommandButtons\\BTNIN18.blp</v>
      </c>
      <c r="N190" s="186" t="s">
        <v>83</v>
      </c>
      <c r="O190" s="166" t="s">
        <v>94</v>
      </c>
      <c r="P190" s="27">
        <v>0</v>
      </c>
      <c r="Q190" s="27">
        <v>0</v>
      </c>
      <c r="R190" s="186" t="s">
        <v>83</v>
      </c>
      <c r="S190" s="186" t="s">
        <v>83</v>
      </c>
      <c r="T190" s="186" t="s">
        <v>83</v>
      </c>
      <c r="U190" s="186" t="s">
        <v>83</v>
      </c>
      <c r="V190" s="27"/>
      <c r="W190" s="27" t="s">
        <v>93</v>
      </c>
      <c r="X190" s="27">
        <v>0</v>
      </c>
      <c r="Y190" s="186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6" t="s">
        <v>83</v>
      </c>
      <c r="AF190" s="186" t="s">
        <v>83</v>
      </c>
      <c r="AG190" s="186" t="s">
        <v>83</v>
      </c>
      <c r="AH190" s="186" t="s">
        <v>83</v>
      </c>
      <c r="AI190" s="27"/>
      <c r="AJ190" s="27"/>
      <c r="AK190" s="27">
        <v>1</v>
      </c>
      <c r="AL190" s="27">
        <v>1</v>
      </c>
      <c r="AM190" s="186" t="s">
        <v>83</v>
      </c>
      <c r="AN190" s="27">
        <v>1</v>
      </c>
      <c r="AO190" s="27">
        <v>1</v>
      </c>
      <c r="AP190" s="27">
        <v>1</v>
      </c>
    </row>
    <row r="191" spans="1:42">
      <c r="A191" s="163"/>
      <c r="B191" s="27" t="str">
        <f>物品!B191</f>
        <v>IN19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附魔宝箱</v>
      </c>
      <c r="I191" s="27" t="str">
        <f>VLOOKUP(B191,物品!B:CV,99,FALSE)</f>
        <v>使用后获得|Cffffc926随机类型技能附魔石|r</v>
      </c>
      <c r="J191" s="165" t="str">
        <f t="shared" ref="J191:J199" si="85">H191</f>
        <v>附魔宝箱</v>
      </c>
      <c r="K191" s="165" t="str">
        <f t="shared" ref="K191:K199" si="86">I191</f>
        <v>使用后获得|Cffffc926随机类型技能附魔石|r</v>
      </c>
      <c r="L191" s="27"/>
      <c r="M191" s="166" t="str">
        <f>VLOOKUP(LEFT(RIGHT(B191,5),4),物品!B:CU,20,FALSE)</f>
        <v>ReplaceableTextures\\CommandButtons\\BTNIN16.blp</v>
      </c>
      <c r="N191" s="186" t="s">
        <v>83</v>
      </c>
      <c r="O191" s="166" t="s">
        <v>104</v>
      </c>
      <c r="P191" s="27">
        <v>0</v>
      </c>
      <c r="Q191" s="27">
        <v>0</v>
      </c>
      <c r="R191" s="186" t="s">
        <v>83</v>
      </c>
      <c r="S191" s="186" t="s">
        <v>83</v>
      </c>
      <c r="T191" s="186" t="s">
        <v>83</v>
      </c>
      <c r="U191" s="186" t="s">
        <v>83</v>
      </c>
      <c r="V191" s="27"/>
      <c r="W191" s="27" t="s">
        <v>93</v>
      </c>
      <c r="X191" s="27">
        <v>0</v>
      </c>
      <c r="Y191" s="186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6" t="s">
        <v>83</v>
      </c>
      <c r="AF191" s="186" t="s">
        <v>83</v>
      </c>
      <c r="AG191" s="186" t="s">
        <v>83</v>
      </c>
      <c r="AH191" s="186" t="s">
        <v>83</v>
      </c>
      <c r="AI191" s="27"/>
      <c r="AJ191" s="27"/>
      <c r="AK191" s="27">
        <v>1</v>
      </c>
      <c r="AL191" s="27">
        <v>1</v>
      </c>
      <c r="AM191" s="186" t="s">
        <v>83</v>
      </c>
      <c r="AN191" s="27">
        <v>1</v>
      </c>
      <c r="AO191" s="27">
        <v>1</v>
      </c>
      <c r="AP191" s="27">
        <v>1</v>
      </c>
    </row>
    <row r="192" spans="1:42">
      <c r="A192" s="163"/>
      <c r="B192" s="27" t="str">
        <f>物品!B192</f>
        <v>IN20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|CffFFC926鼠年大吉|r</v>
      </c>
      <c r="I192" s="27" t="str">
        <f>VLOOKUP(B192,物品!B:CV,99,FALSE)</f>
        <v>|CffFFC92630|r秒内杀敌金币|Cffffc926+25|r</v>
      </c>
      <c r="J192" s="165" t="str">
        <f t="shared" si="85"/>
        <v>|CffFFC926鼠年大吉|r</v>
      </c>
      <c r="K192" s="165" t="str">
        <f t="shared" si="86"/>
        <v>|CffFFC92630|r秒内杀敌金币|Cffffc926+25|r</v>
      </c>
      <c r="L192" s="27"/>
      <c r="M192" s="166" t="str">
        <f>VLOOKUP(LEFT(RIGHT(B192,5),4),物品!B:CU,20,FALSE)</f>
        <v>ReplaceableTextures\\CommandButtons\\BTNIN20.blp</v>
      </c>
      <c r="N192" s="186" t="s">
        <v>83</v>
      </c>
      <c r="O192" s="166" t="s">
        <v>94</v>
      </c>
      <c r="P192" s="27">
        <v>0</v>
      </c>
      <c r="Q192" s="27">
        <v>0</v>
      </c>
      <c r="R192" s="186" t="s">
        <v>83</v>
      </c>
      <c r="S192" s="186" t="s">
        <v>83</v>
      </c>
      <c r="T192" s="186" t="s">
        <v>83</v>
      </c>
      <c r="U192" s="186" t="s">
        <v>83</v>
      </c>
      <c r="V192" s="27"/>
      <c r="W192" s="27" t="s">
        <v>93</v>
      </c>
      <c r="X192" s="27">
        <v>0</v>
      </c>
      <c r="Y192" s="186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6" t="s">
        <v>83</v>
      </c>
      <c r="AF192" s="186" t="s">
        <v>83</v>
      </c>
      <c r="AG192" s="186" t="s">
        <v>83</v>
      </c>
      <c r="AH192" s="186" t="s">
        <v>83</v>
      </c>
      <c r="AI192" s="27"/>
      <c r="AJ192" s="27"/>
      <c r="AK192" s="27">
        <v>1</v>
      </c>
      <c r="AL192" s="27">
        <v>1</v>
      </c>
      <c r="AM192" s="186" t="s">
        <v>83</v>
      </c>
      <c r="AN192" s="27">
        <v>1</v>
      </c>
      <c r="AO192" s="27">
        <v>1</v>
      </c>
      <c r="AP192" s="27">
        <v>1</v>
      </c>
    </row>
    <row r="193" spans="1:42">
      <c r="A193" s="163"/>
      <c r="B193" s="27" t="str">
        <f>物品!B193</f>
        <v>IN21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|Cff00FF7F小金库|r</v>
      </c>
      <c r="I193" s="27" t="str">
        <f>VLOOKUP(B193,物品!B:CV,99,FALSE)</f>
        <v>金币|Cffffc926+888~8888|r</v>
      </c>
      <c r="J193" s="165" t="str">
        <f t="shared" si="85"/>
        <v>|Cff00FF7F小金库|r</v>
      </c>
      <c r="K193" s="165" t="str">
        <f t="shared" si="86"/>
        <v>金币|Cffffc926+888~8888|r</v>
      </c>
      <c r="L193" s="27"/>
      <c r="M193" s="166" t="str">
        <f>VLOOKUP(LEFT(RIGHT(B193,5),4),物品!B:CU,20,FALSE)</f>
        <v>ReplaceableTextures\\CommandButtons\\BTNIN21.blp</v>
      </c>
      <c r="N193" s="186" t="s">
        <v>83</v>
      </c>
      <c r="O193" s="166" t="s">
        <v>94</v>
      </c>
      <c r="P193" s="27">
        <v>0</v>
      </c>
      <c r="Q193" s="27">
        <v>0</v>
      </c>
      <c r="R193" s="186" t="s">
        <v>83</v>
      </c>
      <c r="S193" s="186" t="s">
        <v>83</v>
      </c>
      <c r="T193" s="186" t="s">
        <v>83</v>
      </c>
      <c r="U193" s="186" t="s">
        <v>83</v>
      </c>
      <c r="V193" s="27"/>
      <c r="W193" s="27" t="s">
        <v>93</v>
      </c>
      <c r="X193" s="27">
        <v>0</v>
      </c>
      <c r="Y193" s="186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6" t="s">
        <v>83</v>
      </c>
      <c r="AF193" s="186" t="s">
        <v>83</v>
      </c>
      <c r="AG193" s="186" t="s">
        <v>83</v>
      </c>
      <c r="AH193" s="186" t="s">
        <v>83</v>
      </c>
      <c r="AI193" s="27"/>
      <c r="AJ193" s="27"/>
      <c r="AK193" s="27">
        <v>1</v>
      </c>
      <c r="AL193" s="27">
        <v>1</v>
      </c>
      <c r="AM193" s="186" t="s">
        <v>83</v>
      </c>
      <c r="AN193" s="27">
        <v>1</v>
      </c>
      <c r="AO193" s="27">
        <v>1</v>
      </c>
      <c r="AP193" s="27">
        <v>1</v>
      </c>
    </row>
    <row r="194" spans="1:42">
      <c r="A194" s="163"/>
      <c r="B194" s="27" t="str">
        <f>物品!B194</f>
        <v>IN22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|Cff00BFFF小银行|r</v>
      </c>
      <c r="I194" s="27" t="str">
        <f>VLOOKUP(B194,物品!B:CV,99,FALSE)</f>
        <v>金币|Cffffc926+2888~18888|r</v>
      </c>
      <c r="J194" s="165" t="str">
        <f t="shared" si="85"/>
        <v>|Cff00BFFF小银行|r</v>
      </c>
      <c r="K194" s="165" t="str">
        <f t="shared" si="86"/>
        <v>金币|Cffffc926+2888~18888|r</v>
      </c>
      <c r="L194" s="27"/>
      <c r="M194" s="166" t="str">
        <f>VLOOKUP(LEFT(RIGHT(B194,5),4),物品!B:CU,20,FALSE)</f>
        <v>ReplaceableTextures\\CommandButtons\\BTNIN22.blp</v>
      </c>
      <c r="N194" s="186" t="s">
        <v>83</v>
      </c>
      <c r="O194" s="166" t="s">
        <v>94</v>
      </c>
      <c r="P194" s="27">
        <v>0</v>
      </c>
      <c r="Q194" s="27">
        <v>0</v>
      </c>
      <c r="R194" s="186" t="s">
        <v>83</v>
      </c>
      <c r="S194" s="186" t="s">
        <v>83</v>
      </c>
      <c r="T194" s="186" t="s">
        <v>83</v>
      </c>
      <c r="U194" s="186" t="s">
        <v>83</v>
      </c>
      <c r="V194" s="27"/>
      <c r="W194" s="27" t="s">
        <v>93</v>
      </c>
      <c r="X194" s="27">
        <v>0</v>
      </c>
      <c r="Y194" s="186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6" t="s">
        <v>83</v>
      </c>
      <c r="AF194" s="186" t="s">
        <v>83</v>
      </c>
      <c r="AG194" s="186" t="s">
        <v>83</v>
      </c>
      <c r="AH194" s="186" t="s">
        <v>83</v>
      </c>
      <c r="AI194" s="27"/>
      <c r="AJ194" s="27"/>
      <c r="AK194" s="27">
        <v>1</v>
      </c>
      <c r="AL194" s="27">
        <v>1</v>
      </c>
      <c r="AM194" s="186" t="s">
        <v>83</v>
      </c>
      <c r="AN194" s="27">
        <v>1</v>
      </c>
      <c r="AO194" s="27">
        <v>1</v>
      </c>
      <c r="AP194" s="27">
        <v>1</v>
      </c>
    </row>
    <row r="195" spans="1:42">
      <c r="A195" s="163"/>
      <c r="B195" s="27" t="str">
        <f>物品!B195</f>
        <v>IN23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|CffFFC926大金矿|r</v>
      </c>
      <c r="I195" s="27" t="str">
        <f>VLOOKUP(B195,物品!B:CV,99,FALSE)</f>
        <v>金币|Cffffc926+8888~88888|r</v>
      </c>
      <c r="J195" s="165" t="str">
        <f t="shared" si="85"/>
        <v>|CffFFC926大金矿|r</v>
      </c>
      <c r="K195" s="165" t="str">
        <f t="shared" si="86"/>
        <v>金币|Cffffc926+8888~88888|r</v>
      </c>
      <c r="L195" s="27"/>
      <c r="M195" s="166" t="str">
        <f>VLOOKUP(LEFT(RIGHT(B195,5),4),物品!B:CU,20,FALSE)</f>
        <v>ReplaceableTextures\\CommandButtons\\BTNIN23.blp</v>
      </c>
      <c r="N195" s="186" t="s">
        <v>83</v>
      </c>
      <c r="O195" s="166" t="s">
        <v>94</v>
      </c>
      <c r="P195" s="27">
        <v>0</v>
      </c>
      <c r="Q195" s="27">
        <v>0</v>
      </c>
      <c r="R195" s="186" t="s">
        <v>83</v>
      </c>
      <c r="S195" s="186" t="s">
        <v>83</v>
      </c>
      <c r="T195" s="186" t="s">
        <v>83</v>
      </c>
      <c r="U195" s="186" t="s">
        <v>83</v>
      </c>
      <c r="V195" s="27"/>
      <c r="W195" s="27" t="s">
        <v>93</v>
      </c>
      <c r="X195" s="27">
        <v>0</v>
      </c>
      <c r="Y195" s="186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6" t="s">
        <v>83</v>
      </c>
      <c r="AF195" s="186" t="s">
        <v>83</v>
      </c>
      <c r="AG195" s="186" t="s">
        <v>83</v>
      </c>
      <c r="AH195" s="186" t="s">
        <v>83</v>
      </c>
      <c r="AI195" s="27"/>
      <c r="AJ195" s="27"/>
      <c r="AK195" s="27">
        <v>1</v>
      </c>
      <c r="AL195" s="27">
        <v>1</v>
      </c>
      <c r="AM195" s="186" t="s">
        <v>83</v>
      </c>
      <c r="AN195" s="27">
        <v>1</v>
      </c>
      <c r="AO195" s="27">
        <v>1</v>
      </c>
      <c r="AP195" s="27">
        <v>1</v>
      </c>
    </row>
    <row r="196" spans="1:42">
      <c r="A196" s="163"/>
      <c r="B196" s="27" t="str">
        <f>物品!B196</f>
        <v>IN24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|Cff00FF7F培元丹|r</v>
      </c>
      <c r="I196" s="27" t="str">
        <f>VLOOKUP(B196,物品!B:CV,99,FALSE)</f>
        <v>攻击|Cffffc926+1000|r</v>
      </c>
      <c r="J196" s="165" t="str">
        <f t="shared" si="85"/>
        <v>|Cff00FF7F培元丹|r</v>
      </c>
      <c r="K196" s="165" t="str">
        <f t="shared" si="86"/>
        <v>攻击|Cffffc926+1000|r</v>
      </c>
      <c r="L196" s="27"/>
      <c r="M196" s="166" t="str">
        <f>VLOOKUP(LEFT(RIGHT(B196,5),4),物品!B:CU,20,FALSE)</f>
        <v>ReplaceableTextures\\CommandButtons\\BTNIN24.blp</v>
      </c>
      <c r="N196" s="186" t="s">
        <v>83</v>
      </c>
      <c r="O196" s="166" t="s">
        <v>94</v>
      </c>
      <c r="P196" s="27">
        <v>0</v>
      </c>
      <c r="Q196" s="27">
        <v>0</v>
      </c>
      <c r="R196" s="186" t="s">
        <v>83</v>
      </c>
      <c r="S196" s="186" t="s">
        <v>83</v>
      </c>
      <c r="T196" s="186" t="s">
        <v>83</v>
      </c>
      <c r="U196" s="186" t="s">
        <v>83</v>
      </c>
      <c r="V196" s="27"/>
      <c r="W196" s="27" t="s">
        <v>93</v>
      </c>
      <c r="X196" s="27">
        <v>0</v>
      </c>
      <c r="Y196" s="186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6" t="s">
        <v>83</v>
      </c>
      <c r="AF196" s="186" t="s">
        <v>83</v>
      </c>
      <c r="AG196" s="186" t="s">
        <v>83</v>
      </c>
      <c r="AH196" s="186" t="s">
        <v>83</v>
      </c>
      <c r="AI196" s="27"/>
      <c r="AJ196" s="27"/>
      <c r="AK196" s="27">
        <v>1</v>
      </c>
      <c r="AL196" s="27">
        <v>1</v>
      </c>
      <c r="AM196" s="186" t="s">
        <v>83</v>
      </c>
      <c r="AN196" s="27">
        <v>1</v>
      </c>
      <c r="AO196" s="27">
        <v>1</v>
      </c>
      <c r="AP196" s="27">
        <v>1</v>
      </c>
    </row>
    <row r="197" spans="1:42">
      <c r="A197" s="163"/>
      <c r="B197" s="27" t="str">
        <f>物品!B197</f>
        <v>IN25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|Cff00BFFF入门道果箱|r</v>
      </c>
      <c r="I197" s="27" t="str">
        <f>VLOOKUP(B197,物品!B:CV,99,FALSE)</f>
        <v>打开后有几率获得以下奖励：|n【随机品质】中级道果|n|Cff00ff7f【随机品质】高级道果|r</v>
      </c>
      <c r="J197" s="165" t="str">
        <f t="shared" si="85"/>
        <v>|Cff00BFFF入门道果箱|r</v>
      </c>
      <c r="K197" s="165" t="str">
        <f t="shared" si="86"/>
        <v>打开后有几率获得以下奖励：|n【随机品质】中级道果|n|Cff00ff7f【随机品质】高级道果|r</v>
      </c>
      <c r="L197" s="27"/>
      <c r="M197" s="166" t="str">
        <f>VLOOKUP(LEFT(RIGHT(B197,5),4),物品!B:CU,20,FALSE)</f>
        <v>ReplaceableTextures\\CommandButtons\\BTNAM20.blp</v>
      </c>
      <c r="N197" s="186" t="s">
        <v>83</v>
      </c>
      <c r="O197" s="10" t="s">
        <v>105</v>
      </c>
      <c r="P197" s="27">
        <v>0</v>
      </c>
      <c r="Q197" s="27">
        <v>0</v>
      </c>
      <c r="R197" s="186" t="s">
        <v>83</v>
      </c>
      <c r="S197" s="186" t="s">
        <v>83</v>
      </c>
      <c r="T197" s="186" t="s">
        <v>83</v>
      </c>
      <c r="U197" s="186" t="s">
        <v>83</v>
      </c>
      <c r="V197" s="27"/>
      <c r="W197" s="27" t="s">
        <v>93</v>
      </c>
      <c r="X197" s="27">
        <v>0</v>
      </c>
      <c r="Y197" s="186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6" t="s">
        <v>83</v>
      </c>
      <c r="AF197" s="186" t="s">
        <v>83</v>
      </c>
      <c r="AG197" s="186" t="s">
        <v>83</v>
      </c>
      <c r="AH197" s="186" t="s">
        <v>83</v>
      </c>
      <c r="AI197" s="27"/>
      <c r="AJ197" s="27"/>
      <c r="AK197" s="27">
        <v>1</v>
      </c>
      <c r="AL197" s="27">
        <v>1</v>
      </c>
      <c r="AM197" s="186" t="s">
        <v>83</v>
      </c>
      <c r="AN197" s="27">
        <v>1</v>
      </c>
      <c r="AO197" s="27">
        <v>1</v>
      </c>
      <c r="AP197" s="27">
        <v>1</v>
      </c>
    </row>
    <row r="198" spans="1:42">
      <c r="A198" s="163"/>
      <c r="B198" s="27" t="str">
        <f>物品!B198</f>
        <v>IN26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|CffFFD24D后天道果箱|r</v>
      </c>
      <c r="I198" s="27" t="str">
        <f>VLOOKUP(B198,物品!B:CV,99,FALSE)</f>
        <v>打开后有几率获得以下奖励：|n|Cff00ff7f【随机品质】黄级道果|r|n|Cff00bfff【随机品质】玄级道果|n【随机品质】地级道果|r</v>
      </c>
      <c r="J198" s="165" t="str">
        <f t="shared" si="85"/>
        <v>|CffFFD24D后天道果箱|r</v>
      </c>
      <c r="K198" s="165" t="str">
        <f t="shared" si="86"/>
        <v>打开后有几率获得以下奖励：|n|Cff00ff7f【随机品质】黄级道果|r|n|Cff00bfff【随机品质】玄级道果|n【随机品质】地级道果|r</v>
      </c>
      <c r="L198" s="27"/>
      <c r="M198" s="166" t="str">
        <f>VLOOKUP(LEFT(RIGHT(B198,5),4),物品!B:CU,20,FALSE)</f>
        <v>ReplaceableTextures\\CommandButtons\\BTNAM21.blp</v>
      </c>
      <c r="N198" s="186" t="s">
        <v>83</v>
      </c>
      <c r="O198" s="10" t="s">
        <v>106</v>
      </c>
      <c r="P198" s="27">
        <v>0</v>
      </c>
      <c r="Q198" s="27">
        <v>0</v>
      </c>
      <c r="R198" s="186" t="s">
        <v>83</v>
      </c>
      <c r="S198" s="186" t="s">
        <v>83</v>
      </c>
      <c r="T198" s="186" t="s">
        <v>83</v>
      </c>
      <c r="U198" s="186" t="s">
        <v>83</v>
      </c>
      <c r="V198" s="27"/>
      <c r="W198" s="27" t="s">
        <v>93</v>
      </c>
      <c r="X198" s="27">
        <v>0</v>
      </c>
      <c r="Y198" s="186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6" t="s">
        <v>83</v>
      </c>
      <c r="AF198" s="186" t="s">
        <v>83</v>
      </c>
      <c r="AG198" s="186" t="s">
        <v>83</v>
      </c>
      <c r="AH198" s="186" t="s">
        <v>83</v>
      </c>
      <c r="AI198" s="27"/>
      <c r="AJ198" s="27"/>
      <c r="AK198" s="27">
        <v>1</v>
      </c>
      <c r="AL198" s="27">
        <v>1</v>
      </c>
      <c r="AM198" s="186" t="s">
        <v>83</v>
      </c>
      <c r="AN198" s="27">
        <v>1</v>
      </c>
      <c r="AO198" s="27">
        <v>1</v>
      </c>
      <c r="AP198" s="27">
        <v>1</v>
      </c>
    </row>
    <row r="199" spans="1:42">
      <c r="A199" s="163"/>
      <c r="B199" s="27" t="str">
        <f>物品!B199</f>
        <v>IN27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|CffFF0000先天道果箱|r</v>
      </c>
      <c r="I199" s="27" t="str">
        <f>VLOOKUP(B199,物品!B:CV,99,FALSE)</f>
        <v>打开后有几率获得以下奖励：|n|Cffffd24d【随机品质】天级道果|n【随机品质】仙品道果|n|r|Cffff0000【随机品质】至圣道果|n【随机品质】混沌道果|r</v>
      </c>
      <c r="J199" s="165" t="str">
        <f t="shared" si="85"/>
        <v>|CffFF0000先天道果箱|r</v>
      </c>
      <c r="K199" s="165" t="str">
        <f t="shared" si="86"/>
        <v>打开后有几率获得以下奖励：|n|Cffffd24d【随机品质】天级道果|n【随机品质】仙品道果|n|r|Cffff0000【随机品质】至圣道果|n【随机品质】混沌道果|r</v>
      </c>
      <c r="L199" s="27"/>
      <c r="M199" s="166" t="str">
        <f>VLOOKUP(LEFT(RIGHT(B199,5),4),物品!B:CU,20,FALSE)</f>
        <v>ReplaceableTextures\\CommandButtons\\BTNAM22.blp</v>
      </c>
      <c r="N199" s="186" t="s">
        <v>83</v>
      </c>
      <c r="O199" s="166" t="s">
        <v>107</v>
      </c>
      <c r="P199" s="27">
        <v>0</v>
      </c>
      <c r="Q199" s="27">
        <v>0</v>
      </c>
      <c r="R199" s="186" t="s">
        <v>83</v>
      </c>
      <c r="S199" s="186" t="s">
        <v>83</v>
      </c>
      <c r="T199" s="186" t="s">
        <v>83</v>
      </c>
      <c r="U199" s="186" t="s">
        <v>83</v>
      </c>
      <c r="V199" s="27"/>
      <c r="W199" s="27" t="s">
        <v>93</v>
      </c>
      <c r="X199" s="27">
        <v>0</v>
      </c>
      <c r="Y199" s="186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6" t="s">
        <v>83</v>
      </c>
      <c r="AF199" s="186" t="s">
        <v>83</v>
      </c>
      <c r="AG199" s="186" t="s">
        <v>83</v>
      </c>
      <c r="AH199" s="186" t="s">
        <v>83</v>
      </c>
      <c r="AI199" s="27"/>
      <c r="AJ199" s="27"/>
      <c r="AK199" s="27">
        <v>1</v>
      </c>
      <c r="AL199" s="27">
        <v>1</v>
      </c>
      <c r="AM199" s="186" t="s">
        <v>83</v>
      </c>
      <c r="AN199" s="27">
        <v>1</v>
      </c>
      <c r="AO199" s="27">
        <v>1</v>
      </c>
      <c r="AP199" s="27">
        <v>1</v>
      </c>
    </row>
    <row r="200" spans="1:42">
      <c r="A200" s="163"/>
      <c r="B200" s="27" t="str">
        <f>物品!B200</f>
        <v>IN28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5" t="str">
        <f t="shared" ref="J200:J201" si="87">H200</f>
        <v>|CffFFD24D技能宝箱|r</v>
      </c>
      <c r="K200" s="165" t="str">
        <f t="shared" ref="K200:K201" si="88">I200</f>
        <v>使用后获得|Cffffc926随机类型技能升阶石|r</v>
      </c>
      <c r="L200" s="27"/>
      <c r="M200" s="166" t="str">
        <f>VLOOKUP(LEFT(RIGHT(B200,5),4),物品!B:CU,20,FALSE)</f>
        <v>ReplaceableTextures\\CommandButtons\\BTNAM23.blp</v>
      </c>
      <c r="N200" s="186" t="s">
        <v>83</v>
      </c>
      <c r="O200" s="10" t="s">
        <v>106</v>
      </c>
      <c r="P200" s="27">
        <v>0</v>
      </c>
      <c r="Q200" s="27">
        <v>0</v>
      </c>
      <c r="R200" s="186" t="s">
        <v>83</v>
      </c>
      <c r="S200" s="186" t="s">
        <v>83</v>
      </c>
      <c r="T200" s="186" t="s">
        <v>83</v>
      </c>
      <c r="U200" s="186" t="s">
        <v>83</v>
      </c>
      <c r="V200" s="27"/>
      <c r="W200" s="27" t="s">
        <v>93</v>
      </c>
      <c r="X200" s="27">
        <v>0</v>
      </c>
      <c r="Y200" s="186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6" t="s">
        <v>83</v>
      </c>
      <c r="AF200" s="186" t="s">
        <v>83</v>
      </c>
      <c r="AG200" s="186" t="s">
        <v>83</v>
      </c>
      <c r="AH200" s="186" t="s">
        <v>83</v>
      </c>
      <c r="AI200" s="27"/>
      <c r="AJ200" s="27"/>
      <c r="AK200" s="27">
        <v>1</v>
      </c>
      <c r="AL200" s="27">
        <v>1</v>
      </c>
      <c r="AM200" s="186" t="s">
        <v>83</v>
      </c>
      <c r="AN200" s="27">
        <v>1</v>
      </c>
      <c r="AO200" s="27">
        <v>1</v>
      </c>
      <c r="AP200" s="27">
        <v>1</v>
      </c>
    </row>
    <row r="201" spans="1:42">
      <c r="A201" s="163"/>
      <c r="B201" s="27" t="str">
        <f>物品!B201</f>
        <v>IN29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|CffFFD24D附魔宝箱|r</v>
      </c>
      <c r="I201" s="27" t="str">
        <f>VLOOKUP(B201,物品!B:CV,99,FALSE)</f>
        <v>使用后获得|Cffffc926随机类型技能附魔石|r</v>
      </c>
      <c r="J201" s="165" t="str">
        <f t="shared" si="87"/>
        <v>|CffFFD24D附魔宝箱|r</v>
      </c>
      <c r="K201" s="165" t="str">
        <f t="shared" si="88"/>
        <v>使用后获得|Cffffc926随机类型技能附魔石|r</v>
      </c>
      <c r="L201" s="27"/>
      <c r="M201" s="166" t="str">
        <f>VLOOKUP(LEFT(RIGHT(B201,5),4),物品!B:CU,20,FALSE)</f>
        <v>ReplaceableTextures\\CommandButtons\\BTNAM24.blp</v>
      </c>
      <c r="N201" s="186" t="s">
        <v>83</v>
      </c>
      <c r="O201" s="10" t="s">
        <v>106</v>
      </c>
      <c r="P201" s="27">
        <v>0</v>
      </c>
      <c r="Q201" s="27">
        <v>0</v>
      </c>
      <c r="R201" s="186" t="s">
        <v>83</v>
      </c>
      <c r="S201" s="186" t="s">
        <v>83</v>
      </c>
      <c r="T201" s="186" t="s">
        <v>83</v>
      </c>
      <c r="U201" s="186" t="s">
        <v>83</v>
      </c>
      <c r="V201" s="27"/>
      <c r="W201" s="27" t="s">
        <v>93</v>
      </c>
      <c r="X201" s="27">
        <v>0</v>
      </c>
      <c r="Y201" s="186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6" t="s">
        <v>83</v>
      </c>
      <c r="AF201" s="186" t="s">
        <v>83</v>
      </c>
      <c r="AG201" s="186" t="s">
        <v>83</v>
      </c>
      <c r="AH201" s="186" t="s">
        <v>83</v>
      </c>
      <c r="AI201" s="27"/>
      <c r="AJ201" s="27"/>
      <c r="AK201" s="27">
        <v>1</v>
      </c>
      <c r="AL201" s="27">
        <v>1</v>
      </c>
      <c r="AM201" s="186" t="s">
        <v>83</v>
      </c>
      <c r="AN201" s="27">
        <v>1</v>
      </c>
      <c r="AO201" s="27">
        <v>1</v>
      </c>
      <c r="AP201" s="27">
        <v>1</v>
      </c>
    </row>
    <row r="202" spans="1:42">
      <c r="A202" s="163"/>
      <c r="B202" s="27" t="str">
        <f>物品!B202</f>
        <v>IN30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|Cff00FF7F幸运星盒|r</v>
      </c>
      <c r="I202" s="27" t="str">
        <f>VLOOKUP(B202,物品!B:CV,99,FALSE)</f>
        <v>开启后获得|Cff00bfff随机奖励|r。</v>
      </c>
      <c r="J202" s="165" t="str">
        <f t="shared" ref="J202:J203" si="89">H202</f>
        <v>|Cff00FF7F幸运星盒|r</v>
      </c>
      <c r="K202" s="165" t="str">
        <f t="shared" ref="K202:K203" si="90">I202</f>
        <v>开启后获得|Cff00bfff随机奖励|r。</v>
      </c>
      <c r="L202" s="27"/>
      <c r="M202" s="166" t="str">
        <f>VLOOKUP(LEFT(RIGHT(B202,5),4),物品!B:CU,20,FALSE)</f>
        <v>ReplaceableTextures\\CommandButtons\\BTNI013.blp</v>
      </c>
      <c r="N202" s="27">
        <v>0.5</v>
      </c>
      <c r="O202" s="10" t="s">
        <v>108</v>
      </c>
      <c r="P202" s="27">
        <v>0</v>
      </c>
      <c r="Q202" s="27">
        <v>0</v>
      </c>
      <c r="R202" s="186" t="s">
        <v>83</v>
      </c>
      <c r="S202" s="186" t="s">
        <v>83</v>
      </c>
      <c r="T202" s="186" t="s">
        <v>83</v>
      </c>
      <c r="U202" s="186" t="s">
        <v>83</v>
      </c>
      <c r="V202" s="27"/>
      <c r="W202" s="27" t="s">
        <v>93</v>
      </c>
      <c r="X202" s="27">
        <v>0</v>
      </c>
      <c r="Y202" s="186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6" t="s">
        <v>83</v>
      </c>
      <c r="AF202" s="186" t="s">
        <v>83</v>
      </c>
      <c r="AG202" s="186" t="s">
        <v>83</v>
      </c>
      <c r="AH202" s="186" t="s">
        <v>83</v>
      </c>
      <c r="AI202" s="27"/>
      <c r="AJ202" s="27"/>
      <c r="AK202" s="27">
        <v>1</v>
      </c>
      <c r="AL202" s="27">
        <v>1</v>
      </c>
      <c r="AM202" s="186" t="s">
        <v>83</v>
      </c>
      <c r="AN202" s="27">
        <v>1</v>
      </c>
      <c r="AO202" s="27">
        <v>1</v>
      </c>
      <c r="AP202" s="27">
        <v>1</v>
      </c>
    </row>
    <row r="203" spans="1:42">
      <c r="A203" s="163"/>
      <c r="B203" s="27" t="str">
        <f>物品!B203</f>
        <v>IN31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|CffFFD24D炽星魔盒|r</v>
      </c>
      <c r="I203" s="27" t="str">
        <f>VLOOKUP(B203,物品!B:CV,99,FALSE)</f>
        <v>开启后获得|Cffffd24d随机奖励|r。</v>
      </c>
      <c r="J203" s="165" t="str">
        <f t="shared" si="89"/>
        <v>|CffFFD24D炽星魔盒|r</v>
      </c>
      <c r="K203" s="165" t="str">
        <f t="shared" si="90"/>
        <v>开启后获得|Cffffd24d随机奖励|r。</v>
      </c>
      <c r="L203" s="27"/>
      <c r="M203" s="166" t="str">
        <f>VLOOKUP(LEFT(RIGHT(B203,5),4),物品!B:CU,20,FALSE)</f>
        <v>ReplaceableTextures\\CommandButtons\\BTNI014.blp</v>
      </c>
      <c r="N203" s="27">
        <v>0.5</v>
      </c>
      <c r="O203" s="10" t="s">
        <v>108</v>
      </c>
      <c r="P203" s="27">
        <v>0</v>
      </c>
      <c r="Q203" s="27">
        <v>0</v>
      </c>
      <c r="R203" s="186" t="s">
        <v>83</v>
      </c>
      <c r="S203" s="186" t="s">
        <v>83</v>
      </c>
      <c r="T203" s="186" t="s">
        <v>83</v>
      </c>
      <c r="U203" s="186" t="s">
        <v>83</v>
      </c>
      <c r="V203" s="27"/>
      <c r="W203" s="27" t="s">
        <v>93</v>
      </c>
      <c r="X203" s="27">
        <v>0</v>
      </c>
      <c r="Y203" s="186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6" t="s">
        <v>83</v>
      </c>
      <c r="AF203" s="186" t="s">
        <v>83</v>
      </c>
      <c r="AG203" s="186" t="s">
        <v>83</v>
      </c>
      <c r="AH203" s="186" t="s">
        <v>83</v>
      </c>
      <c r="AI203" s="27"/>
      <c r="AJ203" s="27"/>
      <c r="AK203" s="27">
        <v>1</v>
      </c>
      <c r="AL203" s="27">
        <v>1</v>
      </c>
      <c r="AM203" s="186" t="s">
        <v>83</v>
      </c>
      <c r="AN203" s="27">
        <v>1</v>
      </c>
      <c r="AO203" s="27">
        <v>1</v>
      </c>
      <c r="AP203" s="27">
        <v>1</v>
      </c>
    </row>
    <row r="204" spans="1:42">
      <c r="A204" s="163"/>
      <c r="B204" s="27" t="str">
        <f>物品!B204</f>
        <v>IN32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|CffFFD24D技能宝箱|r</v>
      </c>
      <c r="I204" s="27" t="str">
        <f>VLOOKUP(B204,物品!B:CV,99,FALSE)</f>
        <v>使用后获得|Cffffc926随机类型技能升阶石|r</v>
      </c>
      <c r="J204" s="165" t="str">
        <f t="shared" ref="J204" si="91">H204</f>
        <v>|CffFFD24D技能宝箱|r</v>
      </c>
      <c r="K204" s="165" t="str">
        <f t="shared" ref="K204" si="92">I204</f>
        <v>使用后获得|Cffffc926随机类型技能升阶石|r</v>
      </c>
      <c r="L204" s="27"/>
      <c r="M204" s="166" t="str">
        <f>VLOOKUP(LEFT(RIGHT(B204,5),4),物品!B:CU,20,FALSE)</f>
        <v>ReplaceableTextures\\CommandButtons\\BTNAM23.blp</v>
      </c>
      <c r="N204" s="27">
        <v>0.5</v>
      </c>
      <c r="O204" s="10" t="s">
        <v>108</v>
      </c>
      <c r="P204" s="27">
        <v>0</v>
      </c>
      <c r="Q204" s="27">
        <v>0</v>
      </c>
      <c r="R204" s="186" t="s">
        <v>83</v>
      </c>
      <c r="S204" s="186" t="s">
        <v>83</v>
      </c>
      <c r="T204" s="186" t="s">
        <v>83</v>
      </c>
      <c r="U204" s="186" t="s">
        <v>83</v>
      </c>
      <c r="V204" s="27"/>
      <c r="W204" s="27" t="s">
        <v>93</v>
      </c>
      <c r="X204" s="27">
        <v>0</v>
      </c>
      <c r="Y204" s="186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6" t="s">
        <v>83</v>
      </c>
      <c r="AF204" s="186" t="s">
        <v>83</v>
      </c>
      <c r="AG204" s="186" t="s">
        <v>83</v>
      </c>
      <c r="AH204" s="186" t="s">
        <v>83</v>
      </c>
      <c r="AI204" s="27"/>
      <c r="AJ204" s="27"/>
      <c r="AK204" s="27">
        <v>1</v>
      </c>
      <c r="AL204" s="27">
        <v>1</v>
      </c>
      <c r="AM204" s="186" t="s">
        <v>83</v>
      </c>
      <c r="AN204" s="27">
        <v>1</v>
      </c>
      <c r="AO204" s="27">
        <v>1</v>
      </c>
      <c r="AP204" s="27">
        <v>1</v>
      </c>
    </row>
    <row r="205" spans="1:42">
      <c r="A205" s="163"/>
      <c r="B205" s="27" t="str">
        <f>物品!B205</f>
        <v>IN33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|Cff00BFFF血莲丹|r</v>
      </c>
      <c r="I205" s="27" t="str">
        <f>VLOOKUP(B205,物品!B:CV,99,FALSE)</f>
        <v>攻击|Cffffc926+2500|r</v>
      </c>
      <c r="J205" s="165" t="str">
        <f t="shared" ref="J205:J208" si="93">H205</f>
        <v>|Cff00BFFF血莲丹|r</v>
      </c>
      <c r="K205" s="165" t="str">
        <f t="shared" ref="K205:K208" si="94">I205</f>
        <v>攻击|Cffffc926+2500|r</v>
      </c>
      <c r="L205" s="27"/>
      <c r="M205" s="166" t="str">
        <f>VLOOKUP(LEFT(RIGHT(B205,5),4),物品!B:CU,20,FALSE)</f>
        <v>ReplaceableTextures\\CommandButtons\\BTNIN33.blp</v>
      </c>
      <c r="N205" s="27">
        <v>0.5</v>
      </c>
      <c r="O205" s="10" t="s">
        <v>108</v>
      </c>
      <c r="P205" s="27">
        <v>0</v>
      </c>
      <c r="Q205" s="27">
        <v>0</v>
      </c>
      <c r="R205" s="186" t="s">
        <v>83</v>
      </c>
      <c r="S205" s="186" t="s">
        <v>83</v>
      </c>
      <c r="T205" s="186" t="s">
        <v>83</v>
      </c>
      <c r="U205" s="186" t="s">
        <v>83</v>
      </c>
      <c r="V205" s="27"/>
      <c r="W205" s="27" t="s">
        <v>93</v>
      </c>
      <c r="X205" s="27">
        <v>0</v>
      </c>
      <c r="Y205" s="186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6" t="s">
        <v>83</v>
      </c>
      <c r="AF205" s="186" t="s">
        <v>83</v>
      </c>
      <c r="AG205" s="186" t="s">
        <v>83</v>
      </c>
      <c r="AH205" s="186" t="s">
        <v>83</v>
      </c>
      <c r="AI205" s="27"/>
      <c r="AJ205" s="27"/>
      <c r="AK205" s="27">
        <v>1</v>
      </c>
      <c r="AL205" s="27">
        <v>1</v>
      </c>
      <c r="AM205" s="186" t="s">
        <v>83</v>
      </c>
      <c r="AN205" s="27">
        <v>1</v>
      </c>
      <c r="AO205" s="27">
        <v>1</v>
      </c>
      <c r="AP205" s="27">
        <v>1</v>
      </c>
    </row>
    <row r="206" spans="1:42">
      <c r="A206" s="163"/>
      <c r="B206" s="27" t="str">
        <f>物品!B206</f>
        <v>IN34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|CffFFC926天魂融血丹|r</v>
      </c>
      <c r="I206" s="27" t="str">
        <f>VLOOKUP(B206,物品!B:CV,99,FALSE)</f>
        <v>攻击|Cffffc926+10000|r</v>
      </c>
      <c r="J206" s="165" t="str">
        <f t="shared" si="93"/>
        <v>|CffFFC926天魂融血丹|r</v>
      </c>
      <c r="K206" s="165" t="str">
        <f t="shared" si="94"/>
        <v>攻击|Cffffc926+10000|r</v>
      </c>
      <c r="L206" s="27"/>
      <c r="M206" s="166" t="str">
        <f>VLOOKUP(LEFT(RIGHT(B206,5),4),物品!B:CU,20,FALSE)</f>
        <v>ReplaceableTextures\\CommandButtons\\BTNIN34.blp</v>
      </c>
      <c r="N206" s="27">
        <v>0.5</v>
      </c>
      <c r="O206" s="10" t="s">
        <v>108</v>
      </c>
      <c r="P206" s="27">
        <v>0</v>
      </c>
      <c r="Q206" s="27">
        <v>0</v>
      </c>
      <c r="R206" s="186" t="s">
        <v>83</v>
      </c>
      <c r="S206" s="186" t="s">
        <v>83</v>
      </c>
      <c r="T206" s="186" t="s">
        <v>83</v>
      </c>
      <c r="U206" s="186" t="s">
        <v>83</v>
      </c>
      <c r="V206" s="27"/>
      <c r="W206" s="27" t="s">
        <v>93</v>
      </c>
      <c r="X206" s="27">
        <v>0</v>
      </c>
      <c r="Y206" s="186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6" t="s">
        <v>83</v>
      </c>
      <c r="AF206" s="186" t="s">
        <v>83</v>
      </c>
      <c r="AG206" s="186" t="s">
        <v>83</v>
      </c>
      <c r="AH206" s="186" t="s">
        <v>83</v>
      </c>
      <c r="AI206" s="27"/>
      <c r="AJ206" s="27"/>
      <c r="AK206" s="27">
        <v>1</v>
      </c>
      <c r="AL206" s="27">
        <v>1</v>
      </c>
      <c r="AM206" s="186" t="s">
        <v>83</v>
      </c>
      <c r="AN206" s="27">
        <v>1</v>
      </c>
      <c r="AO206" s="27">
        <v>1</v>
      </c>
      <c r="AP206" s="27">
        <v>1</v>
      </c>
    </row>
    <row r="207" spans="1:42">
      <c r="A207" s="163"/>
      <c r="B207" s="27" t="str">
        <f>物品!B207</f>
        <v>IN35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|Cff00FF7F聚灵丹|r</v>
      </c>
      <c r="I207" s="27" t="str">
        <f>VLOOKUP(B207,物品!B:CV,99,FALSE)</f>
        <v>业力|Cffffc926+1000|r</v>
      </c>
      <c r="J207" s="165" t="str">
        <f t="shared" si="93"/>
        <v>|Cff00FF7F聚灵丹|r</v>
      </c>
      <c r="K207" s="165" t="str">
        <f t="shared" si="94"/>
        <v>业力|Cffffc926+1000|r</v>
      </c>
      <c r="L207" s="27"/>
      <c r="M207" s="166" t="str">
        <f>VLOOKUP(LEFT(RIGHT(B207,5),4),物品!B:CU,20,FALSE)</f>
        <v>ReplaceableTextures\\CommandButtons\\BTNIN35.blp</v>
      </c>
      <c r="N207" s="27">
        <v>0.5</v>
      </c>
      <c r="O207" s="10" t="s">
        <v>108</v>
      </c>
      <c r="P207" s="27">
        <v>0</v>
      </c>
      <c r="Q207" s="27">
        <v>0</v>
      </c>
      <c r="R207" s="186" t="s">
        <v>83</v>
      </c>
      <c r="S207" s="186" t="s">
        <v>83</v>
      </c>
      <c r="T207" s="186" t="s">
        <v>83</v>
      </c>
      <c r="U207" s="186" t="s">
        <v>83</v>
      </c>
      <c r="V207" s="27"/>
      <c r="W207" s="27" t="s">
        <v>93</v>
      </c>
      <c r="X207" s="27">
        <v>0</v>
      </c>
      <c r="Y207" s="186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6" t="s">
        <v>83</v>
      </c>
      <c r="AF207" s="186" t="s">
        <v>83</v>
      </c>
      <c r="AG207" s="186" t="s">
        <v>83</v>
      </c>
      <c r="AH207" s="186" t="s">
        <v>83</v>
      </c>
      <c r="AI207" s="27"/>
      <c r="AJ207" s="27"/>
      <c r="AK207" s="27">
        <v>1</v>
      </c>
      <c r="AL207" s="27">
        <v>1</v>
      </c>
      <c r="AM207" s="186" t="s">
        <v>83</v>
      </c>
      <c r="AN207" s="27">
        <v>1</v>
      </c>
      <c r="AO207" s="27">
        <v>1</v>
      </c>
      <c r="AP207" s="27">
        <v>1</v>
      </c>
    </row>
    <row r="208" spans="1:42">
      <c r="A208" s="163"/>
      <c r="B208" s="27" t="str">
        <f>物品!B208</f>
        <v>IN36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|Cff00BFFF地灵丹|r</v>
      </c>
      <c r="I208" s="27" t="str">
        <f>VLOOKUP(B208,物品!B:CV,99,FALSE)</f>
        <v>业力|Cffffc926+2500|r</v>
      </c>
      <c r="J208" s="165" t="str">
        <f t="shared" si="93"/>
        <v>|Cff00BFFF地灵丹|r</v>
      </c>
      <c r="K208" s="165" t="str">
        <f t="shared" si="94"/>
        <v>业力|Cffffc926+2500|r</v>
      </c>
      <c r="L208" s="27"/>
      <c r="M208" s="166" t="str">
        <f>VLOOKUP(LEFT(RIGHT(B208,5),4),物品!B:CU,20,FALSE)</f>
        <v>ReplaceableTextures\\CommandButtons\\BTNIN36.blp</v>
      </c>
      <c r="N208" s="27">
        <v>0.5</v>
      </c>
      <c r="O208" s="10" t="s">
        <v>108</v>
      </c>
      <c r="P208" s="27">
        <v>0</v>
      </c>
      <c r="Q208" s="27">
        <v>0</v>
      </c>
      <c r="R208" s="186" t="s">
        <v>83</v>
      </c>
      <c r="S208" s="186" t="s">
        <v>83</v>
      </c>
      <c r="T208" s="186" t="s">
        <v>83</v>
      </c>
      <c r="U208" s="186" t="s">
        <v>83</v>
      </c>
      <c r="V208" s="27"/>
      <c r="W208" s="27" t="s">
        <v>93</v>
      </c>
      <c r="X208" s="27">
        <v>0</v>
      </c>
      <c r="Y208" s="186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6" t="s">
        <v>83</v>
      </c>
      <c r="AF208" s="186" t="s">
        <v>83</v>
      </c>
      <c r="AG208" s="186" t="s">
        <v>83</v>
      </c>
      <c r="AH208" s="186" t="s">
        <v>83</v>
      </c>
      <c r="AI208" s="27"/>
      <c r="AJ208" s="27"/>
      <c r="AK208" s="27">
        <v>1</v>
      </c>
      <c r="AL208" s="27">
        <v>1</v>
      </c>
      <c r="AM208" s="186" t="s">
        <v>83</v>
      </c>
      <c r="AN208" s="27">
        <v>1</v>
      </c>
      <c r="AO208" s="27">
        <v>1</v>
      </c>
      <c r="AP208" s="27">
        <v>1</v>
      </c>
    </row>
    <row r="209" spans="1:42">
      <c r="A209" s="163"/>
      <c r="B209" s="27" t="str">
        <f>物品!B209</f>
        <v>IN37</v>
      </c>
      <c r="C209" s="27" t="s">
        <v>41</v>
      </c>
      <c r="D209" s="27" t="s">
        <v>81</v>
      </c>
      <c r="E209" s="27" t="s">
        <v>82</v>
      </c>
      <c r="F209" s="27"/>
      <c r="G209" s="27"/>
      <c r="H209" s="27" t="str">
        <f>VLOOKUP(LEFT(RIGHT(B209,5),4),物品!B:CU,2,FALSE)</f>
        <v>|CffFFC926三纹清灵丹|r</v>
      </c>
      <c r="I209" s="27" t="str">
        <f>VLOOKUP(B209,物品!B:CV,99,FALSE)</f>
        <v>业力|Cffffc926+10000|r</v>
      </c>
      <c r="J209" s="165" t="str">
        <f t="shared" ref="J209:J210" si="95">H209</f>
        <v>|CffFFC926三纹清灵丹|r</v>
      </c>
      <c r="K209" s="165" t="str">
        <f t="shared" ref="K209:K210" si="96">I209</f>
        <v>业力|Cffffc926+10000|r</v>
      </c>
      <c r="L209" s="27"/>
      <c r="M209" s="166" t="str">
        <f>VLOOKUP(LEFT(RIGHT(B209,5),4),物品!B:CU,20,FALSE)</f>
        <v>ReplaceableTextures\\CommandButtons\\BTNIN37.blp</v>
      </c>
      <c r="N209" s="27">
        <v>0.5</v>
      </c>
      <c r="O209" s="10" t="s">
        <v>108</v>
      </c>
      <c r="P209" s="27">
        <v>0</v>
      </c>
      <c r="Q209" s="27">
        <v>0</v>
      </c>
      <c r="R209" s="186" t="s">
        <v>83</v>
      </c>
      <c r="S209" s="186" t="s">
        <v>83</v>
      </c>
      <c r="T209" s="186" t="s">
        <v>83</v>
      </c>
      <c r="U209" s="186" t="s">
        <v>83</v>
      </c>
      <c r="V209" s="27"/>
      <c r="W209" s="27" t="s">
        <v>93</v>
      </c>
      <c r="X209" s="27">
        <v>0</v>
      </c>
      <c r="Y209" s="186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86" t="s">
        <v>83</v>
      </c>
      <c r="AF209" s="186" t="s">
        <v>83</v>
      </c>
      <c r="AG209" s="186" t="s">
        <v>83</v>
      </c>
      <c r="AH209" s="186" t="s">
        <v>83</v>
      </c>
      <c r="AI209" s="27"/>
      <c r="AJ209" s="27"/>
      <c r="AK209" s="27">
        <v>1</v>
      </c>
      <c r="AL209" s="27">
        <v>1</v>
      </c>
      <c r="AM209" s="186" t="s">
        <v>83</v>
      </c>
      <c r="AN209" s="27">
        <v>1</v>
      </c>
      <c r="AO209" s="27">
        <v>1</v>
      </c>
      <c r="AP209" s="27">
        <v>1</v>
      </c>
    </row>
    <row r="210" spans="1:42">
      <c r="A210" s="163"/>
      <c r="B210" s="27" t="str">
        <f>物品!B210</f>
        <v>IN38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|Cff00FF7F血气丹|r</v>
      </c>
      <c r="I210" s="27" t="str">
        <f>VLOOKUP(B210,物品!B:CV,99,FALSE)</f>
        <v>生命|Cffffc926+20000|r</v>
      </c>
      <c r="J210" s="165" t="str">
        <f t="shared" si="95"/>
        <v>|Cff00FF7F血气丹|r</v>
      </c>
      <c r="K210" s="165" t="str">
        <f t="shared" si="96"/>
        <v>生命|Cffffc926+20000|r</v>
      </c>
      <c r="L210" s="27"/>
      <c r="M210" s="166" t="str">
        <f>VLOOKUP(LEFT(RIGHT(B210,5),4),物品!B:CU,20,FALSE)</f>
        <v>ReplaceableTextures\\CommandButtons\\BTNIN38.blp</v>
      </c>
      <c r="N210" s="27">
        <v>0.5</v>
      </c>
      <c r="O210" s="10" t="s">
        <v>108</v>
      </c>
      <c r="P210" s="27">
        <v>0</v>
      </c>
      <c r="Q210" s="27">
        <v>0</v>
      </c>
      <c r="R210" s="186" t="s">
        <v>83</v>
      </c>
      <c r="S210" s="186" t="s">
        <v>83</v>
      </c>
      <c r="T210" s="186" t="s">
        <v>83</v>
      </c>
      <c r="U210" s="186" t="s">
        <v>83</v>
      </c>
      <c r="V210" s="27"/>
      <c r="W210" s="27" t="s">
        <v>93</v>
      </c>
      <c r="X210" s="27">
        <v>0</v>
      </c>
      <c r="Y210" s="186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6" t="s">
        <v>83</v>
      </c>
      <c r="AF210" s="186" t="s">
        <v>83</v>
      </c>
      <c r="AG210" s="186" t="s">
        <v>83</v>
      </c>
      <c r="AH210" s="186" t="s">
        <v>83</v>
      </c>
      <c r="AI210" s="27"/>
      <c r="AJ210" s="27"/>
      <c r="AK210" s="27">
        <v>1</v>
      </c>
      <c r="AL210" s="27">
        <v>1</v>
      </c>
      <c r="AM210" s="186" t="s">
        <v>83</v>
      </c>
      <c r="AN210" s="27">
        <v>1</v>
      </c>
      <c r="AO210" s="27">
        <v>1</v>
      </c>
      <c r="AP210" s="27">
        <v>1</v>
      </c>
    </row>
    <row r="211" spans="1:42">
      <c r="A211" s="163"/>
      <c r="B211" s="27" t="str">
        <f>物品!B211</f>
        <v>IN39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|Cff00BFFF洗髓丹|r</v>
      </c>
      <c r="I211" s="27" t="str">
        <f>VLOOKUP(B211,物品!B:CV,99,FALSE)</f>
        <v>生命|Cffffc926+50000|r</v>
      </c>
      <c r="J211" s="165" t="str">
        <f t="shared" ref="J211" si="97">H211</f>
        <v>|Cff00BFFF洗髓丹|r</v>
      </c>
      <c r="K211" s="165" t="str">
        <f t="shared" ref="K211" si="98">I211</f>
        <v>生命|Cffffc926+50000|r</v>
      </c>
      <c r="L211" s="27"/>
      <c r="M211" s="166" t="str">
        <f>VLOOKUP(LEFT(RIGHT(B211,5),4),物品!B:CU,20,FALSE)</f>
        <v>ReplaceableTextures\\CommandButtons\\BTNIN39.blp</v>
      </c>
      <c r="N211" s="27">
        <v>0.5</v>
      </c>
      <c r="O211" s="10" t="s">
        <v>108</v>
      </c>
      <c r="P211" s="27">
        <v>0</v>
      </c>
      <c r="Q211" s="27">
        <v>0</v>
      </c>
      <c r="R211" s="186" t="s">
        <v>83</v>
      </c>
      <c r="S211" s="186" t="s">
        <v>83</v>
      </c>
      <c r="T211" s="186" t="s">
        <v>83</v>
      </c>
      <c r="U211" s="186" t="s">
        <v>83</v>
      </c>
      <c r="V211" s="27"/>
      <c r="W211" s="27" t="s">
        <v>93</v>
      </c>
      <c r="X211" s="27">
        <v>0</v>
      </c>
      <c r="Y211" s="186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6" t="s">
        <v>83</v>
      </c>
      <c r="AF211" s="186" t="s">
        <v>83</v>
      </c>
      <c r="AG211" s="186" t="s">
        <v>83</v>
      </c>
      <c r="AH211" s="186" t="s">
        <v>83</v>
      </c>
      <c r="AI211" s="27"/>
      <c r="AJ211" s="27"/>
      <c r="AK211" s="27">
        <v>1</v>
      </c>
      <c r="AL211" s="27">
        <v>1</v>
      </c>
      <c r="AM211" s="186" t="s">
        <v>83</v>
      </c>
      <c r="AN211" s="27">
        <v>1</v>
      </c>
      <c r="AO211" s="27">
        <v>1</v>
      </c>
      <c r="AP211" s="27">
        <v>1</v>
      </c>
    </row>
    <row r="212" spans="1:42">
      <c r="A212" s="163"/>
      <c r="B212" s="27" t="str">
        <f>物品!B212</f>
        <v>IN40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|CffFFC926七命玄门丹|r</v>
      </c>
      <c r="I212" s="27" t="str">
        <f>VLOOKUP(B212,物品!B:CV,99,FALSE)</f>
        <v>生命|Cffffc926+200000|r</v>
      </c>
      <c r="J212" s="165" t="str">
        <f t="shared" ref="J212" si="99">H212</f>
        <v>|CffFFC926七命玄门丹|r</v>
      </c>
      <c r="K212" s="165" t="str">
        <f t="shared" ref="K212" si="100">I212</f>
        <v>生命|Cffffc926+200000|r</v>
      </c>
      <c r="L212" s="27"/>
      <c r="M212" s="166" t="str">
        <f>VLOOKUP(LEFT(RIGHT(B212,5),4),物品!B:CU,20,FALSE)</f>
        <v>ReplaceableTextures\\CommandButtons\\BTNIN40.blp</v>
      </c>
      <c r="N212" s="27">
        <v>0.5</v>
      </c>
      <c r="O212" s="10" t="s">
        <v>108</v>
      </c>
      <c r="P212" s="27">
        <v>0</v>
      </c>
      <c r="Q212" s="27">
        <v>0</v>
      </c>
      <c r="R212" s="186" t="s">
        <v>83</v>
      </c>
      <c r="S212" s="186" t="s">
        <v>83</v>
      </c>
      <c r="T212" s="186" t="s">
        <v>83</v>
      </c>
      <c r="U212" s="186" t="s">
        <v>83</v>
      </c>
      <c r="V212" s="27"/>
      <c r="W212" s="27" t="s">
        <v>93</v>
      </c>
      <c r="X212" s="27">
        <v>0</v>
      </c>
      <c r="Y212" s="186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6" t="s">
        <v>83</v>
      </c>
      <c r="AF212" s="186" t="s">
        <v>83</v>
      </c>
      <c r="AG212" s="186" t="s">
        <v>83</v>
      </c>
      <c r="AH212" s="186" t="s">
        <v>83</v>
      </c>
      <c r="AI212" s="27"/>
      <c r="AJ212" s="27"/>
      <c r="AK212" s="27">
        <v>1</v>
      </c>
      <c r="AL212" s="27">
        <v>1</v>
      </c>
      <c r="AM212" s="186" t="s">
        <v>83</v>
      </c>
      <c r="AN212" s="27">
        <v>1</v>
      </c>
      <c r="AO212" s="27">
        <v>1</v>
      </c>
      <c r="AP212" s="27">
        <v>1</v>
      </c>
    </row>
    <row r="213" spans="1:42">
      <c r="A213" s="163"/>
      <c r="B213" s="27" t="str">
        <f>物品!B213</f>
        <v>IP01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|CffFF0000时渊入场券|r</v>
      </c>
      <c r="I213" s="27" t="str">
        <f>VLOOKUP(B213,物品!B:CV,99,FALSE)</f>
        <v>每次|Cffffd24d完成|r时渊副本将消耗|Cffffd24d1|r个|Cffffd24d时渊入场券|r</v>
      </c>
      <c r="J213" s="165" t="str">
        <f t="shared" ref="J213" si="101">H213</f>
        <v>|CffFF0000时渊入场券|r</v>
      </c>
      <c r="K213" s="165" t="str">
        <f t="shared" ref="K213" si="102">I213</f>
        <v>每次|Cffffd24d完成|r时渊副本将消耗|Cffffd24d1|r个|Cffffd24d时渊入场券|r</v>
      </c>
      <c r="L213" s="27"/>
      <c r="M213" s="166" t="str">
        <f>VLOOKUP(LEFT(RIGHT(B213,5),4),物品!B:CU,20,FALSE)</f>
        <v>ReplaceableTextures\\CommandButtons\\BTNIP01.blp</v>
      </c>
      <c r="N213" s="186" t="s">
        <v>83</v>
      </c>
      <c r="O213" s="166" t="s">
        <v>98</v>
      </c>
      <c r="P213" s="27">
        <v>0</v>
      </c>
      <c r="Q213" s="27">
        <v>0</v>
      </c>
      <c r="R213" s="186" t="s">
        <v>83</v>
      </c>
      <c r="S213" s="186" t="s">
        <v>83</v>
      </c>
      <c r="T213" s="186" t="s">
        <v>83</v>
      </c>
      <c r="U213" s="186" t="s">
        <v>83</v>
      </c>
      <c r="V213" s="27"/>
      <c r="W213" s="27" t="s">
        <v>88</v>
      </c>
      <c r="X213" s="27">
        <v>0</v>
      </c>
      <c r="Y213" s="186" t="s">
        <v>83</v>
      </c>
      <c r="Z213" s="27">
        <v>0</v>
      </c>
      <c r="AA213" s="27">
        <v>0</v>
      </c>
      <c r="AB213" s="27">
        <v>50</v>
      </c>
      <c r="AC213" s="27">
        <v>1</v>
      </c>
      <c r="AD213" s="27">
        <v>1</v>
      </c>
      <c r="AE213" s="186" t="s">
        <v>83</v>
      </c>
      <c r="AF213" s="186" t="s">
        <v>83</v>
      </c>
      <c r="AG213" s="186" t="s">
        <v>83</v>
      </c>
      <c r="AH213" s="186" t="s">
        <v>83</v>
      </c>
      <c r="AI213" s="27">
        <v>1</v>
      </c>
      <c r="AJ213" s="27"/>
      <c r="AK213" s="27">
        <v>1</v>
      </c>
      <c r="AL213" s="27">
        <v>1</v>
      </c>
      <c r="AM213" s="186" t="s">
        <v>83</v>
      </c>
      <c r="AN213" s="27">
        <v>1</v>
      </c>
      <c r="AO213" s="27">
        <v>1</v>
      </c>
      <c r="AP213" s="27">
        <v>1</v>
      </c>
    </row>
    <row r="214" spans="1:42">
      <c r="A214" s="163"/>
      <c r="B214" s="27" t="str">
        <f>物品!B214</f>
        <v>IP02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|CffFFD24D补天石|r</v>
      </c>
      <c r="I214" s="27" t="str">
        <f>VLOOKUP(B214,物品!B:CV,99,FALSE)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14" s="165" t="str">
        <f t="shared" ref="J214:J235" si="103">H214</f>
        <v>|CffFFD24D补天石|r</v>
      </c>
      <c r="K214" s="165" t="str">
        <f t="shared" ref="K214:K235" si="104">I214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14" s="27"/>
      <c r="M214" s="166" t="str">
        <f>VLOOKUP(LEFT(RIGHT(B214,5),4),物品!B:CU,20,FALSE)</f>
        <v>ReplaceableTextures\\CommandButtons\\BTNIP02.blp</v>
      </c>
      <c r="N214" s="186" t="s">
        <v>83</v>
      </c>
      <c r="O214" s="166" t="s">
        <v>107</v>
      </c>
      <c r="P214" s="27">
        <v>0</v>
      </c>
      <c r="Q214" s="27">
        <v>0</v>
      </c>
      <c r="R214" s="186" t="s">
        <v>83</v>
      </c>
      <c r="S214" s="186" t="s">
        <v>83</v>
      </c>
      <c r="T214" s="186" t="s">
        <v>83</v>
      </c>
      <c r="U214" s="186" t="s">
        <v>83</v>
      </c>
      <c r="V214" s="27"/>
      <c r="W214" s="27" t="s">
        <v>88</v>
      </c>
      <c r="X214" s="27">
        <v>0</v>
      </c>
      <c r="Y214" s="186" t="s">
        <v>83</v>
      </c>
      <c r="Z214" s="27">
        <v>0</v>
      </c>
      <c r="AA214" s="27">
        <v>0</v>
      </c>
      <c r="AB214" s="27">
        <v>80</v>
      </c>
      <c r="AC214" s="27">
        <v>1</v>
      </c>
      <c r="AD214" s="27">
        <v>1</v>
      </c>
      <c r="AE214" s="186" t="s">
        <v>83</v>
      </c>
      <c r="AF214" s="186" t="s">
        <v>83</v>
      </c>
      <c r="AG214" s="186" t="s">
        <v>83</v>
      </c>
      <c r="AH214" s="186" t="s">
        <v>83</v>
      </c>
      <c r="AI214" s="27"/>
      <c r="AJ214" s="27"/>
      <c r="AK214" s="27">
        <v>1</v>
      </c>
      <c r="AL214" s="27">
        <v>1</v>
      </c>
      <c r="AM214" s="186" t="s">
        <v>83</v>
      </c>
      <c r="AN214" s="27">
        <v>1</v>
      </c>
      <c r="AO214" s="27">
        <v>1</v>
      </c>
      <c r="AP214" s="27">
        <v>1</v>
      </c>
    </row>
    <row r="215" spans="1:42">
      <c r="A215" s="163"/>
      <c r="B215" s="27" t="str">
        <f>物品!B215</f>
        <v>IP03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|CffFF0000鸿蒙结晶|r</v>
      </c>
      <c r="I215" s="27" t="str">
        <f>VLOOKUP(B215,物品!B:CV,99,FALSE)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15" s="165" t="str">
        <f t="shared" si="103"/>
        <v>|CffFF0000鸿蒙结晶|r</v>
      </c>
      <c r="K215" s="165" t="str">
        <f t="shared" si="1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15" s="27"/>
      <c r="M215" s="166" t="str">
        <f>VLOOKUP(LEFT(RIGHT(B215,5),4),物品!B:CU,20,FALSE)</f>
        <v>ReplaceableTextures\\CommandButtons\\BTNIP03.blp</v>
      </c>
      <c r="N215" s="186" t="s">
        <v>83</v>
      </c>
      <c r="O215" s="166" t="s">
        <v>107</v>
      </c>
      <c r="P215" s="27">
        <v>0</v>
      </c>
      <c r="Q215" s="27">
        <v>0</v>
      </c>
      <c r="R215" s="186" t="s">
        <v>83</v>
      </c>
      <c r="S215" s="186" t="s">
        <v>83</v>
      </c>
      <c r="T215" s="186" t="s">
        <v>83</v>
      </c>
      <c r="U215" s="186" t="s">
        <v>83</v>
      </c>
      <c r="V215" s="27"/>
      <c r="W215" s="27" t="s">
        <v>88</v>
      </c>
      <c r="X215" s="27">
        <v>0</v>
      </c>
      <c r="Y215" s="186" t="s">
        <v>83</v>
      </c>
      <c r="Z215" s="27">
        <v>0</v>
      </c>
      <c r="AA215" s="27">
        <v>0</v>
      </c>
      <c r="AB215" s="27">
        <v>200</v>
      </c>
      <c r="AC215" s="27">
        <v>1</v>
      </c>
      <c r="AD215" s="27">
        <v>1</v>
      </c>
      <c r="AE215" s="186" t="s">
        <v>83</v>
      </c>
      <c r="AF215" s="186" t="s">
        <v>83</v>
      </c>
      <c r="AG215" s="186" t="s">
        <v>83</v>
      </c>
      <c r="AH215" s="186" t="s">
        <v>83</v>
      </c>
      <c r="AI215" s="27"/>
      <c r="AJ215" s="27"/>
      <c r="AK215" s="27">
        <v>1</v>
      </c>
      <c r="AL215" s="27">
        <v>0</v>
      </c>
      <c r="AM215" s="186" t="s">
        <v>83</v>
      </c>
      <c r="AN215" s="27">
        <v>1</v>
      </c>
      <c r="AO215" s="27">
        <v>1</v>
      </c>
      <c r="AP215" s="27">
        <v>1</v>
      </c>
    </row>
    <row r="216" spans="1:42">
      <c r="A216" s="163"/>
      <c r="B216" s="27" t="str">
        <f>物品!B216</f>
        <v>IP04</v>
      </c>
      <c r="C216" s="27" t="s">
        <v>41</v>
      </c>
      <c r="D216" s="27" t="s">
        <v>81</v>
      </c>
      <c r="E216" s="27" t="s">
        <v>82</v>
      </c>
      <c r="F216" s="27"/>
      <c r="G216" s="27"/>
      <c r="H216" s="27" t="str">
        <f>VLOOKUP(LEFT(RIGHT(B216,5),4),物品!B:CU,2,FALSE)</f>
        <v>|CffFF0000神兽洗灵石|r</v>
      </c>
      <c r="I216" s="27" t="str">
        <f>VLOOKUP(B216,物品!B:CV,99,FALSE)</f>
        <v>使用后|Cffffc926重置|r当前|Cffff0000觉醒神通【R】|r|Cfff0f0f0。|r</v>
      </c>
      <c r="J216" s="165" t="str">
        <f t="shared" ref="J216:J217" si="105">H216</f>
        <v>|CffFF0000神兽洗灵石|r</v>
      </c>
      <c r="K216" s="165" t="str">
        <f t="shared" ref="K216:K217" si="106">I216</f>
        <v>使用后|Cffffc926重置|r当前|Cffff0000觉醒神通【R】|r|Cfff0f0f0。|r</v>
      </c>
      <c r="L216" s="27"/>
      <c r="M216" s="166" t="str">
        <f>VLOOKUP(LEFT(RIGHT(B216,5),4),物品!B:CU,20,FALSE)</f>
        <v>ReplaceableTextures\\CommandButtons\\BTNIP04.blp</v>
      </c>
      <c r="N216" s="186" t="s">
        <v>83</v>
      </c>
      <c r="O216" s="166" t="s">
        <v>98</v>
      </c>
      <c r="P216" s="27">
        <v>1</v>
      </c>
      <c r="Q216" s="27">
        <v>1</v>
      </c>
      <c r="R216" s="186" t="s">
        <v>83</v>
      </c>
      <c r="S216" s="186" t="s">
        <v>83</v>
      </c>
      <c r="T216" s="186" t="s">
        <v>83</v>
      </c>
      <c r="U216" s="186" t="s">
        <v>83</v>
      </c>
      <c r="V216" s="27"/>
      <c r="W216" s="27" t="s">
        <v>93</v>
      </c>
      <c r="X216" s="27">
        <v>0</v>
      </c>
      <c r="Y216" s="186" t="s">
        <v>83</v>
      </c>
      <c r="Z216" s="27">
        <v>0</v>
      </c>
      <c r="AA216" s="27">
        <v>0</v>
      </c>
      <c r="AB216" s="27">
        <v>5</v>
      </c>
      <c r="AC216" s="27">
        <v>1</v>
      </c>
      <c r="AD216" s="27">
        <v>1</v>
      </c>
      <c r="AE216" s="186" t="s">
        <v>83</v>
      </c>
      <c r="AF216" s="186" t="s">
        <v>83</v>
      </c>
      <c r="AG216" s="186" t="s">
        <v>83</v>
      </c>
      <c r="AH216" s="186" t="s">
        <v>83</v>
      </c>
      <c r="AI216" s="27"/>
      <c r="AJ216" s="27"/>
      <c r="AK216" s="27">
        <v>1</v>
      </c>
      <c r="AL216" s="27">
        <v>1</v>
      </c>
      <c r="AM216" s="186" t="s">
        <v>83</v>
      </c>
      <c r="AN216" s="27">
        <v>1</v>
      </c>
      <c r="AO216" s="27">
        <v>1</v>
      </c>
      <c r="AP216" s="27">
        <v>1</v>
      </c>
    </row>
    <row r="217" spans="1:42">
      <c r="A217" s="163"/>
      <c r="B217" s="27" t="str">
        <f>物品!B217</f>
        <v>IP05</v>
      </c>
      <c r="C217" s="27" t="s">
        <v>41</v>
      </c>
      <c r="D217" s="27" t="s">
        <v>81</v>
      </c>
      <c r="E217" s="27" t="s">
        <v>82</v>
      </c>
      <c r="F217" s="27"/>
      <c r="G217" s="27"/>
      <c r="H217" s="27" t="str">
        <f>VLOOKUP(LEFT(RIGHT(B217,5),4),物品!B:CU,2,FALSE)</f>
        <v>|CffFF0000虚空圣战卡|r</v>
      </c>
      <c r="I217" s="27" t="str">
        <f>VLOOKUP(B217,物品!B:CV,99,FALSE)</f>
        <v>开启|Cffffc926结界|r，前往虚空终止|Cffff0000封神圣战|r。</v>
      </c>
      <c r="J217" s="165" t="str">
        <f t="shared" si="105"/>
        <v>|CffFF0000虚空圣战卡|r</v>
      </c>
      <c r="K217" s="165" t="str">
        <f t="shared" si="106"/>
        <v>开启|Cffffc926结界|r，前往虚空终止|Cffff0000封神圣战|r。</v>
      </c>
      <c r="L217" s="27"/>
      <c r="M217" s="166" t="str">
        <f>VLOOKUP(LEFT(RIGHT(B217,5),4),物品!B:CU,20,FALSE)</f>
        <v>ReplaceableTextures\\CommandButtons\\BTNIP05.blp</v>
      </c>
      <c r="N217" s="186" t="s">
        <v>83</v>
      </c>
      <c r="O217" s="166" t="s">
        <v>98</v>
      </c>
      <c r="P217" s="27">
        <v>0</v>
      </c>
      <c r="Q217" s="27">
        <v>0</v>
      </c>
      <c r="R217" s="186" t="s">
        <v>83</v>
      </c>
      <c r="S217" s="186" t="s">
        <v>83</v>
      </c>
      <c r="T217" s="186" t="s">
        <v>83</v>
      </c>
      <c r="U217" s="186" t="s">
        <v>83</v>
      </c>
      <c r="V217" s="27"/>
      <c r="W217" s="27" t="s">
        <v>93</v>
      </c>
      <c r="X217" s="27">
        <v>0</v>
      </c>
      <c r="Y217" s="186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86" t="s">
        <v>83</v>
      </c>
      <c r="AF217" s="186" t="s">
        <v>83</v>
      </c>
      <c r="AG217" s="186" t="s">
        <v>83</v>
      </c>
      <c r="AH217" s="186" t="s">
        <v>83</v>
      </c>
      <c r="AI217" s="27"/>
      <c r="AJ217" s="27"/>
      <c r="AK217" s="27">
        <v>1</v>
      </c>
      <c r="AL217" s="27">
        <v>1</v>
      </c>
      <c r="AM217" s="186" t="s">
        <v>83</v>
      </c>
      <c r="AN217" s="27">
        <v>1</v>
      </c>
      <c r="AO217" s="27">
        <v>1</v>
      </c>
      <c r="AP217" s="27">
        <v>1</v>
      </c>
    </row>
    <row r="218" spans="1:42">
      <c r="A218" s="163"/>
      <c r="B218" s="27" t="str">
        <f>物品!B218</f>
        <v>IP06</v>
      </c>
      <c r="C218" s="27" t="s">
        <v>41</v>
      </c>
      <c r="D218" s="27" t="s">
        <v>81</v>
      </c>
      <c r="E218" s="27" t="s">
        <v>82</v>
      </c>
      <c r="F218" s="27"/>
      <c r="G218" s="27"/>
      <c r="H218" s="27" t="str">
        <f>VLOOKUP(LEFT(RIGHT(B218,5),4),物品!B:CU,2,FALSE)</f>
        <v>|CffFF0000副本奖励刷新券|r</v>
      </c>
      <c r="I218" s="27" t="str">
        <f>VLOOKUP(B218,物品!B:CV,99,FALSE)</f>
        <v>使用后可重置当前副本奖励选项。</v>
      </c>
      <c r="J218" s="165" t="str">
        <f t="shared" ref="J218:J219" si="107">H218</f>
        <v>|CffFF0000副本奖励刷新券|r</v>
      </c>
      <c r="K218" s="165" t="str">
        <f t="shared" ref="K218:K219" si="108">I218</f>
        <v>使用后可重置当前副本奖励选项。</v>
      </c>
      <c r="L218" s="27"/>
      <c r="M218" s="166" t="str">
        <f>VLOOKUP(LEFT(RIGHT(B218,5),4),物品!B:CU,20,FALSE)</f>
        <v>ReplaceableTextures\\CommandButtons\\BTNIP06.blp</v>
      </c>
      <c r="N218" s="186" t="s">
        <v>83</v>
      </c>
      <c r="O218" s="168" t="s">
        <v>109</v>
      </c>
      <c r="P218" s="27">
        <v>0</v>
      </c>
      <c r="Q218" s="27">
        <v>0</v>
      </c>
      <c r="R218" s="186" t="s">
        <v>83</v>
      </c>
      <c r="S218" s="186" t="s">
        <v>83</v>
      </c>
      <c r="T218" s="186" t="s">
        <v>83</v>
      </c>
      <c r="U218" s="186" t="s">
        <v>83</v>
      </c>
      <c r="V218" s="27"/>
      <c r="W218" s="27" t="s">
        <v>93</v>
      </c>
      <c r="X218" s="27">
        <v>0</v>
      </c>
      <c r="Y218" s="186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86" t="s">
        <v>83</v>
      </c>
      <c r="AF218" s="186" t="s">
        <v>83</v>
      </c>
      <c r="AG218" s="186" t="s">
        <v>83</v>
      </c>
      <c r="AH218" s="186" t="s">
        <v>83</v>
      </c>
      <c r="AI218" s="27"/>
      <c r="AJ218" s="27"/>
      <c r="AK218" s="27">
        <v>1</v>
      </c>
      <c r="AL218" s="27">
        <v>1</v>
      </c>
      <c r="AM218" s="186" t="s">
        <v>83</v>
      </c>
      <c r="AN218" s="27">
        <v>1</v>
      </c>
      <c r="AO218" s="27">
        <v>1</v>
      </c>
      <c r="AP218" s="27">
        <v>1</v>
      </c>
    </row>
    <row r="219" spans="1:42">
      <c r="A219" s="163"/>
      <c r="B219" s="27" t="str">
        <f>物品!B219</f>
        <v>IP07</v>
      </c>
      <c r="C219" s="27" t="s">
        <v>41</v>
      </c>
      <c r="D219" s="27" t="s">
        <v>81</v>
      </c>
      <c r="E219" s="27" t="s">
        <v>82</v>
      </c>
      <c r="F219" s="27"/>
      <c r="G219" s="27"/>
      <c r="H219" s="27" t="str">
        <f>VLOOKUP(LEFT(RIGHT(B219,5),4),物品!B:CU,2,FALSE)</f>
        <v>|CffFF0000符印奖励刷新券|r</v>
      </c>
      <c r="I219" s="27" t="str">
        <f>VLOOKUP(B219,物品!B:CV,99,FALSE)</f>
        <v>使用后可重置当前符印奖励选项。</v>
      </c>
      <c r="J219" s="165" t="str">
        <f t="shared" si="107"/>
        <v>|CffFF0000符印奖励刷新券|r</v>
      </c>
      <c r="K219" s="165" t="str">
        <f t="shared" si="108"/>
        <v>使用后可重置当前符印奖励选项。</v>
      </c>
      <c r="L219" s="27"/>
      <c r="M219" s="166" t="str">
        <f>VLOOKUP(LEFT(RIGHT(B219,5),4),物品!B:CU,20,FALSE)</f>
        <v>ReplaceableTextures\\CommandButtons\\BTNIP07.blp</v>
      </c>
      <c r="N219" s="186" t="s">
        <v>83</v>
      </c>
      <c r="O219" s="166" t="s">
        <v>110</v>
      </c>
      <c r="P219" s="27">
        <v>0</v>
      </c>
      <c r="Q219" s="27">
        <v>0</v>
      </c>
      <c r="R219" s="186" t="s">
        <v>83</v>
      </c>
      <c r="S219" s="186" t="s">
        <v>83</v>
      </c>
      <c r="T219" s="186" t="s">
        <v>83</v>
      </c>
      <c r="U219" s="186" t="s">
        <v>83</v>
      </c>
      <c r="V219" s="27"/>
      <c r="W219" s="27" t="s">
        <v>93</v>
      </c>
      <c r="X219" s="27">
        <v>0</v>
      </c>
      <c r="Y219" s="186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86" t="s">
        <v>83</v>
      </c>
      <c r="AF219" s="186" t="s">
        <v>83</v>
      </c>
      <c r="AG219" s="186" t="s">
        <v>83</v>
      </c>
      <c r="AH219" s="186" t="s">
        <v>83</v>
      </c>
      <c r="AI219" s="27"/>
      <c r="AJ219" s="27"/>
      <c r="AK219" s="27">
        <v>1</v>
      </c>
      <c r="AL219" s="27">
        <v>1</v>
      </c>
      <c r="AM219" s="186" t="s">
        <v>83</v>
      </c>
      <c r="AN219" s="27">
        <v>1</v>
      </c>
      <c r="AO219" s="27">
        <v>1</v>
      </c>
      <c r="AP219" s="27">
        <v>1</v>
      </c>
    </row>
    <row r="220" spans="1:42">
      <c r="A220" s="163"/>
      <c r="B220" s="27" t="str">
        <f>物品!B220</f>
        <v>IP14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|CffFF0000神兽洗灵石|r</v>
      </c>
      <c r="I220" s="27" t="str">
        <f>VLOOKUP(B220,物品!B:CV,99,FALSE)</f>
        <v>使用后|Cffffc926重置|r当前|Cffff0000觉醒神通【R】|r|Cfff0f0f0。|r</v>
      </c>
      <c r="J220" s="165" t="str">
        <f t="shared" ref="J220" si="109">H220</f>
        <v>|CffFF0000神兽洗灵石|r</v>
      </c>
      <c r="K220" s="165" t="str">
        <f t="shared" ref="K220" si="110">I220</f>
        <v>使用后|Cffffc926重置|r当前|Cffff0000觉醒神通【R】|r|Cfff0f0f0。|r</v>
      </c>
      <c r="L220" s="27"/>
      <c r="M220" s="166" t="str">
        <f>VLOOKUP(LEFT(RIGHT(B220,5),4),物品!B:CU,20,FALSE)</f>
        <v>ReplaceableTextures\\CommandButtons\\BTNIP04.blp</v>
      </c>
      <c r="N220" s="186" t="s">
        <v>83</v>
      </c>
      <c r="O220" s="166" t="s">
        <v>98</v>
      </c>
      <c r="P220" s="27">
        <v>0</v>
      </c>
      <c r="Q220" s="27">
        <v>0</v>
      </c>
      <c r="R220" s="186" t="s">
        <v>83</v>
      </c>
      <c r="S220" s="186" t="s">
        <v>83</v>
      </c>
      <c r="T220" s="186" t="s">
        <v>83</v>
      </c>
      <c r="U220" s="186" t="s">
        <v>83</v>
      </c>
      <c r="V220" s="27"/>
      <c r="W220" s="27" t="s">
        <v>88</v>
      </c>
      <c r="X220" s="27">
        <v>80000</v>
      </c>
      <c r="Y220" s="186" t="s">
        <v>83</v>
      </c>
      <c r="Z220" s="27">
        <v>0</v>
      </c>
      <c r="AA220" s="27">
        <v>0</v>
      </c>
      <c r="AB220" s="165">
        <v>0</v>
      </c>
      <c r="AC220" s="27">
        <v>1</v>
      </c>
      <c r="AD220" s="27">
        <v>1</v>
      </c>
      <c r="AE220" s="186" t="s">
        <v>83</v>
      </c>
      <c r="AF220" s="186" t="s">
        <v>83</v>
      </c>
      <c r="AG220" s="186" t="s">
        <v>83</v>
      </c>
      <c r="AH220" s="186" t="s">
        <v>83</v>
      </c>
      <c r="AI220" s="27">
        <v>1</v>
      </c>
      <c r="AJ220" s="27"/>
      <c r="AK220" s="27">
        <v>1</v>
      </c>
      <c r="AL220" s="27">
        <v>1</v>
      </c>
      <c r="AM220" s="186" t="s">
        <v>83</v>
      </c>
      <c r="AN220" s="27">
        <v>1</v>
      </c>
      <c r="AO220" s="27">
        <v>1</v>
      </c>
      <c r="AP220" s="27">
        <v>1</v>
      </c>
    </row>
    <row r="221" spans="1:42">
      <c r="A221" s="163"/>
      <c r="B221" s="27" t="str">
        <f>物品!B221</f>
        <v>IT01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噬心劫</v>
      </c>
      <c r="I221" s="27" t="str">
        <f>VLOOKUP(B221,物品!B:CV,99,FALSE)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21" s="165" t="str">
        <f t="shared" si="103"/>
        <v>噬心劫</v>
      </c>
      <c r="K221" s="165" t="str">
        <f t="shared" si="104"/>
        <v>渡过该劫后可结成|CffCCCCCC低级道果|r。|n|n|CffCCCCCC低级道果：|r|n攻击+5000|n业力+4000|n生命值+100000|n生命回复+2000|n攻击伤害+9%|n技能伤害+8%|n|n|Cff00FF7F完成任意渡劫均可突破境界。|r</v>
      </c>
      <c r="L221" s="27"/>
      <c r="M221" s="166" t="str">
        <f>VLOOKUP(LEFT(RIGHT(B221,5),4),物品!B:CU,20,FALSE)</f>
        <v>ReplaceableTextures\\CommandButtons\\BTNIT01.blp</v>
      </c>
      <c r="N221" s="186" t="s">
        <v>83</v>
      </c>
      <c r="O221" s="166" t="s">
        <v>98</v>
      </c>
      <c r="P221" s="27">
        <v>0</v>
      </c>
      <c r="Q221" s="27">
        <v>0</v>
      </c>
      <c r="R221" s="186" t="s">
        <v>83</v>
      </c>
      <c r="S221" s="186" t="s">
        <v>83</v>
      </c>
      <c r="T221" s="186" t="s">
        <v>83</v>
      </c>
      <c r="U221" s="186" t="s">
        <v>83</v>
      </c>
      <c r="V221" s="27"/>
      <c r="W221" s="27" t="s">
        <v>88</v>
      </c>
      <c r="X221" s="27">
        <v>3000</v>
      </c>
      <c r="Y221" s="186" t="s">
        <v>83</v>
      </c>
      <c r="Z221" s="27">
        <v>0</v>
      </c>
      <c r="AA221" s="27">
        <v>0</v>
      </c>
      <c r="AB221" s="165">
        <v>0</v>
      </c>
      <c r="AC221" s="27">
        <v>1</v>
      </c>
      <c r="AD221" s="27">
        <v>1</v>
      </c>
      <c r="AE221" s="186" t="s">
        <v>83</v>
      </c>
      <c r="AF221" s="186" t="s">
        <v>83</v>
      </c>
      <c r="AG221" s="186" t="s">
        <v>83</v>
      </c>
      <c r="AH221" s="186" t="s">
        <v>83</v>
      </c>
      <c r="AI221" s="27">
        <v>1</v>
      </c>
      <c r="AJ221" s="27"/>
      <c r="AK221" s="27">
        <v>1</v>
      </c>
      <c r="AL221" s="27">
        <v>1</v>
      </c>
      <c r="AM221" s="186" t="s">
        <v>83</v>
      </c>
      <c r="AN221" s="27">
        <v>1</v>
      </c>
      <c r="AO221" s="27">
        <v>1</v>
      </c>
      <c r="AP221" s="27">
        <v>1</v>
      </c>
    </row>
    <row r="222" spans="1:42">
      <c r="A222" s="163"/>
      <c r="B222" s="27" t="str">
        <f>物品!B222</f>
        <v>IT02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三重轰雷劫</v>
      </c>
      <c r="I222" s="27" t="str">
        <f>VLOOKUP(B222,物品!B:CV,99,FALSE)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22" s="165" t="str">
        <f t="shared" si="103"/>
        <v>三重轰雷劫</v>
      </c>
      <c r="K222" s="165" t="str">
        <f t="shared" si="104"/>
        <v>渡过该劫后可结成|CffCCCCCC中级道果|r。|n|n|CffCCCCCC中级道果：|r|n攻击+7500|n业力+6000|n生命值+150000|n生命回复+3000|n攻击伤害+9%|n技能伤害+8%|n|n|Cff00FF7F完成任意渡劫均可突破境界。|r</v>
      </c>
      <c r="L222" s="27"/>
      <c r="M222" s="166" t="str">
        <f>VLOOKUP(LEFT(RIGHT(B222,5),4),物品!B:CU,20,FALSE)</f>
        <v>ReplaceableTextures\\CommandButtons\\BTNIT02.blp</v>
      </c>
      <c r="N222" s="186" t="s">
        <v>83</v>
      </c>
      <c r="O222" s="166" t="s">
        <v>98</v>
      </c>
      <c r="P222" s="27">
        <v>1</v>
      </c>
      <c r="Q222" s="27">
        <v>0</v>
      </c>
      <c r="R222" s="186" t="s">
        <v>83</v>
      </c>
      <c r="S222" s="186" t="s">
        <v>83</v>
      </c>
      <c r="T222" s="186" t="s">
        <v>83</v>
      </c>
      <c r="U222" s="186" t="s">
        <v>83</v>
      </c>
      <c r="V222" s="27"/>
      <c r="W222" s="27" t="s">
        <v>88</v>
      </c>
      <c r="X222" s="27">
        <v>3000</v>
      </c>
      <c r="Y222" s="186" t="s">
        <v>83</v>
      </c>
      <c r="Z222" s="27">
        <v>0</v>
      </c>
      <c r="AA222" s="27">
        <v>0</v>
      </c>
      <c r="AB222" s="165">
        <v>2</v>
      </c>
      <c r="AC222" s="27">
        <v>1</v>
      </c>
      <c r="AD222" s="27">
        <v>1</v>
      </c>
      <c r="AE222" s="186" t="s">
        <v>83</v>
      </c>
      <c r="AF222" s="186" t="s">
        <v>83</v>
      </c>
      <c r="AG222" s="186" t="s">
        <v>83</v>
      </c>
      <c r="AH222" s="186" t="s">
        <v>83</v>
      </c>
      <c r="AI222" s="27">
        <v>1</v>
      </c>
      <c r="AJ222" s="27"/>
      <c r="AK222" s="27">
        <v>1</v>
      </c>
      <c r="AL222" s="27">
        <v>1</v>
      </c>
      <c r="AM222" s="186" t="s">
        <v>83</v>
      </c>
      <c r="AN222" s="27">
        <v>1</v>
      </c>
      <c r="AO222" s="27">
        <v>1</v>
      </c>
      <c r="AP222" s="27">
        <v>1</v>
      </c>
    </row>
    <row r="223" spans="1:42">
      <c r="A223" s="163"/>
      <c r="B223" s="27" t="str">
        <f>物品!B223</f>
        <v>IT03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|Cff00FF7F六重天雷劫|r</v>
      </c>
      <c r="I223" s="27" t="str">
        <f>VLOOKUP(B223,物品!B:CV,99,FALSE)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23" s="165" t="str">
        <f t="shared" si="103"/>
        <v>|Cff00FF7F六重天雷劫|r</v>
      </c>
      <c r="K223" s="165" t="str">
        <f t="shared" si="104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23" s="27"/>
      <c r="M223" s="166" t="str">
        <f>VLOOKUP(LEFT(RIGHT(B223,5),4),物品!B:CU,20,FALSE)</f>
        <v>ReplaceableTextures\\CommandButtons\\BTNIT03.blp</v>
      </c>
      <c r="N223" s="186" t="s">
        <v>83</v>
      </c>
      <c r="O223" s="166" t="s">
        <v>98</v>
      </c>
      <c r="P223" s="27">
        <v>2</v>
      </c>
      <c r="Q223" s="27">
        <v>0</v>
      </c>
      <c r="R223" s="186" t="s">
        <v>83</v>
      </c>
      <c r="S223" s="186" t="s">
        <v>83</v>
      </c>
      <c r="T223" s="186" t="s">
        <v>83</v>
      </c>
      <c r="U223" s="186" t="s">
        <v>83</v>
      </c>
      <c r="V223" s="27"/>
      <c r="W223" s="27" t="s">
        <v>88</v>
      </c>
      <c r="X223" s="27">
        <v>5000</v>
      </c>
      <c r="Y223" s="186" t="s">
        <v>83</v>
      </c>
      <c r="Z223" s="27">
        <v>0</v>
      </c>
      <c r="AA223" s="27">
        <v>0</v>
      </c>
      <c r="AB223" s="165">
        <v>3</v>
      </c>
      <c r="AC223" s="27">
        <v>1</v>
      </c>
      <c r="AD223" s="27">
        <v>1</v>
      </c>
      <c r="AE223" s="186" t="s">
        <v>83</v>
      </c>
      <c r="AF223" s="186" t="s">
        <v>83</v>
      </c>
      <c r="AG223" s="186" t="s">
        <v>83</v>
      </c>
      <c r="AH223" s="186" t="s">
        <v>83</v>
      </c>
      <c r="AI223" s="27">
        <v>1</v>
      </c>
      <c r="AJ223" s="27"/>
      <c r="AK223" s="27">
        <v>1</v>
      </c>
      <c r="AL223" s="27">
        <v>1</v>
      </c>
      <c r="AM223" s="186" t="s">
        <v>83</v>
      </c>
      <c r="AN223" s="27">
        <v>1</v>
      </c>
      <c r="AO223" s="27">
        <v>1</v>
      </c>
      <c r="AP223" s="27">
        <v>1</v>
      </c>
    </row>
    <row r="224" spans="1:42">
      <c r="A224" s="163"/>
      <c r="B224" s="27" t="str">
        <f>物品!B224</f>
        <v>IT04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|Cff00FF7F九重煅神劫|r</v>
      </c>
      <c r="I224" s="27" t="str">
        <f>VLOOKUP(B224,物品!B:CV,99,FALSE)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24" s="165" t="str">
        <f t="shared" si="103"/>
        <v>|Cff00FF7F九重煅神劫|r</v>
      </c>
      <c r="K224" s="165" t="str">
        <f t="shared" si="10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24" s="27"/>
      <c r="M224" s="166" t="str">
        <f>VLOOKUP(LEFT(RIGHT(B224,5),4),物品!B:CU,20,FALSE)</f>
        <v>ReplaceableTextures\\CommandButtons\\BTNIT04.blp</v>
      </c>
      <c r="N224" s="186" t="s">
        <v>83</v>
      </c>
      <c r="O224" s="166" t="s">
        <v>98</v>
      </c>
      <c r="P224" s="27">
        <v>3</v>
      </c>
      <c r="Q224" s="27">
        <v>0</v>
      </c>
      <c r="R224" s="186" t="s">
        <v>83</v>
      </c>
      <c r="S224" s="186" t="s">
        <v>83</v>
      </c>
      <c r="T224" s="186" t="s">
        <v>83</v>
      </c>
      <c r="U224" s="186" t="s">
        <v>83</v>
      </c>
      <c r="V224" s="27"/>
      <c r="W224" s="27" t="s">
        <v>88</v>
      </c>
      <c r="X224" s="27">
        <v>7000</v>
      </c>
      <c r="Y224" s="186" t="s">
        <v>83</v>
      </c>
      <c r="Z224" s="27">
        <v>0</v>
      </c>
      <c r="AA224" s="27">
        <v>0</v>
      </c>
      <c r="AB224" s="165">
        <v>5</v>
      </c>
      <c r="AC224" s="27">
        <v>1</v>
      </c>
      <c r="AD224" s="27">
        <v>1</v>
      </c>
      <c r="AE224" s="186" t="s">
        <v>83</v>
      </c>
      <c r="AF224" s="186" t="s">
        <v>83</v>
      </c>
      <c r="AG224" s="186" t="s">
        <v>83</v>
      </c>
      <c r="AH224" s="186" t="s">
        <v>83</v>
      </c>
      <c r="AI224" s="27">
        <v>1</v>
      </c>
      <c r="AJ224" s="27"/>
      <c r="AK224" s="27">
        <v>1</v>
      </c>
      <c r="AL224" s="27">
        <v>1</v>
      </c>
      <c r="AM224" s="186" t="s">
        <v>83</v>
      </c>
      <c r="AN224" s="27">
        <v>1</v>
      </c>
      <c r="AO224" s="27">
        <v>1</v>
      </c>
      <c r="AP224" s="27">
        <v>1</v>
      </c>
    </row>
    <row r="225" spans="1:42">
      <c r="A225" s="163"/>
      <c r="B225" s="27" t="str">
        <f>物品!B225</f>
        <v>IT05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|Cff00BFFF灭魄血煞劫|r</v>
      </c>
      <c r="I225" s="27" t="str">
        <f>VLOOKUP(B225,物品!B:CV,99,FALSE)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25" s="165" t="str">
        <f t="shared" si="103"/>
        <v>|Cff00BFFF灭魄血煞劫|r</v>
      </c>
      <c r="K225" s="165" t="str">
        <f t="shared" si="10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25" s="27"/>
      <c r="M225" s="166" t="str">
        <f>VLOOKUP(LEFT(RIGHT(B225,5),4),物品!B:CU,20,FALSE)</f>
        <v>ReplaceableTextures\\CommandButtons\\BTNIT05.blp</v>
      </c>
      <c r="N225" s="186" t="s">
        <v>83</v>
      </c>
      <c r="O225" s="166" t="s">
        <v>98</v>
      </c>
      <c r="P225" s="27">
        <v>0</v>
      </c>
      <c r="Q225" s="27">
        <v>1</v>
      </c>
      <c r="R225" s="186" t="s">
        <v>83</v>
      </c>
      <c r="S225" s="186" t="s">
        <v>83</v>
      </c>
      <c r="T225" s="186" t="s">
        <v>83</v>
      </c>
      <c r="U225" s="186" t="s">
        <v>83</v>
      </c>
      <c r="V225" s="27"/>
      <c r="W225" s="27" t="s">
        <v>88</v>
      </c>
      <c r="X225" s="27">
        <v>10000</v>
      </c>
      <c r="Y225" s="186" t="s">
        <v>83</v>
      </c>
      <c r="Z225" s="27">
        <v>0</v>
      </c>
      <c r="AA225" s="27">
        <v>0</v>
      </c>
      <c r="AB225" s="165">
        <v>7</v>
      </c>
      <c r="AC225" s="27">
        <v>1</v>
      </c>
      <c r="AD225" s="27">
        <v>1</v>
      </c>
      <c r="AE225" s="186" t="s">
        <v>83</v>
      </c>
      <c r="AF225" s="186" t="s">
        <v>83</v>
      </c>
      <c r="AG225" s="186" t="s">
        <v>83</v>
      </c>
      <c r="AH225" s="186" t="s">
        <v>83</v>
      </c>
      <c r="AI225" s="27">
        <v>1</v>
      </c>
      <c r="AJ225" s="27"/>
      <c r="AK225" s="27">
        <v>1</v>
      </c>
      <c r="AL225" s="27">
        <v>1</v>
      </c>
      <c r="AM225" s="186" t="s">
        <v>83</v>
      </c>
      <c r="AN225" s="27">
        <v>1</v>
      </c>
      <c r="AO225" s="27">
        <v>1</v>
      </c>
      <c r="AP225" s="27">
        <v>1</v>
      </c>
    </row>
    <row r="226" spans="1:42">
      <c r="A226" s="163"/>
      <c r="B226" s="27" t="str">
        <f>物品!B226</f>
        <v>IT06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|Cff00BFFF入微洞虚劫|r</v>
      </c>
      <c r="I226" s="27" t="str">
        <f>VLOOKUP(B226,物品!B:CV,99,FALSE)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26" s="165" t="str">
        <f t="shared" si="103"/>
        <v>|Cff00BFFF入微洞虚劫|r</v>
      </c>
      <c r="K226" s="165" t="str">
        <f t="shared" si="10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26" s="27"/>
      <c r="M226" s="166" t="str">
        <f>VLOOKUP(LEFT(RIGHT(B226,5),4),物品!B:CU,20,FALSE)</f>
        <v>ReplaceableTextures\\CommandButtons\\BTNIT06.blp</v>
      </c>
      <c r="N226" s="186" t="s">
        <v>83</v>
      </c>
      <c r="O226" s="166" t="s">
        <v>98</v>
      </c>
      <c r="P226" s="27">
        <v>1</v>
      </c>
      <c r="Q226" s="27">
        <v>1</v>
      </c>
      <c r="R226" s="186" t="s">
        <v>83</v>
      </c>
      <c r="S226" s="186" t="s">
        <v>83</v>
      </c>
      <c r="T226" s="186" t="s">
        <v>83</v>
      </c>
      <c r="U226" s="186" t="s">
        <v>83</v>
      </c>
      <c r="V226" s="27"/>
      <c r="W226" s="27" t="s">
        <v>88</v>
      </c>
      <c r="X226" s="27">
        <v>15000</v>
      </c>
      <c r="Y226" s="186" t="s">
        <v>83</v>
      </c>
      <c r="Z226" s="27">
        <v>0</v>
      </c>
      <c r="AA226" s="27">
        <v>0</v>
      </c>
      <c r="AB226" s="165">
        <v>10</v>
      </c>
      <c r="AC226" s="27">
        <v>1</v>
      </c>
      <c r="AD226" s="27">
        <v>1</v>
      </c>
      <c r="AE226" s="186" t="s">
        <v>83</v>
      </c>
      <c r="AF226" s="186" t="s">
        <v>83</v>
      </c>
      <c r="AG226" s="186" t="s">
        <v>83</v>
      </c>
      <c r="AH226" s="186" t="s">
        <v>83</v>
      </c>
      <c r="AI226" s="27">
        <v>1</v>
      </c>
      <c r="AJ226" s="27"/>
      <c r="AK226" s="27">
        <v>1</v>
      </c>
      <c r="AL226" s="27">
        <v>1</v>
      </c>
      <c r="AM226" s="186" t="s">
        <v>83</v>
      </c>
      <c r="AN226" s="27">
        <v>1</v>
      </c>
      <c r="AO226" s="27">
        <v>1</v>
      </c>
      <c r="AP226" s="27">
        <v>1</v>
      </c>
    </row>
    <row r="227" spans="1:42">
      <c r="A227" s="163"/>
      <c r="B227" s="27" t="str">
        <f>物品!B227</f>
        <v>IT07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|CffFFD24D因果厄难劫|r</v>
      </c>
      <c r="I227" s="27" t="str">
        <f>VLOOKUP(B227,物品!B:CV,99,FALSE)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27" s="165" t="str">
        <f t="shared" si="103"/>
        <v>|CffFFD24D因果厄难劫|r</v>
      </c>
      <c r="K227" s="165" t="str">
        <f t="shared" si="10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27" s="27"/>
      <c r="M227" s="166" t="str">
        <f>VLOOKUP(LEFT(RIGHT(B227,5),4),物品!B:CU,20,FALSE)</f>
        <v>ReplaceableTextures\\CommandButtons\\BTNIT07.blp</v>
      </c>
      <c r="N227" s="186" t="s">
        <v>83</v>
      </c>
      <c r="O227" s="166" t="s">
        <v>98</v>
      </c>
      <c r="P227" s="27">
        <v>2</v>
      </c>
      <c r="Q227" s="27">
        <v>1</v>
      </c>
      <c r="R227" s="186" t="s">
        <v>83</v>
      </c>
      <c r="S227" s="186" t="s">
        <v>83</v>
      </c>
      <c r="T227" s="186" t="s">
        <v>83</v>
      </c>
      <c r="U227" s="186" t="s">
        <v>83</v>
      </c>
      <c r="V227" s="27"/>
      <c r="W227" s="27" t="s">
        <v>88</v>
      </c>
      <c r="X227" s="27">
        <v>20000</v>
      </c>
      <c r="Y227" s="186" t="s">
        <v>83</v>
      </c>
      <c r="Z227" s="27">
        <v>0</v>
      </c>
      <c r="AA227" s="27">
        <v>0</v>
      </c>
      <c r="AB227" s="165">
        <v>13</v>
      </c>
      <c r="AC227" s="27">
        <v>1</v>
      </c>
      <c r="AD227" s="27">
        <v>1</v>
      </c>
      <c r="AE227" s="186" t="s">
        <v>83</v>
      </c>
      <c r="AF227" s="186" t="s">
        <v>83</v>
      </c>
      <c r="AG227" s="186" t="s">
        <v>83</v>
      </c>
      <c r="AH227" s="186" t="s">
        <v>83</v>
      </c>
      <c r="AI227" s="27">
        <v>1</v>
      </c>
      <c r="AJ227" s="27"/>
      <c r="AK227" s="27">
        <v>1</v>
      </c>
      <c r="AL227" s="27">
        <v>1</v>
      </c>
      <c r="AM227" s="186" t="s">
        <v>83</v>
      </c>
      <c r="AN227" s="27">
        <v>1</v>
      </c>
      <c r="AO227" s="27">
        <v>1</v>
      </c>
      <c r="AP227" s="27">
        <v>1</v>
      </c>
    </row>
    <row r="228" spans="1:42">
      <c r="A228" s="163"/>
      <c r="B228" s="27" t="str">
        <f>物品!B228</f>
        <v>IT08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|CffFFD24D迷魂幻世劫|r</v>
      </c>
      <c r="I228" s="27" t="str">
        <f>VLOOKUP(B228,物品!B:CV,99,FALSE)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28" s="165" t="str">
        <f t="shared" si="103"/>
        <v>|CffFFD24D迷魂幻世劫|r</v>
      </c>
      <c r="K228" s="165" t="str">
        <f t="shared" si="10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28" s="27"/>
      <c r="M228" s="166" t="str">
        <f>VLOOKUP(LEFT(RIGHT(B228,5),4),物品!B:CU,20,FALSE)</f>
        <v>ReplaceableTextures\\CommandButtons\\BTNIT08.blp</v>
      </c>
      <c r="N228" s="186" t="s">
        <v>83</v>
      </c>
      <c r="O228" s="166" t="s">
        <v>98</v>
      </c>
      <c r="P228" s="27">
        <v>3</v>
      </c>
      <c r="Q228" s="27">
        <v>1</v>
      </c>
      <c r="R228" s="186" t="s">
        <v>83</v>
      </c>
      <c r="S228" s="186" t="s">
        <v>83</v>
      </c>
      <c r="T228" s="186" t="s">
        <v>83</v>
      </c>
      <c r="U228" s="186" t="s">
        <v>83</v>
      </c>
      <c r="V228" s="27"/>
      <c r="W228" s="27" t="s">
        <v>88</v>
      </c>
      <c r="X228" s="27">
        <v>25000</v>
      </c>
      <c r="Y228" s="186" t="s">
        <v>83</v>
      </c>
      <c r="Z228" s="27">
        <v>0</v>
      </c>
      <c r="AA228" s="27">
        <v>0</v>
      </c>
      <c r="AB228" s="165">
        <v>16</v>
      </c>
      <c r="AC228" s="27">
        <v>1</v>
      </c>
      <c r="AD228" s="27">
        <v>1</v>
      </c>
      <c r="AE228" s="186" t="s">
        <v>83</v>
      </c>
      <c r="AF228" s="186" t="s">
        <v>83</v>
      </c>
      <c r="AG228" s="186" t="s">
        <v>83</v>
      </c>
      <c r="AH228" s="186" t="s">
        <v>83</v>
      </c>
      <c r="AI228" s="27">
        <v>1</v>
      </c>
      <c r="AJ228" s="27"/>
      <c r="AK228" s="27">
        <v>1</v>
      </c>
      <c r="AL228" s="27">
        <v>1</v>
      </c>
      <c r="AM228" s="186" t="s">
        <v>83</v>
      </c>
      <c r="AN228" s="27">
        <v>1</v>
      </c>
      <c r="AO228" s="27">
        <v>1</v>
      </c>
      <c r="AP228" s="27">
        <v>1</v>
      </c>
    </row>
    <row r="229" spans="1:42">
      <c r="A229" s="163"/>
      <c r="B229" s="27" t="str">
        <f>物品!B229</f>
        <v>IT09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|CffFF0000天人五衰劫|r</v>
      </c>
      <c r="I229" s="27" t="str">
        <f>VLOOKUP(B229,物品!B:CV,99,FALSE)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29" s="165" t="str">
        <f t="shared" si="103"/>
        <v>|CffFF0000天人五衰劫|r</v>
      </c>
      <c r="K229" s="165" t="str">
        <f t="shared" si="10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29" s="27"/>
      <c r="M229" s="166" t="str">
        <f>VLOOKUP(LEFT(RIGHT(B229,5),4),物品!B:CU,20,FALSE)</f>
        <v>ReplaceableTextures\\CommandButtons\\BTNIT09.blp</v>
      </c>
      <c r="N229" s="186" t="s">
        <v>83</v>
      </c>
      <c r="O229" s="166" t="s">
        <v>98</v>
      </c>
      <c r="P229" s="27">
        <v>0</v>
      </c>
      <c r="Q229" s="27">
        <v>2</v>
      </c>
      <c r="R229" s="186" t="s">
        <v>83</v>
      </c>
      <c r="S229" s="186" t="s">
        <v>83</v>
      </c>
      <c r="T229" s="186" t="s">
        <v>83</v>
      </c>
      <c r="U229" s="186" t="s">
        <v>83</v>
      </c>
      <c r="V229" s="27"/>
      <c r="W229" s="27" t="s">
        <v>88</v>
      </c>
      <c r="X229" s="27">
        <v>30000</v>
      </c>
      <c r="Y229" s="186" t="s">
        <v>83</v>
      </c>
      <c r="Z229" s="27">
        <v>0</v>
      </c>
      <c r="AA229" s="27">
        <v>0</v>
      </c>
      <c r="AB229" s="165">
        <v>20</v>
      </c>
      <c r="AC229" s="27">
        <v>1</v>
      </c>
      <c r="AD229" s="27">
        <v>1</v>
      </c>
      <c r="AE229" s="186" t="s">
        <v>83</v>
      </c>
      <c r="AF229" s="186" t="s">
        <v>83</v>
      </c>
      <c r="AG229" s="186" t="s">
        <v>83</v>
      </c>
      <c r="AH229" s="186" t="s">
        <v>83</v>
      </c>
      <c r="AI229" s="27">
        <v>1</v>
      </c>
      <c r="AJ229" s="27"/>
      <c r="AK229" s="27">
        <v>1</v>
      </c>
      <c r="AL229" s="27">
        <v>1</v>
      </c>
      <c r="AM229" s="186" t="s">
        <v>83</v>
      </c>
      <c r="AN229" s="27">
        <v>1</v>
      </c>
      <c r="AO229" s="27">
        <v>1</v>
      </c>
      <c r="AP229" s="27">
        <v>1</v>
      </c>
    </row>
    <row r="230" spans="1:42">
      <c r="A230" s="163"/>
      <c r="B230" s="27" t="str">
        <f>物品!B230</f>
        <v>IT10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|CffFF0000混元灭世劫|r</v>
      </c>
      <c r="I230" s="27" t="str">
        <f>VLOOKUP(B230,物品!B:CV,99,FALSE)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30" s="165" t="str">
        <f t="shared" si="103"/>
        <v>|CffFF0000混元灭世劫|r</v>
      </c>
      <c r="K230" s="165" t="str">
        <f t="shared" si="10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30" s="27"/>
      <c r="M230" s="166" t="str">
        <f>VLOOKUP(LEFT(RIGHT(B230,5),4),物品!B:CU,20,FALSE)</f>
        <v>ReplaceableTextures\\CommandButtons\\BTNIT10.blp</v>
      </c>
      <c r="N230" s="186" t="s">
        <v>83</v>
      </c>
      <c r="O230" s="166" t="s">
        <v>98</v>
      </c>
      <c r="P230" s="27">
        <v>1</v>
      </c>
      <c r="Q230" s="27">
        <v>2</v>
      </c>
      <c r="R230" s="186" t="s">
        <v>83</v>
      </c>
      <c r="S230" s="186" t="s">
        <v>83</v>
      </c>
      <c r="T230" s="186" t="s">
        <v>83</v>
      </c>
      <c r="U230" s="186" t="s">
        <v>83</v>
      </c>
      <c r="V230" s="27"/>
      <c r="W230" s="27" t="s">
        <v>88</v>
      </c>
      <c r="X230" s="27">
        <v>50000</v>
      </c>
      <c r="Y230" s="186" t="s">
        <v>83</v>
      </c>
      <c r="Z230" s="27">
        <v>0</v>
      </c>
      <c r="AA230" s="27">
        <v>0</v>
      </c>
      <c r="AB230" s="165">
        <v>25</v>
      </c>
      <c r="AC230" s="27">
        <v>1</v>
      </c>
      <c r="AD230" s="27">
        <v>1</v>
      </c>
      <c r="AE230" s="186" t="s">
        <v>83</v>
      </c>
      <c r="AF230" s="186" t="s">
        <v>83</v>
      </c>
      <c r="AG230" s="186" t="s">
        <v>83</v>
      </c>
      <c r="AH230" s="186" t="s">
        <v>83</v>
      </c>
      <c r="AI230" s="27">
        <v>1</v>
      </c>
      <c r="AJ230" s="27"/>
      <c r="AK230" s="27">
        <v>1</v>
      </c>
      <c r="AL230" s="27">
        <v>1</v>
      </c>
      <c r="AM230" s="186" t="s">
        <v>83</v>
      </c>
      <c r="AN230" s="27">
        <v>1</v>
      </c>
      <c r="AO230" s="27">
        <v>1</v>
      </c>
      <c r="AP230" s="27">
        <v>1</v>
      </c>
    </row>
    <row r="231" spans="1:42">
      <c r="A231" s="163"/>
      <c r="B231" s="27" t="str">
        <f>物品!B231</f>
        <v>IT11</v>
      </c>
      <c r="C231" s="27" t="s">
        <v>41</v>
      </c>
      <c r="D231" s="27" t="s">
        <v>81</v>
      </c>
      <c r="E231" s="27"/>
      <c r="F231" s="170"/>
      <c r="G231" s="27"/>
      <c r="H231" s="27" t="str">
        <f>VLOOKUP(LEFT(RIGHT(B231,5),4),物品!B:CU,2,FALSE)</f>
        <v>|CffFF0000斩三尸|r</v>
      </c>
      <c r="I231" s="27" t="str">
        <f>VLOOKUP(B231,物品!B:CV,99,FALSE)</f>
        <v>渡过该劫后可结成|Cffff0000无极道果|r。|n|n|Cffff0000无极道果：|r|n攻击+250000|n业力+200000|n生命值+5000000|n生命回复+100000|n攻击伤害+36%|n技能伤害+30%|n</v>
      </c>
      <c r="J231" s="165" t="str">
        <f t="shared" si="103"/>
        <v>|CffFF0000斩三尸|r</v>
      </c>
      <c r="K231" s="165" t="str">
        <f t="shared" si="104"/>
        <v>渡过该劫后可结成|Cffff0000无极道果|r。|n|n|Cffff0000无极道果：|r|n攻击+250000|n业力+200000|n生命值+5000000|n生命回复+100000|n攻击伤害+36%|n技能伤害+30%|n</v>
      </c>
      <c r="L231" s="27"/>
      <c r="M231" s="166" t="str">
        <f>VLOOKUP(LEFT(RIGHT(B231,5),4),物品!B:CU,20,FALSE)</f>
        <v>ReplaceableTextures\\CommandButtons\\BTNIT11.blp</v>
      </c>
      <c r="N231" s="186" t="s">
        <v>83</v>
      </c>
      <c r="O231" s="166" t="s">
        <v>98</v>
      </c>
      <c r="P231" s="27">
        <v>0</v>
      </c>
      <c r="Q231" s="27">
        <v>0</v>
      </c>
      <c r="R231" s="186" t="s">
        <v>83</v>
      </c>
      <c r="S231" s="186" t="s">
        <v>83</v>
      </c>
      <c r="T231" s="186" t="s">
        <v>83</v>
      </c>
      <c r="U231" s="186" t="s">
        <v>83</v>
      </c>
      <c r="V231" s="27"/>
      <c r="W231" s="27" t="s">
        <v>88</v>
      </c>
      <c r="X231" s="27">
        <v>80000</v>
      </c>
      <c r="Y231" s="186" t="s">
        <v>83</v>
      </c>
      <c r="Z231" s="27">
        <v>0</v>
      </c>
      <c r="AA231" s="27">
        <v>0</v>
      </c>
      <c r="AB231" s="27">
        <v>30</v>
      </c>
      <c r="AC231" s="27">
        <v>1</v>
      </c>
      <c r="AD231" s="27">
        <v>1</v>
      </c>
      <c r="AE231" s="186" t="s">
        <v>83</v>
      </c>
      <c r="AF231" s="186" t="s">
        <v>83</v>
      </c>
      <c r="AG231" s="186" t="s">
        <v>83</v>
      </c>
      <c r="AH231" s="186" t="s">
        <v>83</v>
      </c>
      <c r="AI231" s="27">
        <v>1</v>
      </c>
      <c r="AJ231" s="27"/>
      <c r="AK231" s="27">
        <v>1</v>
      </c>
      <c r="AL231" s="27">
        <v>1</v>
      </c>
      <c r="AM231" s="186" t="s">
        <v>83</v>
      </c>
      <c r="AN231" s="27">
        <v>1</v>
      </c>
      <c r="AO231" s="27">
        <v>1</v>
      </c>
      <c r="AP231" s="27">
        <v>1</v>
      </c>
    </row>
    <row r="232" spans="1:42">
      <c r="A232" s="163"/>
      <c r="B232" s="27" t="str">
        <f>物品!B232</f>
        <v>IT12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无量量劫</v>
      </c>
      <c r="I232" s="27" t="str">
        <f>VLOOKUP(B232,物品!B:CV,99,FALSE)</f>
        <v>渡过该劫后可结成|Cffff0000圣人本源|r。|n|n|Cffff0000圣人本源：|r|n攻击+312500|n业力+250000|n生命值+6250000|n生命回复+125000|n攻击伤害+36%|n技能伤害+30%|n</v>
      </c>
      <c r="J232" s="165" t="str">
        <f t="shared" si="103"/>
        <v>无量量劫</v>
      </c>
      <c r="K232" s="165" t="str">
        <f t="shared" si="104"/>
        <v>渡过该劫后可结成|Cffff0000圣人本源|r。|n|n|Cffff0000圣人本源：|r|n攻击+312500|n业力+250000|n生命值+6250000|n生命回复+125000|n攻击伤害+36%|n技能伤害+30%|n</v>
      </c>
      <c r="L232" s="27"/>
      <c r="M232" s="166" t="str">
        <f>VLOOKUP(LEFT(RIGHT(B232,5),4),物品!B:CU,20,FALSE)</f>
        <v>ReplaceableTextures\\CommandButtons\\BTNIT12.blp</v>
      </c>
      <c r="N232" s="186" t="s">
        <v>83</v>
      </c>
      <c r="O232" s="166" t="s">
        <v>98</v>
      </c>
      <c r="P232" s="27">
        <v>3</v>
      </c>
      <c r="Q232" s="27">
        <v>1</v>
      </c>
      <c r="R232" s="186" t="s">
        <v>83</v>
      </c>
      <c r="S232" s="186" t="s">
        <v>83</v>
      </c>
      <c r="T232" s="186" t="s">
        <v>83</v>
      </c>
      <c r="U232" s="186" t="s">
        <v>83</v>
      </c>
      <c r="V232" s="27"/>
      <c r="W232" s="27" t="s">
        <v>88</v>
      </c>
      <c r="X232" s="27">
        <v>0</v>
      </c>
      <c r="Y232" s="186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86" t="s">
        <v>83</v>
      </c>
      <c r="AF232" s="186" t="s">
        <v>83</v>
      </c>
      <c r="AG232" s="186" t="s">
        <v>83</v>
      </c>
      <c r="AH232" s="186" t="s">
        <v>83</v>
      </c>
      <c r="AI232" s="27">
        <v>1</v>
      </c>
      <c r="AJ232" s="27"/>
      <c r="AK232" s="27">
        <v>1</v>
      </c>
      <c r="AL232" s="27">
        <v>1</v>
      </c>
      <c r="AM232" s="186" t="s">
        <v>83</v>
      </c>
      <c r="AN232" s="27">
        <v>1</v>
      </c>
      <c r="AO232" s="27">
        <v>1</v>
      </c>
      <c r="AP232" s="27">
        <v>1</v>
      </c>
    </row>
    <row r="233" spans="1:42">
      <c r="A233" s="163"/>
      <c r="B233" s="27" t="str">
        <f>物品!B233</f>
        <v>IT13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鸿钧对练</v>
      </c>
      <c r="I233" s="27" t="str">
        <f>VLOOKUP(B233,物品!B:CV,99,FALSE)</f>
        <v>渡过该劫后可结成|Cffff0000道祖传承|r。|n|n|Cffff0000道祖传承：|r|n攻击+382500|n业力+306000|n生命值+7650000|n生命回复+153000|n攻击伤害+48%|n技能伤害+36%|n</v>
      </c>
      <c r="J233" s="165" t="str">
        <f t="shared" si="103"/>
        <v>鸿钧对练</v>
      </c>
      <c r="K233" s="165" t="str">
        <f t="shared" si="104"/>
        <v>渡过该劫后可结成|Cffff0000道祖传承|r。|n|n|Cffff0000道祖传承：|r|n攻击+382500|n业力+306000|n生命值+7650000|n生命回复+153000|n攻击伤害+48%|n技能伤害+36%|n</v>
      </c>
      <c r="L233" s="27"/>
      <c r="M233" s="166" t="str">
        <f>VLOOKUP(LEFT(RIGHT(B233,5),4),物品!B:CU,20,FALSE)</f>
        <v>ReplaceableTextures\\CommandButtons\\BTNIT13.blp</v>
      </c>
      <c r="N233" s="186" t="s">
        <v>83</v>
      </c>
      <c r="O233" s="166" t="s">
        <v>98</v>
      </c>
      <c r="P233" s="27">
        <v>0</v>
      </c>
      <c r="Q233" s="27">
        <v>2</v>
      </c>
      <c r="R233" s="186" t="s">
        <v>83</v>
      </c>
      <c r="S233" s="186" t="s">
        <v>83</v>
      </c>
      <c r="T233" s="186" t="s">
        <v>83</v>
      </c>
      <c r="U233" s="186" t="s">
        <v>83</v>
      </c>
      <c r="V233" s="27"/>
      <c r="W233" s="27" t="s">
        <v>88</v>
      </c>
      <c r="X233" s="27">
        <v>0</v>
      </c>
      <c r="Y233" s="186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86" t="s">
        <v>83</v>
      </c>
      <c r="AF233" s="186" t="s">
        <v>83</v>
      </c>
      <c r="AG233" s="186" t="s">
        <v>83</v>
      </c>
      <c r="AH233" s="186" t="s">
        <v>83</v>
      </c>
      <c r="AI233" s="27">
        <v>1</v>
      </c>
      <c r="AJ233" s="27"/>
      <c r="AK233" s="27">
        <v>1</v>
      </c>
      <c r="AL233" s="27">
        <v>1</v>
      </c>
      <c r="AM233" s="186" t="s">
        <v>83</v>
      </c>
      <c r="AN233" s="27">
        <v>1</v>
      </c>
      <c r="AO233" s="27">
        <v>1</v>
      </c>
      <c r="AP233" s="27">
        <v>1</v>
      </c>
    </row>
    <row r="234" spans="1:42">
      <c r="A234" s="163"/>
      <c r="B234" s="27" t="str">
        <f>物品!B234</f>
        <v>IT14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境界挑战14</v>
      </c>
      <c r="I234" s="27" t="str">
        <f>VLOOKUP(B234,物品!B:CV,99,FALSE)</f>
        <v>渡过该劫后可结成|Cffff0000创世之证|r。|n|n|Cffff0000创世之证：|r|n攻击+462500|n业力+370000|n生命值+9250000|n生命回复+185000|n攻击伤害+48%|n技能伤害+36%|n</v>
      </c>
      <c r="J234" s="165" t="str">
        <f t="shared" si="103"/>
        <v>境界挑战14</v>
      </c>
      <c r="K234" s="165" t="str">
        <f t="shared" si="104"/>
        <v>渡过该劫后可结成|Cffff0000创世之证|r。|n|n|Cffff0000创世之证：|r|n攻击+462500|n业力+370000|n生命值+9250000|n生命回复+185000|n攻击伤害+48%|n技能伤害+36%|n</v>
      </c>
      <c r="L234" s="27"/>
      <c r="M234" s="166" t="str">
        <f>VLOOKUP(LEFT(RIGHT(B234,5),4),物品!B:CU,20,FALSE)</f>
        <v>ReplaceableTextures\\CommandButtons\\BTNIT14.blp</v>
      </c>
      <c r="N234" s="186" t="s">
        <v>83</v>
      </c>
      <c r="O234" s="166" t="s">
        <v>98</v>
      </c>
      <c r="P234" s="27">
        <v>1</v>
      </c>
      <c r="Q234" s="27">
        <v>2</v>
      </c>
      <c r="R234" s="186" t="s">
        <v>83</v>
      </c>
      <c r="S234" s="186" t="s">
        <v>83</v>
      </c>
      <c r="T234" s="186" t="s">
        <v>83</v>
      </c>
      <c r="U234" s="186" t="s">
        <v>83</v>
      </c>
      <c r="V234" s="27"/>
      <c r="W234" s="27" t="s">
        <v>88</v>
      </c>
      <c r="X234" s="27">
        <v>0</v>
      </c>
      <c r="Y234" s="186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86" t="s">
        <v>83</v>
      </c>
      <c r="AF234" s="186" t="s">
        <v>83</v>
      </c>
      <c r="AG234" s="186" t="s">
        <v>83</v>
      </c>
      <c r="AH234" s="186" t="s">
        <v>83</v>
      </c>
      <c r="AI234" s="27">
        <v>1</v>
      </c>
      <c r="AJ234" s="27"/>
      <c r="AK234" s="27">
        <v>1</v>
      </c>
      <c r="AL234" s="27">
        <v>1</v>
      </c>
      <c r="AM234" s="186" t="s">
        <v>83</v>
      </c>
      <c r="AN234" s="27">
        <v>1</v>
      </c>
      <c r="AO234" s="27">
        <v>1</v>
      </c>
      <c r="AP234" s="27">
        <v>1</v>
      </c>
    </row>
    <row r="235" spans="1:42">
      <c r="A235" s="163"/>
      <c r="B235" s="27" t="str">
        <f>物品!B235</f>
        <v>IZ0A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暂停进攻</v>
      </c>
      <c r="I235" s="27" t="str">
        <f>VLOOKUP(B235,物品!B:CV,99,FALSE)</f>
        <v>延缓敌军2分钟进攻时间。|n|n|Cff999999狗策划一直不想做这个功能，你们就省着点用吧~（逃|r</v>
      </c>
      <c r="J235" s="165" t="str">
        <f t="shared" si="103"/>
        <v>暂停进攻</v>
      </c>
      <c r="K235" s="165" t="str">
        <f t="shared" si="104"/>
        <v>延缓敌军2分钟进攻时间。|n|n|Cff999999狗策划一直不想做这个功能，你们就省着点用吧~（逃|r</v>
      </c>
      <c r="L235" s="27"/>
      <c r="M235" s="169" t="s">
        <v>111</v>
      </c>
      <c r="N235" s="186" t="s">
        <v>83</v>
      </c>
      <c r="O235" s="166" t="s">
        <v>98</v>
      </c>
      <c r="P235" s="27">
        <v>0</v>
      </c>
      <c r="Q235" s="27">
        <v>0</v>
      </c>
      <c r="R235" s="186" t="s">
        <v>83</v>
      </c>
      <c r="S235" s="186" t="s">
        <v>83</v>
      </c>
      <c r="T235" s="186" t="s">
        <v>83</v>
      </c>
      <c r="U235" s="186" t="s">
        <v>83</v>
      </c>
      <c r="V235" s="27"/>
      <c r="W235" s="27" t="s">
        <v>88</v>
      </c>
      <c r="X235" s="27">
        <v>10000</v>
      </c>
      <c r="Y235" s="186" t="s">
        <v>83</v>
      </c>
      <c r="Z235" s="27">
        <v>900</v>
      </c>
      <c r="AA235" s="27">
        <v>240</v>
      </c>
      <c r="AB235" s="27">
        <v>0</v>
      </c>
      <c r="AC235" s="27">
        <v>1</v>
      </c>
      <c r="AD235" s="27">
        <v>1</v>
      </c>
      <c r="AE235" s="186" t="s">
        <v>83</v>
      </c>
      <c r="AF235" s="186" t="s">
        <v>83</v>
      </c>
      <c r="AG235" s="186" t="s">
        <v>83</v>
      </c>
      <c r="AH235" s="186" t="s">
        <v>83</v>
      </c>
      <c r="AI235" s="27">
        <v>1</v>
      </c>
      <c r="AJ235" s="27"/>
      <c r="AK235" s="27">
        <v>1</v>
      </c>
      <c r="AL235" s="27">
        <v>1</v>
      </c>
      <c r="AM235" s="186" t="s">
        <v>83</v>
      </c>
      <c r="AN235" s="27">
        <v>1</v>
      </c>
      <c r="AO235" s="27">
        <v>1</v>
      </c>
      <c r="AP235" s="27">
        <v>1</v>
      </c>
    </row>
    <row r="236" spans="1:42">
      <c r="A236" s="163"/>
      <c r="B236" s="27" t="str">
        <f>物品!B236</f>
        <v>IZ0B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奇经八脉</v>
      </c>
      <c r="I236" s="27" t="str">
        <f>VLOOKUP(B236,物品!B:CV,99,FALSE)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36" s="165" t="str">
        <f t="shared" ref="J236:J245" si="111">H236</f>
        <v>奇经八脉</v>
      </c>
      <c r="K236" s="165" t="str">
        <f t="shared" ref="K236:K245" si="112">I236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36" s="27"/>
      <c r="M236" s="166" t="str">
        <f>VLOOKUP(LEFT(RIGHT(B236,5),4),物品!B:CU,20,FALSE)</f>
        <v>ReplaceableTextures\\CommandButtons\\BTNIZ0B.blp</v>
      </c>
      <c r="N236" s="186" t="s">
        <v>83</v>
      </c>
      <c r="O236" s="166" t="s">
        <v>98</v>
      </c>
      <c r="P236" s="27">
        <v>2</v>
      </c>
      <c r="Q236" s="27">
        <v>2</v>
      </c>
      <c r="R236" s="186" t="s">
        <v>83</v>
      </c>
      <c r="S236" s="186" t="s">
        <v>83</v>
      </c>
      <c r="T236" s="186" t="s">
        <v>83</v>
      </c>
      <c r="U236" s="186" t="s">
        <v>83</v>
      </c>
      <c r="V236" s="27"/>
      <c r="W236" s="27" t="s">
        <v>88</v>
      </c>
      <c r="X236" s="27">
        <v>0</v>
      </c>
      <c r="Y236" s="186" t="s">
        <v>83</v>
      </c>
      <c r="Z236" s="27">
        <v>0</v>
      </c>
      <c r="AA236" s="27">
        <v>600</v>
      </c>
      <c r="AB236" s="27">
        <v>0</v>
      </c>
      <c r="AC236" s="27">
        <v>1</v>
      </c>
      <c r="AD236" s="27">
        <v>1</v>
      </c>
      <c r="AE236" s="186" t="s">
        <v>83</v>
      </c>
      <c r="AF236" s="186" t="s">
        <v>83</v>
      </c>
      <c r="AG236" s="186" t="s">
        <v>83</v>
      </c>
      <c r="AH236" s="186" t="s">
        <v>83</v>
      </c>
      <c r="AI236" s="27">
        <v>1</v>
      </c>
      <c r="AJ236" s="27"/>
      <c r="AK236" s="27">
        <v>1</v>
      </c>
      <c r="AL236" s="27">
        <v>1</v>
      </c>
      <c r="AM236" s="186" t="s">
        <v>83</v>
      </c>
      <c r="AN236" s="27">
        <v>1</v>
      </c>
      <c r="AO236" s="27">
        <v>1</v>
      </c>
      <c r="AP236" s="27">
        <v>1</v>
      </c>
    </row>
    <row r="237" spans="1:42">
      <c r="A237" s="163"/>
      <c r="B237" s="27" t="str">
        <f>物品!B237</f>
        <v>IZ0D</v>
      </c>
      <c r="C237" s="27" t="s">
        <v>41</v>
      </c>
      <c r="D237" s="27" t="s">
        <v>81</v>
      </c>
      <c r="E237" s="27"/>
      <c r="F237" s="27"/>
      <c r="G237" s="27"/>
      <c r="H237" s="27">
        <f>VLOOKUP(LEFT(RIGHT(B237,5),4),物品!B:CU,2,FALSE)</f>
        <v>0</v>
      </c>
      <c r="I237" s="27"/>
      <c r="J237" s="165">
        <f t="shared" si="111"/>
        <v>0</v>
      </c>
      <c r="K237" s="165">
        <f t="shared" si="112"/>
        <v>0</v>
      </c>
      <c r="L237" s="27"/>
      <c r="M237" s="166" t="str">
        <f>VLOOKUP(LEFT(RIGHT(B237,5),4),物品!B:CU,20,FALSE)</f>
        <v>ReplaceableTextures\\CommandButtons\\BTNIZ0D.blp</v>
      </c>
      <c r="N237" s="186" t="s">
        <v>83</v>
      </c>
      <c r="O237" s="166" t="s">
        <v>98</v>
      </c>
      <c r="P237" s="27">
        <v>0</v>
      </c>
      <c r="Q237" s="27">
        <v>0</v>
      </c>
      <c r="R237" s="186" t="s">
        <v>83</v>
      </c>
      <c r="S237" s="186" t="s">
        <v>83</v>
      </c>
      <c r="T237" s="186" t="s">
        <v>83</v>
      </c>
      <c r="U237" s="186" t="s">
        <v>83</v>
      </c>
      <c r="V237" s="27"/>
      <c r="W237" s="27" t="s">
        <v>88</v>
      </c>
      <c r="X237" s="27">
        <v>0</v>
      </c>
      <c r="Y237" s="186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86" t="s">
        <v>83</v>
      </c>
      <c r="AF237" s="186" t="s">
        <v>83</v>
      </c>
      <c r="AG237" s="186" t="s">
        <v>83</v>
      </c>
      <c r="AH237" s="186" t="s">
        <v>83</v>
      </c>
      <c r="AI237" s="27">
        <v>1</v>
      </c>
      <c r="AJ237" s="27"/>
      <c r="AK237" s="27">
        <v>1</v>
      </c>
      <c r="AL237" s="27">
        <v>1</v>
      </c>
      <c r="AM237" s="186" t="s">
        <v>83</v>
      </c>
      <c r="AN237" s="27">
        <v>1</v>
      </c>
      <c r="AO237" s="27">
        <v>1</v>
      </c>
      <c r="AP237" s="27">
        <v>1</v>
      </c>
    </row>
    <row r="238" spans="1:42">
      <c r="A238" s="163"/>
      <c r="B238" s="27" t="str">
        <f>物品!B238</f>
        <v>IZ0E</v>
      </c>
      <c r="C238" s="27" t="s">
        <v>41</v>
      </c>
      <c r="D238" s="27" t="s">
        <v>81</v>
      </c>
      <c r="E238" s="27"/>
      <c r="F238" s="27"/>
      <c r="G238" s="27"/>
      <c r="H238" s="27">
        <f>VLOOKUP(LEFT(RIGHT(B238,5),4),物品!B:CU,2,FALSE)</f>
        <v>0</v>
      </c>
      <c r="I238" s="27"/>
      <c r="J238" s="165">
        <f t="shared" si="111"/>
        <v>0</v>
      </c>
      <c r="K238" s="165">
        <f t="shared" si="112"/>
        <v>0</v>
      </c>
      <c r="L238" s="27"/>
      <c r="M238" s="166" t="str">
        <f>VLOOKUP(LEFT(RIGHT(B238,5),4),物品!B:CU,20,FALSE)</f>
        <v>ReplaceableTextures\\CommandButtons\\BTNIZ0E.blp</v>
      </c>
      <c r="N238" s="186" t="s">
        <v>83</v>
      </c>
      <c r="O238" s="166" t="s">
        <v>98</v>
      </c>
      <c r="P238" s="27">
        <v>0</v>
      </c>
      <c r="Q238" s="27">
        <v>0</v>
      </c>
      <c r="R238" s="186" t="s">
        <v>83</v>
      </c>
      <c r="S238" s="186" t="s">
        <v>83</v>
      </c>
      <c r="T238" s="186" t="s">
        <v>83</v>
      </c>
      <c r="U238" s="186" t="s">
        <v>83</v>
      </c>
      <c r="V238" s="27"/>
      <c r="W238" s="27" t="s">
        <v>88</v>
      </c>
      <c r="X238" s="27">
        <v>0</v>
      </c>
      <c r="Y238" s="186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86" t="s">
        <v>83</v>
      </c>
      <c r="AF238" s="186" t="s">
        <v>83</v>
      </c>
      <c r="AG238" s="186" t="s">
        <v>83</v>
      </c>
      <c r="AH238" s="186" t="s">
        <v>83</v>
      </c>
      <c r="AI238" s="27">
        <v>1</v>
      </c>
      <c r="AJ238" s="27"/>
      <c r="AK238" s="27">
        <v>1</v>
      </c>
      <c r="AL238" s="27">
        <v>1</v>
      </c>
      <c r="AM238" s="186" t="s">
        <v>83</v>
      </c>
      <c r="AN238" s="27">
        <v>1</v>
      </c>
      <c r="AO238" s="27">
        <v>1</v>
      </c>
      <c r="AP238" s="27">
        <v>1</v>
      </c>
    </row>
    <row r="239" spans="1:42">
      <c r="A239" s="163"/>
      <c r="B239" s="27" t="str">
        <f>物品!B239</f>
        <v>IZ0F</v>
      </c>
      <c r="C239" s="27" t="s">
        <v>41</v>
      </c>
      <c r="D239" s="27" t="s">
        <v>81</v>
      </c>
      <c r="E239" s="27"/>
      <c r="F239" s="27"/>
      <c r="G239" s="27"/>
      <c r="H239" s="27">
        <f>VLOOKUP(LEFT(RIGHT(B239,5),4),物品!B:CU,2,FALSE)</f>
        <v>0</v>
      </c>
      <c r="I239" s="27"/>
      <c r="J239" s="165">
        <f t="shared" si="111"/>
        <v>0</v>
      </c>
      <c r="K239" s="165">
        <f t="shared" si="112"/>
        <v>0</v>
      </c>
      <c r="L239" s="27"/>
      <c r="M239" s="166" t="str">
        <f>VLOOKUP(LEFT(RIGHT(B239,5),4),物品!B:CU,20,FALSE)</f>
        <v>ReplaceableTextures\\CommandButtons\\BTNIZ0F.blp</v>
      </c>
      <c r="N239" s="186" t="s">
        <v>83</v>
      </c>
      <c r="O239" s="166" t="s">
        <v>98</v>
      </c>
      <c r="P239" s="27">
        <v>0</v>
      </c>
      <c r="Q239" s="27">
        <v>0</v>
      </c>
      <c r="R239" s="186" t="s">
        <v>83</v>
      </c>
      <c r="S239" s="186" t="s">
        <v>83</v>
      </c>
      <c r="T239" s="186" t="s">
        <v>83</v>
      </c>
      <c r="U239" s="186" t="s">
        <v>83</v>
      </c>
      <c r="V239" s="27"/>
      <c r="W239" s="27" t="s">
        <v>88</v>
      </c>
      <c r="X239" s="27">
        <v>0</v>
      </c>
      <c r="Y239" s="186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6" t="s">
        <v>83</v>
      </c>
      <c r="AF239" s="186" t="s">
        <v>83</v>
      </c>
      <c r="AG239" s="186" t="s">
        <v>83</v>
      </c>
      <c r="AH239" s="186" t="s">
        <v>83</v>
      </c>
      <c r="AI239" s="27">
        <v>1</v>
      </c>
      <c r="AJ239" s="27"/>
      <c r="AK239" s="27">
        <v>1</v>
      </c>
      <c r="AL239" s="27">
        <v>1</v>
      </c>
      <c r="AM239" s="186" t="s">
        <v>83</v>
      </c>
      <c r="AN239" s="27">
        <v>1</v>
      </c>
      <c r="AO239" s="27">
        <v>1</v>
      </c>
      <c r="AP239" s="27">
        <v>1</v>
      </c>
    </row>
    <row r="240" spans="1:42">
      <c r="A240" s="163"/>
      <c r="B240" s="27" t="str">
        <f>物品!B240</f>
        <v>IZ0G</v>
      </c>
      <c r="C240" s="27" t="s">
        <v>41</v>
      </c>
      <c r="D240" s="27" t="s">
        <v>81</v>
      </c>
      <c r="E240" s="27"/>
      <c r="F240" s="27"/>
      <c r="G240" s="27"/>
      <c r="H240" s="27">
        <f>VLOOKUP(LEFT(RIGHT(B240,5),4),物品!B:CU,2,FALSE)</f>
        <v>0</v>
      </c>
      <c r="I240" s="27"/>
      <c r="J240" s="165">
        <f t="shared" si="111"/>
        <v>0</v>
      </c>
      <c r="K240" s="165">
        <f t="shared" si="112"/>
        <v>0</v>
      </c>
      <c r="L240" s="27"/>
      <c r="M240" s="166" t="str">
        <f>VLOOKUP(LEFT(RIGHT(B240,5),4),物品!B:CU,20,FALSE)</f>
        <v>ReplaceableTextures\\CommandButtons\\BTNIZ0G.blp</v>
      </c>
      <c r="N240" s="186" t="s">
        <v>83</v>
      </c>
      <c r="O240" s="166" t="s">
        <v>98</v>
      </c>
      <c r="P240" s="27">
        <v>0</v>
      </c>
      <c r="Q240" s="27">
        <v>0</v>
      </c>
      <c r="R240" s="186" t="s">
        <v>83</v>
      </c>
      <c r="S240" s="186" t="s">
        <v>83</v>
      </c>
      <c r="T240" s="186" t="s">
        <v>83</v>
      </c>
      <c r="U240" s="186" t="s">
        <v>83</v>
      </c>
      <c r="V240" s="27"/>
      <c r="W240" s="27" t="s">
        <v>88</v>
      </c>
      <c r="X240" s="27">
        <v>0</v>
      </c>
      <c r="Y240" s="186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6" t="s">
        <v>83</v>
      </c>
      <c r="AF240" s="186" t="s">
        <v>83</v>
      </c>
      <c r="AG240" s="186" t="s">
        <v>83</v>
      </c>
      <c r="AH240" s="186" t="s">
        <v>83</v>
      </c>
      <c r="AI240" s="27">
        <v>1</v>
      </c>
      <c r="AJ240" s="27"/>
      <c r="AK240" s="27">
        <v>1</v>
      </c>
      <c r="AL240" s="27">
        <v>1</v>
      </c>
      <c r="AM240" s="186" t="s">
        <v>83</v>
      </c>
      <c r="AN240" s="27">
        <v>1</v>
      </c>
      <c r="AO240" s="27">
        <v>1</v>
      </c>
      <c r="AP240" s="27">
        <v>1</v>
      </c>
    </row>
    <row r="241" spans="1:42">
      <c r="A241" s="163"/>
      <c r="B241" s="27" t="str">
        <f>物品!B241</f>
        <v>IZ88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【活动】战争号角</v>
      </c>
      <c r="I241" s="27" t="str">
        <f>VLOOKUP(B241,物品!B:CV,99,FALSE)</f>
        <v>活动期间通关积分提高50%|n|n|cff00ff00活动时间：周六日14:00-21:00|n|n|r|cff808080积分什么的，肝就是了！|r</v>
      </c>
      <c r="J241" s="165" t="str">
        <f t="shared" ref="J241" si="113">H241</f>
        <v>【活动】战争号角</v>
      </c>
      <c r="K241" s="165" t="str">
        <f t="shared" ref="K241" si="114">I241</f>
        <v>活动期间通关积分提高50%|n|n|cff00ff00活动时间：周六日14:00-21:00|n|n|r|cff808080积分什么的，肝就是了！|r</v>
      </c>
      <c r="L241" s="27"/>
      <c r="M241" s="166" t="str">
        <f>VLOOKUP(LEFT(RIGHT(B241,5),4),物品!B:CU,20,FALSE)</f>
        <v>ReplaceableTextures\\CommandButtons\\BTNHornOfFog.blp</v>
      </c>
      <c r="N241" s="186" t="s">
        <v>83</v>
      </c>
      <c r="O241" s="166" t="s">
        <v>98</v>
      </c>
      <c r="P241" s="27">
        <v>3</v>
      </c>
      <c r="Q241" s="27">
        <v>2</v>
      </c>
      <c r="R241" s="186" t="s">
        <v>83</v>
      </c>
      <c r="S241" s="186" t="s">
        <v>83</v>
      </c>
      <c r="T241" s="186" t="s">
        <v>83</v>
      </c>
      <c r="U241" s="186" t="s">
        <v>83</v>
      </c>
      <c r="V241" s="27"/>
      <c r="W241" s="27" t="s">
        <v>88</v>
      </c>
      <c r="X241" s="27">
        <v>0</v>
      </c>
      <c r="Y241" s="186" t="s">
        <v>83</v>
      </c>
      <c r="Z241" s="27">
        <v>0</v>
      </c>
      <c r="AA241" s="27">
        <v>0</v>
      </c>
      <c r="AB241" s="27">
        <v>0</v>
      </c>
      <c r="AC241" s="27">
        <v>0</v>
      </c>
      <c r="AD241" s="27">
        <v>1</v>
      </c>
      <c r="AE241" s="186" t="s">
        <v>83</v>
      </c>
      <c r="AF241" s="186" t="s">
        <v>83</v>
      </c>
      <c r="AG241" s="186" t="s">
        <v>83</v>
      </c>
      <c r="AH241" s="186" t="s">
        <v>83</v>
      </c>
      <c r="AI241" s="27">
        <v>1</v>
      </c>
      <c r="AJ241" s="27"/>
      <c r="AK241" s="27">
        <v>1</v>
      </c>
      <c r="AL241" s="27">
        <v>1</v>
      </c>
      <c r="AM241" s="186" t="s">
        <v>83</v>
      </c>
      <c r="AN241" s="27">
        <v>1</v>
      </c>
      <c r="AO241" s="27">
        <v>1</v>
      </c>
      <c r="AP241" s="27">
        <v>1</v>
      </c>
    </row>
    <row r="242" spans="1:42">
      <c r="A242" s="163"/>
      <c r="B242" s="27" t="str">
        <f>物品!B242</f>
        <v>IZ01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|CffFF0000团队副本-万仙阵|r</v>
      </c>
      <c r="I242" s="27" t="str">
        <f>VLOOKUP(B242,物品!B:CV,99,FALSE)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42" s="165" t="str">
        <f t="shared" si="111"/>
        <v>|CffFF0000团队副本-万仙阵|r</v>
      </c>
      <c r="K242" s="165" t="str">
        <f t="shared" si="112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42" s="27"/>
      <c r="M242" s="166" t="str">
        <f>VLOOKUP(LEFT(RIGHT(B242,5),4),物品!B:CU,20,FALSE)</f>
        <v>ReplaceableTextures\\CommandButtons\\BTNIZ01.blp</v>
      </c>
      <c r="N242" s="186" t="s">
        <v>83</v>
      </c>
      <c r="O242" s="166" t="s">
        <v>98</v>
      </c>
      <c r="P242" s="27">
        <v>0</v>
      </c>
      <c r="Q242" s="27">
        <v>1</v>
      </c>
      <c r="R242" s="186" t="s">
        <v>83</v>
      </c>
      <c r="S242" s="186" t="s">
        <v>83</v>
      </c>
      <c r="T242" s="186" t="s">
        <v>83</v>
      </c>
      <c r="U242" s="186" t="s">
        <v>83</v>
      </c>
      <c r="V242" s="27"/>
      <c r="W242" s="27" t="s">
        <v>88</v>
      </c>
      <c r="X242" s="27">
        <v>30000</v>
      </c>
      <c r="Y242" s="186" t="s">
        <v>83</v>
      </c>
      <c r="Z242" s="27">
        <v>0</v>
      </c>
      <c r="AA242" s="27">
        <v>150</v>
      </c>
      <c r="AB242" s="27">
        <v>10</v>
      </c>
      <c r="AC242" s="27">
        <v>1</v>
      </c>
      <c r="AD242" s="27">
        <v>1</v>
      </c>
      <c r="AE242" s="186" t="s">
        <v>83</v>
      </c>
      <c r="AF242" s="186" t="s">
        <v>83</v>
      </c>
      <c r="AG242" s="186" t="s">
        <v>83</v>
      </c>
      <c r="AH242" s="186" t="s">
        <v>83</v>
      </c>
      <c r="AI242" s="27">
        <v>1</v>
      </c>
      <c r="AJ242" s="27"/>
      <c r="AK242" s="27">
        <v>1</v>
      </c>
      <c r="AL242" s="27">
        <v>1</v>
      </c>
      <c r="AM242" s="186" t="s">
        <v>83</v>
      </c>
      <c r="AN242" s="27">
        <v>1</v>
      </c>
      <c r="AO242" s="27">
        <v>1</v>
      </c>
      <c r="AP242" s="27">
        <v>1</v>
      </c>
    </row>
    <row r="243" spans="1:42">
      <c r="A243" s="163"/>
      <c r="B243" s="27" t="str">
        <f>物品!B243</f>
        <v>IZ02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|CffFFC926寻宝秘境|r</v>
      </c>
      <c r="I243" s="27" t="str">
        <f>VLOOKUP(B243,物品!B:CV,99,FALSE)</f>
        <v>传送至寻宝秘境。|n|n|Cffffc926奖励：|r|n大量金币|n大量经验|n|n|Cff00ff7f击杀奖励团队共享，建议组队前往。|n|n|r|Cffaaaaaa据说寻宝秘境里有上古禁地-万魔窟的消息。|r</v>
      </c>
      <c r="J243" s="165" t="str">
        <f t="shared" si="111"/>
        <v>|CffFFC926寻宝秘境|r</v>
      </c>
      <c r="K243" s="165" t="str">
        <f t="shared" si="112"/>
        <v>传送至寻宝秘境。|n|n|Cffffc926奖励：|r|n大量金币|n大量经验|n|n|Cff00ff7f击杀奖励团队共享，建议组队前往。|n|n|r|Cffaaaaaa据说寻宝秘境里有上古禁地-万魔窟的消息。|r</v>
      </c>
      <c r="L243" s="27"/>
      <c r="M243" s="166" t="str">
        <f>VLOOKUP(LEFT(RIGHT(B243,5),4),物品!B:CU,20,FALSE)</f>
        <v>ReplaceableTextures\\CommandButtons\\BTNIZ02.blp</v>
      </c>
      <c r="N243" s="186" t="s">
        <v>83</v>
      </c>
      <c r="O243" s="166" t="s">
        <v>98</v>
      </c>
      <c r="P243" s="27">
        <v>0</v>
      </c>
      <c r="Q243" s="27">
        <v>0</v>
      </c>
      <c r="R243" s="186" t="s">
        <v>83</v>
      </c>
      <c r="S243" s="186" t="s">
        <v>83</v>
      </c>
      <c r="T243" s="186" t="s">
        <v>83</v>
      </c>
      <c r="U243" s="186" t="s">
        <v>83</v>
      </c>
      <c r="V243" s="27"/>
      <c r="W243" s="27" t="s">
        <v>88</v>
      </c>
      <c r="X243" s="27">
        <v>0</v>
      </c>
      <c r="Y243" s="186" t="s">
        <v>83</v>
      </c>
      <c r="Z243" s="27">
        <v>0</v>
      </c>
      <c r="AA243" s="27">
        <v>1</v>
      </c>
      <c r="AB243" s="27">
        <v>0</v>
      </c>
      <c r="AC243" s="27">
        <v>1</v>
      </c>
      <c r="AD243" s="27">
        <v>1</v>
      </c>
      <c r="AE243" s="186" t="s">
        <v>83</v>
      </c>
      <c r="AF243" s="186" t="s">
        <v>83</v>
      </c>
      <c r="AG243" s="186" t="s">
        <v>83</v>
      </c>
      <c r="AH243" s="186" t="s">
        <v>83</v>
      </c>
      <c r="AI243" s="27">
        <v>1</v>
      </c>
      <c r="AJ243" s="27"/>
      <c r="AK243" s="27">
        <v>1</v>
      </c>
      <c r="AL243" s="27">
        <v>1</v>
      </c>
      <c r="AM243" s="186" t="s">
        <v>83</v>
      </c>
      <c r="AN243" s="27">
        <v>1</v>
      </c>
      <c r="AO243" s="27">
        <v>1</v>
      </c>
      <c r="AP243" s="27">
        <v>1</v>
      </c>
    </row>
    <row r="244" spans="1:42">
      <c r="A244" s="163"/>
      <c r="B244" s="27" t="str">
        <f>物品!B244</f>
        <v>IZ03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|CffFF0000万魔窟|r</v>
      </c>
      <c r="I244" s="27" t="str">
        <f>VLOOKUP(B244,物品!B:CV,99,FALSE)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44" s="165" t="str">
        <f t="shared" si="111"/>
        <v>|CffFF0000万魔窟|r</v>
      </c>
      <c r="K244" s="165" t="str">
        <f t="shared" si="112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44" s="27"/>
      <c r="M244" s="166" t="str">
        <f>VLOOKUP(LEFT(RIGHT(B244,5),4),物品!B:CU,20,FALSE)</f>
        <v>ReplaceableTextures\\CommandButtons\\BTNIZ03.blp</v>
      </c>
      <c r="N244" s="186" t="s">
        <v>83</v>
      </c>
      <c r="O244" s="166" t="s">
        <v>98</v>
      </c>
      <c r="P244" s="27">
        <v>1</v>
      </c>
      <c r="Q244" s="27">
        <v>0</v>
      </c>
      <c r="R244" s="186" t="s">
        <v>83</v>
      </c>
      <c r="S244" s="186" t="s">
        <v>83</v>
      </c>
      <c r="T244" s="186" t="s">
        <v>83</v>
      </c>
      <c r="U244" s="186" t="s">
        <v>83</v>
      </c>
      <c r="V244" s="27"/>
      <c r="W244" s="27" t="s">
        <v>88</v>
      </c>
      <c r="X244" s="27">
        <v>0</v>
      </c>
      <c r="Y244" s="186" t="s">
        <v>83</v>
      </c>
      <c r="Z244" s="27">
        <v>0</v>
      </c>
      <c r="AA244" s="27">
        <v>1</v>
      </c>
      <c r="AB244" s="27">
        <v>0</v>
      </c>
      <c r="AC244" s="27">
        <v>1</v>
      </c>
      <c r="AD244" s="27">
        <v>1</v>
      </c>
      <c r="AE244" s="186" t="s">
        <v>83</v>
      </c>
      <c r="AF244" s="186" t="s">
        <v>83</v>
      </c>
      <c r="AG244" s="186" t="s">
        <v>83</v>
      </c>
      <c r="AH244" s="186" t="s">
        <v>83</v>
      </c>
      <c r="AI244" s="27">
        <v>1</v>
      </c>
      <c r="AJ244" s="27"/>
      <c r="AK244" s="27">
        <v>1</v>
      </c>
      <c r="AL244" s="27">
        <v>1</v>
      </c>
      <c r="AM244" s="186" t="s">
        <v>83</v>
      </c>
      <c r="AN244" s="27">
        <v>1</v>
      </c>
      <c r="AO244" s="27">
        <v>1</v>
      </c>
      <c r="AP244" s="27">
        <v>1</v>
      </c>
    </row>
    <row r="245" spans="1:42">
      <c r="A245" s="163"/>
      <c r="B245" s="27" t="str">
        <f>物品!B245</f>
        <v>IZ04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|CffFF0000进入大决战|r</v>
      </c>
      <c r="I245" s="27" t="str">
        <f>VLOOKUP(B245,物品!B:CV,99,FALSE)</f>
        <v>提前进入大决战。慎点哦！</v>
      </c>
      <c r="J245" s="165" t="str">
        <f t="shared" si="111"/>
        <v>|CffFF0000进入大决战|r</v>
      </c>
      <c r="K245" s="165" t="str">
        <f t="shared" si="112"/>
        <v>提前进入大决战。慎点哦！</v>
      </c>
      <c r="L245" s="27"/>
      <c r="M245" s="166" t="str">
        <f>VLOOKUP(LEFT(RIGHT(B245,5),4),物品!B:CU,20,FALSE)</f>
        <v>ReplaceableTextures\\CommandButtons\\BTNReplay-SpeedUp.blp</v>
      </c>
      <c r="N245" s="186" t="s">
        <v>83</v>
      </c>
      <c r="O245" s="166" t="s">
        <v>98</v>
      </c>
      <c r="P245" s="27">
        <v>1</v>
      </c>
      <c r="Q245" s="27">
        <v>0</v>
      </c>
      <c r="R245" s="186" t="s">
        <v>83</v>
      </c>
      <c r="S245" s="186" t="s">
        <v>83</v>
      </c>
      <c r="T245" s="186" t="s">
        <v>83</v>
      </c>
      <c r="U245" s="186" t="s">
        <v>83</v>
      </c>
      <c r="V245" s="27"/>
      <c r="W245" s="27" t="s">
        <v>88</v>
      </c>
      <c r="X245" s="27">
        <v>50000</v>
      </c>
      <c r="Y245" s="186" t="s">
        <v>83</v>
      </c>
      <c r="Z245" s="27">
        <v>0</v>
      </c>
      <c r="AA245" s="27">
        <v>10</v>
      </c>
      <c r="AB245" s="27">
        <v>30</v>
      </c>
      <c r="AC245" s="27">
        <v>1</v>
      </c>
      <c r="AD245" s="27">
        <v>1</v>
      </c>
      <c r="AE245" s="186" t="s">
        <v>83</v>
      </c>
      <c r="AF245" s="186" t="s">
        <v>83</v>
      </c>
      <c r="AG245" s="186" t="s">
        <v>83</v>
      </c>
      <c r="AH245" s="186" t="s">
        <v>83</v>
      </c>
      <c r="AI245" s="27">
        <v>1</v>
      </c>
      <c r="AJ245" s="27"/>
      <c r="AK245" s="27">
        <v>1</v>
      </c>
      <c r="AL245" s="27">
        <v>1</v>
      </c>
      <c r="AM245" s="186" t="s">
        <v>83</v>
      </c>
      <c r="AN245" s="27">
        <v>1</v>
      </c>
      <c r="AO245" s="27">
        <v>1</v>
      </c>
      <c r="AP245" s="27">
        <v>1</v>
      </c>
    </row>
    <row r="246" spans="1:42">
      <c r="A246" s="163"/>
      <c r="B246" s="27" t="str">
        <f>物品!B246</f>
        <v>IZ05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|CffFF0000通关挑战-经脉突破|r</v>
      </c>
      <c r="I246" s="27" t="str">
        <f>VLOOKUP(B246,物品!B:CV,99,FALSE)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46" s="165" t="str">
        <f t="shared" ref="J246:J247" si="115">H246</f>
        <v>|CffFF0000通关挑战-经脉突破|r</v>
      </c>
      <c r="K246" s="165" t="str">
        <f t="shared" ref="K246:K247" si="116">I246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46" s="27"/>
      <c r="M246" s="166" t="str">
        <f>VLOOKUP(LEFT(RIGHT(B246,5),4),物品!B:CU,20,FALSE)</f>
        <v>ReplaceableTextures\\CommandButtons\\BTNUIRK01.blp</v>
      </c>
      <c r="N246" s="186" t="s">
        <v>83</v>
      </c>
      <c r="O246" s="166" t="s">
        <v>98</v>
      </c>
      <c r="P246" s="27">
        <v>0</v>
      </c>
      <c r="Q246" s="27">
        <v>0</v>
      </c>
      <c r="R246" s="186" t="s">
        <v>83</v>
      </c>
      <c r="S246" s="186" t="s">
        <v>83</v>
      </c>
      <c r="T246" s="186" t="s">
        <v>83</v>
      </c>
      <c r="U246" s="186" t="s">
        <v>83</v>
      </c>
      <c r="V246" s="27"/>
      <c r="W246" s="27" t="s">
        <v>88</v>
      </c>
      <c r="X246" s="27">
        <v>0</v>
      </c>
      <c r="Y246" s="186" t="s">
        <v>83</v>
      </c>
      <c r="Z246" s="27">
        <v>0</v>
      </c>
      <c r="AA246" s="27">
        <v>40</v>
      </c>
      <c r="AB246" s="27">
        <v>0</v>
      </c>
      <c r="AC246" s="27">
        <v>1</v>
      </c>
      <c r="AD246" s="27">
        <v>1</v>
      </c>
      <c r="AE246" s="186" t="s">
        <v>83</v>
      </c>
      <c r="AF246" s="186" t="s">
        <v>83</v>
      </c>
      <c r="AG246" s="186" t="s">
        <v>83</v>
      </c>
      <c r="AH246" s="186" t="s">
        <v>83</v>
      </c>
      <c r="AI246" s="27">
        <v>1</v>
      </c>
      <c r="AJ246" s="27"/>
      <c r="AK246" s="27">
        <v>1</v>
      </c>
      <c r="AL246" s="27">
        <v>1</v>
      </c>
      <c r="AM246" s="186" t="s">
        <v>83</v>
      </c>
      <c r="AN246" s="27">
        <v>1</v>
      </c>
      <c r="AO246" s="27">
        <v>1</v>
      </c>
      <c r="AP246" s="27">
        <v>1</v>
      </c>
    </row>
    <row r="247" spans="1:42">
      <c r="A247" s="163"/>
      <c r="B247" s="27" t="str">
        <f>物品!B247</f>
        <v>IZ06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|CffFF0000团队副本-虚空圣战|r</v>
      </c>
      <c r="I247" s="27" t="str">
        <f>VLOOKUP(B247,物品!B:CV,99,FALSE)</f>
        <v>|CffFFC926开启消耗：|n|r50000金币，15玄铁。|Cffffc926|n全队奖励：|r|n攻击+4%，业力+4%，生命+4%。|n|n|Cffffc926个人随机奖励：|r|n|Cffff0000虚空神石x1|r【高概率】|n|Cffff0000虚空神石x2|r【低概率】|n|Cffff0000创世碎片|r【低概率】|n|Cffff0000高级附魔石|r|Cffcccccc【未开放】|r|n|n|Cffcccccc通天教主恼羞成怒，摆下万仙阵以立杀威。防生灵涂炭，请速去阻击！|r</v>
      </c>
      <c r="J247" s="165" t="str">
        <f t="shared" si="115"/>
        <v>|CffFF0000团队副本-虚空圣战|r</v>
      </c>
      <c r="K247" s="165" t="str">
        <f t="shared" si="116"/>
        <v>|CffFFC926开启消耗：|n|r50000金币，15玄铁。|Cffffc926|n全队奖励：|r|n攻击+4%，业力+4%，生命+4%。|n|n|Cffffc926个人随机奖励：|r|n|Cffff0000虚空神石x1|r【高概率】|n|Cffff0000虚空神石x2|r【低概率】|n|Cffff0000创世碎片|r【低概率】|n|Cffff0000高级附魔石|r|Cffcccccc【未开放】|r|n|n|Cffcccccc通天教主恼羞成怒，摆下万仙阵以立杀威。防生灵涂炭，请速去阻击！|r</v>
      </c>
      <c r="L247" s="27"/>
      <c r="M247" s="166" t="str">
        <f>VLOOKUP(LEFT(RIGHT(B247,5),4),物品!B:CU,20,FALSE)</f>
        <v>ReplaceableTextures\\CommandButtons\\BTNIZ06.blp</v>
      </c>
      <c r="N247" s="186" t="s">
        <v>83</v>
      </c>
      <c r="O247" s="166" t="s">
        <v>98</v>
      </c>
      <c r="P247" s="27">
        <v>1</v>
      </c>
      <c r="Q247" s="27">
        <v>1</v>
      </c>
      <c r="R247" s="186" t="s">
        <v>83</v>
      </c>
      <c r="S247" s="186" t="s">
        <v>83</v>
      </c>
      <c r="T247" s="186" t="s">
        <v>83</v>
      </c>
      <c r="U247" s="186" t="s">
        <v>83</v>
      </c>
      <c r="V247" s="27"/>
      <c r="W247" s="27" t="s">
        <v>88</v>
      </c>
      <c r="X247" s="27">
        <v>50000</v>
      </c>
      <c r="Y247" s="186" t="s">
        <v>83</v>
      </c>
      <c r="Z247" s="27">
        <v>0</v>
      </c>
      <c r="AA247" s="27">
        <v>150</v>
      </c>
      <c r="AB247" s="27">
        <v>15</v>
      </c>
      <c r="AC247" s="27">
        <v>1</v>
      </c>
      <c r="AD247" s="27">
        <v>1</v>
      </c>
      <c r="AE247" s="186" t="s">
        <v>83</v>
      </c>
      <c r="AF247" s="186" t="s">
        <v>83</v>
      </c>
      <c r="AG247" s="186" t="s">
        <v>83</v>
      </c>
      <c r="AH247" s="186" t="s">
        <v>83</v>
      </c>
      <c r="AI247" s="27">
        <v>1</v>
      </c>
      <c r="AJ247" s="27"/>
      <c r="AK247" s="27">
        <v>1</v>
      </c>
      <c r="AL247" s="27">
        <v>1</v>
      </c>
      <c r="AM247" s="186" t="s">
        <v>83</v>
      </c>
      <c r="AN247" s="27">
        <v>1</v>
      </c>
      <c r="AO247" s="27">
        <v>1</v>
      </c>
      <c r="AP247" s="27">
        <v>1</v>
      </c>
    </row>
    <row r="248" spans="1:42">
      <c r="A248" s="163"/>
      <c r="B248" s="27" t="str">
        <f>物品!B248</f>
        <v>IS01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|Cff00FF7F学习Q技能|r</v>
      </c>
      <c r="I248" s="27" t="str">
        <f>VLOOKUP(B248,物品!B:CV,99,FALSE)</f>
        <v>高概率获得D级技能，低概率获得|Cff00ff7fC级技能|r</v>
      </c>
      <c r="J248" s="165" t="str">
        <f>H248</f>
        <v>|Cff00FF7F学习Q技能|r</v>
      </c>
      <c r="K248" s="165" t="str">
        <f>I248</f>
        <v>高概率获得D级技能，低概率获得|Cff00ff7fC级技能|r</v>
      </c>
      <c r="L248" s="27"/>
      <c r="M248" s="166" t="str">
        <f>VLOOKUP(LEFT(RIGHT(B248,5),4),物品!B:CU,20,FALSE)</f>
        <v>ReplaceableTextures\\CommandButtons\\BTN023.blp</v>
      </c>
      <c r="N248" s="186" t="s">
        <v>83</v>
      </c>
      <c r="O248" s="166" t="s">
        <v>98</v>
      </c>
      <c r="P248" s="27">
        <v>0</v>
      </c>
      <c r="Q248" s="27">
        <v>0</v>
      </c>
      <c r="R248" s="186" t="s">
        <v>83</v>
      </c>
      <c r="S248" s="186" t="s">
        <v>83</v>
      </c>
      <c r="T248" s="186" t="s">
        <v>83</v>
      </c>
      <c r="U248" s="186" t="s">
        <v>83</v>
      </c>
      <c r="V248" s="27"/>
      <c r="W248" s="27" t="s">
        <v>88</v>
      </c>
      <c r="X248" s="27">
        <v>0</v>
      </c>
      <c r="Y248" s="186" t="s">
        <v>83</v>
      </c>
      <c r="Z248" s="27">
        <v>0</v>
      </c>
      <c r="AA248" s="27">
        <v>0</v>
      </c>
      <c r="AB248" s="27">
        <v>3</v>
      </c>
      <c r="AC248" s="27">
        <v>1</v>
      </c>
      <c r="AD248" s="27">
        <v>1</v>
      </c>
      <c r="AE248" s="186" t="s">
        <v>83</v>
      </c>
      <c r="AF248" s="186" t="s">
        <v>83</v>
      </c>
      <c r="AG248" s="186" t="s">
        <v>83</v>
      </c>
      <c r="AH248" s="186" t="s">
        <v>83</v>
      </c>
      <c r="AI248" s="27">
        <v>1</v>
      </c>
      <c r="AJ248" s="27"/>
      <c r="AK248" s="27">
        <v>1</v>
      </c>
      <c r="AL248" s="27">
        <v>1</v>
      </c>
      <c r="AM248" s="186" t="s">
        <v>83</v>
      </c>
      <c r="AN248" s="27">
        <v>1</v>
      </c>
      <c r="AO248" s="27">
        <v>1</v>
      </c>
      <c r="AP248" s="27">
        <v>1</v>
      </c>
    </row>
    <row r="249" spans="1:42">
      <c r="A249" s="163"/>
      <c r="B249" s="27" t="str">
        <f>物品!B249</f>
        <v>IS02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|Cff00BFFF学习Q技能|r</v>
      </c>
      <c r="I249" s="27" t="str">
        <f>VLOOKUP(B249,物品!B:CV,99,FALSE)</f>
        <v>较高概率获得D级技能，高概率获得|Cff00ff7fC级技能|r，极低概率获得|Cff2693ffB级技能|r。</v>
      </c>
      <c r="J249" s="165" t="str">
        <f t="shared" ref="J249:J265" si="117">H249</f>
        <v>|Cff00BFFF学习Q技能|r</v>
      </c>
      <c r="K249" s="165" t="str">
        <f t="shared" ref="K249:K265" si="118">I249</f>
        <v>较高概率获得D级技能，高概率获得|Cff00ff7fC级技能|r，极低概率获得|Cff2693ffB级技能|r。</v>
      </c>
      <c r="L249" s="27"/>
      <c r="M249" s="166" t="str">
        <f>VLOOKUP(LEFT(RIGHT(B249,5),4),物品!B:CU,20,FALSE)</f>
        <v>ReplaceableTextures\\CommandButtons\\BTN020.blp</v>
      </c>
      <c r="N249" s="186" t="s">
        <v>83</v>
      </c>
      <c r="O249" s="166" t="s">
        <v>98</v>
      </c>
      <c r="P249" s="27">
        <v>1</v>
      </c>
      <c r="Q249" s="27">
        <v>0</v>
      </c>
      <c r="R249" s="186" t="s">
        <v>83</v>
      </c>
      <c r="S249" s="186" t="s">
        <v>83</v>
      </c>
      <c r="T249" s="186" t="s">
        <v>83</v>
      </c>
      <c r="U249" s="186" t="s">
        <v>83</v>
      </c>
      <c r="V249" s="27"/>
      <c r="W249" s="27" t="s">
        <v>88</v>
      </c>
      <c r="X249" s="27">
        <v>0</v>
      </c>
      <c r="Y249" s="186" t="s">
        <v>83</v>
      </c>
      <c r="Z249" s="27">
        <v>720</v>
      </c>
      <c r="AA249" s="27">
        <v>0</v>
      </c>
      <c r="AB249" s="27">
        <v>5</v>
      </c>
      <c r="AC249" s="27">
        <v>1</v>
      </c>
      <c r="AD249" s="27">
        <v>1</v>
      </c>
      <c r="AE249" s="186" t="s">
        <v>83</v>
      </c>
      <c r="AF249" s="186" t="s">
        <v>83</v>
      </c>
      <c r="AG249" s="186" t="s">
        <v>83</v>
      </c>
      <c r="AH249" s="186" t="s">
        <v>83</v>
      </c>
      <c r="AI249" s="27">
        <v>1</v>
      </c>
      <c r="AJ249" s="27"/>
      <c r="AK249" s="27">
        <v>1</v>
      </c>
      <c r="AL249" s="27">
        <v>1</v>
      </c>
      <c r="AM249" s="186" t="s">
        <v>83</v>
      </c>
      <c r="AN249" s="27">
        <v>1</v>
      </c>
      <c r="AO249" s="27">
        <v>1</v>
      </c>
      <c r="AP249" s="27">
        <v>1</v>
      </c>
    </row>
    <row r="250" spans="1:42">
      <c r="A250" s="163"/>
      <c r="B250" s="27" t="str">
        <f>物品!B250</f>
        <v>IS03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|CffFFC926学习Q技能|r</v>
      </c>
      <c r="I250" s="27" t="str">
        <f>VLOOKUP(B250,物品!B:CV,99,FALSE)</f>
        <v>低概率获得C级技能，高概率获得|Cff00ff7fB级技能|r，低概率获得|Cff2693ffA级技能|r。</v>
      </c>
      <c r="J250" s="165" t="str">
        <f t="shared" si="117"/>
        <v>|CffFFC926学习Q技能|r</v>
      </c>
      <c r="K250" s="165" t="str">
        <f t="shared" si="118"/>
        <v>低概率获得C级技能，高概率获得|Cff00ff7fB级技能|r，低概率获得|Cff2693ffA级技能|r。</v>
      </c>
      <c r="L250" s="27"/>
      <c r="M250" s="166" t="str">
        <f>VLOOKUP(LEFT(RIGHT(B250,5),4),物品!B:CU,20,FALSE)</f>
        <v>ReplaceableTextures\\CommandButtons\\BTN001.blp</v>
      </c>
      <c r="N250" s="186" t="s">
        <v>83</v>
      </c>
      <c r="O250" s="166" t="s">
        <v>98</v>
      </c>
      <c r="P250" s="27">
        <v>2</v>
      </c>
      <c r="Q250" s="27">
        <v>0</v>
      </c>
      <c r="R250" s="186" t="s">
        <v>83</v>
      </c>
      <c r="S250" s="186" t="s">
        <v>83</v>
      </c>
      <c r="T250" s="186" t="s">
        <v>83</v>
      </c>
      <c r="U250" s="186" t="s">
        <v>83</v>
      </c>
      <c r="V250" s="27"/>
      <c r="W250" s="27" t="s">
        <v>88</v>
      </c>
      <c r="X250" s="27">
        <v>0</v>
      </c>
      <c r="Y250" s="186" t="s">
        <v>83</v>
      </c>
      <c r="Z250" s="27">
        <v>1440</v>
      </c>
      <c r="AA250" s="27">
        <v>0</v>
      </c>
      <c r="AB250" s="27">
        <v>10</v>
      </c>
      <c r="AC250" s="27">
        <v>1</v>
      </c>
      <c r="AD250" s="27">
        <v>1</v>
      </c>
      <c r="AE250" s="186" t="s">
        <v>83</v>
      </c>
      <c r="AF250" s="186" t="s">
        <v>83</v>
      </c>
      <c r="AG250" s="186" t="s">
        <v>83</v>
      </c>
      <c r="AH250" s="186" t="s">
        <v>83</v>
      </c>
      <c r="AI250" s="27">
        <v>1</v>
      </c>
      <c r="AJ250" s="27"/>
      <c r="AK250" s="27">
        <v>1</v>
      </c>
      <c r="AL250" s="27">
        <v>1</v>
      </c>
      <c r="AM250" s="186" t="s">
        <v>83</v>
      </c>
      <c r="AN250" s="27">
        <v>1</v>
      </c>
      <c r="AO250" s="27">
        <v>1</v>
      </c>
      <c r="AP250" s="27">
        <v>1</v>
      </c>
    </row>
    <row r="251" spans="1:42">
      <c r="A251" s="163"/>
      <c r="B251" s="27" t="str">
        <f>物品!B251</f>
        <v>IS06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|Cff00FF7F学习W技能|r</v>
      </c>
      <c r="I251" s="27" t="str">
        <f>VLOOKUP(B251,物品!B:CV,99,FALSE)</f>
        <v>高概率获得D级技能，低概率获得|Cff00ff7fC级技能|r</v>
      </c>
      <c r="J251" s="165" t="str">
        <f t="shared" si="117"/>
        <v>|Cff00FF7F学习W技能|r</v>
      </c>
      <c r="K251" s="165" t="str">
        <f t="shared" si="118"/>
        <v>高概率获得D级技能，低概率获得|Cff00ff7fC级技能|r</v>
      </c>
      <c r="L251" s="27"/>
      <c r="M251" s="166" t="str">
        <f>VLOOKUP(LEFT(RIGHT(B251,5),4),物品!B:CU,20,FALSE)</f>
        <v>ReplaceableTextures\\CommandButtons\\BTN024.blp</v>
      </c>
      <c r="N251" s="186" t="s">
        <v>83</v>
      </c>
      <c r="O251" s="166" t="s">
        <v>98</v>
      </c>
      <c r="P251" s="27">
        <v>0</v>
      </c>
      <c r="Q251" s="27">
        <v>1</v>
      </c>
      <c r="R251" s="186" t="s">
        <v>83</v>
      </c>
      <c r="S251" s="186" t="s">
        <v>83</v>
      </c>
      <c r="T251" s="186" t="s">
        <v>83</v>
      </c>
      <c r="U251" s="186" t="s">
        <v>83</v>
      </c>
      <c r="V251" s="27"/>
      <c r="W251" s="27" t="s">
        <v>88</v>
      </c>
      <c r="X251" s="27">
        <v>0</v>
      </c>
      <c r="Y251" s="186" t="s">
        <v>83</v>
      </c>
      <c r="Z251" s="27">
        <v>0</v>
      </c>
      <c r="AA251" s="27">
        <v>0</v>
      </c>
      <c r="AB251" s="27">
        <v>3</v>
      </c>
      <c r="AC251" s="27">
        <v>1</v>
      </c>
      <c r="AD251" s="27">
        <v>1</v>
      </c>
      <c r="AE251" s="186" t="s">
        <v>83</v>
      </c>
      <c r="AF251" s="186" t="s">
        <v>83</v>
      </c>
      <c r="AG251" s="186" t="s">
        <v>83</v>
      </c>
      <c r="AH251" s="186" t="s">
        <v>83</v>
      </c>
      <c r="AI251" s="27">
        <v>1</v>
      </c>
      <c r="AJ251" s="27"/>
      <c r="AK251" s="27">
        <v>1</v>
      </c>
      <c r="AL251" s="27">
        <v>1</v>
      </c>
      <c r="AM251" s="186" t="s">
        <v>83</v>
      </c>
      <c r="AN251" s="27">
        <v>1</v>
      </c>
      <c r="AO251" s="27">
        <v>1</v>
      </c>
      <c r="AP251" s="27">
        <v>1</v>
      </c>
    </row>
    <row r="252" spans="1:42">
      <c r="A252" s="163"/>
      <c r="B252" s="27" t="str">
        <f>物品!B252</f>
        <v>IS07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|Cff00BFFF学习W技能|r</v>
      </c>
      <c r="I252" s="27" t="str">
        <f>VLOOKUP(B252,物品!B:CV,99,FALSE)</f>
        <v>较高概率获得D级技能，高概率获得|Cff00ff7fC级技能|r，极低概率获得|Cff2693ffB级技能|r。</v>
      </c>
      <c r="J252" s="165" t="str">
        <f t="shared" ref="J252:J253" si="119">H252</f>
        <v>|Cff00BFFF学习W技能|r</v>
      </c>
      <c r="K252" s="165" t="str">
        <f t="shared" ref="K252:K253" si="120">I252</f>
        <v>较高概率获得D级技能，高概率获得|Cff00ff7fC级技能|r，极低概率获得|Cff2693ffB级技能|r。</v>
      </c>
      <c r="L252" s="27"/>
      <c r="M252" s="166" t="str">
        <f>VLOOKUP(LEFT(RIGHT(B252,5),4),物品!B:CU,20,FALSE)</f>
        <v>ReplaceableTextures\\CommandButtons\\BTN021.blp</v>
      </c>
      <c r="N252" s="186" t="s">
        <v>83</v>
      </c>
      <c r="O252" s="166" t="s">
        <v>98</v>
      </c>
      <c r="P252" s="27">
        <v>1</v>
      </c>
      <c r="Q252" s="27">
        <v>1</v>
      </c>
      <c r="R252" s="186" t="s">
        <v>83</v>
      </c>
      <c r="S252" s="186" t="s">
        <v>83</v>
      </c>
      <c r="T252" s="186" t="s">
        <v>83</v>
      </c>
      <c r="U252" s="186" t="s">
        <v>83</v>
      </c>
      <c r="V252" s="27"/>
      <c r="W252" s="27" t="s">
        <v>88</v>
      </c>
      <c r="X252" s="27">
        <v>0</v>
      </c>
      <c r="Y252" s="186" t="s">
        <v>83</v>
      </c>
      <c r="Z252" s="27">
        <v>720</v>
      </c>
      <c r="AA252" s="27">
        <v>0</v>
      </c>
      <c r="AB252" s="27">
        <v>5</v>
      </c>
      <c r="AC252" s="27">
        <v>1</v>
      </c>
      <c r="AD252" s="27">
        <v>1</v>
      </c>
      <c r="AE252" s="186" t="s">
        <v>83</v>
      </c>
      <c r="AF252" s="186" t="s">
        <v>83</v>
      </c>
      <c r="AG252" s="186" t="s">
        <v>83</v>
      </c>
      <c r="AH252" s="186" t="s">
        <v>83</v>
      </c>
      <c r="AI252" s="27">
        <v>1</v>
      </c>
      <c r="AJ252" s="27"/>
      <c r="AK252" s="27">
        <v>1</v>
      </c>
      <c r="AL252" s="27">
        <v>1</v>
      </c>
      <c r="AM252" s="186" t="s">
        <v>83</v>
      </c>
      <c r="AN252" s="27">
        <v>1</v>
      </c>
      <c r="AO252" s="27">
        <v>1</v>
      </c>
      <c r="AP252" s="27">
        <v>1</v>
      </c>
    </row>
    <row r="253" spans="1:42">
      <c r="A253" s="163"/>
      <c r="B253" s="27" t="str">
        <f>物品!B253</f>
        <v>IS08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|CffFFC926学习W技能|r</v>
      </c>
      <c r="I253" s="27" t="str">
        <f>VLOOKUP(B253,物品!B:CV,99,FALSE)</f>
        <v>低概率获得C级技能，高概率获得|Cff00ff7fB级技能|r，低概率获得|Cff2693ffA级技能|r。</v>
      </c>
      <c r="J253" s="165" t="str">
        <f t="shared" si="119"/>
        <v>|CffFFC926学习W技能|r</v>
      </c>
      <c r="K253" s="165" t="str">
        <f t="shared" si="120"/>
        <v>低概率获得C级技能，高概率获得|Cff00ff7fB级技能|r，低概率获得|Cff2693ffA级技能|r。</v>
      </c>
      <c r="L253" s="27"/>
      <c r="M253" s="166" t="str">
        <f>VLOOKUP(LEFT(RIGHT(B253,5),4),物品!B:CU,20,FALSE)</f>
        <v>ReplaceableTextures\\CommandButtons\\BTN002.blp</v>
      </c>
      <c r="N253" s="186" t="s">
        <v>83</v>
      </c>
      <c r="O253" s="166" t="s">
        <v>98</v>
      </c>
      <c r="P253" s="27">
        <v>2</v>
      </c>
      <c r="Q253" s="27">
        <v>1</v>
      </c>
      <c r="R253" s="186" t="s">
        <v>83</v>
      </c>
      <c r="S253" s="186" t="s">
        <v>83</v>
      </c>
      <c r="T253" s="186" t="s">
        <v>83</v>
      </c>
      <c r="U253" s="186" t="s">
        <v>83</v>
      </c>
      <c r="V253" s="27"/>
      <c r="W253" s="27" t="s">
        <v>88</v>
      </c>
      <c r="X253" s="27">
        <v>0</v>
      </c>
      <c r="Y253" s="186" t="s">
        <v>83</v>
      </c>
      <c r="Z253" s="27">
        <v>1440</v>
      </c>
      <c r="AA253" s="27">
        <v>0</v>
      </c>
      <c r="AB253" s="27">
        <v>10</v>
      </c>
      <c r="AC253" s="27">
        <v>1</v>
      </c>
      <c r="AD253" s="27">
        <v>1</v>
      </c>
      <c r="AE253" s="186" t="s">
        <v>83</v>
      </c>
      <c r="AF253" s="186" t="s">
        <v>83</v>
      </c>
      <c r="AG253" s="186" t="s">
        <v>83</v>
      </c>
      <c r="AH253" s="186" t="s">
        <v>83</v>
      </c>
      <c r="AI253" s="27">
        <v>1</v>
      </c>
      <c r="AJ253" s="27"/>
      <c r="AK253" s="27">
        <v>1</v>
      </c>
      <c r="AL253" s="27">
        <v>1</v>
      </c>
      <c r="AM253" s="186" t="s">
        <v>83</v>
      </c>
      <c r="AN253" s="27">
        <v>1</v>
      </c>
      <c r="AO253" s="27">
        <v>1</v>
      </c>
      <c r="AP253" s="27">
        <v>1</v>
      </c>
    </row>
    <row r="254" spans="1:42">
      <c r="A254" s="163"/>
      <c r="B254" s="27" t="str">
        <f>物品!B254</f>
        <v>IS21</v>
      </c>
      <c r="C254" s="27" t="s">
        <v>41</v>
      </c>
      <c r="D254" s="27" t="s">
        <v>81</v>
      </c>
      <c r="E254" s="27" t="s">
        <v>82</v>
      </c>
      <c r="F254" s="27"/>
      <c r="G254" s="27"/>
      <c r="H254" s="27" t="str">
        <f>VLOOKUP(LEFT(RIGHT(B254,5),4),物品!B:CU,2,FALSE)</f>
        <v>Q技能附魔石</v>
      </c>
      <c r="I254" s="27" t="str">
        <f>VLOOKUP(B254,物品!B:CV,99,FALSE)</f>
        <v>为|Cffffd24dQ技能|r附魔一条|Cffffd24d随机属性|r。</v>
      </c>
      <c r="J254" s="165" t="str">
        <f t="shared" si="117"/>
        <v>Q技能附魔石</v>
      </c>
      <c r="K254" s="165" t="str">
        <f t="shared" si="118"/>
        <v>为|Cffffd24dQ技能|r附魔一条|Cffffd24d随机属性|r。</v>
      </c>
      <c r="L254" s="27"/>
      <c r="M254" s="166" t="str">
        <f>VLOOKUP(LEFT(RIGHT(B254,5),4),物品!B:CU,20,FALSE)</f>
        <v>ReplaceableTextures\\CommandButtons\\BTNIN01.blp</v>
      </c>
      <c r="N254" s="186" t="s">
        <v>83</v>
      </c>
      <c r="O254" s="166" t="s">
        <v>98</v>
      </c>
      <c r="P254" s="27">
        <v>0</v>
      </c>
      <c r="Q254" s="27">
        <v>2</v>
      </c>
      <c r="R254" s="186" t="s">
        <v>83</v>
      </c>
      <c r="S254" s="186" t="s">
        <v>83</v>
      </c>
      <c r="T254" s="186" t="s">
        <v>83</v>
      </c>
      <c r="U254" s="186" t="s">
        <v>83</v>
      </c>
      <c r="V254" s="27"/>
      <c r="W254" s="27" t="s">
        <v>93</v>
      </c>
      <c r="X254" s="27">
        <v>0</v>
      </c>
      <c r="Y254" s="186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86" t="s">
        <v>83</v>
      </c>
      <c r="AF254" s="186" t="s">
        <v>83</v>
      </c>
      <c r="AG254" s="186" t="s">
        <v>83</v>
      </c>
      <c r="AH254" s="186" t="s">
        <v>83</v>
      </c>
      <c r="AI254" s="27">
        <v>0</v>
      </c>
      <c r="AJ254" s="27"/>
      <c r="AK254" s="27">
        <v>1</v>
      </c>
      <c r="AL254" s="27">
        <v>1</v>
      </c>
      <c r="AM254" s="186" t="s">
        <v>83</v>
      </c>
      <c r="AN254" s="27">
        <v>1</v>
      </c>
      <c r="AO254" s="27">
        <v>1</v>
      </c>
      <c r="AP254" s="27">
        <v>1</v>
      </c>
    </row>
    <row r="255" spans="1:42">
      <c r="A255" s="163"/>
      <c r="B255" s="27" t="str">
        <f>物品!B255</f>
        <v>IS22</v>
      </c>
      <c r="C255" s="27" t="s">
        <v>41</v>
      </c>
      <c r="D255" s="27" t="s">
        <v>81</v>
      </c>
      <c r="E255" s="27" t="s">
        <v>82</v>
      </c>
      <c r="F255" s="27"/>
      <c r="G255" s="27"/>
      <c r="H255" s="27" t="str">
        <f>VLOOKUP(LEFT(RIGHT(B255,5),4),物品!B:CU,2,FALSE)</f>
        <v>W技能附魔石</v>
      </c>
      <c r="I255" s="27" t="str">
        <f>VLOOKUP(B255,物品!B:CV,99,FALSE)</f>
        <v>为|Cffffd24dW技能|r附魔一条|Cffffd24d随机属性|r。</v>
      </c>
      <c r="J255" s="165" t="str">
        <f t="shared" ref="J255:J257" si="121">H255</f>
        <v>W技能附魔石</v>
      </c>
      <c r="K255" s="165" t="str">
        <f t="shared" ref="K255:K257" si="122">I255</f>
        <v>为|Cffffd24dW技能|r附魔一条|Cffffd24d随机属性|r。</v>
      </c>
      <c r="L255" s="27"/>
      <c r="M255" s="166" t="str">
        <f>VLOOKUP(LEFT(RIGHT(B255,5),4),物品!B:CU,20,FALSE)</f>
        <v>ReplaceableTextures\\CommandButtons\\BTNIN02.blp</v>
      </c>
      <c r="N255" s="186" t="s">
        <v>83</v>
      </c>
      <c r="O255" s="166" t="s">
        <v>98</v>
      </c>
      <c r="P255" s="27">
        <v>1</v>
      </c>
      <c r="Q255" s="27">
        <v>2</v>
      </c>
      <c r="R255" s="186" t="s">
        <v>83</v>
      </c>
      <c r="S255" s="186" t="s">
        <v>83</v>
      </c>
      <c r="T255" s="186" t="s">
        <v>83</v>
      </c>
      <c r="U255" s="186" t="s">
        <v>83</v>
      </c>
      <c r="V255" s="27"/>
      <c r="W255" s="27" t="s">
        <v>93</v>
      </c>
      <c r="X255" s="27">
        <v>0</v>
      </c>
      <c r="Y255" s="186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86" t="s">
        <v>83</v>
      </c>
      <c r="AF255" s="186" t="s">
        <v>83</v>
      </c>
      <c r="AG255" s="186" t="s">
        <v>83</v>
      </c>
      <c r="AH255" s="186" t="s">
        <v>83</v>
      </c>
      <c r="AI255" s="27">
        <v>0</v>
      </c>
      <c r="AJ255" s="27"/>
      <c r="AK255" s="27">
        <v>1</v>
      </c>
      <c r="AL255" s="27">
        <v>1</v>
      </c>
      <c r="AM255" s="186" t="s">
        <v>83</v>
      </c>
      <c r="AN255" s="27">
        <v>1</v>
      </c>
      <c r="AO255" s="27">
        <v>1</v>
      </c>
      <c r="AP255" s="27">
        <v>1</v>
      </c>
    </row>
    <row r="256" spans="1:42">
      <c r="A256" s="163"/>
      <c r="B256" s="27" t="str">
        <f>物品!B256</f>
        <v>IS23</v>
      </c>
      <c r="C256" s="27" t="s">
        <v>41</v>
      </c>
      <c r="D256" s="27" t="s">
        <v>81</v>
      </c>
      <c r="E256" s="27" t="s">
        <v>82</v>
      </c>
      <c r="F256" s="27"/>
      <c r="G256" s="27"/>
      <c r="H256" s="27" t="str">
        <f>VLOOKUP(LEFT(RIGHT(B256,5),4),物品!B:CU,2,FALSE)</f>
        <v>E技能附魔石</v>
      </c>
      <c r="I256" s="27" t="str">
        <f>VLOOKUP(B256,物品!B:CV,99,FALSE)</f>
        <v>为|Cffffd24dE技能|r附魔一条|Cffffd24d随机属性|r。</v>
      </c>
      <c r="J256" s="165" t="str">
        <f t="shared" si="121"/>
        <v>E技能附魔石</v>
      </c>
      <c r="K256" s="165" t="str">
        <f t="shared" si="122"/>
        <v>为|Cffffd24dE技能|r附魔一条|Cffffd24d随机属性|r。</v>
      </c>
      <c r="L256" s="27"/>
      <c r="M256" s="166" t="str">
        <f>VLOOKUP(LEFT(RIGHT(B256,5),4),物品!B:CU,20,FALSE)</f>
        <v>ReplaceableTextures\\CommandButtons\\BTNIN03.blp</v>
      </c>
      <c r="N256" s="186" t="s">
        <v>83</v>
      </c>
      <c r="O256" s="166" t="s">
        <v>98</v>
      </c>
      <c r="P256" s="27">
        <v>2</v>
      </c>
      <c r="Q256" s="27">
        <v>2</v>
      </c>
      <c r="R256" s="186" t="s">
        <v>83</v>
      </c>
      <c r="S256" s="186" t="s">
        <v>83</v>
      </c>
      <c r="T256" s="186" t="s">
        <v>83</v>
      </c>
      <c r="U256" s="186" t="s">
        <v>83</v>
      </c>
      <c r="V256" s="27"/>
      <c r="W256" s="27" t="s">
        <v>93</v>
      </c>
      <c r="X256" s="27">
        <v>0</v>
      </c>
      <c r="Y256" s="186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86" t="s">
        <v>83</v>
      </c>
      <c r="AF256" s="186" t="s">
        <v>83</v>
      </c>
      <c r="AG256" s="186" t="s">
        <v>83</v>
      </c>
      <c r="AH256" s="186" t="s">
        <v>83</v>
      </c>
      <c r="AI256" s="27">
        <v>0</v>
      </c>
      <c r="AJ256" s="27"/>
      <c r="AK256" s="27">
        <v>1</v>
      </c>
      <c r="AL256" s="27">
        <v>1</v>
      </c>
      <c r="AM256" s="186" t="s">
        <v>83</v>
      </c>
      <c r="AN256" s="27">
        <v>1</v>
      </c>
      <c r="AO256" s="27">
        <v>1</v>
      </c>
      <c r="AP256" s="27">
        <v>1</v>
      </c>
    </row>
    <row r="257" spans="1:42">
      <c r="A257" s="163"/>
      <c r="B257" s="27" t="str">
        <f>物品!B257</f>
        <v>IS24</v>
      </c>
      <c r="C257" s="27" t="s">
        <v>41</v>
      </c>
      <c r="D257" s="27" t="s">
        <v>81</v>
      </c>
      <c r="E257" s="27" t="s">
        <v>82</v>
      </c>
      <c r="F257" s="27"/>
      <c r="G257" s="27"/>
      <c r="H257" s="27" t="str">
        <f>VLOOKUP(LEFT(RIGHT(B257,5),4),物品!B:CU,2,FALSE)</f>
        <v>|CffFFD24DQ强力附魔石|r</v>
      </c>
      <c r="I257" s="27" t="str">
        <f>VLOOKUP(B257,物品!B:CV,99,FALSE)</f>
        <v>为|Cffffd24dQ技能|r附魔一条|Cffffd24d随机属性|r。</v>
      </c>
      <c r="J257" s="165" t="str">
        <f t="shared" si="121"/>
        <v>|CffFFD24DQ强力附魔石|r</v>
      </c>
      <c r="K257" s="165" t="str">
        <f t="shared" si="122"/>
        <v>为|Cffffd24dQ技能|r附魔一条|Cffffd24d随机属性|r。</v>
      </c>
      <c r="L257" s="27"/>
      <c r="M257" s="166" t="str">
        <f>VLOOKUP(LEFT(RIGHT(B257,5),4),物品!B:CU,20,FALSE)</f>
        <v>ReplaceableTextures\\CommandButtons\\BTN009.blp</v>
      </c>
      <c r="N257" s="186" t="s">
        <v>83</v>
      </c>
      <c r="O257" s="166" t="s">
        <v>98</v>
      </c>
      <c r="P257" s="27">
        <v>0</v>
      </c>
      <c r="Q257" s="27">
        <v>2</v>
      </c>
      <c r="R257" s="186" t="s">
        <v>83</v>
      </c>
      <c r="S257" s="186" t="s">
        <v>83</v>
      </c>
      <c r="T257" s="186" t="s">
        <v>83</v>
      </c>
      <c r="U257" s="186" t="s">
        <v>83</v>
      </c>
      <c r="V257" s="27"/>
      <c r="W257" s="27" t="s">
        <v>93</v>
      </c>
      <c r="X257" s="27">
        <v>0</v>
      </c>
      <c r="Y257" s="186" t="s">
        <v>83</v>
      </c>
      <c r="Z257" s="27">
        <v>0</v>
      </c>
      <c r="AA257" s="27">
        <v>0</v>
      </c>
      <c r="AB257" s="27">
        <v>30</v>
      </c>
      <c r="AC257" s="27">
        <v>1</v>
      </c>
      <c r="AD257" s="27">
        <v>1</v>
      </c>
      <c r="AE257" s="186" t="s">
        <v>83</v>
      </c>
      <c r="AF257" s="186" t="s">
        <v>83</v>
      </c>
      <c r="AG257" s="186" t="s">
        <v>83</v>
      </c>
      <c r="AH257" s="186" t="s">
        <v>83</v>
      </c>
      <c r="AI257" s="27">
        <v>0</v>
      </c>
      <c r="AJ257" s="27"/>
      <c r="AK257" s="27">
        <v>1</v>
      </c>
      <c r="AL257" s="27">
        <v>1</v>
      </c>
      <c r="AM257" s="186" t="s">
        <v>83</v>
      </c>
      <c r="AN257" s="27">
        <v>1</v>
      </c>
      <c r="AO257" s="27">
        <v>1</v>
      </c>
      <c r="AP257" s="27">
        <v>1</v>
      </c>
    </row>
    <row r="258" spans="1:42">
      <c r="A258" s="163"/>
      <c r="B258" s="27" t="str">
        <f>物品!B258</f>
        <v>IS25</v>
      </c>
      <c r="C258" s="27" t="s">
        <v>41</v>
      </c>
      <c r="D258" s="27" t="s">
        <v>81</v>
      </c>
      <c r="E258" s="27" t="s">
        <v>82</v>
      </c>
      <c r="F258" s="27"/>
      <c r="G258" s="27"/>
      <c r="H258" s="27" t="str">
        <f>VLOOKUP(LEFT(RIGHT(B258,5),4),物品!B:CU,2,FALSE)</f>
        <v>|CffFFD24DW强力附魔石|r</v>
      </c>
      <c r="I258" s="27" t="str">
        <f>VLOOKUP(B258,物品!B:CV,99,FALSE)</f>
        <v>为|Cffffd24dW技能|r附魔一条|Cffffd24d随机属性|r。</v>
      </c>
      <c r="J258" s="165" t="str">
        <f t="shared" ref="J258:J259" si="123">H258</f>
        <v>|CffFFD24DW强力附魔石|r</v>
      </c>
      <c r="K258" s="165" t="str">
        <f t="shared" ref="K258:K259" si="124">I258</f>
        <v>为|Cffffd24dW技能|r附魔一条|Cffffd24d随机属性|r。</v>
      </c>
      <c r="L258" s="27"/>
      <c r="M258" s="166" t="str">
        <f>VLOOKUP(LEFT(RIGHT(B258,5),4),物品!B:CU,20,FALSE)</f>
        <v>ReplaceableTextures\\CommandButtons\\BTN010.blp</v>
      </c>
      <c r="N258" s="186" t="s">
        <v>83</v>
      </c>
      <c r="O258" s="166" t="s">
        <v>98</v>
      </c>
      <c r="P258" s="27">
        <v>1</v>
      </c>
      <c r="Q258" s="27">
        <v>2</v>
      </c>
      <c r="R258" s="186" t="s">
        <v>83</v>
      </c>
      <c r="S258" s="186" t="s">
        <v>83</v>
      </c>
      <c r="T258" s="186" t="s">
        <v>83</v>
      </c>
      <c r="U258" s="186" t="s">
        <v>83</v>
      </c>
      <c r="V258" s="27"/>
      <c r="W258" s="27" t="s">
        <v>93</v>
      </c>
      <c r="X258" s="27">
        <v>0</v>
      </c>
      <c r="Y258" s="186" t="s">
        <v>83</v>
      </c>
      <c r="Z258" s="27">
        <v>0</v>
      </c>
      <c r="AA258" s="27">
        <v>0</v>
      </c>
      <c r="AB258" s="27">
        <v>30</v>
      </c>
      <c r="AC258" s="27">
        <v>1</v>
      </c>
      <c r="AD258" s="27">
        <v>1</v>
      </c>
      <c r="AE258" s="186" t="s">
        <v>83</v>
      </c>
      <c r="AF258" s="186" t="s">
        <v>83</v>
      </c>
      <c r="AG258" s="186" t="s">
        <v>83</v>
      </c>
      <c r="AH258" s="186" t="s">
        <v>83</v>
      </c>
      <c r="AI258" s="27">
        <v>0</v>
      </c>
      <c r="AJ258" s="27"/>
      <c r="AK258" s="27">
        <v>1</v>
      </c>
      <c r="AL258" s="27">
        <v>1</v>
      </c>
      <c r="AM258" s="186" t="s">
        <v>83</v>
      </c>
      <c r="AN258" s="27">
        <v>1</v>
      </c>
      <c r="AO258" s="27">
        <v>1</v>
      </c>
      <c r="AP258" s="27">
        <v>1</v>
      </c>
    </row>
    <row r="259" spans="1:42">
      <c r="A259" s="163"/>
      <c r="B259" s="27" t="str">
        <f>物品!B259</f>
        <v>IS26</v>
      </c>
      <c r="C259" s="27" t="s">
        <v>41</v>
      </c>
      <c r="D259" s="27" t="s">
        <v>81</v>
      </c>
      <c r="E259" s="27" t="s">
        <v>82</v>
      </c>
      <c r="F259" s="27"/>
      <c r="G259" s="27"/>
      <c r="H259" s="27" t="str">
        <f>VLOOKUP(LEFT(RIGHT(B259,5),4),物品!B:CU,2,FALSE)</f>
        <v>|CffFFD24DE强力附魔石|r</v>
      </c>
      <c r="I259" s="27" t="str">
        <f>VLOOKUP(B259,物品!B:CV,99,FALSE)</f>
        <v>为|Cffffd24dE技能|r附魔一条|Cffffd24d随机属性|r。</v>
      </c>
      <c r="J259" s="165" t="str">
        <f t="shared" si="123"/>
        <v>|CffFFD24DE强力附魔石|r</v>
      </c>
      <c r="K259" s="165" t="str">
        <f t="shared" si="124"/>
        <v>为|Cffffd24dE技能|r附魔一条|Cffffd24d随机属性|r。</v>
      </c>
      <c r="L259" s="27"/>
      <c r="M259" s="166" t="str">
        <f>VLOOKUP(LEFT(RIGHT(B259,5),4),物品!B:CU,20,FALSE)</f>
        <v>ReplaceableTextures\\CommandButtons\\BTN011.blp</v>
      </c>
      <c r="N259" s="186" t="s">
        <v>83</v>
      </c>
      <c r="O259" s="166" t="s">
        <v>98</v>
      </c>
      <c r="P259" s="27">
        <v>2</v>
      </c>
      <c r="Q259" s="27">
        <v>2</v>
      </c>
      <c r="R259" s="186" t="s">
        <v>83</v>
      </c>
      <c r="S259" s="186" t="s">
        <v>83</v>
      </c>
      <c r="T259" s="186" t="s">
        <v>83</v>
      </c>
      <c r="U259" s="186" t="s">
        <v>83</v>
      </c>
      <c r="V259" s="27"/>
      <c r="W259" s="27" t="s">
        <v>93</v>
      </c>
      <c r="X259" s="27">
        <v>0</v>
      </c>
      <c r="Y259" s="186" t="s">
        <v>83</v>
      </c>
      <c r="Z259" s="27">
        <v>0</v>
      </c>
      <c r="AA259" s="27">
        <v>0</v>
      </c>
      <c r="AB259" s="27">
        <v>30</v>
      </c>
      <c r="AC259" s="27">
        <v>1</v>
      </c>
      <c r="AD259" s="27">
        <v>1</v>
      </c>
      <c r="AE259" s="186" t="s">
        <v>83</v>
      </c>
      <c r="AF259" s="186" t="s">
        <v>83</v>
      </c>
      <c r="AG259" s="186" t="s">
        <v>83</v>
      </c>
      <c r="AH259" s="186" t="s">
        <v>83</v>
      </c>
      <c r="AI259" s="27">
        <v>0</v>
      </c>
      <c r="AJ259" s="27"/>
      <c r="AK259" s="27">
        <v>1</v>
      </c>
      <c r="AL259" s="27">
        <v>1</v>
      </c>
      <c r="AM259" s="186" t="s">
        <v>83</v>
      </c>
      <c r="AN259" s="27">
        <v>1</v>
      </c>
      <c r="AO259" s="27">
        <v>1</v>
      </c>
      <c r="AP259" s="27">
        <v>1</v>
      </c>
    </row>
    <row r="260" spans="1:42">
      <c r="A260" s="163"/>
      <c r="B260" s="27" t="str">
        <f>物品!B260</f>
        <v>IS11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|CffFF0000占星|r</v>
      </c>
      <c r="I260" s="27" t="str">
        <f>VLOOKUP(B260,物品!B:CV,99,FALSE)</f>
        <v>|CffFF0000占星|r</v>
      </c>
      <c r="J260" s="165" t="str">
        <f t="shared" ref="J260" si="125">H260</f>
        <v>|CffFF0000占星|r</v>
      </c>
      <c r="K260" s="165" t="str">
        <f t="shared" ref="K260" si="126">I260</f>
        <v>|CffFF0000占星|r</v>
      </c>
      <c r="L260" s="27"/>
      <c r="M260" s="166" t="str">
        <f>VLOOKUP(LEFT(RIGHT(B260,5),4),物品!B:CU,20,FALSE)</f>
        <v>ReplaceableTextures\\CommandButtons\\BTNIS11.blp</v>
      </c>
      <c r="N260" s="186" t="s">
        <v>83</v>
      </c>
      <c r="O260" s="166" t="s">
        <v>98</v>
      </c>
      <c r="P260" s="27">
        <v>0</v>
      </c>
      <c r="Q260" s="27">
        <v>0</v>
      </c>
      <c r="R260" s="186" t="s">
        <v>83</v>
      </c>
      <c r="S260" s="186" t="s">
        <v>83</v>
      </c>
      <c r="T260" s="186" t="s">
        <v>83</v>
      </c>
      <c r="U260" s="186" t="s">
        <v>83</v>
      </c>
      <c r="V260" s="27"/>
      <c r="W260" s="27" t="s">
        <v>88</v>
      </c>
      <c r="X260" s="27">
        <v>0</v>
      </c>
      <c r="Y260" s="186" t="s">
        <v>83</v>
      </c>
      <c r="Z260" s="27">
        <v>0</v>
      </c>
      <c r="AA260" s="27">
        <v>240</v>
      </c>
      <c r="AB260" s="27">
        <v>0</v>
      </c>
      <c r="AC260" s="27">
        <v>1</v>
      </c>
      <c r="AD260" s="27">
        <v>1</v>
      </c>
      <c r="AE260" s="186" t="s">
        <v>83</v>
      </c>
      <c r="AF260" s="186" t="s">
        <v>83</v>
      </c>
      <c r="AG260" s="186" t="s">
        <v>83</v>
      </c>
      <c r="AH260" s="186" t="s">
        <v>83</v>
      </c>
      <c r="AI260" s="27">
        <v>1</v>
      </c>
      <c r="AJ260" s="27"/>
      <c r="AK260" s="27">
        <v>1</v>
      </c>
      <c r="AL260" s="27">
        <v>1</v>
      </c>
      <c r="AM260" s="186" t="s">
        <v>83</v>
      </c>
      <c r="AN260" s="27">
        <v>1</v>
      </c>
      <c r="AO260" s="27">
        <v>1</v>
      </c>
      <c r="AP260" s="27">
        <v>1</v>
      </c>
    </row>
    <row r="261" spans="1:42">
      <c r="A261" s="163"/>
      <c r="B261" s="27" t="str">
        <f>物品!B261</f>
        <v>IS12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|CffFFD24D兽魂抽奖|r</v>
      </c>
      <c r="I261" s="27" t="str">
        <f>VLOOKUP(B261,物品!B:CV,99,FALSE)</f>
        <v>|CffFFD24D兽魂抽奖|r</v>
      </c>
      <c r="J261" s="165" t="str">
        <f t="shared" si="117"/>
        <v>|CffFFD24D兽魂抽奖|r</v>
      </c>
      <c r="K261" s="165" t="str">
        <f t="shared" si="118"/>
        <v>|CffFFD24D兽魂抽奖|r</v>
      </c>
      <c r="L261" s="27"/>
      <c r="M261" s="166" t="str">
        <f>VLOOKUP(LEFT(RIGHT(B261,5),4),物品!B:CU,20,FALSE)</f>
        <v>ReplaceableTextures\\CommandButtons\\BTNIH00.blp</v>
      </c>
      <c r="N261" s="186" t="s">
        <v>83</v>
      </c>
      <c r="O261" s="166" t="s">
        <v>98</v>
      </c>
      <c r="P261" s="27">
        <v>0</v>
      </c>
      <c r="Q261" s="27">
        <v>0</v>
      </c>
      <c r="R261" s="186" t="s">
        <v>83</v>
      </c>
      <c r="S261" s="186" t="s">
        <v>83</v>
      </c>
      <c r="T261" s="186" t="s">
        <v>83</v>
      </c>
      <c r="U261" s="186" t="s">
        <v>83</v>
      </c>
      <c r="V261" s="27"/>
      <c r="W261" s="27" t="s">
        <v>88</v>
      </c>
      <c r="X261" s="27">
        <v>0</v>
      </c>
      <c r="Y261" s="186" t="s">
        <v>83</v>
      </c>
      <c r="Z261" s="27">
        <v>0</v>
      </c>
      <c r="AA261" s="27">
        <v>3</v>
      </c>
      <c r="AB261" s="27">
        <v>0</v>
      </c>
      <c r="AC261" s="27">
        <v>1</v>
      </c>
      <c r="AD261" s="27">
        <v>1</v>
      </c>
      <c r="AE261" s="186" t="s">
        <v>83</v>
      </c>
      <c r="AF261" s="186" t="s">
        <v>83</v>
      </c>
      <c r="AG261" s="186" t="s">
        <v>83</v>
      </c>
      <c r="AH261" s="186" t="s">
        <v>83</v>
      </c>
      <c r="AI261" s="27">
        <v>1</v>
      </c>
      <c r="AJ261" s="27"/>
      <c r="AK261" s="27">
        <v>1</v>
      </c>
      <c r="AL261" s="27">
        <v>1</v>
      </c>
      <c r="AM261" s="186" t="s">
        <v>83</v>
      </c>
      <c r="AN261" s="27">
        <v>1</v>
      </c>
      <c r="AO261" s="27">
        <v>1</v>
      </c>
      <c r="AP261" s="27">
        <v>1</v>
      </c>
    </row>
    <row r="262" spans="1:42">
      <c r="A262" s="163"/>
      <c r="B262" s="27" t="str">
        <f>物品!B262</f>
        <v>IZ0C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|CffFFD24D兽魂抽奖|r</v>
      </c>
      <c r="I262" s="27" t="str">
        <f>VLOOKUP(B262,物品!B:CV,99,FALSE)</f>
        <v>|CffFFD24D兽魂抽奖|r</v>
      </c>
      <c r="J262" s="165" t="str">
        <f t="shared" si="117"/>
        <v>|CffFFD24D兽魂抽奖|r</v>
      </c>
      <c r="K262" s="165" t="str">
        <f t="shared" si="118"/>
        <v>|CffFFD24D兽魂抽奖|r</v>
      </c>
      <c r="L262" s="27"/>
      <c r="M262" s="166" t="str">
        <f>VLOOKUP(LEFT(RIGHT(B262,5),4),物品!B:CU,20,FALSE)</f>
        <v>ReplaceableTextures\\CommandButtons\\BTNIH00.blp</v>
      </c>
      <c r="N262" s="186" t="s">
        <v>83</v>
      </c>
      <c r="O262" s="166" t="s">
        <v>98</v>
      </c>
      <c r="P262" s="27">
        <v>0</v>
      </c>
      <c r="Q262" s="27">
        <v>0</v>
      </c>
      <c r="R262" s="186" t="s">
        <v>83</v>
      </c>
      <c r="S262" s="186" t="s">
        <v>83</v>
      </c>
      <c r="T262" s="186" t="s">
        <v>83</v>
      </c>
      <c r="U262" s="186" t="s">
        <v>83</v>
      </c>
      <c r="V262" s="27"/>
      <c r="W262" s="27" t="s">
        <v>88</v>
      </c>
      <c r="X262" s="27">
        <v>0</v>
      </c>
      <c r="Y262" s="186" t="s">
        <v>83</v>
      </c>
      <c r="Z262" s="27">
        <v>0</v>
      </c>
      <c r="AA262" s="27">
        <v>9999999</v>
      </c>
      <c r="AB262" s="27">
        <v>0</v>
      </c>
      <c r="AC262" s="27">
        <v>1</v>
      </c>
      <c r="AD262" s="27">
        <v>1</v>
      </c>
      <c r="AE262" s="186" t="s">
        <v>83</v>
      </c>
      <c r="AF262" s="186" t="s">
        <v>83</v>
      </c>
      <c r="AG262" s="186" t="s">
        <v>83</v>
      </c>
      <c r="AH262" s="186" t="s">
        <v>83</v>
      </c>
      <c r="AI262" s="27">
        <v>1</v>
      </c>
      <c r="AJ262" s="27"/>
      <c r="AK262" s="27">
        <v>1</v>
      </c>
      <c r="AL262" s="27">
        <v>1</v>
      </c>
      <c r="AM262" s="186" t="s">
        <v>83</v>
      </c>
      <c r="AN262" s="27">
        <v>1</v>
      </c>
      <c r="AO262" s="27">
        <v>1</v>
      </c>
      <c r="AP262" s="27">
        <v>1</v>
      </c>
    </row>
    <row r="263" spans="1:42">
      <c r="A263" s="163"/>
      <c r="B263" s="27" t="str">
        <f>物品!B263</f>
        <v>IZ10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|CffFFD24D占星卜卦|r</v>
      </c>
      <c r="I263" s="27" t="str">
        <f>VLOOKUP(B263,物品!B:CV,99,FALSE)</f>
        <v>|CffF0F0F0有几率获得|r|Cffffd24d好东西|r|Cfff0f0f0，也有可能|r|Cffcccccc打水漂|r|Cfff0f0f0。|n|n|r|Cff00ff7f观今夜星象，抽就完事了...|r</v>
      </c>
      <c r="J263" s="165" t="str">
        <f t="shared" si="117"/>
        <v>|CffFFD24D占星卜卦|r</v>
      </c>
      <c r="K263" s="165" t="str">
        <f t="shared" si="118"/>
        <v>|CffF0F0F0有几率获得|r|Cffffd24d好东西|r|Cfff0f0f0，也有可能|r|Cffcccccc打水漂|r|Cfff0f0f0。|n|n|r|Cff00ff7f观今夜星象，抽就完事了...|r</v>
      </c>
      <c r="L263" s="27"/>
      <c r="M263" s="166" t="str">
        <f>VLOOKUP(LEFT(RIGHT(B263,5),4),物品!B:CU,20,FALSE)</f>
        <v>ReplaceableTextures\\CommandButtons\\BTNIH00.blp</v>
      </c>
      <c r="N263" s="186" t="s">
        <v>83</v>
      </c>
      <c r="O263" s="166" t="s">
        <v>98</v>
      </c>
      <c r="P263" s="27">
        <v>0</v>
      </c>
      <c r="Q263" s="27">
        <v>0</v>
      </c>
      <c r="R263" s="186" t="s">
        <v>83</v>
      </c>
      <c r="S263" s="186" t="s">
        <v>83</v>
      </c>
      <c r="T263" s="186" t="s">
        <v>83</v>
      </c>
      <c r="U263" s="186" t="s">
        <v>83</v>
      </c>
      <c r="V263" s="27"/>
      <c r="W263" s="27" t="s">
        <v>88</v>
      </c>
      <c r="X263" s="27">
        <v>3888</v>
      </c>
      <c r="Y263" s="186" t="s">
        <v>83</v>
      </c>
      <c r="Z263" s="27">
        <v>0</v>
      </c>
      <c r="AA263" s="27">
        <v>1</v>
      </c>
      <c r="AB263" s="27">
        <v>0</v>
      </c>
      <c r="AC263" s="27">
        <v>1</v>
      </c>
      <c r="AD263" s="27">
        <v>1</v>
      </c>
      <c r="AE263" s="186" t="s">
        <v>83</v>
      </c>
      <c r="AF263" s="186" t="s">
        <v>83</v>
      </c>
      <c r="AG263" s="186" t="s">
        <v>83</v>
      </c>
      <c r="AH263" s="186" t="s">
        <v>83</v>
      </c>
      <c r="AI263" s="27">
        <v>1</v>
      </c>
      <c r="AJ263" s="27"/>
      <c r="AK263" s="27">
        <v>1</v>
      </c>
      <c r="AL263" s="27">
        <v>1</v>
      </c>
      <c r="AM263" s="186" t="s">
        <v>83</v>
      </c>
      <c r="AN263" s="27">
        <v>1</v>
      </c>
      <c r="AO263" s="27">
        <v>1</v>
      </c>
      <c r="AP263" s="27">
        <v>1</v>
      </c>
    </row>
    <row r="264" spans="1:42">
      <c r="A264" s="163"/>
      <c r="B264" s="27" t="str">
        <f>物品!B264</f>
        <v>IZ11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|CffFFD24D占星卜卦|r - [|cffffcc0010连|r]</v>
      </c>
      <c r="I264" s="27" t="str">
        <f>VLOOKUP(B264,物品!B:CV,99,FALSE)</f>
        <v>|CffF0F0F0有几率获得|r|Cffffd24d很多好东西|r|Cfff0f0f0，也有可能|r|Cffcccccc打很多水漂|r|Cfff0f0f0。|n|n|r|Cff00ff7f观今夜星象，使劲抽就完事了...|r</v>
      </c>
      <c r="J264" s="165" t="str">
        <f t="shared" si="117"/>
        <v>|CffFFD24D占星卜卦|r - [|cffffcc0010连|r]</v>
      </c>
      <c r="K264" s="165" t="str">
        <f t="shared" si="118"/>
        <v>|CffF0F0F0有几率获得|r|Cffffd24d很多好东西|r|Cfff0f0f0，也有可能|r|Cffcccccc打很多水漂|r|Cfff0f0f0。|n|n|r|Cff00ff7f观今夜星象，使劲抽就完事了...|r</v>
      </c>
      <c r="L264" s="27"/>
      <c r="M264" s="166" t="str">
        <f>VLOOKUP(LEFT(RIGHT(B264,5),4),物品!B:CU,20,FALSE)</f>
        <v>ReplaceableTextures\\CommandButtons\\BTNIH00.blp</v>
      </c>
      <c r="N264" s="186" t="s">
        <v>83</v>
      </c>
      <c r="O264" s="166" t="s">
        <v>98</v>
      </c>
      <c r="P264" s="27">
        <v>0</v>
      </c>
      <c r="Q264" s="27">
        <v>0</v>
      </c>
      <c r="R264" s="186" t="s">
        <v>83</v>
      </c>
      <c r="S264" s="186" t="s">
        <v>83</v>
      </c>
      <c r="T264" s="186" t="s">
        <v>83</v>
      </c>
      <c r="U264" s="186" t="s">
        <v>83</v>
      </c>
      <c r="V264" s="27"/>
      <c r="W264" s="27" t="s">
        <v>88</v>
      </c>
      <c r="X264" s="27">
        <v>39999</v>
      </c>
      <c r="Y264" s="186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86" t="s">
        <v>83</v>
      </c>
      <c r="AF264" s="186" t="s">
        <v>83</v>
      </c>
      <c r="AG264" s="186" t="s">
        <v>83</v>
      </c>
      <c r="AH264" s="186" t="s">
        <v>83</v>
      </c>
      <c r="AI264" s="27">
        <v>1</v>
      </c>
      <c r="AJ264" s="27"/>
      <c r="AK264" s="27">
        <v>1</v>
      </c>
      <c r="AL264" s="27">
        <v>1</v>
      </c>
      <c r="AM264" s="186" t="s">
        <v>83</v>
      </c>
      <c r="AN264" s="27">
        <v>1</v>
      </c>
      <c r="AO264" s="27">
        <v>1</v>
      </c>
      <c r="AP264" s="27">
        <v>1</v>
      </c>
    </row>
    <row r="265" spans="1:42">
      <c r="A265" s="163"/>
      <c r="B265" s="27" t="str">
        <f>物品!B265</f>
        <v>IS13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|cffffd24d强化饰品等级|n|r</v>
      </c>
      <c r="I265" s="27" t="str">
        <f>VLOOKUP(B265,物品!B:CV,99,FALSE)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65" s="165" t="str">
        <f t="shared" si="117"/>
        <v>|cffffd24d强化饰品等级|n|r</v>
      </c>
      <c r="K265" s="165" t="str">
        <f t="shared" si="118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65" s="27"/>
      <c r="M265" s="166" t="str">
        <f>VLOOKUP(LEFT(RIGHT(B265,5),4),物品!B:CU,20,FALSE)</f>
        <v>ReplaceableTextures\\CommandButtons\\BTNZ10.blp</v>
      </c>
      <c r="N265" s="186" t="s">
        <v>83</v>
      </c>
      <c r="O265" s="166" t="s">
        <v>98</v>
      </c>
      <c r="P265" s="27">
        <v>0</v>
      </c>
      <c r="Q265" s="27">
        <v>1</v>
      </c>
      <c r="R265" s="186" t="s">
        <v>83</v>
      </c>
      <c r="S265" s="186" t="s">
        <v>83</v>
      </c>
      <c r="T265" s="186" t="s">
        <v>83</v>
      </c>
      <c r="U265" s="186" t="s">
        <v>83</v>
      </c>
      <c r="V265" s="27"/>
      <c r="W265" s="27" t="s">
        <v>88</v>
      </c>
      <c r="X265" s="27">
        <v>0</v>
      </c>
      <c r="Y265" s="186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86" t="s">
        <v>83</v>
      </c>
      <c r="AF265" s="186" t="s">
        <v>83</v>
      </c>
      <c r="AG265" s="186" t="s">
        <v>83</v>
      </c>
      <c r="AH265" s="186" t="s">
        <v>83</v>
      </c>
      <c r="AI265" s="27">
        <v>1</v>
      </c>
      <c r="AJ265" s="27"/>
      <c r="AK265" s="27">
        <v>1</v>
      </c>
      <c r="AL265" s="27">
        <v>1</v>
      </c>
      <c r="AM265" s="186" t="s">
        <v>83</v>
      </c>
      <c r="AN265" s="27">
        <v>1</v>
      </c>
      <c r="AO265" s="27">
        <v>1</v>
      </c>
      <c r="AP265" s="27">
        <v>1</v>
      </c>
    </row>
    <row r="266" spans="1:42">
      <c r="A266" s="163"/>
      <c r="B266" s="27" t="str">
        <f>物品!B266</f>
        <v>IS14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|CffFFD24D强化药品等级|r</v>
      </c>
      <c r="I266" s="27" t="str">
        <f>VLOOKUP(B266,物品!B:CV,99,FALSE)</f>
        <v>|cffffcc00升级消耗：|r150+等级*150杀敌数|n|n|cff00ff7f最高升至10级|r</v>
      </c>
      <c r="J266" s="165" t="str">
        <f t="shared" ref="J266:J267" si="127">H266</f>
        <v>|CffFFD24D强化药品等级|r</v>
      </c>
      <c r="K266" s="165" t="str">
        <f t="shared" ref="K266:K267" si="128">I266</f>
        <v>|cffffcc00升级消耗：|r150+等级*150杀敌数|n|n|cff00ff7f最高升至10级|r</v>
      </c>
      <c r="L266" s="27"/>
      <c r="M266" s="166" t="str">
        <f>VLOOKUP(LEFT(RIGHT(B266,5),4),物品!B:CU,20,FALSE)</f>
        <v>ReplaceableTextures\\CommandButtons\\BTNAG06.blp</v>
      </c>
      <c r="N266" s="186" t="s">
        <v>83</v>
      </c>
      <c r="O266" s="166" t="s">
        <v>98</v>
      </c>
      <c r="P266" s="27">
        <v>0</v>
      </c>
      <c r="Q266" s="27">
        <v>1</v>
      </c>
      <c r="R266" s="186" t="s">
        <v>83</v>
      </c>
      <c r="S266" s="186" t="s">
        <v>83</v>
      </c>
      <c r="T266" s="186" t="s">
        <v>83</v>
      </c>
      <c r="U266" s="186" t="s">
        <v>83</v>
      </c>
      <c r="V266" s="27"/>
      <c r="W266" s="27" t="s">
        <v>88</v>
      </c>
      <c r="X266" s="27">
        <v>0</v>
      </c>
      <c r="Y266" s="186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6" t="s">
        <v>83</v>
      </c>
      <c r="AF266" s="186" t="s">
        <v>83</v>
      </c>
      <c r="AG266" s="186" t="s">
        <v>83</v>
      </c>
      <c r="AH266" s="186" t="s">
        <v>83</v>
      </c>
      <c r="AI266" s="27">
        <v>1</v>
      </c>
      <c r="AJ266" s="27"/>
      <c r="AK266" s="27">
        <v>1</v>
      </c>
      <c r="AL266" s="27">
        <v>1</v>
      </c>
      <c r="AM266" s="186" t="s">
        <v>83</v>
      </c>
      <c r="AN266" s="27">
        <v>1</v>
      </c>
      <c r="AO266" s="27">
        <v>1</v>
      </c>
      <c r="AP266" s="27">
        <v>1</v>
      </c>
    </row>
    <row r="267" spans="1:42">
      <c r="A267" s="163"/>
      <c r="B267" s="27" t="str">
        <f>物品!B267</f>
        <v>IB00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星耀福利</v>
      </c>
      <c r="I267" s="27" t="str">
        <f>VLOOKUP(B267,物品!B:CV,99,FALSE)</f>
        <v>|cffffcc33平台名称带有“星耀”开局自动激活！|n|n|r奖励：|n|cffffcc00每秒金币+1|n每秒攻击+1|n每秒生命+5|r</v>
      </c>
      <c r="J267" s="165" t="str">
        <f t="shared" si="127"/>
        <v>星耀福利</v>
      </c>
      <c r="K267" s="165" t="str">
        <f t="shared" si="128"/>
        <v>|cffffcc33平台名称带有“星耀”开局自动激活！|n|n|r奖励：|n|cffffcc00每秒金币+1|n每秒攻击+1|n每秒生命+5|r</v>
      </c>
      <c r="L267" s="27"/>
      <c r="M267" s="166" t="str">
        <f>VLOOKUP(LEFT(RIGHT(B267,5),4),物品!B:CU,20,FALSE)</f>
        <v>ReplaceableTextures\\CommandButtons\\BTNIB00.blp</v>
      </c>
      <c r="N267" s="186" t="s">
        <v>83</v>
      </c>
      <c r="O267" s="166" t="s">
        <v>98</v>
      </c>
      <c r="P267" s="27">
        <v>0</v>
      </c>
      <c r="Q267" s="27">
        <v>0</v>
      </c>
      <c r="R267" s="186" t="s">
        <v>83</v>
      </c>
      <c r="S267" s="186" t="s">
        <v>83</v>
      </c>
      <c r="T267" s="186" t="s">
        <v>83</v>
      </c>
      <c r="U267" s="186" t="s">
        <v>83</v>
      </c>
      <c r="V267" s="27"/>
      <c r="W267" s="27" t="s">
        <v>88</v>
      </c>
      <c r="X267" s="27">
        <v>0</v>
      </c>
      <c r="Y267" s="186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6" t="s">
        <v>83</v>
      </c>
      <c r="AF267" s="186" t="s">
        <v>83</v>
      </c>
      <c r="AG267" s="186" t="s">
        <v>83</v>
      </c>
      <c r="AH267" s="186" t="s">
        <v>83</v>
      </c>
      <c r="AI267" s="27">
        <v>1</v>
      </c>
      <c r="AJ267" s="27"/>
      <c r="AK267" s="27">
        <v>1</v>
      </c>
      <c r="AL267" s="27">
        <v>1</v>
      </c>
      <c r="AM267" s="186" t="s">
        <v>83</v>
      </c>
      <c r="AN267" s="27">
        <v>1</v>
      </c>
      <c r="AO267" s="27">
        <v>1</v>
      </c>
      <c r="AP267" s="27">
        <v>1</v>
      </c>
    </row>
    <row r="268" spans="1:42">
      <c r="A268" s="163"/>
      <c r="B268" s="27" t="str">
        <f>物品!B268</f>
        <v>IB01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公众号礼包</v>
      </c>
      <c r="I268" s="27" t="str">
        <f>VLOOKUP(B268,物品!B:CV,99,FALSE)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68" s="165" t="str">
        <f t="shared" ref="J268:K272" si="129">H268</f>
        <v>公众号礼包</v>
      </c>
      <c r="K268" s="165" t="str">
        <f t="shared" si="129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68" s="27"/>
      <c r="M268" s="166" t="str">
        <f>VLOOKUP(LEFT(RIGHT(B268,5),4),物品!B:CU,20,FALSE)</f>
        <v>ReplaceableTextures\\CommandButtons\\BTNIB01.blp</v>
      </c>
      <c r="N268" s="186" t="s">
        <v>83</v>
      </c>
      <c r="O268" s="166" t="s">
        <v>98</v>
      </c>
      <c r="P268" s="27">
        <v>0</v>
      </c>
      <c r="Q268" s="27">
        <v>0</v>
      </c>
      <c r="R268" s="186" t="s">
        <v>83</v>
      </c>
      <c r="S268" s="186" t="s">
        <v>83</v>
      </c>
      <c r="T268" s="186" t="s">
        <v>83</v>
      </c>
      <c r="U268" s="186" t="s">
        <v>83</v>
      </c>
      <c r="V268" s="27"/>
      <c r="W268" s="27" t="s">
        <v>88</v>
      </c>
      <c r="X268" s="27">
        <v>0</v>
      </c>
      <c r="Y268" s="186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6" t="s">
        <v>83</v>
      </c>
      <c r="AF268" s="186" t="s">
        <v>83</v>
      </c>
      <c r="AG268" s="186" t="s">
        <v>83</v>
      </c>
      <c r="AH268" s="186" t="s">
        <v>83</v>
      </c>
      <c r="AI268" s="27">
        <v>1</v>
      </c>
      <c r="AJ268" s="27"/>
      <c r="AK268" s="27">
        <v>1</v>
      </c>
      <c r="AL268" s="27">
        <v>1</v>
      </c>
      <c r="AM268" s="186" t="s">
        <v>83</v>
      </c>
      <c r="AN268" s="27">
        <v>1</v>
      </c>
      <c r="AO268" s="27">
        <v>1</v>
      </c>
      <c r="AP268" s="27">
        <v>1</v>
      </c>
    </row>
    <row r="269" spans="1:42">
      <c r="A269" s="163"/>
      <c r="B269" s="27" t="str">
        <f>物品!B269</f>
        <v>IB02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入群礼包</v>
      </c>
      <c r="I269" s="27" t="str">
        <f>VLOOKUP(B269,物品!B:CV,99,FALSE)</f>
        <v>加入《|cff00ffcc全民封神|r》官方QQ群，即可获得入群礼包码！|n|n输入礼包码即可获得：|n金币+1000，每秒攻击+2，每秒业力+2</v>
      </c>
      <c r="J269" s="165" t="str">
        <f t="shared" si="129"/>
        <v>入群礼包</v>
      </c>
      <c r="K269" s="165" t="str">
        <f t="shared" si="129"/>
        <v>加入《|cff00ffcc全民封神|r》官方QQ群，即可获得入群礼包码！|n|n输入礼包码即可获得：|n金币+1000，每秒攻击+2，每秒业力+2</v>
      </c>
      <c r="L269" s="27"/>
      <c r="M269" s="166" t="str">
        <f>VLOOKUP(LEFT(RIGHT(B269,5),4),物品!B:CU,20,FALSE)</f>
        <v>ReplaceableTextures\\CommandButtons\\BTNIB02.blp</v>
      </c>
      <c r="N269" s="186" t="s">
        <v>83</v>
      </c>
      <c r="O269" s="166" t="s">
        <v>98</v>
      </c>
      <c r="P269" s="27">
        <v>1</v>
      </c>
      <c r="Q269" s="27">
        <v>0</v>
      </c>
      <c r="R269" s="186" t="s">
        <v>83</v>
      </c>
      <c r="S269" s="186" t="s">
        <v>83</v>
      </c>
      <c r="T269" s="186" t="s">
        <v>83</v>
      </c>
      <c r="U269" s="186" t="s">
        <v>83</v>
      </c>
      <c r="V269" s="27"/>
      <c r="W269" s="27" t="s">
        <v>88</v>
      </c>
      <c r="X269" s="27">
        <v>0</v>
      </c>
      <c r="Y269" s="186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6" t="s">
        <v>83</v>
      </c>
      <c r="AF269" s="186" t="s">
        <v>83</v>
      </c>
      <c r="AG269" s="186" t="s">
        <v>83</v>
      </c>
      <c r="AH269" s="186" t="s">
        <v>83</v>
      </c>
      <c r="AI269" s="27">
        <v>1</v>
      </c>
      <c r="AJ269" s="27"/>
      <c r="AK269" s="27">
        <v>1</v>
      </c>
      <c r="AL269" s="27">
        <v>1</v>
      </c>
      <c r="AM269" s="186" t="s">
        <v>83</v>
      </c>
      <c r="AN269" s="27">
        <v>1</v>
      </c>
      <c r="AO269" s="27">
        <v>1</v>
      </c>
      <c r="AP269" s="27">
        <v>1</v>
      </c>
    </row>
    <row r="270" spans="1:42">
      <c r="A270" s="163"/>
      <c r="B270" s="27" t="str">
        <f>物品!B270</f>
        <v>IB03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拜年礼包</v>
      </c>
      <c r="I270" s="27" t="str">
        <f>VLOOKUP(B270,物品!B:CV,99,FALSE)</f>
        <v>|cff99ccff给与地图有效评论建议|r即可领取：|n每秒生命+100，每秒业力+2|n|n|r|cff808080地图等级达到3级可领取|r</v>
      </c>
      <c r="J270" s="165" t="str">
        <f t="shared" si="129"/>
        <v>拜年礼包</v>
      </c>
      <c r="K270" s="165" t="str">
        <f t="shared" si="129"/>
        <v>|cff99ccff给与地图有效评论建议|r即可领取：|n每秒生命+100，每秒业力+2|n|n|r|cff808080地图等级达到3级可领取|r</v>
      </c>
      <c r="L270" s="27"/>
      <c r="M270" s="166" t="str">
        <f>VLOOKUP(LEFT(RIGHT(B270,5),4),物品!B:CU,20,FALSE)</f>
        <v>ReplaceableTextures\\CommandButtons\\BTNIB03.blp</v>
      </c>
      <c r="N270" s="186" t="s">
        <v>83</v>
      </c>
      <c r="O270" s="166" t="s">
        <v>98</v>
      </c>
      <c r="P270" s="27">
        <v>2</v>
      </c>
      <c r="Q270" s="27">
        <v>0</v>
      </c>
      <c r="R270" s="186" t="s">
        <v>83</v>
      </c>
      <c r="S270" s="186" t="s">
        <v>83</v>
      </c>
      <c r="T270" s="186" t="s">
        <v>83</v>
      </c>
      <c r="U270" s="186" t="s">
        <v>83</v>
      </c>
      <c r="V270" s="27"/>
      <c r="W270" s="27" t="s">
        <v>88</v>
      </c>
      <c r="X270" s="27">
        <v>0</v>
      </c>
      <c r="Y270" s="186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6" t="s">
        <v>83</v>
      </c>
      <c r="AF270" s="186" t="s">
        <v>83</v>
      </c>
      <c r="AG270" s="186" t="s">
        <v>83</v>
      </c>
      <c r="AH270" s="186" t="s">
        <v>83</v>
      </c>
      <c r="AI270" s="27">
        <v>1</v>
      </c>
      <c r="AJ270" s="27"/>
      <c r="AK270" s="27">
        <v>1</v>
      </c>
      <c r="AL270" s="27">
        <v>1</v>
      </c>
      <c r="AM270" s="186" t="s">
        <v>83</v>
      </c>
      <c r="AN270" s="27">
        <v>1</v>
      </c>
      <c r="AO270" s="27">
        <v>1</v>
      </c>
      <c r="AP270" s="27">
        <v>1</v>
      </c>
    </row>
    <row r="271" spans="1:42">
      <c r="A271" s="163"/>
      <c r="B271" s="27" t="str">
        <f>物品!B271</f>
        <v>IB04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收藏礼包</v>
      </c>
      <c r="I271" s="27" t="str">
        <f>VLOOKUP(B271,物品!B:CV,99,FALSE)</f>
        <v>|cff99ccff房间大厅界面点击右上角《|r|cffcc99ff收藏|r|cff99ccff》后可领取该礼包。|n|n|r属性：|n|cffffcc33攻击伤害+10%|n技能伤害+10%|n重随英雄次数+1|r</v>
      </c>
      <c r="J271" s="165" t="str">
        <f t="shared" si="129"/>
        <v>收藏礼包</v>
      </c>
      <c r="K271" s="165" t="str">
        <f t="shared" si="129"/>
        <v>|cff99ccff房间大厅界面点击右上角《|r|cffcc99ff收藏|r|cff99ccff》后可领取该礼包。|n|n|r属性：|n|cffffcc33攻击伤害+10%|n技能伤害+10%|n重随英雄次数+1|r</v>
      </c>
      <c r="L271" s="27"/>
      <c r="M271" s="166" t="str">
        <f>VLOOKUP(LEFT(RIGHT(B271,5),4),物品!B:CU,20,FALSE)</f>
        <v>ReplaceableTextures\\CommandButtons\\BTNIB04.blp</v>
      </c>
      <c r="N271" s="186" t="s">
        <v>83</v>
      </c>
      <c r="O271" s="166" t="s">
        <v>98</v>
      </c>
      <c r="P271" s="27">
        <v>3</v>
      </c>
      <c r="Q271" s="27">
        <v>0</v>
      </c>
      <c r="R271" s="186" t="s">
        <v>83</v>
      </c>
      <c r="S271" s="186" t="s">
        <v>83</v>
      </c>
      <c r="T271" s="186" t="s">
        <v>83</v>
      </c>
      <c r="U271" s="186" t="s">
        <v>83</v>
      </c>
      <c r="V271" s="27"/>
      <c r="W271" s="27" t="s">
        <v>88</v>
      </c>
      <c r="X271" s="27">
        <v>0</v>
      </c>
      <c r="Y271" s="186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6" t="s">
        <v>83</v>
      </c>
      <c r="AF271" s="186" t="s">
        <v>83</v>
      </c>
      <c r="AG271" s="186" t="s">
        <v>83</v>
      </c>
      <c r="AH271" s="186" t="s">
        <v>83</v>
      </c>
      <c r="AI271" s="27">
        <v>1</v>
      </c>
      <c r="AJ271" s="27"/>
      <c r="AK271" s="27">
        <v>1</v>
      </c>
      <c r="AL271" s="27">
        <v>1</v>
      </c>
      <c r="AM271" s="186" t="s">
        <v>83</v>
      </c>
      <c r="AN271" s="27">
        <v>1</v>
      </c>
      <c r="AO271" s="27">
        <v>1</v>
      </c>
      <c r="AP271" s="27">
        <v>1</v>
      </c>
    </row>
    <row r="272" spans="1:42">
      <c r="A272" s="163"/>
      <c r="B272" s="27" t="str">
        <f>物品!B272</f>
        <v>IB05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重置版礼包</v>
      </c>
      <c r="I272" s="27" t="str">
        <f>VLOOKUP(B272,物品!B:CV,99,FALSE)</f>
        <v>|cff33ff00购买魔兽重制版可领取该礼包！|n|n|r奖励：|n招魂幡Lv3</v>
      </c>
      <c r="J272" s="165" t="str">
        <f t="shared" si="129"/>
        <v>重置版礼包</v>
      </c>
      <c r="K272" s="165" t="str">
        <f t="shared" si="129"/>
        <v>|cff33ff00购买魔兽重制版可领取该礼包！|n|n|r奖励：|n招魂幡Lv3</v>
      </c>
      <c r="L272" s="27"/>
      <c r="M272" s="166" t="str">
        <f>VLOOKUP(LEFT(RIGHT(B272,5),4),物品!B:CU,20,FALSE)</f>
        <v>ReplaceableTextures\\CommandButtons\\BTNIB05.blp</v>
      </c>
      <c r="N272" s="186" t="s">
        <v>83</v>
      </c>
      <c r="O272" s="166" t="s">
        <v>98</v>
      </c>
      <c r="P272" s="27">
        <v>0</v>
      </c>
      <c r="Q272" s="27">
        <v>1</v>
      </c>
      <c r="R272" s="186" t="s">
        <v>83</v>
      </c>
      <c r="S272" s="186" t="s">
        <v>83</v>
      </c>
      <c r="T272" s="186" t="s">
        <v>83</v>
      </c>
      <c r="U272" s="186" t="s">
        <v>83</v>
      </c>
      <c r="V272" s="27"/>
      <c r="W272" s="27" t="s">
        <v>88</v>
      </c>
      <c r="X272" s="27">
        <v>0</v>
      </c>
      <c r="Y272" s="186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6" t="s">
        <v>83</v>
      </c>
      <c r="AF272" s="186" t="s">
        <v>83</v>
      </c>
      <c r="AG272" s="186" t="s">
        <v>83</v>
      </c>
      <c r="AH272" s="186" t="s">
        <v>83</v>
      </c>
      <c r="AI272" s="27">
        <v>1</v>
      </c>
      <c r="AJ272" s="27"/>
      <c r="AK272" s="27">
        <v>1</v>
      </c>
      <c r="AL272" s="27">
        <v>1</v>
      </c>
      <c r="AM272" s="186" t="s">
        <v>83</v>
      </c>
      <c r="AN272" s="27">
        <v>1</v>
      </c>
      <c r="AO272" s="27">
        <v>1</v>
      </c>
      <c r="AP272" s="27">
        <v>1</v>
      </c>
    </row>
    <row r="273" spans="1:42">
      <c r="A273" s="163"/>
      <c r="B273" s="27" t="str">
        <f>物品!B273</f>
        <v>IB06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公会福利</v>
      </c>
      <c r="I273" s="27" t="str">
        <f>VLOOKUP(B273,物品!B:CV,99,FALSE)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73" s="165" t="str">
        <f t="shared" ref="J273:J278" si="130">H273</f>
        <v>公会福利</v>
      </c>
      <c r="K273" s="165" t="str">
        <f t="shared" ref="K273:K278" si="131">I273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73" s="27"/>
      <c r="M273" s="166" t="str">
        <f>VLOOKUP(LEFT(RIGHT(B273,5),4),物品!B:CU,20,FALSE)</f>
        <v>ReplaceableTextures\\CommandButtons\\BTNIB06.blp</v>
      </c>
      <c r="N273" s="186" t="s">
        <v>83</v>
      </c>
      <c r="O273" s="166" t="s">
        <v>98</v>
      </c>
      <c r="P273" s="27">
        <v>1</v>
      </c>
      <c r="Q273" s="27">
        <v>1</v>
      </c>
      <c r="R273" s="186" t="s">
        <v>83</v>
      </c>
      <c r="S273" s="186" t="s">
        <v>83</v>
      </c>
      <c r="T273" s="186" t="s">
        <v>83</v>
      </c>
      <c r="U273" s="186" t="s">
        <v>83</v>
      </c>
      <c r="V273" s="27"/>
      <c r="W273" s="27" t="s">
        <v>88</v>
      </c>
      <c r="X273" s="27">
        <v>0</v>
      </c>
      <c r="Y273" s="186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6" t="s">
        <v>83</v>
      </c>
      <c r="AF273" s="186" t="s">
        <v>83</v>
      </c>
      <c r="AG273" s="186" t="s">
        <v>83</v>
      </c>
      <c r="AH273" s="186" t="s">
        <v>83</v>
      </c>
      <c r="AI273" s="27">
        <v>1</v>
      </c>
      <c r="AJ273" s="27"/>
      <c r="AK273" s="27">
        <v>1</v>
      </c>
      <c r="AL273" s="27">
        <v>1</v>
      </c>
      <c r="AM273" s="186" t="s">
        <v>83</v>
      </c>
      <c r="AN273" s="27">
        <v>1</v>
      </c>
      <c r="AO273" s="27">
        <v>1</v>
      </c>
      <c r="AP273" s="27">
        <v>1</v>
      </c>
    </row>
    <row r="274" spans="1:42">
      <c r="A274" s="163"/>
      <c r="B274" s="27" t="str">
        <f>物品!B274</f>
        <v>IB07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星耀礼包</v>
      </c>
      <c r="I274" s="27" t="str">
        <f>VLOOKUP(B274,物品!B:CV,99,FALSE)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74" s="165" t="str">
        <f t="shared" si="130"/>
        <v>星耀礼包</v>
      </c>
      <c r="K274" s="165" t="str">
        <f t="shared" si="131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74" s="27"/>
      <c r="M274" s="166" t="str">
        <f>VLOOKUP(LEFT(RIGHT(B274,5),4),物品!B:CU,20,FALSE)</f>
        <v>ReplaceableTextures\\CommandButtons\\BTNIB07.blp</v>
      </c>
      <c r="N274" s="186" t="s">
        <v>83</v>
      </c>
      <c r="O274" s="166" t="s">
        <v>98</v>
      </c>
      <c r="P274" s="27">
        <v>2</v>
      </c>
      <c r="Q274" s="27">
        <v>1</v>
      </c>
      <c r="R274" s="186" t="s">
        <v>83</v>
      </c>
      <c r="S274" s="186" t="s">
        <v>83</v>
      </c>
      <c r="T274" s="186" t="s">
        <v>83</v>
      </c>
      <c r="U274" s="186" t="s">
        <v>83</v>
      </c>
      <c r="V274" s="27"/>
      <c r="W274" s="27" t="s">
        <v>88</v>
      </c>
      <c r="X274" s="27">
        <v>0</v>
      </c>
      <c r="Y274" s="186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6" t="s">
        <v>83</v>
      </c>
      <c r="AF274" s="186" t="s">
        <v>83</v>
      </c>
      <c r="AG274" s="186" t="s">
        <v>83</v>
      </c>
      <c r="AH274" s="186" t="s">
        <v>83</v>
      </c>
      <c r="AI274" s="27">
        <v>1</v>
      </c>
      <c r="AJ274" s="27"/>
      <c r="AK274" s="27">
        <v>1</v>
      </c>
      <c r="AL274" s="27">
        <v>1</v>
      </c>
      <c r="AM274" s="186" t="s">
        <v>83</v>
      </c>
      <c r="AN274" s="27">
        <v>1</v>
      </c>
      <c r="AO274" s="27">
        <v>1</v>
      </c>
      <c r="AP274" s="27">
        <v>1</v>
      </c>
    </row>
    <row r="275" spans="1:42">
      <c r="A275" s="163"/>
      <c r="B275" s="27" t="str">
        <f>物品!B275</f>
        <v>IB08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魔芝RPG礼包</v>
      </c>
      <c r="I275" s="27" t="str">
        <f>VLOOKUP(B275,物品!B:CV,99,FALSE)</f>
        <v>|cff99ccff游戏中输入《|r|cff33ff00魔芝RPG|r|cff99ccff》领取本礼包！|r|n|n|r奖励：|n|cffffcc00练功房怪物数量+1|r</v>
      </c>
      <c r="J275" s="165" t="str">
        <f t="shared" si="130"/>
        <v>魔芝RPG礼包</v>
      </c>
      <c r="K275" s="165" t="str">
        <f t="shared" si="131"/>
        <v>|cff99ccff游戏中输入《|r|cff33ff00魔芝RPG|r|cff99ccff》领取本礼包！|r|n|n|r奖励：|n|cffffcc00练功房怪物数量+1|r</v>
      </c>
      <c r="L275" s="27"/>
      <c r="M275" s="166" t="str">
        <f>VLOOKUP(LEFT(RIGHT(B275,5),4),物品!B:CU,20,FALSE)</f>
        <v>ReplaceableTextures\\CommandButtons\\BTNIB08.blp</v>
      </c>
      <c r="N275" s="186" t="s">
        <v>83</v>
      </c>
      <c r="O275" s="166" t="s">
        <v>98</v>
      </c>
      <c r="P275" s="27">
        <v>2</v>
      </c>
      <c r="Q275" s="27">
        <v>0</v>
      </c>
      <c r="R275" s="186" t="s">
        <v>83</v>
      </c>
      <c r="S275" s="186" t="s">
        <v>83</v>
      </c>
      <c r="T275" s="186" t="s">
        <v>83</v>
      </c>
      <c r="U275" s="186" t="s">
        <v>83</v>
      </c>
      <c r="V275" s="27"/>
      <c r="W275" s="27" t="s">
        <v>88</v>
      </c>
      <c r="X275" s="27">
        <v>0</v>
      </c>
      <c r="Y275" s="186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6" t="s">
        <v>83</v>
      </c>
      <c r="AF275" s="186" t="s">
        <v>83</v>
      </c>
      <c r="AG275" s="186" t="s">
        <v>83</v>
      </c>
      <c r="AH275" s="186" t="s">
        <v>83</v>
      </c>
      <c r="AI275" s="27">
        <v>1</v>
      </c>
      <c r="AJ275" s="27"/>
      <c r="AK275" s="27">
        <v>1</v>
      </c>
      <c r="AL275" s="27">
        <v>1</v>
      </c>
      <c r="AM275" s="186" t="s">
        <v>83</v>
      </c>
      <c r="AN275" s="27">
        <v>1</v>
      </c>
      <c r="AO275" s="27">
        <v>1</v>
      </c>
      <c r="AP275" s="27">
        <v>1</v>
      </c>
    </row>
    <row r="276" spans="1:42">
      <c r="A276" s="163"/>
      <c r="B276" s="27" t="str">
        <f>物品!B276</f>
        <v>IB09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老铁礼包</v>
      </c>
      <c r="I276" s="27">
        <f>VLOOKUP(B276,物品!B:CV,99,FALSE)</f>
        <v>0</v>
      </c>
      <c r="J276" s="165" t="str">
        <f t="shared" si="130"/>
        <v>老铁礼包</v>
      </c>
      <c r="K276" s="165">
        <f t="shared" si="131"/>
        <v>0</v>
      </c>
      <c r="L276" s="27"/>
      <c r="M276" s="166" t="str">
        <f>VLOOKUP(LEFT(RIGHT(B276,5),4),物品!B:CU,20,FALSE)</f>
        <v>ReplaceableTextures\\CommandButtons\\BTNIB09.blp</v>
      </c>
      <c r="N276" s="186" t="s">
        <v>83</v>
      </c>
      <c r="O276" s="166" t="s">
        <v>98</v>
      </c>
      <c r="P276" s="27">
        <v>0</v>
      </c>
      <c r="Q276" s="27">
        <v>0</v>
      </c>
      <c r="R276" s="186" t="s">
        <v>83</v>
      </c>
      <c r="S276" s="186" t="s">
        <v>83</v>
      </c>
      <c r="T276" s="186" t="s">
        <v>83</v>
      </c>
      <c r="U276" s="186" t="s">
        <v>83</v>
      </c>
      <c r="V276" s="27"/>
      <c r="W276" s="27" t="s">
        <v>88</v>
      </c>
      <c r="X276" s="27">
        <v>0</v>
      </c>
      <c r="Y276" s="186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6" t="s">
        <v>83</v>
      </c>
      <c r="AF276" s="186" t="s">
        <v>83</v>
      </c>
      <c r="AG276" s="186" t="s">
        <v>83</v>
      </c>
      <c r="AH276" s="186" t="s">
        <v>83</v>
      </c>
      <c r="AI276" s="27">
        <v>1</v>
      </c>
      <c r="AJ276" s="27"/>
      <c r="AK276" s="27">
        <v>1</v>
      </c>
      <c r="AL276" s="27">
        <v>1</v>
      </c>
      <c r="AM276" s="186" t="s">
        <v>83</v>
      </c>
      <c r="AN276" s="27">
        <v>1</v>
      </c>
      <c r="AO276" s="27">
        <v>1</v>
      </c>
      <c r="AP276" s="27">
        <v>1</v>
      </c>
    </row>
    <row r="277" spans="1:42">
      <c r="A277" s="163"/>
      <c r="B277" s="27" t="str">
        <f>物品!B277</f>
        <v>IB50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已领取星耀福利</v>
      </c>
      <c r="I277" s="27" t="str">
        <f>VLOOKUP(B277,物品!B:CV,99,FALSE)</f>
        <v>|cffffcc33平台名称带有“星耀”开局自动激活！|n|n|r奖励：|n|cffffcc00每秒金币+1|n每秒攻击+1|n每秒生命+5|r|N|N|cff00ff00已领取该礼包</v>
      </c>
      <c r="J277" s="165" t="str">
        <f t="shared" ref="J277" si="132">H277</f>
        <v>已领取星耀福利</v>
      </c>
      <c r="K277" s="165" t="str">
        <f t="shared" ref="K277" si="133">I277</f>
        <v>|cffffcc33平台名称带有“星耀”开局自动激活！|n|n|r奖励：|n|cffffcc00每秒金币+1|n每秒攻击+1|n每秒生命+5|r|N|N|cff00ff00已领取该礼包</v>
      </c>
      <c r="L277" s="27"/>
      <c r="M277" s="166" t="str">
        <f>VLOOKUP(LEFT(RIGHT(B277,5),4),物品!B:CU,20,FALSE)</f>
        <v>ReplaceableTextures\\commandButtons\\BTNLBUI01.blp</v>
      </c>
      <c r="N277" s="186" t="s">
        <v>83</v>
      </c>
      <c r="O277" s="166" t="s">
        <v>98</v>
      </c>
      <c r="P277" s="27">
        <v>0</v>
      </c>
      <c r="Q277" s="27">
        <v>0</v>
      </c>
      <c r="R277" s="186" t="s">
        <v>83</v>
      </c>
      <c r="S277" s="186" t="s">
        <v>83</v>
      </c>
      <c r="T277" s="186" t="s">
        <v>83</v>
      </c>
      <c r="U277" s="186" t="s">
        <v>83</v>
      </c>
      <c r="V277" s="27"/>
      <c r="W277" s="27" t="s">
        <v>88</v>
      </c>
      <c r="X277" s="27">
        <v>0</v>
      </c>
      <c r="Y277" s="186" t="s">
        <v>83</v>
      </c>
      <c r="Z277" s="27">
        <v>0</v>
      </c>
      <c r="AA277" s="27">
        <v>0</v>
      </c>
      <c r="AB277" s="27">
        <v>0</v>
      </c>
      <c r="AC277" s="27">
        <v>0</v>
      </c>
      <c r="AD277" s="27">
        <v>1</v>
      </c>
      <c r="AE277" s="186" t="s">
        <v>83</v>
      </c>
      <c r="AF277" s="186" t="s">
        <v>83</v>
      </c>
      <c r="AG277" s="186" t="s">
        <v>83</v>
      </c>
      <c r="AH277" s="186" t="s">
        <v>83</v>
      </c>
      <c r="AI277" s="27">
        <v>1</v>
      </c>
      <c r="AJ277" s="27"/>
      <c r="AK277" s="27">
        <v>1</v>
      </c>
      <c r="AL277" s="27">
        <v>1</v>
      </c>
      <c r="AM277" s="186" t="s">
        <v>83</v>
      </c>
      <c r="AN277" s="27">
        <v>1</v>
      </c>
      <c r="AO277" s="27">
        <v>1</v>
      </c>
      <c r="AP277" s="27">
        <v>1</v>
      </c>
    </row>
    <row r="278" spans="1:42">
      <c r="A278" s="163"/>
      <c r="B278" s="27" t="str">
        <f>物品!B278</f>
        <v>IB51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已领取公众号礼包</v>
      </c>
      <c r="I278" s="27" t="str">
        <f>VLOOKUP(B278,物品!B:CV,99,FALSE)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78" s="165" t="str">
        <f t="shared" si="130"/>
        <v>已领取公众号礼包</v>
      </c>
      <c r="K278" s="165" t="str">
        <f t="shared" si="131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78" s="27"/>
      <c r="M278" s="166" t="str">
        <f>VLOOKUP(LEFT(RIGHT(B278,5),4),物品!B:CU,20,FALSE)</f>
        <v>ReplaceableTextures\\commandButtons\\BTNLBUI01.blp</v>
      </c>
      <c r="N278" s="186" t="s">
        <v>83</v>
      </c>
      <c r="O278" s="166" t="s">
        <v>98</v>
      </c>
      <c r="P278" s="27">
        <v>0</v>
      </c>
      <c r="Q278" s="27">
        <v>0</v>
      </c>
      <c r="R278" s="186" t="s">
        <v>83</v>
      </c>
      <c r="S278" s="186" t="s">
        <v>83</v>
      </c>
      <c r="T278" s="186" t="s">
        <v>83</v>
      </c>
      <c r="U278" s="186" t="s">
        <v>83</v>
      </c>
      <c r="V278" s="27"/>
      <c r="W278" s="27" t="s">
        <v>88</v>
      </c>
      <c r="X278" s="27">
        <v>0</v>
      </c>
      <c r="Y278" s="186" t="s">
        <v>83</v>
      </c>
      <c r="Z278" s="27">
        <v>0</v>
      </c>
      <c r="AA278" s="27">
        <v>0</v>
      </c>
      <c r="AB278" s="27">
        <v>0</v>
      </c>
      <c r="AC278" s="27">
        <v>0</v>
      </c>
      <c r="AD278" s="27">
        <v>1</v>
      </c>
      <c r="AE278" s="186" t="s">
        <v>83</v>
      </c>
      <c r="AF278" s="186" t="s">
        <v>83</v>
      </c>
      <c r="AG278" s="186" t="s">
        <v>83</v>
      </c>
      <c r="AH278" s="186" t="s">
        <v>83</v>
      </c>
      <c r="AI278" s="27">
        <v>1</v>
      </c>
      <c r="AJ278" s="27"/>
      <c r="AK278" s="27">
        <v>1</v>
      </c>
      <c r="AL278" s="27">
        <v>1</v>
      </c>
      <c r="AM278" s="186" t="s">
        <v>83</v>
      </c>
      <c r="AN278" s="27">
        <v>1</v>
      </c>
      <c r="AO278" s="27">
        <v>1</v>
      </c>
      <c r="AP278" s="27">
        <v>1</v>
      </c>
    </row>
    <row r="279" spans="1:42">
      <c r="A279" s="163"/>
      <c r="B279" s="27" t="str">
        <f>物品!B279</f>
        <v>IB52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已领取入群礼包</v>
      </c>
      <c r="I279" s="27" t="str">
        <f>VLOOKUP(B279,物品!B:CV,99,FALSE)</f>
        <v>加入《|cff00ffcc全民封神|r》官方QQ群，即可获得入群礼包码！|n|n输入礼包码即可获得：|n金币+1000，每秒攻击+2，每秒业力+2|N|N|cff00ff00已领取该礼包</v>
      </c>
      <c r="J279" s="165" t="str">
        <f t="shared" ref="J279:J291" si="134">H279</f>
        <v>已领取入群礼包</v>
      </c>
      <c r="K279" s="165" t="str">
        <f t="shared" ref="K279:K291" si="135">I279</f>
        <v>加入《|cff00ffcc全民封神|r》官方QQ群，即可获得入群礼包码！|n|n输入礼包码即可获得：|n金币+1000，每秒攻击+2，每秒业力+2|N|N|cff00ff00已领取该礼包</v>
      </c>
      <c r="L279" s="27"/>
      <c r="M279" s="166" t="str">
        <f>VLOOKUP(LEFT(RIGHT(B279,5),4),物品!B:CU,20,FALSE)</f>
        <v>ReplaceableTextures\\commandButtons\\BTNLBUI01.blp</v>
      </c>
      <c r="N279" s="186" t="s">
        <v>83</v>
      </c>
      <c r="O279" s="166" t="s">
        <v>98</v>
      </c>
      <c r="P279" s="27">
        <v>1</v>
      </c>
      <c r="Q279" s="27">
        <v>0</v>
      </c>
      <c r="R279" s="186" t="s">
        <v>83</v>
      </c>
      <c r="S279" s="186" t="s">
        <v>83</v>
      </c>
      <c r="T279" s="186" t="s">
        <v>83</v>
      </c>
      <c r="U279" s="186" t="s">
        <v>83</v>
      </c>
      <c r="V279" s="27"/>
      <c r="W279" s="27" t="s">
        <v>88</v>
      </c>
      <c r="X279" s="27">
        <v>0</v>
      </c>
      <c r="Y279" s="186" t="s">
        <v>83</v>
      </c>
      <c r="Z279" s="27">
        <v>0</v>
      </c>
      <c r="AA279" s="27">
        <v>0</v>
      </c>
      <c r="AB279" s="27">
        <v>0</v>
      </c>
      <c r="AC279" s="27">
        <v>0</v>
      </c>
      <c r="AD279" s="27">
        <v>1</v>
      </c>
      <c r="AE279" s="186" t="s">
        <v>83</v>
      </c>
      <c r="AF279" s="186" t="s">
        <v>83</v>
      </c>
      <c r="AG279" s="186" t="s">
        <v>83</v>
      </c>
      <c r="AH279" s="186" t="s">
        <v>83</v>
      </c>
      <c r="AI279" s="27">
        <v>1</v>
      </c>
      <c r="AJ279" s="27"/>
      <c r="AK279" s="27">
        <v>1</v>
      </c>
      <c r="AL279" s="27">
        <v>1</v>
      </c>
      <c r="AM279" s="186" t="s">
        <v>83</v>
      </c>
      <c r="AN279" s="27">
        <v>1</v>
      </c>
      <c r="AO279" s="27">
        <v>1</v>
      </c>
      <c r="AP279" s="27">
        <v>1</v>
      </c>
    </row>
    <row r="280" spans="1:42">
      <c r="A280" s="163"/>
      <c r="B280" s="27" t="str">
        <f>物品!B280</f>
        <v>IB53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已领取拜年礼包</v>
      </c>
      <c r="I280" s="27" t="str">
        <f>VLOOKUP(B280,物品!B:CV,99,FALSE)</f>
        <v>|cff99ccff给与地图有效评论建议|r即可领取：|n每秒生命+100，每秒业力+2|n|n|r|cff808080地图等级达到3级可领取|r|N|N|cff00ff00已领取该礼包</v>
      </c>
      <c r="J280" s="165" t="str">
        <f t="shared" si="134"/>
        <v>已领取拜年礼包</v>
      </c>
      <c r="K280" s="165" t="str">
        <f t="shared" si="135"/>
        <v>|cff99ccff给与地图有效评论建议|r即可领取：|n每秒生命+100，每秒业力+2|n|n|r|cff808080地图等级达到3级可领取|r|N|N|cff00ff00已领取该礼包</v>
      </c>
      <c r="L280" s="27"/>
      <c r="M280" s="166" t="str">
        <f>VLOOKUP(LEFT(RIGHT(B280,5),4),物品!B:CU,20,FALSE)</f>
        <v>ReplaceableTextures\\commandButtons\\BTNLBUI01.blp</v>
      </c>
      <c r="N280" s="186" t="s">
        <v>83</v>
      </c>
      <c r="O280" s="166" t="s">
        <v>98</v>
      </c>
      <c r="P280" s="27">
        <v>2</v>
      </c>
      <c r="Q280" s="27">
        <v>0</v>
      </c>
      <c r="R280" s="186" t="s">
        <v>83</v>
      </c>
      <c r="S280" s="186" t="s">
        <v>83</v>
      </c>
      <c r="T280" s="186" t="s">
        <v>83</v>
      </c>
      <c r="U280" s="186" t="s">
        <v>83</v>
      </c>
      <c r="V280" s="27"/>
      <c r="W280" s="27" t="s">
        <v>88</v>
      </c>
      <c r="X280" s="27">
        <v>0</v>
      </c>
      <c r="Y280" s="186" t="s">
        <v>83</v>
      </c>
      <c r="Z280" s="27">
        <v>0</v>
      </c>
      <c r="AA280" s="27">
        <v>0</v>
      </c>
      <c r="AB280" s="27">
        <v>0</v>
      </c>
      <c r="AC280" s="27">
        <v>0</v>
      </c>
      <c r="AD280" s="27">
        <v>1</v>
      </c>
      <c r="AE280" s="186" t="s">
        <v>83</v>
      </c>
      <c r="AF280" s="186" t="s">
        <v>83</v>
      </c>
      <c r="AG280" s="186" t="s">
        <v>83</v>
      </c>
      <c r="AH280" s="186" t="s">
        <v>83</v>
      </c>
      <c r="AI280" s="27">
        <v>1</v>
      </c>
      <c r="AJ280" s="27"/>
      <c r="AK280" s="27">
        <v>1</v>
      </c>
      <c r="AL280" s="27">
        <v>1</v>
      </c>
      <c r="AM280" s="186" t="s">
        <v>83</v>
      </c>
      <c r="AN280" s="27">
        <v>1</v>
      </c>
      <c r="AO280" s="27">
        <v>1</v>
      </c>
      <c r="AP280" s="27">
        <v>1</v>
      </c>
    </row>
    <row r="281" spans="1:42">
      <c r="A281" s="163"/>
      <c r="B281" s="27" t="str">
        <f>物品!B281</f>
        <v>IB54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已领取收藏礼包</v>
      </c>
      <c r="I281" s="27" t="str">
        <f>VLOOKUP(B281,物品!B:CV,99,FALSE)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81" s="165" t="str">
        <f t="shared" si="134"/>
        <v>已领取收藏礼包</v>
      </c>
      <c r="K281" s="165" t="str">
        <f t="shared" si="135"/>
        <v>|cff99ccff房间大厅界面点击右上角《|r|cffcc99ff收藏|r|cff99ccff》后可领取该礼包。|n|n|r属性：|n|cffffcc33攻击伤害+10%|n技能伤害+10%|n重随英雄次数+1|r|N|N|cff00ff00已领取该礼包</v>
      </c>
      <c r="L281" s="27"/>
      <c r="M281" s="166" t="str">
        <f>VLOOKUP(LEFT(RIGHT(B281,5),4),物品!B:CU,20,FALSE)</f>
        <v>ReplaceableTextures\\commandButtons\\BTNLBUI01.blp</v>
      </c>
      <c r="N281" s="186" t="s">
        <v>83</v>
      </c>
      <c r="O281" s="166" t="s">
        <v>98</v>
      </c>
      <c r="P281" s="27">
        <v>3</v>
      </c>
      <c r="Q281" s="27">
        <v>0</v>
      </c>
      <c r="R281" s="186" t="s">
        <v>83</v>
      </c>
      <c r="S281" s="186" t="s">
        <v>83</v>
      </c>
      <c r="T281" s="186" t="s">
        <v>83</v>
      </c>
      <c r="U281" s="186" t="s">
        <v>83</v>
      </c>
      <c r="V281" s="27"/>
      <c r="W281" s="27" t="s">
        <v>88</v>
      </c>
      <c r="X281" s="27">
        <v>0</v>
      </c>
      <c r="Y281" s="186" t="s">
        <v>83</v>
      </c>
      <c r="Z281" s="27">
        <v>0</v>
      </c>
      <c r="AA281" s="27">
        <v>0</v>
      </c>
      <c r="AB281" s="27">
        <v>0</v>
      </c>
      <c r="AC281" s="27">
        <v>0</v>
      </c>
      <c r="AD281" s="27">
        <v>1</v>
      </c>
      <c r="AE281" s="186" t="s">
        <v>83</v>
      </c>
      <c r="AF281" s="186" t="s">
        <v>83</v>
      </c>
      <c r="AG281" s="186" t="s">
        <v>83</v>
      </c>
      <c r="AH281" s="186" t="s">
        <v>83</v>
      </c>
      <c r="AI281" s="27">
        <v>1</v>
      </c>
      <c r="AJ281" s="27"/>
      <c r="AK281" s="27">
        <v>1</v>
      </c>
      <c r="AL281" s="27">
        <v>1</v>
      </c>
      <c r="AM281" s="186" t="s">
        <v>83</v>
      </c>
      <c r="AN281" s="27">
        <v>1</v>
      </c>
      <c r="AO281" s="27">
        <v>1</v>
      </c>
      <c r="AP281" s="27">
        <v>1</v>
      </c>
    </row>
    <row r="282" spans="1:42">
      <c r="A282" s="163"/>
      <c r="B282" s="27" t="str">
        <f>物品!B282</f>
        <v>IB55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已领取重置版礼包</v>
      </c>
      <c r="I282" s="27" t="str">
        <f>VLOOKUP(B282,物品!B:CV,99,FALSE)</f>
        <v>|cff33ff00购买魔兽重制版可领取该礼包！|n|n|r奖励：|n招魂幡Lv3|N|N|cff00ff00已领取该礼包</v>
      </c>
      <c r="J282" s="165" t="str">
        <f t="shared" si="134"/>
        <v>已领取重置版礼包</v>
      </c>
      <c r="K282" s="165" t="str">
        <f t="shared" si="135"/>
        <v>|cff33ff00购买魔兽重制版可领取该礼包！|n|n|r奖励：|n招魂幡Lv3|N|N|cff00ff00已领取该礼包</v>
      </c>
      <c r="L282" s="27"/>
      <c r="M282" s="166" t="str">
        <f>VLOOKUP(LEFT(RIGHT(B282,5),4),物品!B:CU,20,FALSE)</f>
        <v>ReplaceableTextures\\commandButtons\\BTNLBUI01.blp</v>
      </c>
      <c r="N282" s="186" t="s">
        <v>83</v>
      </c>
      <c r="O282" s="166" t="s">
        <v>98</v>
      </c>
      <c r="P282" s="27">
        <v>0</v>
      </c>
      <c r="Q282" s="27">
        <v>1</v>
      </c>
      <c r="R282" s="186" t="s">
        <v>83</v>
      </c>
      <c r="S282" s="186" t="s">
        <v>83</v>
      </c>
      <c r="T282" s="186" t="s">
        <v>83</v>
      </c>
      <c r="U282" s="186" t="s">
        <v>83</v>
      </c>
      <c r="V282" s="27"/>
      <c r="W282" s="27" t="s">
        <v>88</v>
      </c>
      <c r="X282" s="27">
        <v>0</v>
      </c>
      <c r="Y282" s="186" t="s">
        <v>83</v>
      </c>
      <c r="Z282" s="27">
        <v>0</v>
      </c>
      <c r="AA282" s="27">
        <v>0</v>
      </c>
      <c r="AB282" s="27">
        <v>0</v>
      </c>
      <c r="AC282" s="27">
        <v>0</v>
      </c>
      <c r="AD282" s="27">
        <v>1</v>
      </c>
      <c r="AE282" s="186" t="s">
        <v>83</v>
      </c>
      <c r="AF282" s="186" t="s">
        <v>83</v>
      </c>
      <c r="AG282" s="186" t="s">
        <v>83</v>
      </c>
      <c r="AH282" s="186" t="s">
        <v>83</v>
      </c>
      <c r="AI282" s="27">
        <v>1</v>
      </c>
      <c r="AJ282" s="27"/>
      <c r="AK282" s="27">
        <v>1</v>
      </c>
      <c r="AL282" s="27">
        <v>1</v>
      </c>
      <c r="AM282" s="186" t="s">
        <v>83</v>
      </c>
      <c r="AN282" s="27">
        <v>1</v>
      </c>
      <c r="AO282" s="27">
        <v>1</v>
      </c>
      <c r="AP282" s="27">
        <v>1</v>
      </c>
    </row>
    <row r="283" spans="1:42">
      <c r="A283" s="163"/>
      <c r="B283" s="27" t="str">
        <f>物品!B283</f>
        <v>IB56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已领取公会福利</v>
      </c>
      <c r="I283" s="27" t="str">
        <f>VLOOKUP(B283,物品!B:CV,99,FALSE)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83" s="165" t="str">
        <f t="shared" si="134"/>
        <v>已领取公会福利</v>
      </c>
      <c r="K283" s="165" t="str">
        <f t="shared" si="13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83" s="27"/>
      <c r="M283" s="166" t="str">
        <f>VLOOKUP(LEFT(RIGHT(B283,5),4),物品!B:CU,20,FALSE)</f>
        <v>ReplaceableTextures\\commandButtons\\BTNLBUI01.blp</v>
      </c>
      <c r="N283" s="186" t="s">
        <v>83</v>
      </c>
      <c r="O283" s="166" t="s">
        <v>98</v>
      </c>
      <c r="P283" s="27">
        <v>1</v>
      </c>
      <c r="Q283" s="27">
        <v>1</v>
      </c>
      <c r="R283" s="186" t="s">
        <v>83</v>
      </c>
      <c r="S283" s="186" t="s">
        <v>83</v>
      </c>
      <c r="T283" s="186" t="s">
        <v>83</v>
      </c>
      <c r="U283" s="186" t="s">
        <v>83</v>
      </c>
      <c r="V283" s="27"/>
      <c r="W283" s="27" t="s">
        <v>88</v>
      </c>
      <c r="X283" s="27">
        <v>0</v>
      </c>
      <c r="Y283" s="186" t="s">
        <v>83</v>
      </c>
      <c r="Z283" s="27">
        <v>0</v>
      </c>
      <c r="AA283" s="27">
        <v>0</v>
      </c>
      <c r="AB283" s="27">
        <v>0</v>
      </c>
      <c r="AC283" s="27">
        <v>0</v>
      </c>
      <c r="AD283" s="27">
        <v>1</v>
      </c>
      <c r="AE283" s="186" t="s">
        <v>83</v>
      </c>
      <c r="AF283" s="186" t="s">
        <v>83</v>
      </c>
      <c r="AG283" s="186" t="s">
        <v>83</v>
      </c>
      <c r="AH283" s="186" t="s">
        <v>83</v>
      </c>
      <c r="AI283" s="27">
        <v>1</v>
      </c>
      <c r="AJ283" s="27"/>
      <c r="AK283" s="27">
        <v>1</v>
      </c>
      <c r="AL283" s="27">
        <v>1</v>
      </c>
      <c r="AM283" s="186" t="s">
        <v>83</v>
      </c>
      <c r="AN283" s="27">
        <v>1</v>
      </c>
      <c r="AO283" s="27">
        <v>1</v>
      </c>
      <c r="AP283" s="27">
        <v>1</v>
      </c>
    </row>
    <row r="284" spans="1:42">
      <c r="A284" s="163"/>
      <c r="B284" s="27" t="str">
        <f>物品!B284</f>
        <v>IB57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已领取星耀礼包</v>
      </c>
      <c r="I284" s="27" t="str">
        <f>VLOOKUP(B284,物品!B:CV,99,FALSE)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84" s="165" t="str">
        <f t="shared" si="134"/>
        <v>已领取星耀礼包</v>
      </c>
      <c r="K284" s="165" t="str">
        <f t="shared" si="135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84" s="27"/>
      <c r="M284" s="166" t="str">
        <f>VLOOKUP(LEFT(RIGHT(B284,5),4),物品!B:CU,20,FALSE)</f>
        <v>ReplaceableTextures\\commandButtons\\BTNLBUI01.blp</v>
      </c>
      <c r="N284" s="186" t="s">
        <v>83</v>
      </c>
      <c r="O284" s="166" t="s">
        <v>98</v>
      </c>
      <c r="P284" s="27">
        <v>2</v>
      </c>
      <c r="Q284" s="27">
        <v>1</v>
      </c>
      <c r="R284" s="186" t="s">
        <v>83</v>
      </c>
      <c r="S284" s="186" t="s">
        <v>83</v>
      </c>
      <c r="T284" s="186" t="s">
        <v>83</v>
      </c>
      <c r="U284" s="186" t="s">
        <v>83</v>
      </c>
      <c r="V284" s="27"/>
      <c r="W284" s="27" t="s">
        <v>88</v>
      </c>
      <c r="X284" s="27">
        <v>0</v>
      </c>
      <c r="Y284" s="186" t="s">
        <v>83</v>
      </c>
      <c r="Z284" s="27">
        <v>0</v>
      </c>
      <c r="AA284" s="27">
        <v>0</v>
      </c>
      <c r="AB284" s="27">
        <v>0</v>
      </c>
      <c r="AC284" s="27">
        <v>0</v>
      </c>
      <c r="AD284" s="27">
        <v>1</v>
      </c>
      <c r="AE284" s="186" t="s">
        <v>83</v>
      </c>
      <c r="AF284" s="186" t="s">
        <v>83</v>
      </c>
      <c r="AG284" s="186" t="s">
        <v>83</v>
      </c>
      <c r="AH284" s="186" t="s">
        <v>83</v>
      </c>
      <c r="AI284" s="27">
        <v>1</v>
      </c>
      <c r="AJ284" s="27"/>
      <c r="AK284" s="27">
        <v>1</v>
      </c>
      <c r="AL284" s="27">
        <v>1</v>
      </c>
      <c r="AM284" s="186" t="s">
        <v>83</v>
      </c>
      <c r="AN284" s="27">
        <v>1</v>
      </c>
      <c r="AO284" s="27">
        <v>1</v>
      </c>
      <c r="AP284" s="27">
        <v>1</v>
      </c>
    </row>
    <row r="285" spans="1:42">
      <c r="A285" s="163"/>
      <c r="B285" s="27" t="str">
        <f>物品!B285</f>
        <v>IB58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已领取魔芝RPG礼包</v>
      </c>
      <c r="I285" s="27" t="str">
        <f>VLOOKUP(B285,物品!B:CV,99,FALSE)</f>
        <v>|cff99ccff游戏中输入《|r|cff33ff00魔芝RPG|r|cff99ccff》领取本礼包！|r|n|n|r奖励：|n|cffffcc00练功房怪物数量+1|r|N|N|cff00ff00已领取该礼包</v>
      </c>
      <c r="J285" s="165" t="str">
        <f t="shared" si="134"/>
        <v>已领取魔芝RPG礼包</v>
      </c>
      <c r="K285" s="165" t="str">
        <f t="shared" si="135"/>
        <v>|cff99ccff游戏中输入《|r|cff33ff00魔芝RPG|r|cff99ccff》领取本礼包！|r|n|n|r奖励：|n|cffffcc00练功房怪物数量+1|r|N|N|cff00ff00已领取该礼包</v>
      </c>
      <c r="L285" s="27"/>
      <c r="M285" s="166" t="str">
        <f>VLOOKUP(LEFT(RIGHT(B285,5),4),物品!B:CU,20,FALSE)</f>
        <v>ReplaceableTextures\\commandButtons\\BTNLBUI01.blp</v>
      </c>
      <c r="N285" s="186" t="s">
        <v>83</v>
      </c>
      <c r="O285" s="166" t="s">
        <v>98</v>
      </c>
      <c r="P285" s="27">
        <v>2</v>
      </c>
      <c r="Q285" s="27">
        <v>0</v>
      </c>
      <c r="R285" s="186" t="s">
        <v>83</v>
      </c>
      <c r="S285" s="186" t="s">
        <v>83</v>
      </c>
      <c r="T285" s="186" t="s">
        <v>83</v>
      </c>
      <c r="U285" s="186" t="s">
        <v>83</v>
      </c>
      <c r="V285" s="27"/>
      <c r="W285" s="27" t="s">
        <v>88</v>
      </c>
      <c r="X285" s="27">
        <v>0</v>
      </c>
      <c r="Y285" s="186" t="s">
        <v>83</v>
      </c>
      <c r="Z285" s="27">
        <v>0</v>
      </c>
      <c r="AA285" s="27">
        <v>0</v>
      </c>
      <c r="AB285" s="27">
        <v>0</v>
      </c>
      <c r="AC285" s="27">
        <v>0</v>
      </c>
      <c r="AD285" s="27">
        <v>1</v>
      </c>
      <c r="AE285" s="186" t="s">
        <v>83</v>
      </c>
      <c r="AF285" s="186" t="s">
        <v>83</v>
      </c>
      <c r="AG285" s="186" t="s">
        <v>83</v>
      </c>
      <c r="AH285" s="186" t="s">
        <v>83</v>
      </c>
      <c r="AI285" s="27">
        <v>1</v>
      </c>
      <c r="AJ285" s="27"/>
      <c r="AK285" s="27">
        <v>1</v>
      </c>
      <c r="AL285" s="27">
        <v>1</v>
      </c>
      <c r="AM285" s="186" t="s">
        <v>83</v>
      </c>
      <c r="AN285" s="27">
        <v>1</v>
      </c>
      <c r="AO285" s="27">
        <v>1</v>
      </c>
      <c r="AP285" s="27">
        <v>1</v>
      </c>
    </row>
    <row r="286" spans="1:42">
      <c r="A286" s="163"/>
      <c r="B286" s="27" t="str">
        <f>物品!B286</f>
        <v>IB59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已领取老铁礼包</v>
      </c>
      <c r="I286" s="27" t="str">
        <f>VLOOKUP(B286,物品!B:CV,99,FALSE)</f>
        <v>|N|N|cff00ff00已领取该礼包</v>
      </c>
      <c r="J286" s="165" t="str">
        <f t="shared" si="134"/>
        <v>已领取老铁礼包</v>
      </c>
      <c r="K286" s="165" t="str">
        <f t="shared" si="135"/>
        <v>|N|N|cff00ff00已领取该礼包</v>
      </c>
      <c r="L286" s="27"/>
      <c r="M286" s="166" t="str">
        <f>VLOOKUP(LEFT(RIGHT(B286,5),4),物品!B:CU,20,FALSE)</f>
        <v>ReplaceableTextures\\commandButtons\\BTNLBUI01.blp</v>
      </c>
      <c r="N286" s="186" t="s">
        <v>83</v>
      </c>
      <c r="O286" s="166" t="s">
        <v>98</v>
      </c>
      <c r="P286" s="27">
        <v>0</v>
      </c>
      <c r="Q286" s="27">
        <v>0</v>
      </c>
      <c r="R286" s="186" t="s">
        <v>83</v>
      </c>
      <c r="S286" s="186" t="s">
        <v>83</v>
      </c>
      <c r="T286" s="186" t="s">
        <v>83</v>
      </c>
      <c r="U286" s="186" t="s">
        <v>83</v>
      </c>
      <c r="V286" s="27"/>
      <c r="W286" s="27" t="s">
        <v>88</v>
      </c>
      <c r="X286" s="27">
        <v>0</v>
      </c>
      <c r="Y286" s="186" t="s">
        <v>83</v>
      </c>
      <c r="Z286" s="27">
        <v>0</v>
      </c>
      <c r="AA286" s="27">
        <v>0</v>
      </c>
      <c r="AB286" s="27">
        <v>0</v>
      </c>
      <c r="AC286" s="27">
        <v>0</v>
      </c>
      <c r="AD286" s="27">
        <v>1</v>
      </c>
      <c r="AE286" s="186" t="s">
        <v>83</v>
      </c>
      <c r="AF286" s="186" t="s">
        <v>83</v>
      </c>
      <c r="AG286" s="186" t="s">
        <v>83</v>
      </c>
      <c r="AH286" s="186" t="s">
        <v>83</v>
      </c>
      <c r="AI286" s="27">
        <v>1</v>
      </c>
      <c r="AJ286" s="27"/>
      <c r="AK286" s="27">
        <v>1</v>
      </c>
      <c r="AL286" s="27">
        <v>1</v>
      </c>
      <c r="AM286" s="186" t="s">
        <v>83</v>
      </c>
      <c r="AN286" s="27">
        <v>1</v>
      </c>
      <c r="AO286" s="27">
        <v>1</v>
      </c>
      <c r="AP286" s="27">
        <v>1</v>
      </c>
    </row>
    <row r="287" spans="1:42">
      <c r="A287" s="163"/>
      <c r="B287" s="27" t="str">
        <f>物品!B287</f>
        <v>IY00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积分兑换-永久</v>
      </c>
      <c r="I287" s="27" t="str">
        <f>VLOOKUP(B287,物品!B:CV,99,FALSE)</f>
        <v>积分兑换-永久</v>
      </c>
      <c r="J287" s="165" t="str">
        <f t="shared" ref="J287" si="136">H287</f>
        <v>积分兑换-永久</v>
      </c>
      <c r="K287" s="165" t="str">
        <f t="shared" ref="K287" si="137">I287</f>
        <v>积分兑换-永久</v>
      </c>
      <c r="L287" s="27"/>
      <c r="M287" s="166" t="str">
        <f>VLOOKUP(LEFT(RIGHT(B287,5),4),物品!B:CU,20,FALSE)</f>
        <v>ReplaceableTextures\\CommandButtons\\BTNUIRK04.blp</v>
      </c>
      <c r="N287" s="186" t="s">
        <v>83</v>
      </c>
      <c r="O287" s="166" t="s">
        <v>98</v>
      </c>
      <c r="P287" s="27">
        <v>0</v>
      </c>
      <c r="Q287" s="27">
        <v>2</v>
      </c>
      <c r="R287" s="186" t="s">
        <v>83</v>
      </c>
      <c r="S287" s="186" t="s">
        <v>83</v>
      </c>
      <c r="T287" s="186" t="s">
        <v>83</v>
      </c>
      <c r="U287" s="186" t="s">
        <v>83</v>
      </c>
      <c r="V287" s="27"/>
      <c r="W287" s="27" t="s">
        <v>88</v>
      </c>
      <c r="X287" s="27">
        <v>0</v>
      </c>
      <c r="Y287" s="186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6" t="s">
        <v>83</v>
      </c>
      <c r="AF287" s="186" t="s">
        <v>83</v>
      </c>
      <c r="AG287" s="186" t="s">
        <v>83</v>
      </c>
      <c r="AH287" s="186" t="s">
        <v>83</v>
      </c>
      <c r="AI287" s="27">
        <v>1</v>
      </c>
      <c r="AJ287" s="27"/>
      <c r="AK287" s="27">
        <v>1</v>
      </c>
      <c r="AL287" s="27">
        <v>1</v>
      </c>
      <c r="AM287" s="186" t="s">
        <v>83</v>
      </c>
      <c r="AN287" s="27">
        <v>1</v>
      </c>
      <c r="AO287" s="27">
        <v>1</v>
      </c>
      <c r="AP287" s="27">
        <v>1</v>
      </c>
    </row>
    <row r="288" spans="1:42">
      <c r="A288" s="163"/>
      <c r="B288" s="27" t="str">
        <f>物品!B288</f>
        <v>IY1C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天乾地坤</v>
      </c>
      <c r="I288" s="27" t="str">
        <f>VLOOKUP(B288,物品!B:CV,99,FALSE)</f>
        <v>代码生成</v>
      </c>
      <c r="J288" s="165" t="str">
        <f t="shared" si="134"/>
        <v>天乾地坤</v>
      </c>
      <c r="K288" s="165" t="str">
        <f t="shared" si="135"/>
        <v>代码生成</v>
      </c>
      <c r="L288" s="27"/>
      <c r="M288" s="166" t="str">
        <f>VLOOKUP(LEFT(RIGHT(B288,5),4),物品!B:CU,20,FALSE)</f>
        <v>ReplaceableTextures\\CommandButtons\\BTNRY1C.blp</v>
      </c>
      <c r="N288" s="186" t="s">
        <v>83</v>
      </c>
      <c r="O288" s="166" t="s">
        <v>98</v>
      </c>
      <c r="P288" s="27">
        <v>2</v>
      </c>
      <c r="Q288" s="27">
        <v>0</v>
      </c>
      <c r="R288" s="186" t="s">
        <v>83</v>
      </c>
      <c r="S288" s="186" t="s">
        <v>83</v>
      </c>
      <c r="T288" s="186" t="s">
        <v>83</v>
      </c>
      <c r="U288" s="186" t="s">
        <v>83</v>
      </c>
      <c r="V288" s="27"/>
      <c r="W288" s="27" t="s">
        <v>88</v>
      </c>
      <c r="X288" s="27">
        <v>0</v>
      </c>
      <c r="Y288" s="186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6" t="s">
        <v>83</v>
      </c>
      <c r="AF288" s="186" t="s">
        <v>83</v>
      </c>
      <c r="AG288" s="186" t="s">
        <v>83</v>
      </c>
      <c r="AH288" s="186" t="s">
        <v>83</v>
      </c>
      <c r="AI288" s="27">
        <v>1</v>
      </c>
      <c r="AJ288" s="27"/>
      <c r="AK288" s="27">
        <v>1</v>
      </c>
      <c r="AL288" s="27">
        <v>1</v>
      </c>
      <c r="AM288" s="186" t="s">
        <v>83</v>
      </c>
      <c r="AN288" s="27">
        <v>1</v>
      </c>
      <c r="AO288" s="27">
        <v>1</v>
      </c>
      <c r="AP288" s="27">
        <v>1</v>
      </c>
    </row>
    <row r="289" spans="1:42">
      <c r="A289" s="163"/>
      <c r="B289" s="27" t="str">
        <f>物品!B289</f>
        <v>IY2C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五彩凰翼</v>
      </c>
      <c r="I289" s="27" t="str">
        <f>VLOOKUP(B289,物品!B:CV,99,FALSE)</f>
        <v>代码生成</v>
      </c>
      <c r="J289" s="165" t="str">
        <f t="shared" si="134"/>
        <v>五彩凰翼</v>
      </c>
      <c r="K289" s="165" t="str">
        <f t="shared" si="135"/>
        <v>代码生成</v>
      </c>
      <c r="L289" s="27"/>
      <c r="M289" s="166" t="str">
        <f>VLOOKUP(LEFT(RIGHT(B289,5),4),物品!B:CU,20,FALSE)</f>
        <v>ReplaceableTextures\\CommandButtons\\BTNRY2C.blp</v>
      </c>
      <c r="N289" s="186" t="s">
        <v>83</v>
      </c>
      <c r="O289" s="166" t="s">
        <v>98</v>
      </c>
      <c r="P289" s="27">
        <v>0</v>
      </c>
      <c r="Q289" s="27">
        <v>0</v>
      </c>
      <c r="R289" s="186" t="s">
        <v>83</v>
      </c>
      <c r="S289" s="186" t="s">
        <v>83</v>
      </c>
      <c r="T289" s="186" t="s">
        <v>83</v>
      </c>
      <c r="U289" s="186" t="s">
        <v>83</v>
      </c>
      <c r="V289" s="27"/>
      <c r="W289" s="27" t="s">
        <v>88</v>
      </c>
      <c r="X289" s="27">
        <v>0</v>
      </c>
      <c r="Y289" s="186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6" t="s">
        <v>83</v>
      </c>
      <c r="AF289" s="186" t="s">
        <v>83</v>
      </c>
      <c r="AG289" s="186" t="s">
        <v>83</v>
      </c>
      <c r="AH289" s="186" t="s">
        <v>83</v>
      </c>
      <c r="AI289" s="27">
        <v>1</v>
      </c>
      <c r="AJ289" s="27"/>
      <c r="AK289" s="27">
        <v>1</v>
      </c>
      <c r="AL289" s="27">
        <v>1</v>
      </c>
      <c r="AM289" s="186" t="s">
        <v>83</v>
      </c>
      <c r="AN289" s="27">
        <v>1</v>
      </c>
      <c r="AO289" s="27">
        <v>1</v>
      </c>
      <c r="AP289" s="27">
        <v>1</v>
      </c>
    </row>
    <row r="290" spans="1:42">
      <c r="A290" s="163"/>
      <c r="B290" s="27" t="str">
        <f>物品!B290</f>
        <v>IY3C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崩鸣刃</v>
      </c>
      <c r="I290" s="27" t="str">
        <f>VLOOKUP(B290,物品!B:CV,99,FALSE)</f>
        <v>代码生成</v>
      </c>
      <c r="J290" s="165" t="str">
        <f t="shared" si="134"/>
        <v>崩鸣刃</v>
      </c>
      <c r="K290" s="165" t="str">
        <f t="shared" si="135"/>
        <v>代码生成</v>
      </c>
      <c r="L290" s="27"/>
      <c r="M290" s="166" t="str">
        <f>VLOOKUP(LEFT(RIGHT(B290,5),4),物品!B:CU,20,FALSE)</f>
        <v>ReplaceableTextures\\CommandButtons\\BTNRY3C.blp</v>
      </c>
      <c r="N290" s="186" t="s">
        <v>83</v>
      </c>
      <c r="O290" s="166" t="s">
        <v>98</v>
      </c>
      <c r="P290" s="27">
        <v>3</v>
      </c>
      <c r="Q290" s="27">
        <v>0</v>
      </c>
      <c r="R290" s="186" t="s">
        <v>83</v>
      </c>
      <c r="S290" s="186" t="s">
        <v>83</v>
      </c>
      <c r="T290" s="186" t="s">
        <v>83</v>
      </c>
      <c r="U290" s="186" t="s">
        <v>83</v>
      </c>
      <c r="V290" s="27"/>
      <c r="W290" s="27" t="s">
        <v>88</v>
      </c>
      <c r="X290" s="27">
        <v>0</v>
      </c>
      <c r="Y290" s="186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6" t="s">
        <v>83</v>
      </c>
      <c r="AF290" s="186" t="s">
        <v>83</v>
      </c>
      <c r="AG290" s="186" t="s">
        <v>83</v>
      </c>
      <c r="AH290" s="186" t="s">
        <v>83</v>
      </c>
      <c r="AI290" s="27">
        <v>1</v>
      </c>
      <c r="AJ290" s="27"/>
      <c r="AK290" s="27">
        <v>1</v>
      </c>
      <c r="AL290" s="27">
        <v>1</v>
      </c>
      <c r="AM290" s="186" t="s">
        <v>83</v>
      </c>
      <c r="AN290" s="27">
        <v>1</v>
      </c>
      <c r="AO290" s="27">
        <v>1</v>
      </c>
      <c r="AP290" s="27">
        <v>1</v>
      </c>
    </row>
    <row r="291" spans="1:42">
      <c r="A291" s="163"/>
      <c r="B291" s="27" t="str">
        <f>物品!B291</f>
        <v>IY4C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俯瞰寰宇</v>
      </c>
      <c r="I291" s="27" t="str">
        <f>VLOOKUP(B291,物品!B:CV,99,FALSE)</f>
        <v>代码生成</v>
      </c>
      <c r="J291" s="165" t="str">
        <f t="shared" si="134"/>
        <v>俯瞰寰宇</v>
      </c>
      <c r="K291" s="165" t="str">
        <f t="shared" si="135"/>
        <v>代码生成</v>
      </c>
      <c r="L291" s="27"/>
      <c r="M291" s="166" t="str">
        <f>VLOOKUP(LEFT(RIGHT(B291,5),4),物品!B:CU,20,FALSE)</f>
        <v>ReplaceableTextures\\CommandButtons\\BTNRY4C.blp</v>
      </c>
      <c r="N291" s="186" t="s">
        <v>83</v>
      </c>
      <c r="O291" s="166" t="s">
        <v>98</v>
      </c>
      <c r="P291" s="27">
        <v>1</v>
      </c>
      <c r="Q291" s="27">
        <v>0</v>
      </c>
      <c r="R291" s="186" t="s">
        <v>83</v>
      </c>
      <c r="S291" s="186" t="s">
        <v>83</v>
      </c>
      <c r="T291" s="186" t="s">
        <v>83</v>
      </c>
      <c r="U291" s="186" t="s">
        <v>83</v>
      </c>
      <c r="V291" s="27"/>
      <c r="W291" s="27" t="s">
        <v>88</v>
      </c>
      <c r="X291" s="27">
        <v>0</v>
      </c>
      <c r="Y291" s="186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6" t="s">
        <v>83</v>
      </c>
      <c r="AF291" s="186" t="s">
        <v>83</v>
      </c>
      <c r="AG291" s="186" t="s">
        <v>83</v>
      </c>
      <c r="AH291" s="186" t="s">
        <v>83</v>
      </c>
      <c r="AI291" s="27">
        <v>1</v>
      </c>
      <c r="AJ291" s="27"/>
      <c r="AK291" s="27">
        <v>1</v>
      </c>
      <c r="AL291" s="27">
        <v>1</v>
      </c>
      <c r="AM291" s="186" t="s">
        <v>83</v>
      </c>
      <c r="AN291" s="27">
        <v>1</v>
      </c>
      <c r="AO291" s="27">
        <v>1</v>
      </c>
      <c r="AP291" s="27">
        <v>1</v>
      </c>
    </row>
    <row r="292" spans="1:42">
      <c r="A292" s="163"/>
      <c r="B292" s="27" t="str">
        <f>物品!B292</f>
        <v>IY2E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冰火双翼</v>
      </c>
      <c r="I292" s="27" t="str">
        <f>VLOOKUP(B292,物品!B:CV,99,FALSE)</f>
        <v>代码生成</v>
      </c>
      <c r="J292" s="165" t="str">
        <f t="shared" ref="J292:J293" si="138">H292</f>
        <v>冰火双翼</v>
      </c>
      <c r="K292" s="165" t="str">
        <f t="shared" ref="K292:K293" si="139">I292</f>
        <v>代码生成</v>
      </c>
      <c r="L292" s="27"/>
      <c r="M292" s="166" t="str">
        <f>VLOOKUP(LEFT(RIGHT(B292,5),4),物品!B:CU,20,FALSE)</f>
        <v>ReplaceableTextures\\CommandButtons\\BTNRY2E.blp</v>
      </c>
      <c r="N292" s="186" t="s">
        <v>83</v>
      </c>
      <c r="O292" s="166" t="s">
        <v>98</v>
      </c>
      <c r="P292" s="27">
        <v>0</v>
      </c>
      <c r="Q292" s="27">
        <v>1</v>
      </c>
      <c r="R292" s="186" t="s">
        <v>83</v>
      </c>
      <c r="S292" s="186" t="s">
        <v>83</v>
      </c>
      <c r="T292" s="186" t="s">
        <v>83</v>
      </c>
      <c r="U292" s="186" t="s">
        <v>83</v>
      </c>
      <c r="V292" s="27"/>
      <c r="W292" s="27" t="s">
        <v>88</v>
      </c>
      <c r="X292" s="27">
        <v>0</v>
      </c>
      <c r="Y292" s="186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6" t="s">
        <v>83</v>
      </c>
      <c r="AF292" s="186" t="s">
        <v>83</v>
      </c>
      <c r="AG292" s="186" t="s">
        <v>83</v>
      </c>
      <c r="AH292" s="186" t="s">
        <v>83</v>
      </c>
      <c r="AI292" s="27">
        <v>1</v>
      </c>
      <c r="AJ292" s="27"/>
      <c r="AK292" s="27">
        <v>1</v>
      </c>
      <c r="AL292" s="27">
        <v>1</v>
      </c>
      <c r="AM292" s="186" t="s">
        <v>83</v>
      </c>
      <c r="AN292" s="27">
        <v>1</v>
      </c>
      <c r="AO292" s="27">
        <v>1</v>
      </c>
      <c r="AP292" s="27">
        <v>1</v>
      </c>
    </row>
    <row r="293" spans="1:42">
      <c r="A293" s="163"/>
      <c r="B293" s="27" t="str">
        <f>物品!B293</f>
        <v>IY2F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羽族之音</v>
      </c>
      <c r="I293" s="27" t="str">
        <f>VLOOKUP(B293,物品!B:CV,99,FALSE)</f>
        <v>代码生成</v>
      </c>
      <c r="J293" s="165" t="str">
        <f t="shared" si="138"/>
        <v>羽族之音</v>
      </c>
      <c r="K293" s="165" t="str">
        <f t="shared" si="139"/>
        <v>代码生成</v>
      </c>
      <c r="L293" s="27"/>
      <c r="M293" s="166" t="str">
        <f>VLOOKUP(LEFT(RIGHT(B293,5),4),物品!B:CU,20,FALSE)</f>
        <v>ReplaceableTextures\\CommandButtons\\BTNRY2F.blp</v>
      </c>
      <c r="N293" s="186" t="s">
        <v>83</v>
      </c>
      <c r="O293" s="166" t="s">
        <v>98</v>
      </c>
      <c r="P293" s="27">
        <v>1</v>
      </c>
      <c r="Q293" s="27">
        <v>1</v>
      </c>
      <c r="R293" s="186" t="s">
        <v>83</v>
      </c>
      <c r="S293" s="186" t="s">
        <v>83</v>
      </c>
      <c r="T293" s="186" t="s">
        <v>83</v>
      </c>
      <c r="U293" s="186" t="s">
        <v>83</v>
      </c>
      <c r="V293" s="27"/>
      <c r="W293" s="27" t="s">
        <v>88</v>
      </c>
      <c r="X293" s="27">
        <v>0</v>
      </c>
      <c r="Y293" s="186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6" t="s">
        <v>83</v>
      </c>
      <c r="AF293" s="186" t="s">
        <v>83</v>
      </c>
      <c r="AG293" s="186" t="s">
        <v>83</v>
      </c>
      <c r="AH293" s="186" t="s">
        <v>83</v>
      </c>
      <c r="AI293" s="27">
        <v>1</v>
      </c>
      <c r="AJ293" s="27"/>
      <c r="AK293" s="27">
        <v>1</v>
      </c>
      <c r="AL293" s="27">
        <v>1</v>
      </c>
      <c r="AM293" s="186" t="s">
        <v>83</v>
      </c>
      <c r="AN293" s="27">
        <v>1</v>
      </c>
      <c r="AO293" s="27">
        <v>1</v>
      </c>
      <c r="AP293" s="27">
        <v>1</v>
      </c>
    </row>
    <row r="294" spans="1:42">
      <c r="A294" s="163"/>
      <c r="B294" s="27" t="str">
        <f>物品!B294</f>
        <v>IY4O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凌风之灵</v>
      </c>
      <c r="I294" s="27" t="str">
        <f>VLOOKUP(B294,物品!B:CV,99,FALSE)</f>
        <v>代码生成</v>
      </c>
      <c r="J294" s="165" t="str">
        <f t="shared" ref="J294" si="140">H294</f>
        <v>凌风之灵</v>
      </c>
      <c r="K294" s="165" t="str">
        <f t="shared" ref="K294" si="141">I294</f>
        <v>代码生成</v>
      </c>
      <c r="L294" s="27"/>
      <c r="M294" s="166" t="str">
        <f>VLOOKUP(LEFT(RIGHT(B294,5),4),物品!B:CU,20,FALSE)</f>
        <v>ReplaceableTextures\\CommandButtons\\BTNRY4O.blp</v>
      </c>
      <c r="N294" s="186" t="s">
        <v>83</v>
      </c>
      <c r="O294" s="166" t="s">
        <v>98</v>
      </c>
      <c r="P294" s="27">
        <v>2</v>
      </c>
      <c r="Q294" s="27">
        <v>1</v>
      </c>
      <c r="R294" s="186" t="s">
        <v>83</v>
      </c>
      <c r="S294" s="186" t="s">
        <v>83</v>
      </c>
      <c r="T294" s="186" t="s">
        <v>83</v>
      </c>
      <c r="U294" s="186" t="s">
        <v>83</v>
      </c>
      <c r="V294" s="27"/>
      <c r="W294" s="27" t="s">
        <v>88</v>
      </c>
      <c r="X294" s="27">
        <v>0</v>
      </c>
      <c r="Y294" s="186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6" t="s">
        <v>83</v>
      </c>
      <c r="AF294" s="186" t="s">
        <v>83</v>
      </c>
      <c r="AG294" s="186" t="s">
        <v>83</v>
      </c>
      <c r="AH294" s="186" t="s">
        <v>83</v>
      </c>
      <c r="AI294" s="27">
        <v>1</v>
      </c>
      <c r="AJ294" s="27"/>
      <c r="AK294" s="27">
        <v>1</v>
      </c>
      <c r="AL294" s="27">
        <v>1</v>
      </c>
      <c r="AM294" s="186" t="s">
        <v>83</v>
      </c>
      <c r="AN294" s="27">
        <v>1</v>
      </c>
      <c r="AO294" s="27">
        <v>1</v>
      </c>
      <c r="AP294" s="27">
        <v>1</v>
      </c>
    </row>
    <row r="295" spans="1:42">
      <c r="A295" s="163"/>
      <c r="B295" s="27" t="str">
        <f>物品!B295</f>
        <v>IY1E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麒麟光环</v>
      </c>
      <c r="I295" s="27" t="str">
        <f>VLOOKUP(B295,物品!B:CV,99,FALSE)</f>
        <v>代码生成</v>
      </c>
      <c r="J295" s="165" t="str">
        <f t="shared" ref="J295" si="142">H295</f>
        <v>麒麟光环</v>
      </c>
      <c r="K295" s="165" t="str">
        <f t="shared" ref="K295" si="143">I295</f>
        <v>代码生成</v>
      </c>
      <c r="L295" s="27"/>
      <c r="M295" s="166" t="str">
        <f>VLOOKUP(LEFT(RIGHT(B295,5),4),物品!B:CU,20,FALSE)</f>
        <v>ReplaceableTextures\\CommandButtons\\BTNRY1E.blp</v>
      </c>
      <c r="N295" s="186" t="s">
        <v>83</v>
      </c>
      <c r="O295" s="166" t="s">
        <v>98</v>
      </c>
      <c r="P295" s="27">
        <v>3</v>
      </c>
      <c r="Q295" s="27">
        <v>1</v>
      </c>
      <c r="R295" s="186" t="s">
        <v>83</v>
      </c>
      <c r="S295" s="186" t="s">
        <v>83</v>
      </c>
      <c r="T295" s="186" t="s">
        <v>83</v>
      </c>
      <c r="U295" s="186" t="s">
        <v>83</v>
      </c>
      <c r="V295" s="27"/>
      <c r="W295" s="27" t="s">
        <v>88</v>
      </c>
      <c r="X295" s="27">
        <v>0</v>
      </c>
      <c r="Y295" s="186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6" t="s">
        <v>83</v>
      </c>
      <c r="AF295" s="186" t="s">
        <v>83</v>
      </c>
      <c r="AG295" s="186" t="s">
        <v>83</v>
      </c>
      <c r="AH295" s="186" t="s">
        <v>83</v>
      </c>
      <c r="AI295" s="27">
        <v>1</v>
      </c>
      <c r="AJ295" s="27"/>
      <c r="AK295" s="27">
        <v>1</v>
      </c>
      <c r="AL295" s="27">
        <v>1</v>
      </c>
      <c r="AM295" s="186" t="s">
        <v>83</v>
      </c>
      <c r="AN295" s="27">
        <v>1</v>
      </c>
      <c r="AO295" s="27">
        <v>1</v>
      </c>
      <c r="AP295" s="27">
        <v>1</v>
      </c>
    </row>
    <row r="296" spans="1:42">
      <c r="A296" s="163"/>
      <c r="B296" s="27" t="str">
        <f>物品!B296</f>
        <v>IY3E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凛霜战锤</v>
      </c>
      <c r="I296" s="27" t="str">
        <f>VLOOKUP(B296,物品!B:CV,99,FALSE)</f>
        <v>代码生成</v>
      </c>
      <c r="J296" s="165" t="str">
        <f t="shared" ref="J296" si="144">H296</f>
        <v>凛霜战锤</v>
      </c>
      <c r="K296" s="165" t="str">
        <f t="shared" ref="K296" si="145">I296</f>
        <v>代码生成</v>
      </c>
      <c r="L296" s="27"/>
      <c r="M296" s="166" t="str">
        <f>VLOOKUP(LEFT(RIGHT(B296,5),4),物品!B:CU,20,FALSE)</f>
        <v>ReplaceableTextures\\CommandButtons\\BTNRY3E.blp</v>
      </c>
      <c r="N296" s="186" t="s">
        <v>83</v>
      </c>
      <c r="O296" s="166" t="s">
        <v>98</v>
      </c>
      <c r="P296" s="27">
        <v>0</v>
      </c>
      <c r="Q296" s="27">
        <v>2</v>
      </c>
      <c r="R296" s="186" t="s">
        <v>83</v>
      </c>
      <c r="S296" s="186" t="s">
        <v>83</v>
      </c>
      <c r="T296" s="186" t="s">
        <v>83</v>
      </c>
      <c r="U296" s="186" t="s">
        <v>83</v>
      </c>
      <c r="V296" s="27"/>
      <c r="W296" s="27" t="s">
        <v>88</v>
      </c>
      <c r="X296" s="27">
        <v>0</v>
      </c>
      <c r="Y296" s="186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6" t="s">
        <v>83</v>
      </c>
      <c r="AF296" s="186" t="s">
        <v>83</v>
      </c>
      <c r="AG296" s="186" t="s">
        <v>83</v>
      </c>
      <c r="AH296" s="186" t="s">
        <v>83</v>
      </c>
      <c r="AI296" s="27">
        <v>1</v>
      </c>
      <c r="AJ296" s="27"/>
      <c r="AK296" s="27">
        <v>1</v>
      </c>
      <c r="AL296" s="27">
        <v>1</v>
      </c>
      <c r="AM296" s="186" t="s">
        <v>83</v>
      </c>
      <c r="AN296" s="27">
        <v>1</v>
      </c>
      <c r="AO296" s="27">
        <v>1</v>
      </c>
      <c r="AP296" s="27">
        <v>1</v>
      </c>
    </row>
    <row r="297" spans="1:42">
      <c r="A297" s="163"/>
      <c r="B297" s="27" t="str">
        <f>物品!B297</f>
        <v>IF01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附魔</v>
      </c>
      <c r="I297" s="27">
        <f>VLOOKUP(B297,物品!B:CV,99,FALSE)</f>
        <v>0</v>
      </c>
      <c r="J297" s="165" t="str">
        <f t="shared" ref="J297" si="146">H297</f>
        <v>附魔</v>
      </c>
      <c r="K297" s="165">
        <f t="shared" ref="K297" si="147">I297</f>
        <v>0</v>
      </c>
      <c r="L297" s="27"/>
      <c r="M297" s="166">
        <f>VLOOKUP(LEFT(RIGHT(B297,5),4),物品!B:CU,20,FALSE)</f>
        <v>0</v>
      </c>
      <c r="N297" s="186" t="s">
        <v>83</v>
      </c>
      <c r="O297" s="166" t="s">
        <v>98</v>
      </c>
      <c r="P297" s="27">
        <v>0</v>
      </c>
      <c r="Q297" s="27">
        <v>0</v>
      </c>
      <c r="R297" s="186" t="s">
        <v>83</v>
      </c>
      <c r="S297" s="186" t="s">
        <v>83</v>
      </c>
      <c r="T297" s="186" t="s">
        <v>83</v>
      </c>
      <c r="U297" s="186" t="s">
        <v>83</v>
      </c>
      <c r="V297" s="27"/>
      <c r="W297" s="27" t="s">
        <v>88</v>
      </c>
      <c r="X297" s="27">
        <v>0</v>
      </c>
      <c r="Y297" s="186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6" t="s">
        <v>83</v>
      </c>
      <c r="AF297" s="186" t="s">
        <v>83</v>
      </c>
      <c r="AG297" s="186" t="s">
        <v>83</v>
      </c>
      <c r="AH297" s="186" t="s">
        <v>83</v>
      </c>
      <c r="AI297" s="27">
        <v>1</v>
      </c>
      <c r="AJ297" s="27"/>
      <c r="AK297" s="27">
        <v>1</v>
      </c>
      <c r="AL297" s="27">
        <v>1</v>
      </c>
      <c r="AM297" s="186" t="s">
        <v>83</v>
      </c>
      <c r="AN297" s="27">
        <v>1</v>
      </c>
      <c r="AO297" s="27">
        <v>1</v>
      </c>
      <c r="AP297" s="27">
        <v>1</v>
      </c>
    </row>
    <row r="298" spans="1:42">
      <c r="A298" s="163"/>
      <c r="B298" s="27" t="str">
        <f>物品!B298</f>
        <v>IF02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附魔</v>
      </c>
      <c r="I298" s="27">
        <f>VLOOKUP(B298,物品!B:CV,99,FALSE)</f>
        <v>0</v>
      </c>
      <c r="J298" s="165" t="str">
        <f t="shared" ref="J298:J323" si="148">H298</f>
        <v>附魔</v>
      </c>
      <c r="K298" s="165">
        <f t="shared" ref="K298:K323" si="149">I298</f>
        <v>0</v>
      </c>
      <c r="L298" s="27"/>
      <c r="M298" s="166">
        <f>VLOOKUP(LEFT(RIGHT(B298,5),4),物品!B:CU,20,FALSE)</f>
        <v>0</v>
      </c>
      <c r="N298" s="186" t="s">
        <v>83</v>
      </c>
      <c r="O298" s="166" t="s">
        <v>98</v>
      </c>
      <c r="P298" s="27">
        <v>0</v>
      </c>
      <c r="Q298" s="27">
        <v>0</v>
      </c>
      <c r="R298" s="186" t="s">
        <v>83</v>
      </c>
      <c r="S298" s="186" t="s">
        <v>83</v>
      </c>
      <c r="T298" s="186" t="s">
        <v>83</v>
      </c>
      <c r="U298" s="186" t="s">
        <v>83</v>
      </c>
      <c r="V298" s="27"/>
      <c r="W298" s="27" t="s">
        <v>88</v>
      </c>
      <c r="X298" s="27">
        <v>0</v>
      </c>
      <c r="Y298" s="186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6" t="s">
        <v>83</v>
      </c>
      <c r="AF298" s="186" t="s">
        <v>83</v>
      </c>
      <c r="AG298" s="186" t="s">
        <v>83</v>
      </c>
      <c r="AH298" s="186" t="s">
        <v>83</v>
      </c>
      <c r="AI298" s="27">
        <v>1</v>
      </c>
      <c r="AJ298" s="27"/>
      <c r="AK298" s="27">
        <v>1</v>
      </c>
      <c r="AL298" s="27">
        <v>1</v>
      </c>
      <c r="AM298" s="186" t="s">
        <v>83</v>
      </c>
      <c r="AN298" s="27">
        <v>1</v>
      </c>
      <c r="AO298" s="27">
        <v>1</v>
      </c>
      <c r="AP298" s="27">
        <v>1</v>
      </c>
    </row>
    <row r="299" spans="1:42">
      <c r="A299" s="163"/>
      <c r="B299" s="27" t="str">
        <f>物品!B299</f>
        <v>IF03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附魔</v>
      </c>
      <c r="I299" s="27">
        <f>VLOOKUP(B299,物品!B:CV,99,FALSE)</f>
        <v>0</v>
      </c>
      <c r="J299" s="165" t="str">
        <f t="shared" si="148"/>
        <v>附魔</v>
      </c>
      <c r="K299" s="165">
        <f t="shared" si="149"/>
        <v>0</v>
      </c>
      <c r="L299" s="27"/>
      <c r="M299" s="166">
        <f>VLOOKUP(LEFT(RIGHT(B299,5),4),物品!B:CU,20,FALSE)</f>
        <v>0</v>
      </c>
      <c r="N299" s="186" t="s">
        <v>83</v>
      </c>
      <c r="O299" s="166" t="s">
        <v>98</v>
      </c>
      <c r="P299" s="27">
        <v>0</v>
      </c>
      <c r="Q299" s="27">
        <v>0</v>
      </c>
      <c r="R299" s="186" t="s">
        <v>83</v>
      </c>
      <c r="S299" s="186" t="s">
        <v>83</v>
      </c>
      <c r="T299" s="186" t="s">
        <v>83</v>
      </c>
      <c r="U299" s="186" t="s">
        <v>83</v>
      </c>
      <c r="V299" s="27"/>
      <c r="W299" s="27" t="s">
        <v>88</v>
      </c>
      <c r="X299" s="27">
        <v>0</v>
      </c>
      <c r="Y299" s="186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6" t="s">
        <v>83</v>
      </c>
      <c r="AF299" s="186" t="s">
        <v>83</v>
      </c>
      <c r="AG299" s="186" t="s">
        <v>83</v>
      </c>
      <c r="AH299" s="186" t="s">
        <v>83</v>
      </c>
      <c r="AI299" s="27">
        <v>1</v>
      </c>
      <c r="AJ299" s="27"/>
      <c r="AK299" s="27">
        <v>1</v>
      </c>
      <c r="AL299" s="27">
        <v>1</v>
      </c>
      <c r="AM299" s="186" t="s">
        <v>83</v>
      </c>
      <c r="AN299" s="27">
        <v>1</v>
      </c>
      <c r="AO299" s="27">
        <v>1</v>
      </c>
      <c r="AP299" s="27">
        <v>1</v>
      </c>
    </row>
    <row r="300" spans="1:42">
      <c r="A300" s="163"/>
      <c r="B300" s="27" t="str">
        <f>物品!B300</f>
        <v>IF04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附魔</v>
      </c>
      <c r="I300" s="27">
        <f>VLOOKUP(B300,物品!B:CV,99,FALSE)</f>
        <v>0</v>
      </c>
      <c r="J300" s="165" t="str">
        <f t="shared" si="148"/>
        <v>附魔</v>
      </c>
      <c r="K300" s="165">
        <f t="shared" si="149"/>
        <v>0</v>
      </c>
      <c r="L300" s="27"/>
      <c r="M300" s="166">
        <f>VLOOKUP(LEFT(RIGHT(B300,5),4),物品!B:CU,20,FALSE)</f>
        <v>0</v>
      </c>
      <c r="N300" s="186" t="s">
        <v>83</v>
      </c>
      <c r="O300" s="166" t="s">
        <v>98</v>
      </c>
      <c r="P300" s="27">
        <v>0</v>
      </c>
      <c r="Q300" s="27">
        <v>0</v>
      </c>
      <c r="R300" s="186" t="s">
        <v>83</v>
      </c>
      <c r="S300" s="186" t="s">
        <v>83</v>
      </c>
      <c r="T300" s="186" t="s">
        <v>83</v>
      </c>
      <c r="U300" s="186" t="s">
        <v>83</v>
      </c>
      <c r="V300" s="27"/>
      <c r="W300" s="27" t="s">
        <v>88</v>
      </c>
      <c r="X300" s="27">
        <v>0</v>
      </c>
      <c r="Y300" s="186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6" t="s">
        <v>83</v>
      </c>
      <c r="AF300" s="186" t="s">
        <v>83</v>
      </c>
      <c r="AG300" s="186" t="s">
        <v>83</v>
      </c>
      <c r="AH300" s="186" t="s">
        <v>83</v>
      </c>
      <c r="AI300" s="27">
        <v>1</v>
      </c>
      <c r="AJ300" s="27"/>
      <c r="AK300" s="27">
        <v>1</v>
      </c>
      <c r="AL300" s="27">
        <v>1</v>
      </c>
      <c r="AM300" s="186" t="s">
        <v>83</v>
      </c>
      <c r="AN300" s="27">
        <v>1</v>
      </c>
      <c r="AO300" s="27">
        <v>1</v>
      </c>
      <c r="AP300" s="27">
        <v>1</v>
      </c>
    </row>
    <row r="301" spans="1:42">
      <c r="A301" s="163"/>
      <c r="B301" s="27" t="str">
        <f>物品!B301</f>
        <v>IF05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附魔</v>
      </c>
      <c r="I301" s="27">
        <f>VLOOKUP(B301,物品!B:CV,99,FALSE)</f>
        <v>0</v>
      </c>
      <c r="J301" s="165" t="str">
        <f t="shared" si="148"/>
        <v>附魔</v>
      </c>
      <c r="K301" s="165">
        <f t="shared" si="149"/>
        <v>0</v>
      </c>
      <c r="L301" s="27"/>
      <c r="M301" s="166">
        <f>VLOOKUP(LEFT(RIGHT(B301,5),4),物品!B:CU,20,FALSE)</f>
        <v>0</v>
      </c>
      <c r="N301" s="186" t="s">
        <v>83</v>
      </c>
      <c r="O301" s="166" t="s">
        <v>98</v>
      </c>
      <c r="P301" s="27">
        <v>0</v>
      </c>
      <c r="Q301" s="27">
        <v>0</v>
      </c>
      <c r="R301" s="186" t="s">
        <v>83</v>
      </c>
      <c r="S301" s="186" t="s">
        <v>83</v>
      </c>
      <c r="T301" s="186" t="s">
        <v>83</v>
      </c>
      <c r="U301" s="186" t="s">
        <v>83</v>
      </c>
      <c r="V301" s="27"/>
      <c r="W301" s="27" t="s">
        <v>88</v>
      </c>
      <c r="X301" s="27">
        <v>0</v>
      </c>
      <c r="Y301" s="186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6" t="s">
        <v>83</v>
      </c>
      <c r="AF301" s="186" t="s">
        <v>83</v>
      </c>
      <c r="AG301" s="186" t="s">
        <v>83</v>
      </c>
      <c r="AH301" s="186" t="s">
        <v>83</v>
      </c>
      <c r="AI301" s="27">
        <v>1</v>
      </c>
      <c r="AJ301" s="27"/>
      <c r="AK301" s="27">
        <v>1</v>
      </c>
      <c r="AL301" s="27">
        <v>1</v>
      </c>
      <c r="AM301" s="186" t="s">
        <v>83</v>
      </c>
      <c r="AN301" s="27">
        <v>1</v>
      </c>
      <c r="AO301" s="27">
        <v>1</v>
      </c>
      <c r="AP301" s="27">
        <v>1</v>
      </c>
    </row>
    <row r="302" spans="1:42">
      <c r="A302" s="163"/>
      <c r="B302" s="27" t="str">
        <f>物品!B302</f>
        <v>IF06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附魔</v>
      </c>
      <c r="I302" s="27">
        <f>VLOOKUP(B302,物品!B:CV,99,FALSE)</f>
        <v>0</v>
      </c>
      <c r="J302" s="165" t="str">
        <f t="shared" si="148"/>
        <v>附魔</v>
      </c>
      <c r="K302" s="165">
        <f t="shared" si="149"/>
        <v>0</v>
      </c>
      <c r="L302" s="27"/>
      <c r="M302" s="166">
        <f>VLOOKUP(LEFT(RIGHT(B302,5),4),物品!B:CU,20,FALSE)</f>
        <v>0</v>
      </c>
      <c r="N302" s="186" t="s">
        <v>83</v>
      </c>
      <c r="O302" s="166" t="s">
        <v>98</v>
      </c>
      <c r="P302" s="27">
        <v>0</v>
      </c>
      <c r="Q302" s="27">
        <v>0</v>
      </c>
      <c r="R302" s="186" t="s">
        <v>83</v>
      </c>
      <c r="S302" s="186" t="s">
        <v>83</v>
      </c>
      <c r="T302" s="186" t="s">
        <v>83</v>
      </c>
      <c r="U302" s="186" t="s">
        <v>83</v>
      </c>
      <c r="V302" s="27"/>
      <c r="W302" s="27" t="s">
        <v>88</v>
      </c>
      <c r="X302" s="27">
        <v>0</v>
      </c>
      <c r="Y302" s="186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6" t="s">
        <v>83</v>
      </c>
      <c r="AF302" s="186" t="s">
        <v>83</v>
      </c>
      <c r="AG302" s="186" t="s">
        <v>83</v>
      </c>
      <c r="AH302" s="186" t="s">
        <v>83</v>
      </c>
      <c r="AI302" s="27">
        <v>1</v>
      </c>
      <c r="AJ302" s="27"/>
      <c r="AK302" s="27">
        <v>1</v>
      </c>
      <c r="AL302" s="27">
        <v>1</v>
      </c>
      <c r="AM302" s="186" t="s">
        <v>83</v>
      </c>
      <c r="AN302" s="27">
        <v>1</v>
      </c>
      <c r="AO302" s="27">
        <v>1</v>
      </c>
      <c r="AP302" s="27">
        <v>1</v>
      </c>
    </row>
    <row r="303" spans="1:42">
      <c r="A303" s="163"/>
      <c r="B303" s="27" t="str">
        <f>物品!B303</f>
        <v>IF07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附魔</v>
      </c>
      <c r="I303" s="27">
        <f>VLOOKUP(B303,物品!B:CV,99,FALSE)</f>
        <v>0</v>
      </c>
      <c r="J303" s="165" t="str">
        <f t="shared" si="148"/>
        <v>附魔</v>
      </c>
      <c r="K303" s="165">
        <f t="shared" si="149"/>
        <v>0</v>
      </c>
      <c r="L303" s="27"/>
      <c r="M303" s="166">
        <f>VLOOKUP(LEFT(RIGHT(B303,5),4),物品!B:CU,20,FALSE)</f>
        <v>0</v>
      </c>
      <c r="N303" s="186" t="s">
        <v>83</v>
      </c>
      <c r="O303" s="166" t="s">
        <v>98</v>
      </c>
      <c r="P303" s="27">
        <v>0</v>
      </c>
      <c r="Q303" s="27">
        <v>0</v>
      </c>
      <c r="R303" s="186" t="s">
        <v>83</v>
      </c>
      <c r="S303" s="186" t="s">
        <v>83</v>
      </c>
      <c r="T303" s="186" t="s">
        <v>83</v>
      </c>
      <c r="U303" s="186" t="s">
        <v>83</v>
      </c>
      <c r="V303" s="27"/>
      <c r="W303" s="27" t="s">
        <v>88</v>
      </c>
      <c r="X303" s="27">
        <v>0</v>
      </c>
      <c r="Y303" s="186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6" t="s">
        <v>83</v>
      </c>
      <c r="AF303" s="186" t="s">
        <v>83</v>
      </c>
      <c r="AG303" s="186" t="s">
        <v>83</v>
      </c>
      <c r="AH303" s="186" t="s">
        <v>83</v>
      </c>
      <c r="AI303" s="27">
        <v>1</v>
      </c>
      <c r="AJ303" s="27"/>
      <c r="AK303" s="27">
        <v>1</v>
      </c>
      <c r="AL303" s="27">
        <v>1</v>
      </c>
      <c r="AM303" s="186" t="s">
        <v>83</v>
      </c>
      <c r="AN303" s="27">
        <v>1</v>
      </c>
      <c r="AO303" s="27">
        <v>1</v>
      </c>
      <c r="AP303" s="27">
        <v>1</v>
      </c>
    </row>
    <row r="304" spans="1:42">
      <c r="A304" s="163"/>
      <c r="B304" s="27" t="str">
        <f>物品!B304</f>
        <v>IF08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附魔</v>
      </c>
      <c r="I304" s="27">
        <f>VLOOKUP(B304,物品!B:CV,99,FALSE)</f>
        <v>0</v>
      </c>
      <c r="J304" s="165" t="str">
        <f t="shared" si="148"/>
        <v>附魔</v>
      </c>
      <c r="K304" s="165">
        <f t="shared" si="149"/>
        <v>0</v>
      </c>
      <c r="L304" s="27"/>
      <c r="M304" s="166">
        <f>VLOOKUP(LEFT(RIGHT(B304,5),4),物品!B:CU,20,FALSE)</f>
        <v>0</v>
      </c>
      <c r="N304" s="186" t="s">
        <v>83</v>
      </c>
      <c r="O304" s="166" t="s">
        <v>98</v>
      </c>
      <c r="P304" s="27">
        <v>0</v>
      </c>
      <c r="Q304" s="27">
        <v>0</v>
      </c>
      <c r="R304" s="186" t="s">
        <v>83</v>
      </c>
      <c r="S304" s="186" t="s">
        <v>83</v>
      </c>
      <c r="T304" s="186" t="s">
        <v>83</v>
      </c>
      <c r="U304" s="186" t="s">
        <v>83</v>
      </c>
      <c r="V304" s="27"/>
      <c r="W304" s="27" t="s">
        <v>88</v>
      </c>
      <c r="X304" s="27">
        <v>0</v>
      </c>
      <c r="Y304" s="186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6" t="s">
        <v>83</v>
      </c>
      <c r="AF304" s="186" t="s">
        <v>83</v>
      </c>
      <c r="AG304" s="186" t="s">
        <v>83</v>
      </c>
      <c r="AH304" s="186" t="s">
        <v>83</v>
      </c>
      <c r="AI304" s="27">
        <v>1</v>
      </c>
      <c r="AJ304" s="27"/>
      <c r="AK304" s="27">
        <v>1</v>
      </c>
      <c r="AL304" s="27">
        <v>1</v>
      </c>
      <c r="AM304" s="186" t="s">
        <v>83</v>
      </c>
      <c r="AN304" s="27">
        <v>1</v>
      </c>
      <c r="AO304" s="27">
        <v>1</v>
      </c>
      <c r="AP304" s="27">
        <v>1</v>
      </c>
    </row>
    <row r="305" spans="1:42">
      <c r="A305" s="163"/>
      <c r="B305" s="27" t="str">
        <f>物品!B305</f>
        <v>IF09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附魔</v>
      </c>
      <c r="I305" s="27">
        <f>VLOOKUP(B305,物品!B:CV,99,FALSE)</f>
        <v>0</v>
      </c>
      <c r="J305" s="165" t="str">
        <f t="shared" si="148"/>
        <v>附魔</v>
      </c>
      <c r="K305" s="165">
        <f t="shared" si="149"/>
        <v>0</v>
      </c>
      <c r="L305" s="27"/>
      <c r="M305" s="166">
        <f>VLOOKUP(LEFT(RIGHT(B305,5),4),物品!B:CU,20,FALSE)</f>
        <v>0</v>
      </c>
      <c r="N305" s="186" t="s">
        <v>83</v>
      </c>
      <c r="O305" s="166" t="s">
        <v>98</v>
      </c>
      <c r="P305" s="27">
        <v>0</v>
      </c>
      <c r="Q305" s="27">
        <v>0</v>
      </c>
      <c r="R305" s="186" t="s">
        <v>83</v>
      </c>
      <c r="S305" s="186" t="s">
        <v>83</v>
      </c>
      <c r="T305" s="186" t="s">
        <v>83</v>
      </c>
      <c r="U305" s="186" t="s">
        <v>83</v>
      </c>
      <c r="V305" s="27"/>
      <c r="W305" s="27" t="s">
        <v>88</v>
      </c>
      <c r="X305" s="27">
        <v>0</v>
      </c>
      <c r="Y305" s="186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6" t="s">
        <v>83</v>
      </c>
      <c r="AF305" s="186" t="s">
        <v>83</v>
      </c>
      <c r="AG305" s="186" t="s">
        <v>83</v>
      </c>
      <c r="AH305" s="186" t="s">
        <v>83</v>
      </c>
      <c r="AI305" s="27">
        <v>1</v>
      </c>
      <c r="AJ305" s="27"/>
      <c r="AK305" s="27">
        <v>1</v>
      </c>
      <c r="AL305" s="27">
        <v>1</v>
      </c>
      <c r="AM305" s="186" t="s">
        <v>83</v>
      </c>
      <c r="AN305" s="27">
        <v>1</v>
      </c>
      <c r="AO305" s="27">
        <v>1</v>
      </c>
      <c r="AP305" s="27">
        <v>1</v>
      </c>
    </row>
    <row r="306" spans="1:42">
      <c r="A306" s="163"/>
      <c r="B306" s="27" t="str">
        <f>物品!B306</f>
        <v>IF10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附魔</v>
      </c>
      <c r="I306" s="27">
        <f>VLOOKUP(B306,物品!B:CV,99,FALSE)</f>
        <v>0</v>
      </c>
      <c r="J306" s="165" t="str">
        <f t="shared" si="148"/>
        <v>附魔</v>
      </c>
      <c r="K306" s="165">
        <f t="shared" si="149"/>
        <v>0</v>
      </c>
      <c r="L306" s="27"/>
      <c r="M306" s="166">
        <f>VLOOKUP(LEFT(RIGHT(B306,5),4),物品!B:CU,20,FALSE)</f>
        <v>0</v>
      </c>
      <c r="N306" s="186" t="s">
        <v>83</v>
      </c>
      <c r="O306" s="166" t="s">
        <v>98</v>
      </c>
      <c r="P306" s="27">
        <v>0</v>
      </c>
      <c r="Q306" s="27">
        <v>0</v>
      </c>
      <c r="R306" s="186" t="s">
        <v>83</v>
      </c>
      <c r="S306" s="186" t="s">
        <v>83</v>
      </c>
      <c r="T306" s="186" t="s">
        <v>83</v>
      </c>
      <c r="U306" s="186" t="s">
        <v>83</v>
      </c>
      <c r="V306" s="27"/>
      <c r="W306" s="27" t="s">
        <v>88</v>
      </c>
      <c r="X306" s="27">
        <v>0</v>
      </c>
      <c r="Y306" s="186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6" t="s">
        <v>83</v>
      </c>
      <c r="AF306" s="186" t="s">
        <v>83</v>
      </c>
      <c r="AG306" s="186" t="s">
        <v>83</v>
      </c>
      <c r="AH306" s="186" t="s">
        <v>83</v>
      </c>
      <c r="AI306" s="27">
        <v>1</v>
      </c>
      <c r="AJ306" s="27"/>
      <c r="AK306" s="27">
        <v>1</v>
      </c>
      <c r="AL306" s="27">
        <v>1</v>
      </c>
      <c r="AM306" s="186" t="s">
        <v>83</v>
      </c>
      <c r="AN306" s="27">
        <v>1</v>
      </c>
      <c r="AO306" s="27">
        <v>1</v>
      </c>
      <c r="AP306" s="27">
        <v>1</v>
      </c>
    </row>
    <row r="307" spans="1:42">
      <c r="A307" s="163"/>
      <c r="B307" s="27" t="str">
        <f>物品!B307</f>
        <v>IF11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附魔</v>
      </c>
      <c r="I307" s="27">
        <f>VLOOKUP(B307,物品!B:CV,99,FALSE)</f>
        <v>0</v>
      </c>
      <c r="J307" s="165" t="str">
        <f t="shared" si="148"/>
        <v>附魔</v>
      </c>
      <c r="K307" s="165">
        <f t="shared" si="149"/>
        <v>0</v>
      </c>
      <c r="L307" s="27"/>
      <c r="M307" s="166">
        <f>VLOOKUP(LEFT(RIGHT(B307,5),4),物品!B:CU,20,FALSE)</f>
        <v>0</v>
      </c>
      <c r="N307" s="186" t="s">
        <v>83</v>
      </c>
      <c r="O307" s="166" t="s">
        <v>98</v>
      </c>
      <c r="P307" s="27">
        <v>0</v>
      </c>
      <c r="Q307" s="27">
        <v>0</v>
      </c>
      <c r="R307" s="186" t="s">
        <v>83</v>
      </c>
      <c r="S307" s="186" t="s">
        <v>83</v>
      </c>
      <c r="T307" s="186" t="s">
        <v>83</v>
      </c>
      <c r="U307" s="186" t="s">
        <v>83</v>
      </c>
      <c r="V307" s="27"/>
      <c r="W307" s="27" t="s">
        <v>88</v>
      </c>
      <c r="X307" s="27">
        <v>0</v>
      </c>
      <c r="Y307" s="186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6" t="s">
        <v>83</v>
      </c>
      <c r="AF307" s="186" t="s">
        <v>83</v>
      </c>
      <c r="AG307" s="186" t="s">
        <v>83</v>
      </c>
      <c r="AH307" s="186" t="s">
        <v>83</v>
      </c>
      <c r="AI307" s="27">
        <v>1</v>
      </c>
      <c r="AJ307" s="27"/>
      <c r="AK307" s="27">
        <v>1</v>
      </c>
      <c r="AL307" s="27">
        <v>1</v>
      </c>
      <c r="AM307" s="186" t="s">
        <v>83</v>
      </c>
      <c r="AN307" s="27">
        <v>1</v>
      </c>
      <c r="AO307" s="27">
        <v>1</v>
      </c>
      <c r="AP307" s="27">
        <v>1</v>
      </c>
    </row>
    <row r="308" spans="1:42">
      <c r="A308" s="163"/>
      <c r="B308" s="27" t="str">
        <f>物品!B308</f>
        <v>IF12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附魔</v>
      </c>
      <c r="I308" s="27">
        <f>VLOOKUP(B308,物品!B:CV,99,FALSE)</f>
        <v>0</v>
      </c>
      <c r="J308" s="165" t="str">
        <f t="shared" si="148"/>
        <v>附魔</v>
      </c>
      <c r="K308" s="165">
        <f t="shared" si="149"/>
        <v>0</v>
      </c>
      <c r="L308" s="27"/>
      <c r="M308" s="166">
        <f>VLOOKUP(LEFT(RIGHT(B308,5),4),物品!B:CU,20,FALSE)</f>
        <v>0</v>
      </c>
      <c r="N308" s="186" t="s">
        <v>83</v>
      </c>
      <c r="O308" s="166" t="s">
        <v>98</v>
      </c>
      <c r="P308" s="27">
        <v>0</v>
      </c>
      <c r="Q308" s="27">
        <v>0</v>
      </c>
      <c r="R308" s="186" t="s">
        <v>83</v>
      </c>
      <c r="S308" s="186" t="s">
        <v>83</v>
      </c>
      <c r="T308" s="186" t="s">
        <v>83</v>
      </c>
      <c r="U308" s="186" t="s">
        <v>83</v>
      </c>
      <c r="V308" s="27"/>
      <c r="W308" s="27" t="s">
        <v>88</v>
      </c>
      <c r="X308" s="27">
        <v>0</v>
      </c>
      <c r="Y308" s="186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6" t="s">
        <v>83</v>
      </c>
      <c r="AF308" s="186" t="s">
        <v>83</v>
      </c>
      <c r="AG308" s="186" t="s">
        <v>83</v>
      </c>
      <c r="AH308" s="186" t="s">
        <v>83</v>
      </c>
      <c r="AI308" s="27">
        <v>1</v>
      </c>
      <c r="AJ308" s="27"/>
      <c r="AK308" s="27">
        <v>1</v>
      </c>
      <c r="AL308" s="27">
        <v>1</v>
      </c>
      <c r="AM308" s="186" t="s">
        <v>83</v>
      </c>
      <c r="AN308" s="27">
        <v>1</v>
      </c>
      <c r="AO308" s="27">
        <v>1</v>
      </c>
      <c r="AP308" s="27">
        <v>1</v>
      </c>
    </row>
    <row r="309" spans="1:42">
      <c r="A309" s="163"/>
      <c r="B309" s="27" t="str">
        <f>物品!B309</f>
        <v>IF13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附魔</v>
      </c>
      <c r="I309" s="27">
        <f>VLOOKUP(B309,物品!B:CV,99,FALSE)</f>
        <v>0</v>
      </c>
      <c r="J309" s="165" t="str">
        <f t="shared" si="148"/>
        <v>附魔</v>
      </c>
      <c r="K309" s="165">
        <f t="shared" si="149"/>
        <v>0</v>
      </c>
      <c r="L309" s="27"/>
      <c r="M309" s="166">
        <f>VLOOKUP(LEFT(RIGHT(B309,5),4),物品!B:CU,20,FALSE)</f>
        <v>0</v>
      </c>
      <c r="N309" s="186" t="s">
        <v>83</v>
      </c>
      <c r="O309" s="166" t="s">
        <v>98</v>
      </c>
      <c r="P309" s="27">
        <v>0</v>
      </c>
      <c r="Q309" s="27">
        <v>0</v>
      </c>
      <c r="R309" s="186" t="s">
        <v>83</v>
      </c>
      <c r="S309" s="186" t="s">
        <v>83</v>
      </c>
      <c r="T309" s="186" t="s">
        <v>83</v>
      </c>
      <c r="U309" s="186" t="s">
        <v>83</v>
      </c>
      <c r="V309" s="27"/>
      <c r="W309" s="27" t="s">
        <v>88</v>
      </c>
      <c r="X309" s="27">
        <v>0</v>
      </c>
      <c r="Y309" s="186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6" t="s">
        <v>83</v>
      </c>
      <c r="AF309" s="186" t="s">
        <v>83</v>
      </c>
      <c r="AG309" s="186" t="s">
        <v>83</v>
      </c>
      <c r="AH309" s="186" t="s">
        <v>83</v>
      </c>
      <c r="AI309" s="27">
        <v>1</v>
      </c>
      <c r="AJ309" s="27"/>
      <c r="AK309" s="27">
        <v>1</v>
      </c>
      <c r="AL309" s="27">
        <v>1</v>
      </c>
      <c r="AM309" s="186" t="s">
        <v>83</v>
      </c>
      <c r="AN309" s="27">
        <v>1</v>
      </c>
      <c r="AO309" s="27">
        <v>1</v>
      </c>
      <c r="AP309" s="27">
        <v>1</v>
      </c>
    </row>
    <row r="310" spans="1:42">
      <c r="A310" s="163"/>
      <c r="B310" s="27" t="str">
        <f>物品!B310</f>
        <v>IF14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附魔</v>
      </c>
      <c r="I310" s="27">
        <f>VLOOKUP(B310,物品!B:CV,99,FALSE)</f>
        <v>0</v>
      </c>
      <c r="J310" s="165" t="str">
        <f t="shared" si="148"/>
        <v>附魔</v>
      </c>
      <c r="K310" s="165">
        <f t="shared" si="149"/>
        <v>0</v>
      </c>
      <c r="L310" s="27"/>
      <c r="M310" s="166">
        <f>VLOOKUP(LEFT(RIGHT(B310,5),4),物品!B:CU,20,FALSE)</f>
        <v>0</v>
      </c>
      <c r="N310" s="186" t="s">
        <v>83</v>
      </c>
      <c r="O310" s="166" t="s">
        <v>98</v>
      </c>
      <c r="P310" s="27">
        <v>0</v>
      </c>
      <c r="Q310" s="27">
        <v>0</v>
      </c>
      <c r="R310" s="186" t="s">
        <v>83</v>
      </c>
      <c r="S310" s="186" t="s">
        <v>83</v>
      </c>
      <c r="T310" s="186" t="s">
        <v>83</v>
      </c>
      <c r="U310" s="186" t="s">
        <v>83</v>
      </c>
      <c r="V310" s="27"/>
      <c r="W310" s="27" t="s">
        <v>88</v>
      </c>
      <c r="X310" s="27">
        <v>0</v>
      </c>
      <c r="Y310" s="186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6" t="s">
        <v>83</v>
      </c>
      <c r="AF310" s="186" t="s">
        <v>83</v>
      </c>
      <c r="AG310" s="186" t="s">
        <v>83</v>
      </c>
      <c r="AH310" s="186" t="s">
        <v>83</v>
      </c>
      <c r="AI310" s="27">
        <v>1</v>
      </c>
      <c r="AJ310" s="27"/>
      <c r="AK310" s="27">
        <v>1</v>
      </c>
      <c r="AL310" s="27">
        <v>1</v>
      </c>
      <c r="AM310" s="186" t="s">
        <v>83</v>
      </c>
      <c r="AN310" s="27">
        <v>1</v>
      </c>
      <c r="AO310" s="27">
        <v>1</v>
      </c>
      <c r="AP310" s="27">
        <v>1</v>
      </c>
    </row>
    <row r="311" spans="1:42">
      <c r="A311" s="163"/>
      <c r="B311" s="27" t="str">
        <f>物品!B311</f>
        <v>IF15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附魔</v>
      </c>
      <c r="I311" s="27">
        <f>VLOOKUP(B311,物品!B:CV,99,FALSE)</f>
        <v>0</v>
      </c>
      <c r="J311" s="165" t="str">
        <f t="shared" si="148"/>
        <v>附魔</v>
      </c>
      <c r="K311" s="165">
        <f t="shared" si="149"/>
        <v>0</v>
      </c>
      <c r="L311" s="27"/>
      <c r="M311" s="166">
        <f>VLOOKUP(LEFT(RIGHT(B311,5),4),物品!B:CU,20,FALSE)</f>
        <v>0</v>
      </c>
      <c r="N311" s="186" t="s">
        <v>83</v>
      </c>
      <c r="O311" s="166" t="s">
        <v>98</v>
      </c>
      <c r="P311" s="27">
        <v>0</v>
      </c>
      <c r="Q311" s="27">
        <v>0</v>
      </c>
      <c r="R311" s="186" t="s">
        <v>83</v>
      </c>
      <c r="S311" s="186" t="s">
        <v>83</v>
      </c>
      <c r="T311" s="186" t="s">
        <v>83</v>
      </c>
      <c r="U311" s="186" t="s">
        <v>83</v>
      </c>
      <c r="V311" s="27"/>
      <c r="W311" s="27" t="s">
        <v>88</v>
      </c>
      <c r="X311" s="27">
        <v>0</v>
      </c>
      <c r="Y311" s="186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6" t="s">
        <v>83</v>
      </c>
      <c r="AF311" s="186" t="s">
        <v>83</v>
      </c>
      <c r="AG311" s="186" t="s">
        <v>83</v>
      </c>
      <c r="AH311" s="186" t="s">
        <v>83</v>
      </c>
      <c r="AI311" s="27">
        <v>1</v>
      </c>
      <c r="AJ311" s="27"/>
      <c r="AK311" s="27">
        <v>1</v>
      </c>
      <c r="AL311" s="27">
        <v>1</v>
      </c>
      <c r="AM311" s="186" t="s">
        <v>83</v>
      </c>
      <c r="AN311" s="27">
        <v>1</v>
      </c>
      <c r="AO311" s="27">
        <v>1</v>
      </c>
      <c r="AP311" s="27">
        <v>1</v>
      </c>
    </row>
    <row r="312" spans="1:42">
      <c r="A312" s="163"/>
      <c r="B312" s="27" t="str">
        <f>物品!B312</f>
        <v>IF16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附魔</v>
      </c>
      <c r="I312" s="27">
        <f>VLOOKUP(B312,物品!B:CV,99,FALSE)</f>
        <v>0</v>
      </c>
      <c r="J312" s="165" t="str">
        <f t="shared" si="148"/>
        <v>附魔</v>
      </c>
      <c r="K312" s="165">
        <f t="shared" si="149"/>
        <v>0</v>
      </c>
      <c r="L312" s="27"/>
      <c r="M312" s="166">
        <f>VLOOKUP(LEFT(RIGHT(B312,5),4),物品!B:CU,20,FALSE)</f>
        <v>0</v>
      </c>
      <c r="N312" s="186" t="s">
        <v>83</v>
      </c>
      <c r="O312" s="166" t="s">
        <v>98</v>
      </c>
      <c r="P312" s="27">
        <v>0</v>
      </c>
      <c r="Q312" s="27">
        <v>0</v>
      </c>
      <c r="R312" s="186" t="s">
        <v>83</v>
      </c>
      <c r="S312" s="186" t="s">
        <v>83</v>
      </c>
      <c r="T312" s="186" t="s">
        <v>83</v>
      </c>
      <c r="U312" s="186" t="s">
        <v>83</v>
      </c>
      <c r="V312" s="27"/>
      <c r="W312" s="27" t="s">
        <v>88</v>
      </c>
      <c r="X312" s="27">
        <v>0</v>
      </c>
      <c r="Y312" s="186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6" t="s">
        <v>83</v>
      </c>
      <c r="AF312" s="186" t="s">
        <v>83</v>
      </c>
      <c r="AG312" s="186" t="s">
        <v>83</v>
      </c>
      <c r="AH312" s="186" t="s">
        <v>83</v>
      </c>
      <c r="AI312" s="27">
        <v>1</v>
      </c>
      <c r="AJ312" s="27"/>
      <c r="AK312" s="27">
        <v>1</v>
      </c>
      <c r="AL312" s="27">
        <v>1</v>
      </c>
      <c r="AM312" s="186" t="s">
        <v>83</v>
      </c>
      <c r="AN312" s="27">
        <v>1</v>
      </c>
      <c r="AO312" s="27">
        <v>1</v>
      </c>
      <c r="AP312" s="27">
        <v>1</v>
      </c>
    </row>
    <row r="313" spans="1:42">
      <c r="A313" s="163"/>
      <c r="B313" s="27" t="str">
        <f>物品!B313</f>
        <v>IF17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附魔</v>
      </c>
      <c r="I313" s="27">
        <f>VLOOKUP(B313,物品!B:CV,99,FALSE)</f>
        <v>0</v>
      </c>
      <c r="J313" s="165" t="str">
        <f t="shared" si="148"/>
        <v>附魔</v>
      </c>
      <c r="K313" s="165">
        <f t="shared" si="149"/>
        <v>0</v>
      </c>
      <c r="L313" s="27"/>
      <c r="M313" s="166">
        <f>VLOOKUP(LEFT(RIGHT(B313,5),4),物品!B:CU,20,FALSE)</f>
        <v>0</v>
      </c>
      <c r="N313" s="186" t="s">
        <v>83</v>
      </c>
      <c r="O313" s="166" t="s">
        <v>98</v>
      </c>
      <c r="P313" s="27">
        <v>0</v>
      </c>
      <c r="Q313" s="27">
        <v>0</v>
      </c>
      <c r="R313" s="186" t="s">
        <v>83</v>
      </c>
      <c r="S313" s="186" t="s">
        <v>83</v>
      </c>
      <c r="T313" s="186" t="s">
        <v>83</v>
      </c>
      <c r="U313" s="186" t="s">
        <v>83</v>
      </c>
      <c r="V313" s="27"/>
      <c r="W313" s="27" t="s">
        <v>88</v>
      </c>
      <c r="X313" s="27">
        <v>0</v>
      </c>
      <c r="Y313" s="186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6" t="s">
        <v>83</v>
      </c>
      <c r="AF313" s="186" t="s">
        <v>83</v>
      </c>
      <c r="AG313" s="186" t="s">
        <v>83</v>
      </c>
      <c r="AH313" s="186" t="s">
        <v>83</v>
      </c>
      <c r="AI313" s="27">
        <v>1</v>
      </c>
      <c r="AJ313" s="27"/>
      <c r="AK313" s="27">
        <v>1</v>
      </c>
      <c r="AL313" s="27">
        <v>1</v>
      </c>
      <c r="AM313" s="186" t="s">
        <v>83</v>
      </c>
      <c r="AN313" s="27">
        <v>1</v>
      </c>
      <c r="AO313" s="27">
        <v>1</v>
      </c>
      <c r="AP313" s="27">
        <v>1</v>
      </c>
    </row>
    <row r="314" spans="1:42">
      <c r="A314" s="163"/>
      <c r="B314" s="27" t="str">
        <f>物品!B314</f>
        <v>IF18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附魔</v>
      </c>
      <c r="I314" s="27">
        <f>VLOOKUP(B314,物品!B:CV,99,FALSE)</f>
        <v>0</v>
      </c>
      <c r="J314" s="165" t="str">
        <f t="shared" si="148"/>
        <v>附魔</v>
      </c>
      <c r="K314" s="165">
        <f t="shared" si="149"/>
        <v>0</v>
      </c>
      <c r="L314" s="27"/>
      <c r="M314" s="166">
        <f>VLOOKUP(LEFT(RIGHT(B314,5),4),物品!B:CU,20,FALSE)</f>
        <v>0</v>
      </c>
      <c r="N314" s="186" t="s">
        <v>83</v>
      </c>
      <c r="O314" s="166" t="s">
        <v>98</v>
      </c>
      <c r="P314" s="27">
        <v>0</v>
      </c>
      <c r="Q314" s="27">
        <v>0</v>
      </c>
      <c r="R314" s="186" t="s">
        <v>83</v>
      </c>
      <c r="S314" s="186" t="s">
        <v>83</v>
      </c>
      <c r="T314" s="186" t="s">
        <v>83</v>
      </c>
      <c r="U314" s="186" t="s">
        <v>83</v>
      </c>
      <c r="V314" s="27"/>
      <c r="W314" s="27" t="s">
        <v>88</v>
      </c>
      <c r="X314" s="27">
        <v>0</v>
      </c>
      <c r="Y314" s="186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6" t="s">
        <v>83</v>
      </c>
      <c r="AF314" s="186" t="s">
        <v>83</v>
      </c>
      <c r="AG314" s="186" t="s">
        <v>83</v>
      </c>
      <c r="AH314" s="186" t="s">
        <v>83</v>
      </c>
      <c r="AI314" s="27">
        <v>1</v>
      </c>
      <c r="AJ314" s="27"/>
      <c r="AK314" s="27">
        <v>1</v>
      </c>
      <c r="AL314" s="27">
        <v>1</v>
      </c>
      <c r="AM314" s="186" t="s">
        <v>83</v>
      </c>
      <c r="AN314" s="27">
        <v>1</v>
      </c>
      <c r="AO314" s="27">
        <v>1</v>
      </c>
      <c r="AP314" s="27">
        <v>1</v>
      </c>
    </row>
    <row r="315" spans="1:42">
      <c r="A315" s="163"/>
      <c r="B315" s="27" t="str">
        <f>物品!B315</f>
        <v>IF19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附魔</v>
      </c>
      <c r="I315" s="27">
        <f>VLOOKUP(B315,物品!B:CV,99,FALSE)</f>
        <v>0</v>
      </c>
      <c r="J315" s="165" t="str">
        <f t="shared" si="148"/>
        <v>附魔</v>
      </c>
      <c r="K315" s="165">
        <f t="shared" si="149"/>
        <v>0</v>
      </c>
      <c r="L315" s="27"/>
      <c r="M315" s="166">
        <f>VLOOKUP(LEFT(RIGHT(B315,5),4),物品!B:CU,20,FALSE)</f>
        <v>0</v>
      </c>
      <c r="N315" s="186" t="s">
        <v>83</v>
      </c>
      <c r="O315" s="166" t="s">
        <v>98</v>
      </c>
      <c r="P315" s="27">
        <v>0</v>
      </c>
      <c r="Q315" s="27">
        <v>0</v>
      </c>
      <c r="R315" s="186" t="s">
        <v>83</v>
      </c>
      <c r="S315" s="186" t="s">
        <v>83</v>
      </c>
      <c r="T315" s="186" t="s">
        <v>83</v>
      </c>
      <c r="U315" s="186" t="s">
        <v>83</v>
      </c>
      <c r="V315" s="27"/>
      <c r="W315" s="27" t="s">
        <v>88</v>
      </c>
      <c r="X315" s="27">
        <v>0</v>
      </c>
      <c r="Y315" s="186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6" t="s">
        <v>83</v>
      </c>
      <c r="AF315" s="186" t="s">
        <v>83</v>
      </c>
      <c r="AG315" s="186" t="s">
        <v>83</v>
      </c>
      <c r="AH315" s="186" t="s">
        <v>83</v>
      </c>
      <c r="AI315" s="27">
        <v>1</v>
      </c>
      <c r="AJ315" s="27"/>
      <c r="AK315" s="27">
        <v>1</v>
      </c>
      <c r="AL315" s="27">
        <v>1</v>
      </c>
      <c r="AM315" s="186" t="s">
        <v>83</v>
      </c>
      <c r="AN315" s="27">
        <v>1</v>
      </c>
      <c r="AO315" s="27">
        <v>1</v>
      </c>
      <c r="AP315" s="27">
        <v>1</v>
      </c>
    </row>
    <row r="316" spans="1:42">
      <c r="A316" s="163"/>
      <c r="B316" s="27" t="str">
        <f>物品!B316</f>
        <v>IF20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附魔</v>
      </c>
      <c r="I316" s="27">
        <f>VLOOKUP(B316,物品!B:CV,99,FALSE)</f>
        <v>0</v>
      </c>
      <c r="J316" s="165" t="str">
        <f t="shared" si="148"/>
        <v>附魔</v>
      </c>
      <c r="K316" s="165">
        <f t="shared" si="149"/>
        <v>0</v>
      </c>
      <c r="L316" s="27"/>
      <c r="M316" s="166">
        <f>VLOOKUP(LEFT(RIGHT(B316,5),4),物品!B:CU,20,FALSE)</f>
        <v>0</v>
      </c>
      <c r="N316" s="186" t="s">
        <v>83</v>
      </c>
      <c r="O316" s="166" t="s">
        <v>98</v>
      </c>
      <c r="P316" s="27">
        <v>0</v>
      </c>
      <c r="Q316" s="27">
        <v>0</v>
      </c>
      <c r="R316" s="186" t="s">
        <v>83</v>
      </c>
      <c r="S316" s="186" t="s">
        <v>83</v>
      </c>
      <c r="T316" s="186" t="s">
        <v>83</v>
      </c>
      <c r="U316" s="186" t="s">
        <v>83</v>
      </c>
      <c r="V316" s="27"/>
      <c r="W316" s="27" t="s">
        <v>88</v>
      </c>
      <c r="X316" s="27">
        <v>0</v>
      </c>
      <c r="Y316" s="186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6" t="s">
        <v>83</v>
      </c>
      <c r="AF316" s="186" t="s">
        <v>83</v>
      </c>
      <c r="AG316" s="186" t="s">
        <v>83</v>
      </c>
      <c r="AH316" s="186" t="s">
        <v>83</v>
      </c>
      <c r="AI316" s="27">
        <v>1</v>
      </c>
      <c r="AJ316" s="27"/>
      <c r="AK316" s="27">
        <v>1</v>
      </c>
      <c r="AL316" s="27">
        <v>1</v>
      </c>
      <c r="AM316" s="186" t="s">
        <v>83</v>
      </c>
      <c r="AN316" s="27">
        <v>1</v>
      </c>
      <c r="AO316" s="27">
        <v>1</v>
      </c>
      <c r="AP316" s="27">
        <v>1</v>
      </c>
    </row>
    <row r="317" spans="1:42">
      <c r="A317" s="163"/>
      <c r="B317" s="27" t="str">
        <f>物品!B317</f>
        <v>IF21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附魔</v>
      </c>
      <c r="I317" s="27">
        <f>VLOOKUP(B317,物品!B:CV,99,FALSE)</f>
        <v>0</v>
      </c>
      <c r="J317" s="165" t="str">
        <f t="shared" si="148"/>
        <v>附魔</v>
      </c>
      <c r="K317" s="165">
        <f t="shared" si="149"/>
        <v>0</v>
      </c>
      <c r="L317" s="27"/>
      <c r="M317" s="166">
        <f>VLOOKUP(LEFT(RIGHT(B317,5),4),物品!B:CU,20,FALSE)</f>
        <v>0</v>
      </c>
      <c r="N317" s="186" t="s">
        <v>83</v>
      </c>
      <c r="O317" s="166" t="s">
        <v>98</v>
      </c>
      <c r="P317" s="27">
        <v>0</v>
      </c>
      <c r="Q317" s="27">
        <v>0</v>
      </c>
      <c r="R317" s="186" t="s">
        <v>83</v>
      </c>
      <c r="S317" s="186" t="s">
        <v>83</v>
      </c>
      <c r="T317" s="186" t="s">
        <v>83</v>
      </c>
      <c r="U317" s="186" t="s">
        <v>83</v>
      </c>
      <c r="V317" s="27"/>
      <c r="W317" s="27" t="s">
        <v>88</v>
      </c>
      <c r="X317" s="27">
        <v>0</v>
      </c>
      <c r="Y317" s="186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6" t="s">
        <v>83</v>
      </c>
      <c r="AF317" s="186" t="s">
        <v>83</v>
      </c>
      <c r="AG317" s="186" t="s">
        <v>83</v>
      </c>
      <c r="AH317" s="186" t="s">
        <v>83</v>
      </c>
      <c r="AI317" s="27">
        <v>1</v>
      </c>
      <c r="AJ317" s="27"/>
      <c r="AK317" s="27">
        <v>1</v>
      </c>
      <c r="AL317" s="27">
        <v>1</v>
      </c>
      <c r="AM317" s="186" t="s">
        <v>83</v>
      </c>
      <c r="AN317" s="27">
        <v>1</v>
      </c>
      <c r="AO317" s="27">
        <v>1</v>
      </c>
      <c r="AP317" s="27">
        <v>1</v>
      </c>
    </row>
    <row r="318" spans="1:42">
      <c r="A318" s="163"/>
      <c r="B318" s="27" t="str">
        <f>物品!B318</f>
        <v>IF22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附魔</v>
      </c>
      <c r="I318" s="27">
        <f>VLOOKUP(B318,物品!B:CV,99,FALSE)</f>
        <v>0</v>
      </c>
      <c r="J318" s="165" t="str">
        <f t="shared" si="148"/>
        <v>附魔</v>
      </c>
      <c r="K318" s="165">
        <f t="shared" si="149"/>
        <v>0</v>
      </c>
      <c r="L318" s="27"/>
      <c r="M318" s="166">
        <f>VLOOKUP(LEFT(RIGHT(B318,5),4),物品!B:CU,20,FALSE)</f>
        <v>0</v>
      </c>
      <c r="N318" s="186" t="s">
        <v>83</v>
      </c>
      <c r="O318" s="166" t="s">
        <v>98</v>
      </c>
      <c r="P318" s="27">
        <v>0</v>
      </c>
      <c r="Q318" s="27">
        <v>0</v>
      </c>
      <c r="R318" s="186" t="s">
        <v>83</v>
      </c>
      <c r="S318" s="186" t="s">
        <v>83</v>
      </c>
      <c r="T318" s="186" t="s">
        <v>83</v>
      </c>
      <c r="U318" s="186" t="s">
        <v>83</v>
      </c>
      <c r="V318" s="27"/>
      <c r="W318" s="27" t="s">
        <v>88</v>
      </c>
      <c r="X318" s="27">
        <v>0</v>
      </c>
      <c r="Y318" s="186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6" t="s">
        <v>83</v>
      </c>
      <c r="AF318" s="186" t="s">
        <v>83</v>
      </c>
      <c r="AG318" s="186" t="s">
        <v>83</v>
      </c>
      <c r="AH318" s="186" t="s">
        <v>83</v>
      </c>
      <c r="AI318" s="27">
        <v>1</v>
      </c>
      <c r="AJ318" s="27"/>
      <c r="AK318" s="27">
        <v>1</v>
      </c>
      <c r="AL318" s="27">
        <v>1</v>
      </c>
      <c r="AM318" s="186" t="s">
        <v>83</v>
      </c>
      <c r="AN318" s="27">
        <v>1</v>
      </c>
      <c r="AO318" s="27">
        <v>1</v>
      </c>
      <c r="AP318" s="27">
        <v>1</v>
      </c>
    </row>
    <row r="319" spans="1:42">
      <c r="A319" s="163"/>
      <c r="B319" s="27" t="str">
        <f>物品!B319</f>
        <v>IF23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附魔</v>
      </c>
      <c r="I319" s="27">
        <f>VLOOKUP(B319,物品!B:CV,99,FALSE)</f>
        <v>0</v>
      </c>
      <c r="J319" s="165" t="str">
        <f t="shared" si="148"/>
        <v>附魔</v>
      </c>
      <c r="K319" s="165">
        <f t="shared" si="149"/>
        <v>0</v>
      </c>
      <c r="L319" s="27"/>
      <c r="M319" s="166">
        <f>VLOOKUP(LEFT(RIGHT(B319,5),4),物品!B:CU,20,FALSE)</f>
        <v>0</v>
      </c>
      <c r="N319" s="186" t="s">
        <v>83</v>
      </c>
      <c r="O319" s="166" t="s">
        <v>98</v>
      </c>
      <c r="P319" s="27">
        <v>0</v>
      </c>
      <c r="Q319" s="27">
        <v>0</v>
      </c>
      <c r="R319" s="186" t="s">
        <v>83</v>
      </c>
      <c r="S319" s="186" t="s">
        <v>83</v>
      </c>
      <c r="T319" s="186" t="s">
        <v>83</v>
      </c>
      <c r="U319" s="186" t="s">
        <v>83</v>
      </c>
      <c r="V319" s="27"/>
      <c r="W319" s="27" t="s">
        <v>88</v>
      </c>
      <c r="X319" s="27">
        <v>0</v>
      </c>
      <c r="Y319" s="186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6" t="s">
        <v>83</v>
      </c>
      <c r="AF319" s="186" t="s">
        <v>83</v>
      </c>
      <c r="AG319" s="186" t="s">
        <v>83</v>
      </c>
      <c r="AH319" s="186" t="s">
        <v>83</v>
      </c>
      <c r="AI319" s="27">
        <v>1</v>
      </c>
      <c r="AJ319" s="27"/>
      <c r="AK319" s="27">
        <v>1</v>
      </c>
      <c r="AL319" s="27">
        <v>1</v>
      </c>
      <c r="AM319" s="186" t="s">
        <v>83</v>
      </c>
      <c r="AN319" s="27">
        <v>1</v>
      </c>
      <c r="AO319" s="27">
        <v>1</v>
      </c>
      <c r="AP319" s="27">
        <v>1</v>
      </c>
    </row>
    <row r="320" spans="1:42">
      <c r="A320" s="163"/>
      <c r="B320" s="27" t="str">
        <f>物品!B320</f>
        <v>IF24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附魔</v>
      </c>
      <c r="I320" s="27">
        <f>VLOOKUP(B320,物品!B:CV,99,FALSE)</f>
        <v>0</v>
      </c>
      <c r="J320" s="165" t="str">
        <f t="shared" si="148"/>
        <v>附魔</v>
      </c>
      <c r="K320" s="165">
        <f t="shared" si="149"/>
        <v>0</v>
      </c>
      <c r="L320" s="27"/>
      <c r="M320" s="166">
        <f>VLOOKUP(LEFT(RIGHT(B320,5),4),物品!B:CU,20,FALSE)</f>
        <v>0</v>
      </c>
      <c r="N320" s="186" t="s">
        <v>83</v>
      </c>
      <c r="O320" s="166" t="s">
        <v>98</v>
      </c>
      <c r="P320" s="27">
        <v>0</v>
      </c>
      <c r="Q320" s="27">
        <v>0</v>
      </c>
      <c r="R320" s="186" t="s">
        <v>83</v>
      </c>
      <c r="S320" s="186" t="s">
        <v>83</v>
      </c>
      <c r="T320" s="186" t="s">
        <v>83</v>
      </c>
      <c r="U320" s="186" t="s">
        <v>83</v>
      </c>
      <c r="V320" s="27"/>
      <c r="W320" s="27" t="s">
        <v>88</v>
      </c>
      <c r="X320" s="27">
        <v>0</v>
      </c>
      <c r="Y320" s="186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6" t="s">
        <v>83</v>
      </c>
      <c r="AF320" s="186" t="s">
        <v>83</v>
      </c>
      <c r="AG320" s="186" t="s">
        <v>83</v>
      </c>
      <c r="AH320" s="186" t="s">
        <v>83</v>
      </c>
      <c r="AI320" s="27">
        <v>1</v>
      </c>
      <c r="AJ320" s="27"/>
      <c r="AK320" s="27">
        <v>1</v>
      </c>
      <c r="AL320" s="27">
        <v>1</v>
      </c>
      <c r="AM320" s="186" t="s">
        <v>83</v>
      </c>
      <c r="AN320" s="27">
        <v>1</v>
      </c>
      <c r="AO320" s="27">
        <v>1</v>
      </c>
      <c r="AP320" s="27">
        <v>1</v>
      </c>
    </row>
    <row r="321" spans="1:42">
      <c r="A321" s="163"/>
      <c r="B321" s="27" t="str">
        <f>物品!B321</f>
        <v>IF25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附魔</v>
      </c>
      <c r="I321" s="27">
        <f>VLOOKUP(B321,物品!B:CV,99,FALSE)</f>
        <v>0</v>
      </c>
      <c r="J321" s="165" t="str">
        <f t="shared" si="148"/>
        <v>附魔</v>
      </c>
      <c r="K321" s="165">
        <f t="shared" si="149"/>
        <v>0</v>
      </c>
      <c r="L321" s="27"/>
      <c r="M321" s="166">
        <f>VLOOKUP(LEFT(RIGHT(B321,5),4),物品!B:CU,20,FALSE)</f>
        <v>0</v>
      </c>
      <c r="N321" s="186" t="s">
        <v>83</v>
      </c>
      <c r="O321" s="166" t="s">
        <v>98</v>
      </c>
      <c r="P321" s="27">
        <v>0</v>
      </c>
      <c r="Q321" s="27">
        <v>0</v>
      </c>
      <c r="R321" s="186" t="s">
        <v>83</v>
      </c>
      <c r="S321" s="186" t="s">
        <v>83</v>
      </c>
      <c r="T321" s="186" t="s">
        <v>83</v>
      </c>
      <c r="U321" s="186" t="s">
        <v>83</v>
      </c>
      <c r="V321" s="27"/>
      <c r="W321" s="27" t="s">
        <v>88</v>
      </c>
      <c r="X321" s="27">
        <v>0</v>
      </c>
      <c r="Y321" s="186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6" t="s">
        <v>83</v>
      </c>
      <c r="AF321" s="186" t="s">
        <v>83</v>
      </c>
      <c r="AG321" s="186" t="s">
        <v>83</v>
      </c>
      <c r="AH321" s="186" t="s">
        <v>83</v>
      </c>
      <c r="AI321" s="27">
        <v>1</v>
      </c>
      <c r="AJ321" s="27"/>
      <c r="AK321" s="27">
        <v>1</v>
      </c>
      <c r="AL321" s="27">
        <v>1</v>
      </c>
      <c r="AM321" s="186" t="s">
        <v>83</v>
      </c>
      <c r="AN321" s="27">
        <v>1</v>
      </c>
      <c r="AO321" s="27">
        <v>1</v>
      </c>
      <c r="AP321" s="27">
        <v>1</v>
      </c>
    </row>
    <row r="322" spans="1:42">
      <c r="A322" s="163"/>
      <c r="B322" s="27" t="str">
        <f>物品!B322</f>
        <v>IF26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附魔</v>
      </c>
      <c r="I322" s="27">
        <f>VLOOKUP(B322,物品!B:CV,99,FALSE)</f>
        <v>0</v>
      </c>
      <c r="J322" s="165" t="str">
        <f t="shared" si="148"/>
        <v>附魔</v>
      </c>
      <c r="K322" s="165">
        <f t="shared" si="149"/>
        <v>0</v>
      </c>
      <c r="L322" s="27"/>
      <c r="M322" s="166">
        <f>VLOOKUP(LEFT(RIGHT(B322,5),4),物品!B:CU,20,FALSE)</f>
        <v>0</v>
      </c>
      <c r="N322" s="186" t="s">
        <v>83</v>
      </c>
      <c r="O322" s="166" t="s">
        <v>98</v>
      </c>
      <c r="P322" s="27">
        <v>0</v>
      </c>
      <c r="Q322" s="27">
        <v>0</v>
      </c>
      <c r="R322" s="186" t="s">
        <v>83</v>
      </c>
      <c r="S322" s="186" t="s">
        <v>83</v>
      </c>
      <c r="T322" s="186" t="s">
        <v>83</v>
      </c>
      <c r="U322" s="186" t="s">
        <v>83</v>
      </c>
      <c r="V322" s="27"/>
      <c r="W322" s="27" t="s">
        <v>88</v>
      </c>
      <c r="X322" s="27">
        <v>0</v>
      </c>
      <c r="Y322" s="186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6" t="s">
        <v>83</v>
      </c>
      <c r="AF322" s="186" t="s">
        <v>83</v>
      </c>
      <c r="AG322" s="186" t="s">
        <v>83</v>
      </c>
      <c r="AH322" s="186" t="s">
        <v>83</v>
      </c>
      <c r="AI322" s="27">
        <v>1</v>
      </c>
      <c r="AJ322" s="27"/>
      <c r="AK322" s="27">
        <v>1</v>
      </c>
      <c r="AL322" s="27">
        <v>1</v>
      </c>
      <c r="AM322" s="186" t="s">
        <v>83</v>
      </c>
      <c r="AN322" s="27">
        <v>1</v>
      </c>
      <c r="AO322" s="27">
        <v>1</v>
      </c>
      <c r="AP322" s="27">
        <v>1</v>
      </c>
    </row>
    <row r="323" spans="1:42">
      <c r="A323" s="163"/>
      <c r="B323" s="27" t="str">
        <f>物品!B323</f>
        <v>IF27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附魔</v>
      </c>
      <c r="I323" s="27">
        <f>VLOOKUP(B323,物品!B:CV,99,FALSE)</f>
        <v>0</v>
      </c>
      <c r="J323" s="165" t="str">
        <f t="shared" si="148"/>
        <v>附魔</v>
      </c>
      <c r="K323" s="165">
        <f t="shared" si="149"/>
        <v>0</v>
      </c>
      <c r="L323" s="27"/>
      <c r="M323" s="166">
        <f>VLOOKUP(LEFT(RIGHT(B323,5),4),物品!B:CU,20,FALSE)</f>
        <v>0</v>
      </c>
      <c r="N323" s="186" t="s">
        <v>83</v>
      </c>
      <c r="O323" s="166" t="s">
        <v>98</v>
      </c>
      <c r="P323" s="27">
        <v>0</v>
      </c>
      <c r="Q323" s="27">
        <v>0</v>
      </c>
      <c r="R323" s="186" t="s">
        <v>83</v>
      </c>
      <c r="S323" s="186" t="s">
        <v>83</v>
      </c>
      <c r="T323" s="186" t="s">
        <v>83</v>
      </c>
      <c r="U323" s="186" t="s">
        <v>83</v>
      </c>
      <c r="V323" s="27"/>
      <c r="W323" s="27" t="s">
        <v>88</v>
      </c>
      <c r="X323" s="27">
        <v>0</v>
      </c>
      <c r="Y323" s="186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6" t="s">
        <v>83</v>
      </c>
      <c r="AF323" s="186" t="s">
        <v>83</v>
      </c>
      <c r="AG323" s="186" t="s">
        <v>83</v>
      </c>
      <c r="AH323" s="186" t="s">
        <v>83</v>
      </c>
      <c r="AI323" s="27">
        <v>1</v>
      </c>
      <c r="AJ323" s="27"/>
      <c r="AK323" s="27">
        <v>1</v>
      </c>
      <c r="AL323" s="27">
        <v>1</v>
      </c>
      <c r="AM323" s="186" t="s">
        <v>83</v>
      </c>
      <c r="AN323" s="27">
        <v>1</v>
      </c>
      <c r="AO323" s="27">
        <v>1</v>
      </c>
      <c r="AP323" s="27">
        <v>1</v>
      </c>
    </row>
    <row r="324" spans="1:42">
      <c r="A324" s="163"/>
      <c r="B324" s="27" t="str">
        <f>物品!B324</f>
        <v>IF28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附魔</v>
      </c>
      <c r="I324" s="27">
        <f>VLOOKUP(B324,物品!B:CV,99,FALSE)</f>
        <v>0</v>
      </c>
      <c r="J324" s="165" t="str">
        <f t="shared" ref="J324:J326" si="150">H324</f>
        <v>附魔</v>
      </c>
      <c r="K324" s="165">
        <f t="shared" ref="K324:K326" si="151">I324</f>
        <v>0</v>
      </c>
      <c r="L324" s="27"/>
      <c r="M324" s="166">
        <f>VLOOKUP(LEFT(RIGHT(B324,5),4),物品!B:CU,20,FALSE)</f>
        <v>0</v>
      </c>
      <c r="N324" s="186" t="s">
        <v>83</v>
      </c>
      <c r="O324" s="166" t="s">
        <v>98</v>
      </c>
      <c r="P324" s="27">
        <v>0</v>
      </c>
      <c r="Q324" s="27">
        <v>0</v>
      </c>
      <c r="R324" s="186" t="s">
        <v>83</v>
      </c>
      <c r="S324" s="186" t="s">
        <v>83</v>
      </c>
      <c r="T324" s="186" t="s">
        <v>83</v>
      </c>
      <c r="U324" s="186" t="s">
        <v>83</v>
      </c>
      <c r="V324" s="27"/>
      <c r="W324" s="27" t="s">
        <v>88</v>
      </c>
      <c r="X324" s="27">
        <v>0</v>
      </c>
      <c r="Y324" s="186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6" t="s">
        <v>83</v>
      </c>
      <c r="AF324" s="186" t="s">
        <v>83</v>
      </c>
      <c r="AG324" s="186" t="s">
        <v>83</v>
      </c>
      <c r="AH324" s="186" t="s">
        <v>83</v>
      </c>
      <c r="AI324" s="27">
        <v>1</v>
      </c>
      <c r="AJ324" s="27"/>
      <c r="AK324" s="27">
        <v>1</v>
      </c>
      <c r="AL324" s="27">
        <v>1</v>
      </c>
      <c r="AM324" s="186" t="s">
        <v>83</v>
      </c>
      <c r="AN324" s="27">
        <v>1</v>
      </c>
      <c r="AO324" s="27">
        <v>1</v>
      </c>
      <c r="AP324" s="27">
        <v>1</v>
      </c>
    </row>
    <row r="325" spans="1:42">
      <c r="A325" s="163"/>
      <c r="B325" s="27" t="str">
        <f>物品!B325</f>
        <v>IF29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附魔</v>
      </c>
      <c r="I325" s="27">
        <f>VLOOKUP(B325,物品!B:CV,99,FALSE)</f>
        <v>0</v>
      </c>
      <c r="J325" s="165" t="str">
        <f t="shared" si="150"/>
        <v>附魔</v>
      </c>
      <c r="K325" s="165">
        <f t="shared" si="151"/>
        <v>0</v>
      </c>
      <c r="L325" s="27"/>
      <c r="M325" s="166">
        <f>VLOOKUP(LEFT(RIGHT(B325,5),4),物品!B:CU,20,FALSE)</f>
        <v>0</v>
      </c>
      <c r="N325" s="186" t="s">
        <v>83</v>
      </c>
      <c r="O325" s="166" t="s">
        <v>98</v>
      </c>
      <c r="P325" s="27">
        <v>0</v>
      </c>
      <c r="Q325" s="27">
        <v>0</v>
      </c>
      <c r="R325" s="186" t="s">
        <v>83</v>
      </c>
      <c r="S325" s="186" t="s">
        <v>83</v>
      </c>
      <c r="T325" s="186" t="s">
        <v>83</v>
      </c>
      <c r="U325" s="186" t="s">
        <v>83</v>
      </c>
      <c r="V325" s="27"/>
      <c r="W325" s="27" t="s">
        <v>88</v>
      </c>
      <c r="X325" s="27">
        <v>0</v>
      </c>
      <c r="Y325" s="186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6" t="s">
        <v>83</v>
      </c>
      <c r="AF325" s="186" t="s">
        <v>83</v>
      </c>
      <c r="AG325" s="186" t="s">
        <v>83</v>
      </c>
      <c r="AH325" s="186" t="s">
        <v>83</v>
      </c>
      <c r="AI325" s="27">
        <v>1</v>
      </c>
      <c r="AJ325" s="27"/>
      <c r="AK325" s="27">
        <v>1</v>
      </c>
      <c r="AL325" s="27">
        <v>1</v>
      </c>
      <c r="AM325" s="186" t="s">
        <v>83</v>
      </c>
      <c r="AN325" s="27">
        <v>1</v>
      </c>
      <c r="AO325" s="27">
        <v>1</v>
      </c>
      <c r="AP325" s="27">
        <v>1</v>
      </c>
    </row>
    <row r="326" spans="1:42">
      <c r="A326" s="163"/>
      <c r="B326" s="27" t="str">
        <f>物品!B326</f>
        <v>IF30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附魔</v>
      </c>
      <c r="I326" s="27">
        <f>VLOOKUP(B326,物品!B:CV,99,FALSE)</f>
        <v>0</v>
      </c>
      <c r="J326" s="165" t="str">
        <f t="shared" si="150"/>
        <v>附魔</v>
      </c>
      <c r="K326" s="165">
        <f t="shared" si="151"/>
        <v>0</v>
      </c>
      <c r="L326" s="27"/>
      <c r="M326" s="166">
        <f>VLOOKUP(LEFT(RIGHT(B326,5),4),物品!B:CU,20,FALSE)</f>
        <v>0</v>
      </c>
      <c r="N326" s="186" t="s">
        <v>83</v>
      </c>
      <c r="O326" s="166" t="s">
        <v>98</v>
      </c>
      <c r="P326" s="27">
        <v>0</v>
      </c>
      <c r="Q326" s="27">
        <v>0</v>
      </c>
      <c r="R326" s="186" t="s">
        <v>83</v>
      </c>
      <c r="S326" s="186" t="s">
        <v>83</v>
      </c>
      <c r="T326" s="186" t="s">
        <v>83</v>
      </c>
      <c r="U326" s="186" t="s">
        <v>83</v>
      </c>
      <c r="V326" s="27"/>
      <c r="W326" s="27" t="s">
        <v>88</v>
      </c>
      <c r="X326" s="27">
        <v>0</v>
      </c>
      <c r="Y326" s="186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6" t="s">
        <v>83</v>
      </c>
      <c r="AF326" s="186" t="s">
        <v>83</v>
      </c>
      <c r="AG326" s="186" t="s">
        <v>83</v>
      </c>
      <c r="AH326" s="186" t="s">
        <v>83</v>
      </c>
      <c r="AI326" s="27">
        <v>1</v>
      </c>
      <c r="AJ326" s="27"/>
      <c r="AK326" s="27">
        <v>1</v>
      </c>
      <c r="AL326" s="27">
        <v>1</v>
      </c>
      <c r="AM326" s="186" t="s">
        <v>83</v>
      </c>
      <c r="AN326" s="27">
        <v>1</v>
      </c>
      <c r="AO326" s="27">
        <v>1</v>
      </c>
      <c r="AP326" s="27">
        <v>1</v>
      </c>
    </row>
    <row r="327" spans="1:42">
      <c r="A327" s="163"/>
      <c r="B327" s="27" t="str">
        <f>物品!B327</f>
        <v>IF31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附魔</v>
      </c>
      <c r="I327" s="27">
        <f>VLOOKUP(B327,物品!B:CV,99,FALSE)</f>
        <v>0</v>
      </c>
      <c r="J327" s="165" t="str">
        <f t="shared" ref="J327:J341" si="152">H327</f>
        <v>附魔</v>
      </c>
      <c r="K327" s="165">
        <f t="shared" ref="K327:K341" si="153">I327</f>
        <v>0</v>
      </c>
      <c r="L327" s="27"/>
      <c r="M327" s="166">
        <f>VLOOKUP(LEFT(RIGHT(B327,5),4),物品!B:CU,20,FALSE)</f>
        <v>0</v>
      </c>
      <c r="N327" s="186" t="s">
        <v>83</v>
      </c>
      <c r="O327" s="166" t="s">
        <v>98</v>
      </c>
      <c r="P327" s="27">
        <v>0</v>
      </c>
      <c r="Q327" s="27">
        <v>0</v>
      </c>
      <c r="R327" s="186" t="s">
        <v>83</v>
      </c>
      <c r="S327" s="186" t="s">
        <v>83</v>
      </c>
      <c r="T327" s="186" t="s">
        <v>83</v>
      </c>
      <c r="U327" s="186" t="s">
        <v>83</v>
      </c>
      <c r="V327" s="27"/>
      <c r="W327" s="27" t="s">
        <v>88</v>
      </c>
      <c r="X327" s="27">
        <v>0</v>
      </c>
      <c r="Y327" s="186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6" t="s">
        <v>83</v>
      </c>
      <c r="AF327" s="186" t="s">
        <v>83</v>
      </c>
      <c r="AG327" s="186" t="s">
        <v>83</v>
      </c>
      <c r="AH327" s="186" t="s">
        <v>83</v>
      </c>
      <c r="AI327" s="27">
        <v>1</v>
      </c>
      <c r="AJ327" s="27"/>
      <c r="AK327" s="27">
        <v>1</v>
      </c>
      <c r="AL327" s="27">
        <v>1</v>
      </c>
      <c r="AM327" s="186" t="s">
        <v>83</v>
      </c>
      <c r="AN327" s="27">
        <v>1</v>
      </c>
      <c r="AO327" s="27">
        <v>1</v>
      </c>
      <c r="AP327" s="27">
        <v>1</v>
      </c>
    </row>
    <row r="328" spans="1:42">
      <c r="A328" s="163"/>
      <c r="B328" s="27" t="str">
        <f>物品!B328</f>
        <v>IF32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附魔</v>
      </c>
      <c r="I328" s="27">
        <f>VLOOKUP(B328,物品!B:CV,99,FALSE)</f>
        <v>0</v>
      </c>
      <c r="J328" s="165" t="str">
        <f t="shared" ref="J328" si="154">H328</f>
        <v>附魔</v>
      </c>
      <c r="K328" s="165">
        <f t="shared" ref="K328" si="155">I328</f>
        <v>0</v>
      </c>
      <c r="L328" s="27"/>
      <c r="M328" s="166">
        <f>VLOOKUP(LEFT(RIGHT(B328,5),4),物品!B:CU,20,FALSE)</f>
        <v>0</v>
      </c>
      <c r="N328" s="186" t="s">
        <v>83</v>
      </c>
      <c r="O328" s="166" t="s">
        <v>98</v>
      </c>
      <c r="P328" s="27">
        <v>0</v>
      </c>
      <c r="Q328" s="27">
        <v>0</v>
      </c>
      <c r="R328" s="186" t="s">
        <v>83</v>
      </c>
      <c r="S328" s="186" t="s">
        <v>83</v>
      </c>
      <c r="T328" s="186" t="s">
        <v>83</v>
      </c>
      <c r="U328" s="186" t="s">
        <v>83</v>
      </c>
      <c r="V328" s="27"/>
      <c r="W328" s="27" t="s">
        <v>88</v>
      </c>
      <c r="X328" s="27">
        <v>0</v>
      </c>
      <c r="Y328" s="186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6" t="s">
        <v>83</v>
      </c>
      <c r="AF328" s="186" t="s">
        <v>83</v>
      </c>
      <c r="AG328" s="186" t="s">
        <v>83</v>
      </c>
      <c r="AH328" s="186" t="s">
        <v>83</v>
      </c>
      <c r="AI328" s="27">
        <v>1</v>
      </c>
      <c r="AJ328" s="27"/>
      <c r="AK328" s="27">
        <v>1</v>
      </c>
      <c r="AL328" s="27">
        <v>1</v>
      </c>
      <c r="AM328" s="186" t="s">
        <v>83</v>
      </c>
      <c r="AN328" s="27">
        <v>1</v>
      </c>
      <c r="AO328" s="27">
        <v>1</v>
      </c>
      <c r="AP328" s="27">
        <v>1</v>
      </c>
    </row>
    <row r="329" spans="1:42">
      <c r="A329" s="163"/>
      <c r="B329" s="27" t="str">
        <f>物品!B329</f>
        <v>IC00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没抽到任何东西</v>
      </c>
      <c r="I329" s="27">
        <f>VLOOKUP(B329,物品!B:CV,99,FALSE)</f>
        <v>0</v>
      </c>
      <c r="J329" s="165" t="str">
        <f t="shared" ref="J329" si="156">H329</f>
        <v>没抽到任何东西</v>
      </c>
      <c r="K329" s="165">
        <f t="shared" ref="K329" si="157">I329</f>
        <v>0</v>
      </c>
      <c r="L329" s="27"/>
      <c r="M329" s="166">
        <f>VLOOKUP(LEFT(RIGHT(B329,5),4),物品!B:CU,20,FALSE)</f>
        <v>0</v>
      </c>
      <c r="N329" s="186" t="s">
        <v>83</v>
      </c>
      <c r="O329" s="166" t="s">
        <v>98</v>
      </c>
      <c r="P329" s="27">
        <v>0</v>
      </c>
      <c r="Q329" s="27">
        <v>0</v>
      </c>
      <c r="R329" s="186" t="s">
        <v>83</v>
      </c>
      <c r="S329" s="186" t="s">
        <v>83</v>
      </c>
      <c r="T329" s="186" t="s">
        <v>83</v>
      </c>
      <c r="U329" s="186" t="s">
        <v>83</v>
      </c>
      <c r="V329" s="27"/>
      <c r="W329" s="27" t="s">
        <v>88</v>
      </c>
      <c r="X329" s="27">
        <v>0</v>
      </c>
      <c r="Y329" s="186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6" t="s">
        <v>83</v>
      </c>
      <c r="AF329" s="186" t="s">
        <v>83</v>
      </c>
      <c r="AG329" s="186" t="s">
        <v>83</v>
      </c>
      <c r="AH329" s="186" t="s">
        <v>83</v>
      </c>
      <c r="AI329" s="27">
        <v>1</v>
      </c>
      <c r="AJ329" s="27"/>
      <c r="AK329" s="27">
        <v>1</v>
      </c>
      <c r="AL329" s="27">
        <v>1</v>
      </c>
      <c r="AM329" s="186" t="s">
        <v>83</v>
      </c>
      <c r="AN329" s="27">
        <v>1</v>
      </c>
      <c r="AO329" s="27">
        <v>1</v>
      </c>
      <c r="AP329" s="27">
        <v>1</v>
      </c>
    </row>
    <row r="330" spans="1:42">
      <c r="A330" s="163"/>
      <c r="B330" s="27" t="str">
        <f>物品!B330</f>
        <v>IC01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玄铁</v>
      </c>
      <c r="I330" s="27">
        <f>VLOOKUP(B330,物品!B:CV,99,FALSE)</f>
        <v>0</v>
      </c>
      <c r="J330" s="165" t="str">
        <f t="shared" si="152"/>
        <v>玄铁</v>
      </c>
      <c r="K330" s="165">
        <f t="shared" si="153"/>
        <v>0</v>
      </c>
      <c r="L330" s="27"/>
      <c r="M330" s="166">
        <f>VLOOKUP(LEFT(RIGHT(B330,5),4),物品!B:CU,20,FALSE)</f>
        <v>0</v>
      </c>
      <c r="N330" s="186" t="s">
        <v>83</v>
      </c>
      <c r="O330" s="166" t="s">
        <v>98</v>
      </c>
      <c r="P330" s="27">
        <v>0</v>
      </c>
      <c r="Q330" s="27">
        <v>0</v>
      </c>
      <c r="R330" s="186" t="s">
        <v>83</v>
      </c>
      <c r="S330" s="186" t="s">
        <v>83</v>
      </c>
      <c r="T330" s="186" t="s">
        <v>83</v>
      </c>
      <c r="U330" s="186" t="s">
        <v>83</v>
      </c>
      <c r="V330" s="27"/>
      <c r="W330" s="27" t="s">
        <v>88</v>
      </c>
      <c r="X330" s="27">
        <v>0</v>
      </c>
      <c r="Y330" s="186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6" t="s">
        <v>83</v>
      </c>
      <c r="AF330" s="186" t="s">
        <v>83</v>
      </c>
      <c r="AG330" s="186" t="s">
        <v>83</v>
      </c>
      <c r="AH330" s="186" t="s">
        <v>83</v>
      </c>
      <c r="AI330" s="27">
        <v>1</v>
      </c>
      <c r="AJ330" s="27"/>
      <c r="AK330" s="27">
        <v>1</v>
      </c>
      <c r="AL330" s="27">
        <v>1</v>
      </c>
      <c r="AM330" s="186" t="s">
        <v>83</v>
      </c>
      <c r="AN330" s="27">
        <v>1</v>
      </c>
      <c r="AO330" s="27">
        <v>1</v>
      </c>
      <c r="AP330" s="27">
        <v>1</v>
      </c>
    </row>
    <row r="331" spans="1:42">
      <c r="A331" s="163"/>
      <c r="B331" s="27" t="str">
        <f>物品!B331</f>
        <v>IC02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杀敌数</v>
      </c>
      <c r="I331" s="27">
        <f>VLOOKUP(B331,物品!B:CV,99,FALSE)</f>
        <v>0</v>
      </c>
      <c r="J331" s="165" t="str">
        <f t="shared" si="152"/>
        <v>杀敌数</v>
      </c>
      <c r="K331" s="165">
        <f t="shared" si="153"/>
        <v>0</v>
      </c>
      <c r="L331" s="27"/>
      <c r="M331" s="166">
        <f>VLOOKUP(LEFT(RIGHT(B331,5),4),物品!B:CU,20,FALSE)</f>
        <v>0</v>
      </c>
      <c r="N331" s="186" t="s">
        <v>83</v>
      </c>
      <c r="O331" s="166" t="s">
        <v>98</v>
      </c>
      <c r="P331" s="27">
        <v>0</v>
      </c>
      <c r="Q331" s="27">
        <v>0</v>
      </c>
      <c r="R331" s="186" t="s">
        <v>83</v>
      </c>
      <c r="S331" s="186" t="s">
        <v>83</v>
      </c>
      <c r="T331" s="186" t="s">
        <v>83</v>
      </c>
      <c r="U331" s="186" t="s">
        <v>83</v>
      </c>
      <c r="V331" s="27"/>
      <c r="W331" s="27" t="s">
        <v>88</v>
      </c>
      <c r="X331" s="27">
        <v>0</v>
      </c>
      <c r="Y331" s="186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6" t="s">
        <v>83</v>
      </c>
      <c r="AF331" s="186" t="s">
        <v>83</v>
      </c>
      <c r="AG331" s="186" t="s">
        <v>83</v>
      </c>
      <c r="AH331" s="186" t="s">
        <v>83</v>
      </c>
      <c r="AI331" s="27">
        <v>1</v>
      </c>
      <c r="AJ331" s="27"/>
      <c r="AK331" s="27">
        <v>1</v>
      </c>
      <c r="AL331" s="27">
        <v>1</v>
      </c>
      <c r="AM331" s="186" t="s">
        <v>83</v>
      </c>
      <c r="AN331" s="27">
        <v>1</v>
      </c>
      <c r="AO331" s="27">
        <v>1</v>
      </c>
      <c r="AP331" s="27">
        <v>1</v>
      </c>
    </row>
    <row r="332" spans="1:42">
      <c r="A332" s="163"/>
      <c r="B332" s="27" t="str">
        <f>物品!B332</f>
        <v>IC03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攻击力低</v>
      </c>
      <c r="I332" s="27">
        <f>VLOOKUP(B332,物品!B:CV,99,FALSE)</f>
        <v>0</v>
      </c>
      <c r="J332" s="165" t="str">
        <f t="shared" si="152"/>
        <v>攻击力低</v>
      </c>
      <c r="K332" s="165">
        <f t="shared" si="153"/>
        <v>0</v>
      </c>
      <c r="L332" s="27"/>
      <c r="M332" s="166">
        <f>VLOOKUP(LEFT(RIGHT(B332,5),4),物品!B:CU,20,FALSE)</f>
        <v>0</v>
      </c>
      <c r="N332" s="186" t="s">
        <v>83</v>
      </c>
      <c r="O332" s="166" t="s">
        <v>98</v>
      </c>
      <c r="P332" s="27">
        <v>0</v>
      </c>
      <c r="Q332" s="27">
        <v>0</v>
      </c>
      <c r="R332" s="186" t="s">
        <v>83</v>
      </c>
      <c r="S332" s="186" t="s">
        <v>83</v>
      </c>
      <c r="T332" s="186" t="s">
        <v>83</v>
      </c>
      <c r="U332" s="186" t="s">
        <v>83</v>
      </c>
      <c r="V332" s="27"/>
      <c r="W332" s="27" t="s">
        <v>88</v>
      </c>
      <c r="X332" s="27">
        <v>0</v>
      </c>
      <c r="Y332" s="186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6" t="s">
        <v>83</v>
      </c>
      <c r="AF332" s="186" t="s">
        <v>83</v>
      </c>
      <c r="AG332" s="186" t="s">
        <v>83</v>
      </c>
      <c r="AH332" s="186" t="s">
        <v>83</v>
      </c>
      <c r="AI332" s="27">
        <v>1</v>
      </c>
      <c r="AJ332" s="27"/>
      <c r="AK332" s="27">
        <v>1</v>
      </c>
      <c r="AL332" s="27">
        <v>1</v>
      </c>
      <c r="AM332" s="186" t="s">
        <v>83</v>
      </c>
      <c r="AN332" s="27">
        <v>1</v>
      </c>
      <c r="AO332" s="27">
        <v>1</v>
      </c>
      <c r="AP332" s="27">
        <v>1</v>
      </c>
    </row>
    <row r="333" spans="1:42">
      <c r="A333" s="163"/>
      <c r="B333" s="27" t="str">
        <f>物品!B333</f>
        <v>IC04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攻击力中</v>
      </c>
      <c r="I333" s="27">
        <f>VLOOKUP(B333,物品!B:CV,99,FALSE)</f>
        <v>0</v>
      </c>
      <c r="J333" s="165" t="str">
        <f t="shared" si="152"/>
        <v>攻击力中</v>
      </c>
      <c r="K333" s="165">
        <f t="shared" si="153"/>
        <v>0</v>
      </c>
      <c r="L333" s="27"/>
      <c r="M333" s="166">
        <f>VLOOKUP(LEFT(RIGHT(B333,5),4),物品!B:CU,20,FALSE)</f>
        <v>0</v>
      </c>
      <c r="N333" s="186" t="s">
        <v>83</v>
      </c>
      <c r="O333" s="166" t="s">
        <v>98</v>
      </c>
      <c r="P333" s="27">
        <v>0</v>
      </c>
      <c r="Q333" s="27">
        <v>0</v>
      </c>
      <c r="R333" s="186" t="s">
        <v>83</v>
      </c>
      <c r="S333" s="186" t="s">
        <v>83</v>
      </c>
      <c r="T333" s="186" t="s">
        <v>83</v>
      </c>
      <c r="U333" s="186" t="s">
        <v>83</v>
      </c>
      <c r="V333" s="27"/>
      <c r="W333" s="27" t="s">
        <v>88</v>
      </c>
      <c r="X333" s="27">
        <v>0</v>
      </c>
      <c r="Y333" s="186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6" t="s">
        <v>83</v>
      </c>
      <c r="AF333" s="186" t="s">
        <v>83</v>
      </c>
      <c r="AG333" s="186" t="s">
        <v>83</v>
      </c>
      <c r="AH333" s="186" t="s">
        <v>83</v>
      </c>
      <c r="AI333" s="27">
        <v>1</v>
      </c>
      <c r="AJ333" s="27"/>
      <c r="AK333" s="27">
        <v>1</v>
      </c>
      <c r="AL333" s="27">
        <v>1</v>
      </c>
      <c r="AM333" s="186" t="s">
        <v>83</v>
      </c>
      <c r="AN333" s="27">
        <v>1</v>
      </c>
      <c r="AO333" s="27">
        <v>1</v>
      </c>
      <c r="AP333" s="27">
        <v>1</v>
      </c>
    </row>
    <row r="334" spans="1:42">
      <c r="A334" s="163"/>
      <c r="B334" s="27" t="str">
        <f>物品!B334</f>
        <v>IC05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攻击力高</v>
      </c>
      <c r="I334" s="27">
        <f>VLOOKUP(B334,物品!B:CV,99,FALSE)</f>
        <v>0</v>
      </c>
      <c r="J334" s="165" t="str">
        <f t="shared" si="152"/>
        <v>攻击力高</v>
      </c>
      <c r="K334" s="165">
        <f t="shared" si="153"/>
        <v>0</v>
      </c>
      <c r="L334" s="27"/>
      <c r="M334" s="166">
        <f>VLOOKUP(LEFT(RIGHT(B334,5),4),物品!B:CU,20,FALSE)</f>
        <v>0</v>
      </c>
      <c r="N334" s="186" t="s">
        <v>83</v>
      </c>
      <c r="O334" s="166" t="s">
        <v>98</v>
      </c>
      <c r="P334" s="27">
        <v>0</v>
      </c>
      <c r="Q334" s="27">
        <v>0</v>
      </c>
      <c r="R334" s="186" t="s">
        <v>83</v>
      </c>
      <c r="S334" s="186" t="s">
        <v>83</v>
      </c>
      <c r="T334" s="186" t="s">
        <v>83</v>
      </c>
      <c r="U334" s="186" t="s">
        <v>83</v>
      </c>
      <c r="V334" s="27"/>
      <c r="W334" s="27" t="s">
        <v>88</v>
      </c>
      <c r="X334" s="27">
        <v>0</v>
      </c>
      <c r="Y334" s="186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6" t="s">
        <v>83</v>
      </c>
      <c r="AF334" s="186" t="s">
        <v>83</v>
      </c>
      <c r="AG334" s="186" t="s">
        <v>83</v>
      </c>
      <c r="AH334" s="186" t="s">
        <v>83</v>
      </c>
      <c r="AI334" s="27">
        <v>1</v>
      </c>
      <c r="AJ334" s="27"/>
      <c r="AK334" s="27">
        <v>1</v>
      </c>
      <c r="AL334" s="27">
        <v>1</v>
      </c>
      <c r="AM334" s="186" t="s">
        <v>83</v>
      </c>
      <c r="AN334" s="27">
        <v>1</v>
      </c>
      <c r="AO334" s="27">
        <v>1</v>
      </c>
      <c r="AP334" s="27">
        <v>1</v>
      </c>
    </row>
    <row r="335" spans="1:42">
      <c r="A335" s="163"/>
      <c r="B335" s="27" t="str">
        <f>物品!B335</f>
        <v>IC06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生命值低</v>
      </c>
      <c r="I335" s="27">
        <f>VLOOKUP(B335,物品!B:CV,99,FALSE)</f>
        <v>0</v>
      </c>
      <c r="J335" s="165" t="str">
        <f t="shared" si="152"/>
        <v>生命值低</v>
      </c>
      <c r="K335" s="165">
        <f t="shared" si="153"/>
        <v>0</v>
      </c>
      <c r="L335" s="27"/>
      <c r="M335" s="166">
        <f>VLOOKUP(LEFT(RIGHT(B335,5),4),物品!B:CU,20,FALSE)</f>
        <v>0</v>
      </c>
      <c r="N335" s="186" t="s">
        <v>83</v>
      </c>
      <c r="O335" s="166" t="s">
        <v>98</v>
      </c>
      <c r="P335" s="27">
        <v>0</v>
      </c>
      <c r="Q335" s="27">
        <v>0</v>
      </c>
      <c r="R335" s="186" t="s">
        <v>83</v>
      </c>
      <c r="S335" s="186" t="s">
        <v>83</v>
      </c>
      <c r="T335" s="186" t="s">
        <v>83</v>
      </c>
      <c r="U335" s="186" t="s">
        <v>83</v>
      </c>
      <c r="V335" s="27"/>
      <c r="W335" s="27" t="s">
        <v>88</v>
      </c>
      <c r="X335" s="27">
        <v>0</v>
      </c>
      <c r="Y335" s="186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6" t="s">
        <v>83</v>
      </c>
      <c r="AF335" s="186" t="s">
        <v>83</v>
      </c>
      <c r="AG335" s="186" t="s">
        <v>83</v>
      </c>
      <c r="AH335" s="186" t="s">
        <v>83</v>
      </c>
      <c r="AI335" s="27">
        <v>1</v>
      </c>
      <c r="AJ335" s="27"/>
      <c r="AK335" s="27">
        <v>1</v>
      </c>
      <c r="AL335" s="27">
        <v>1</v>
      </c>
      <c r="AM335" s="186" t="s">
        <v>83</v>
      </c>
      <c r="AN335" s="27">
        <v>1</v>
      </c>
      <c r="AO335" s="27">
        <v>1</v>
      </c>
      <c r="AP335" s="27">
        <v>1</v>
      </c>
    </row>
    <row r="336" spans="1:42">
      <c r="A336" s="163"/>
      <c r="B336" s="27" t="str">
        <f>物品!B336</f>
        <v>IC07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生命值中</v>
      </c>
      <c r="I336" s="27">
        <f>VLOOKUP(B336,物品!B:CV,99,FALSE)</f>
        <v>0</v>
      </c>
      <c r="J336" s="165" t="str">
        <f t="shared" si="152"/>
        <v>生命值中</v>
      </c>
      <c r="K336" s="165">
        <f t="shared" si="153"/>
        <v>0</v>
      </c>
      <c r="L336" s="27"/>
      <c r="M336" s="166">
        <f>VLOOKUP(LEFT(RIGHT(B336,5),4),物品!B:CU,20,FALSE)</f>
        <v>0</v>
      </c>
      <c r="N336" s="186" t="s">
        <v>83</v>
      </c>
      <c r="O336" s="166" t="s">
        <v>98</v>
      </c>
      <c r="P336" s="27">
        <v>0</v>
      </c>
      <c r="Q336" s="27">
        <v>0</v>
      </c>
      <c r="R336" s="186" t="s">
        <v>83</v>
      </c>
      <c r="S336" s="186" t="s">
        <v>83</v>
      </c>
      <c r="T336" s="186" t="s">
        <v>83</v>
      </c>
      <c r="U336" s="186" t="s">
        <v>83</v>
      </c>
      <c r="V336" s="27"/>
      <c r="W336" s="27" t="s">
        <v>88</v>
      </c>
      <c r="X336" s="27">
        <v>0</v>
      </c>
      <c r="Y336" s="186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6" t="s">
        <v>83</v>
      </c>
      <c r="AF336" s="186" t="s">
        <v>83</v>
      </c>
      <c r="AG336" s="186" t="s">
        <v>83</v>
      </c>
      <c r="AH336" s="186" t="s">
        <v>83</v>
      </c>
      <c r="AI336" s="27">
        <v>1</v>
      </c>
      <c r="AJ336" s="27"/>
      <c r="AK336" s="27">
        <v>1</v>
      </c>
      <c r="AL336" s="27">
        <v>1</v>
      </c>
      <c r="AM336" s="186" t="s">
        <v>83</v>
      </c>
      <c r="AN336" s="27">
        <v>1</v>
      </c>
      <c r="AO336" s="27">
        <v>1</v>
      </c>
      <c r="AP336" s="27">
        <v>1</v>
      </c>
    </row>
    <row r="337" spans="1:42">
      <c r="A337" s="163"/>
      <c r="B337" s="27" t="str">
        <f>物品!B337</f>
        <v>IC08</v>
      </c>
      <c r="C337" s="27" t="s">
        <v>41</v>
      </c>
      <c r="D337" s="27" t="s">
        <v>81</v>
      </c>
      <c r="E337" s="27"/>
      <c r="F337" s="27"/>
      <c r="G337" s="27"/>
      <c r="H337" s="27" t="str">
        <f>VLOOKUP(LEFT(RIGHT(B337,5),4),物品!B:CU,2,FALSE)</f>
        <v>生命值高</v>
      </c>
      <c r="I337" s="27">
        <f>VLOOKUP(B337,物品!B:CV,99,FALSE)</f>
        <v>0</v>
      </c>
      <c r="J337" s="165" t="str">
        <f t="shared" si="152"/>
        <v>生命值高</v>
      </c>
      <c r="K337" s="165">
        <f t="shared" si="153"/>
        <v>0</v>
      </c>
      <c r="L337" s="27"/>
      <c r="M337" s="166">
        <f>VLOOKUP(LEFT(RIGHT(B337,5),4),物品!B:CU,20,FALSE)</f>
        <v>0</v>
      </c>
      <c r="N337" s="186" t="s">
        <v>83</v>
      </c>
      <c r="O337" s="166" t="s">
        <v>98</v>
      </c>
      <c r="P337" s="27">
        <v>0</v>
      </c>
      <c r="Q337" s="27">
        <v>0</v>
      </c>
      <c r="R337" s="186" t="s">
        <v>83</v>
      </c>
      <c r="S337" s="186" t="s">
        <v>83</v>
      </c>
      <c r="T337" s="186" t="s">
        <v>83</v>
      </c>
      <c r="U337" s="186" t="s">
        <v>83</v>
      </c>
      <c r="V337" s="27"/>
      <c r="W337" s="27" t="s">
        <v>88</v>
      </c>
      <c r="X337" s="27">
        <v>0</v>
      </c>
      <c r="Y337" s="186" t="s">
        <v>83</v>
      </c>
      <c r="Z337" s="27">
        <v>0</v>
      </c>
      <c r="AA337" s="27">
        <v>0</v>
      </c>
      <c r="AB337" s="27">
        <v>0</v>
      </c>
      <c r="AC337" s="27">
        <v>1</v>
      </c>
      <c r="AD337" s="27">
        <v>1</v>
      </c>
      <c r="AE337" s="186" t="s">
        <v>83</v>
      </c>
      <c r="AF337" s="186" t="s">
        <v>83</v>
      </c>
      <c r="AG337" s="186" t="s">
        <v>83</v>
      </c>
      <c r="AH337" s="186" t="s">
        <v>83</v>
      </c>
      <c r="AI337" s="27">
        <v>1</v>
      </c>
      <c r="AJ337" s="27"/>
      <c r="AK337" s="27">
        <v>1</v>
      </c>
      <c r="AL337" s="27">
        <v>1</v>
      </c>
      <c r="AM337" s="186" t="s">
        <v>83</v>
      </c>
      <c r="AN337" s="27">
        <v>1</v>
      </c>
      <c r="AO337" s="27">
        <v>1</v>
      </c>
      <c r="AP337" s="27">
        <v>1</v>
      </c>
    </row>
    <row r="338" spans="1:42">
      <c r="A338" s="163"/>
      <c r="B338" s="27" t="str">
        <f>物品!B338</f>
        <v>IC09</v>
      </c>
      <c r="C338" s="27" t="s">
        <v>41</v>
      </c>
      <c r="D338" s="27" t="s">
        <v>81</v>
      </c>
      <c r="E338" s="27"/>
      <c r="F338" s="27"/>
      <c r="G338" s="27"/>
      <c r="H338" s="27" t="str">
        <f>VLOOKUP(LEFT(RIGHT(B338,5),4),物品!B:CU,2,FALSE)</f>
        <v>业力低</v>
      </c>
      <c r="I338" s="27">
        <f>VLOOKUP(B338,物品!B:CV,99,FALSE)</f>
        <v>0</v>
      </c>
      <c r="J338" s="165" t="str">
        <f t="shared" si="152"/>
        <v>业力低</v>
      </c>
      <c r="K338" s="165">
        <f t="shared" si="153"/>
        <v>0</v>
      </c>
      <c r="L338" s="27"/>
      <c r="M338" s="166">
        <f>VLOOKUP(LEFT(RIGHT(B338,5),4),物品!B:CU,20,FALSE)</f>
        <v>0</v>
      </c>
      <c r="N338" s="186" t="s">
        <v>83</v>
      </c>
      <c r="O338" s="166" t="s">
        <v>98</v>
      </c>
      <c r="P338" s="27">
        <v>0</v>
      </c>
      <c r="Q338" s="27">
        <v>0</v>
      </c>
      <c r="R338" s="186" t="s">
        <v>83</v>
      </c>
      <c r="S338" s="186" t="s">
        <v>83</v>
      </c>
      <c r="T338" s="186" t="s">
        <v>83</v>
      </c>
      <c r="U338" s="186" t="s">
        <v>83</v>
      </c>
      <c r="V338" s="27"/>
      <c r="W338" s="27" t="s">
        <v>88</v>
      </c>
      <c r="X338" s="27">
        <v>0</v>
      </c>
      <c r="Y338" s="186" t="s">
        <v>83</v>
      </c>
      <c r="Z338" s="27">
        <v>0</v>
      </c>
      <c r="AA338" s="27">
        <v>0</v>
      </c>
      <c r="AB338" s="27">
        <v>0</v>
      </c>
      <c r="AC338" s="27">
        <v>1</v>
      </c>
      <c r="AD338" s="27">
        <v>1</v>
      </c>
      <c r="AE338" s="186" t="s">
        <v>83</v>
      </c>
      <c r="AF338" s="186" t="s">
        <v>83</v>
      </c>
      <c r="AG338" s="186" t="s">
        <v>83</v>
      </c>
      <c r="AH338" s="186" t="s">
        <v>83</v>
      </c>
      <c r="AI338" s="27">
        <v>1</v>
      </c>
      <c r="AJ338" s="27"/>
      <c r="AK338" s="27">
        <v>1</v>
      </c>
      <c r="AL338" s="27">
        <v>1</v>
      </c>
      <c r="AM338" s="186" t="s">
        <v>83</v>
      </c>
      <c r="AN338" s="27">
        <v>1</v>
      </c>
      <c r="AO338" s="27">
        <v>1</v>
      </c>
      <c r="AP338" s="27">
        <v>1</v>
      </c>
    </row>
    <row r="339" spans="1:42">
      <c r="A339" s="163"/>
      <c r="B339" s="27" t="str">
        <f>物品!B339</f>
        <v>IC10</v>
      </c>
      <c r="C339" s="27" t="s">
        <v>41</v>
      </c>
      <c r="D339" s="27" t="s">
        <v>81</v>
      </c>
      <c r="E339" s="27"/>
      <c r="F339" s="27"/>
      <c r="G339" s="27"/>
      <c r="H339" s="27" t="str">
        <f>VLOOKUP(LEFT(RIGHT(B339,5),4),物品!B:CU,2,FALSE)</f>
        <v>业力中</v>
      </c>
      <c r="I339" s="27">
        <f>VLOOKUP(B339,物品!B:CV,99,FALSE)</f>
        <v>0</v>
      </c>
      <c r="J339" s="165" t="str">
        <f t="shared" si="152"/>
        <v>业力中</v>
      </c>
      <c r="K339" s="165">
        <f t="shared" si="153"/>
        <v>0</v>
      </c>
      <c r="L339" s="27"/>
      <c r="M339" s="166">
        <f>VLOOKUP(LEFT(RIGHT(B339,5),4),物品!B:CU,20,FALSE)</f>
        <v>0</v>
      </c>
      <c r="N339" s="186" t="s">
        <v>83</v>
      </c>
      <c r="O339" s="166" t="s">
        <v>98</v>
      </c>
      <c r="P339" s="27">
        <v>0</v>
      </c>
      <c r="Q339" s="27">
        <v>0</v>
      </c>
      <c r="R339" s="186" t="s">
        <v>83</v>
      </c>
      <c r="S339" s="186" t="s">
        <v>83</v>
      </c>
      <c r="T339" s="186" t="s">
        <v>83</v>
      </c>
      <c r="U339" s="186" t="s">
        <v>83</v>
      </c>
      <c r="V339" s="27"/>
      <c r="W339" s="27" t="s">
        <v>88</v>
      </c>
      <c r="X339" s="27">
        <v>0</v>
      </c>
      <c r="Y339" s="186" t="s">
        <v>83</v>
      </c>
      <c r="Z339" s="27">
        <v>0</v>
      </c>
      <c r="AA339" s="27">
        <v>0</v>
      </c>
      <c r="AB339" s="27">
        <v>0</v>
      </c>
      <c r="AC339" s="27">
        <v>1</v>
      </c>
      <c r="AD339" s="27">
        <v>1</v>
      </c>
      <c r="AE339" s="186" t="s">
        <v>83</v>
      </c>
      <c r="AF339" s="186" t="s">
        <v>83</v>
      </c>
      <c r="AG339" s="186" t="s">
        <v>83</v>
      </c>
      <c r="AH339" s="186" t="s">
        <v>83</v>
      </c>
      <c r="AI339" s="27">
        <v>1</v>
      </c>
      <c r="AJ339" s="27"/>
      <c r="AK339" s="27">
        <v>1</v>
      </c>
      <c r="AL339" s="27">
        <v>1</v>
      </c>
      <c r="AM339" s="186" t="s">
        <v>83</v>
      </c>
      <c r="AN339" s="27">
        <v>1</v>
      </c>
      <c r="AO339" s="27">
        <v>1</v>
      </c>
      <c r="AP339" s="27">
        <v>1</v>
      </c>
    </row>
    <row r="340" spans="1:42">
      <c r="A340" s="163"/>
      <c r="B340" s="27" t="str">
        <f>物品!B340</f>
        <v>IC11</v>
      </c>
      <c r="C340" s="27" t="s">
        <v>41</v>
      </c>
      <c r="D340" s="27" t="s">
        <v>81</v>
      </c>
      <c r="E340" s="27"/>
      <c r="F340" s="27"/>
      <c r="G340" s="27"/>
      <c r="H340" s="27" t="str">
        <f>VLOOKUP(LEFT(RIGHT(B340,5),4),物品!B:CU,2,FALSE)</f>
        <v>业力高</v>
      </c>
      <c r="I340" s="27">
        <f>VLOOKUP(B340,物品!B:CV,99,FALSE)</f>
        <v>0</v>
      </c>
      <c r="J340" s="165" t="str">
        <f t="shared" si="152"/>
        <v>业力高</v>
      </c>
      <c r="K340" s="165">
        <f t="shared" si="153"/>
        <v>0</v>
      </c>
      <c r="L340" s="27"/>
      <c r="M340" s="166">
        <f>VLOOKUP(LEFT(RIGHT(B340,5),4),物品!B:CU,20,FALSE)</f>
        <v>0</v>
      </c>
      <c r="N340" s="186" t="s">
        <v>83</v>
      </c>
      <c r="O340" s="166" t="s">
        <v>98</v>
      </c>
      <c r="P340" s="27">
        <v>0</v>
      </c>
      <c r="Q340" s="27">
        <v>0</v>
      </c>
      <c r="R340" s="186" t="s">
        <v>83</v>
      </c>
      <c r="S340" s="186" t="s">
        <v>83</v>
      </c>
      <c r="T340" s="186" t="s">
        <v>83</v>
      </c>
      <c r="U340" s="186" t="s">
        <v>83</v>
      </c>
      <c r="V340" s="27"/>
      <c r="W340" s="27" t="s">
        <v>88</v>
      </c>
      <c r="X340" s="27">
        <v>0</v>
      </c>
      <c r="Y340" s="186" t="s">
        <v>83</v>
      </c>
      <c r="Z340" s="27">
        <v>0</v>
      </c>
      <c r="AA340" s="27">
        <v>0</v>
      </c>
      <c r="AB340" s="27">
        <v>0</v>
      </c>
      <c r="AC340" s="27">
        <v>1</v>
      </c>
      <c r="AD340" s="27">
        <v>1</v>
      </c>
      <c r="AE340" s="186" t="s">
        <v>83</v>
      </c>
      <c r="AF340" s="186" t="s">
        <v>83</v>
      </c>
      <c r="AG340" s="186" t="s">
        <v>83</v>
      </c>
      <c r="AH340" s="186" t="s">
        <v>83</v>
      </c>
      <c r="AI340" s="27">
        <v>1</v>
      </c>
      <c r="AJ340" s="27"/>
      <c r="AK340" s="27">
        <v>1</v>
      </c>
      <c r="AL340" s="27">
        <v>1</v>
      </c>
      <c r="AM340" s="186" t="s">
        <v>83</v>
      </c>
      <c r="AN340" s="27">
        <v>1</v>
      </c>
      <c r="AO340" s="27">
        <v>1</v>
      </c>
      <c r="AP340" s="27">
        <v>1</v>
      </c>
    </row>
    <row r="341" spans="1:42" ht="15">
      <c r="A341" s="163"/>
      <c r="B341" s="27" t="str">
        <f>物品!B341</f>
        <v>IK01</v>
      </c>
      <c r="C341" s="27" t="s">
        <v>41</v>
      </c>
      <c r="D341" s="27" t="s">
        <v>81</v>
      </c>
      <c r="E341" s="27" t="s">
        <v>82</v>
      </c>
      <c r="F341" s="27"/>
      <c r="G341" s="27"/>
      <c r="H341" s="27" t="str">
        <f>VLOOKUP(LEFT(RIGHT(B341,5),4),物品!B:CU,2,FALSE)</f>
        <v>|CffBF00FF【稀有】白虎|r</v>
      </c>
      <c r="I341" s="27" t="str">
        <f>VLOOKUP(B341,物品!B:CV,99,FALSE)</f>
        <v>致命倍率|Cffffc926+150%|n|n|r|Cffff00bf【白虎】|r+|Cffff00bf【白虎】|r=|Cffffc926【神威虎爪】|n|n|r|Cff00ff7f点击穿戴或脱卸。|r</v>
      </c>
      <c r="J341" s="165" t="str">
        <f t="shared" si="152"/>
        <v>|CffBF00FF【稀有】白虎|r</v>
      </c>
      <c r="K341" s="165" t="str">
        <f t="shared" si="153"/>
        <v>致命倍率|Cffffc926+150%|n|n|r|Cffff00bf【白虎】|r+|Cffff00bf【白虎】|r=|Cffffc926【神威虎爪】|n|n|r|Cff00ff7f点击穿戴或脱卸。|r</v>
      </c>
      <c r="L341" s="27"/>
      <c r="M341" s="166" t="str">
        <f>VLOOKUP(LEFT(RIGHT(B341,5),4),物品!B:CU,20,FALSE)</f>
        <v>ReplaceableTextures\\CommandButtons\\BTNSST01.blp</v>
      </c>
      <c r="N341" s="27">
        <v>0.5</v>
      </c>
      <c r="O341" s="166" t="s">
        <v>108</v>
      </c>
      <c r="P341" s="27">
        <v>0</v>
      </c>
      <c r="Q341" s="27">
        <v>0</v>
      </c>
      <c r="R341" s="186" t="s">
        <v>83</v>
      </c>
      <c r="S341" s="186" t="s">
        <v>83</v>
      </c>
      <c r="T341" s="186" t="s">
        <v>83</v>
      </c>
      <c r="U341" s="186" t="s">
        <v>83</v>
      </c>
      <c r="V341" s="27"/>
      <c r="W341" s="167" t="s">
        <v>103</v>
      </c>
      <c r="X341" s="27">
        <v>0</v>
      </c>
      <c r="Y341" s="186" t="s">
        <v>83</v>
      </c>
      <c r="Z341" s="27">
        <v>0</v>
      </c>
      <c r="AA341" s="27">
        <v>0</v>
      </c>
      <c r="AB341" s="27">
        <v>5</v>
      </c>
      <c r="AC341" s="27">
        <v>1</v>
      </c>
      <c r="AD341" s="27">
        <v>1</v>
      </c>
      <c r="AE341" s="186" t="s">
        <v>83</v>
      </c>
      <c r="AF341" s="186" t="s">
        <v>83</v>
      </c>
      <c r="AG341" s="186" t="s">
        <v>83</v>
      </c>
      <c r="AH341" s="186" t="s">
        <v>83</v>
      </c>
      <c r="AI341" s="27"/>
      <c r="AJ341" s="27"/>
      <c r="AK341" s="27">
        <v>1</v>
      </c>
      <c r="AL341" s="27">
        <v>1</v>
      </c>
      <c r="AM341" s="186" t="s">
        <v>83</v>
      </c>
      <c r="AN341" s="27">
        <v>0</v>
      </c>
      <c r="AO341" s="27">
        <v>0</v>
      </c>
      <c r="AP341" s="27">
        <v>1</v>
      </c>
    </row>
    <row r="342" spans="1:42" ht="15">
      <c r="A342" s="163"/>
      <c r="B342" s="27" t="str">
        <f>物品!B342</f>
        <v>IK02</v>
      </c>
      <c r="C342" s="27" t="s">
        <v>41</v>
      </c>
      <c r="D342" s="27" t="s">
        <v>81</v>
      </c>
      <c r="E342" s="27" t="s">
        <v>82</v>
      </c>
      <c r="F342" s="27"/>
      <c r="G342" s="27"/>
      <c r="H342" s="27" t="str">
        <f>VLOOKUP(LEFT(RIGHT(B342,5),4),物品!B:CU,2,FALSE)</f>
        <v>|CffBF00FF【稀有】玄武|r</v>
      </c>
      <c r="I342" s="27" t="str">
        <f>VLOOKUP(B342,物品!B:CV,99,FALSE)</f>
        <v>最大生命|Cffffc926+10%|n|n|r|Cffff00bf【玄武】|r+|Cffff00bf【玄武】|r=|Cffffc926【佛陀舍利】|n|n|r|Cff00ff7f点击穿戴或脱卸。|r</v>
      </c>
      <c r="J342" s="165" t="str">
        <f t="shared" ref="J342:J369" si="158">H342</f>
        <v>|CffBF00FF【稀有】玄武|r</v>
      </c>
      <c r="K342" s="165" t="str">
        <f t="shared" ref="K342:K369" si="159">I342</f>
        <v>最大生命|Cffffc926+10%|n|n|r|Cffff00bf【玄武】|r+|Cffff00bf【玄武】|r=|Cffffc926【佛陀舍利】|n|n|r|Cff00ff7f点击穿戴或脱卸。|r</v>
      </c>
      <c r="L342" s="27"/>
      <c r="M342" s="166" t="str">
        <f>VLOOKUP(LEFT(RIGHT(B342,5),4),物品!B:CU,20,FALSE)</f>
        <v>ReplaceableTextures\\CommandButtons\\BTNSST02.blp</v>
      </c>
      <c r="N342" s="27">
        <v>0.5</v>
      </c>
      <c r="O342" s="166" t="s">
        <v>108</v>
      </c>
      <c r="P342" s="27">
        <v>0</v>
      </c>
      <c r="Q342" s="27">
        <v>0</v>
      </c>
      <c r="R342" s="186" t="s">
        <v>83</v>
      </c>
      <c r="S342" s="186" t="s">
        <v>83</v>
      </c>
      <c r="T342" s="186" t="s">
        <v>83</v>
      </c>
      <c r="U342" s="186" t="s">
        <v>83</v>
      </c>
      <c r="V342" s="27"/>
      <c r="W342" s="167" t="s">
        <v>103</v>
      </c>
      <c r="X342" s="27">
        <v>0</v>
      </c>
      <c r="Y342" s="186" t="s">
        <v>83</v>
      </c>
      <c r="Z342" s="27">
        <v>0</v>
      </c>
      <c r="AA342" s="27">
        <v>0</v>
      </c>
      <c r="AB342" s="27">
        <v>5</v>
      </c>
      <c r="AC342" s="27">
        <v>1</v>
      </c>
      <c r="AD342" s="27">
        <v>1</v>
      </c>
      <c r="AE342" s="186" t="s">
        <v>83</v>
      </c>
      <c r="AF342" s="186" t="s">
        <v>83</v>
      </c>
      <c r="AG342" s="186" t="s">
        <v>83</v>
      </c>
      <c r="AH342" s="186" t="s">
        <v>83</v>
      </c>
      <c r="AI342" s="27"/>
      <c r="AJ342" s="27"/>
      <c r="AK342" s="27">
        <v>1</v>
      </c>
      <c r="AL342" s="27">
        <v>1</v>
      </c>
      <c r="AM342" s="186" t="s">
        <v>83</v>
      </c>
      <c r="AN342" s="27">
        <v>0</v>
      </c>
      <c r="AO342" s="27">
        <v>0</v>
      </c>
      <c r="AP342" s="27">
        <v>1</v>
      </c>
    </row>
    <row r="343" spans="1:42" ht="15">
      <c r="A343" s="163"/>
      <c r="B343" s="27" t="str">
        <f>物品!B343</f>
        <v>IK03</v>
      </c>
      <c r="C343" s="27" t="s">
        <v>41</v>
      </c>
      <c r="D343" s="27" t="s">
        <v>81</v>
      </c>
      <c r="E343" s="27" t="s">
        <v>82</v>
      </c>
      <c r="F343" s="27"/>
      <c r="G343" s="27"/>
      <c r="H343" s="27" t="str">
        <f>VLOOKUP(LEFT(RIGHT(B343,5),4),物品!B:CU,2,FALSE)</f>
        <v>|CffBF00FF【稀有】帝魄|r</v>
      </c>
      <c r="I343" s="27" t="str">
        <f>VLOOKUP(B343,物品!B:CV,99,FALSE)</f>
        <v>道兵伤害|Cffffc926+30%|n|n|r|Cffff00bf【帝魄】|r+|Cffff00bf【帝魄】|r=|Cffffc926【昊天帝玉】|n|n|r|Cff00ff7f点击穿戴或脱卸。|r</v>
      </c>
      <c r="J343" s="165" t="str">
        <f t="shared" si="158"/>
        <v>|CffBF00FF【稀有】帝魄|r</v>
      </c>
      <c r="K343" s="165" t="str">
        <f t="shared" si="159"/>
        <v>道兵伤害|Cffffc926+30%|n|n|r|Cffff00bf【帝魄】|r+|Cffff00bf【帝魄】|r=|Cffffc926【昊天帝玉】|n|n|r|Cff00ff7f点击穿戴或脱卸。|r</v>
      </c>
      <c r="L343" s="27"/>
      <c r="M343" s="166" t="str">
        <f>VLOOKUP(LEFT(RIGHT(B343,5),4),物品!B:CU,20,FALSE)</f>
        <v>ReplaceableTextures\\CommandButtons\\BTNSST03.blp</v>
      </c>
      <c r="N343" s="27">
        <v>0.5</v>
      </c>
      <c r="O343" s="166" t="s">
        <v>108</v>
      </c>
      <c r="P343" s="27">
        <v>0</v>
      </c>
      <c r="Q343" s="27">
        <v>0</v>
      </c>
      <c r="R343" s="186" t="s">
        <v>83</v>
      </c>
      <c r="S343" s="186" t="s">
        <v>83</v>
      </c>
      <c r="T343" s="186" t="s">
        <v>83</v>
      </c>
      <c r="U343" s="186" t="s">
        <v>83</v>
      </c>
      <c r="V343" s="27"/>
      <c r="W343" s="167" t="s">
        <v>103</v>
      </c>
      <c r="X343" s="27">
        <v>0</v>
      </c>
      <c r="Y343" s="186" t="s">
        <v>83</v>
      </c>
      <c r="Z343" s="27">
        <v>0</v>
      </c>
      <c r="AA343" s="27">
        <v>0</v>
      </c>
      <c r="AB343" s="27">
        <v>5</v>
      </c>
      <c r="AC343" s="27">
        <v>1</v>
      </c>
      <c r="AD343" s="27">
        <v>1</v>
      </c>
      <c r="AE343" s="186" t="s">
        <v>83</v>
      </c>
      <c r="AF343" s="186" t="s">
        <v>83</v>
      </c>
      <c r="AG343" s="186" t="s">
        <v>83</v>
      </c>
      <c r="AH343" s="186" t="s">
        <v>83</v>
      </c>
      <c r="AI343" s="27"/>
      <c r="AJ343" s="27"/>
      <c r="AK343" s="27">
        <v>1</v>
      </c>
      <c r="AL343" s="27">
        <v>1</v>
      </c>
      <c r="AM343" s="186" t="s">
        <v>83</v>
      </c>
      <c r="AN343" s="27">
        <v>0</v>
      </c>
      <c r="AO343" s="27">
        <v>0</v>
      </c>
      <c r="AP343" s="27">
        <v>1</v>
      </c>
    </row>
    <row r="344" spans="1:42" ht="15">
      <c r="A344" s="163"/>
      <c r="B344" s="27" t="str">
        <f>物品!B344</f>
        <v>IK04</v>
      </c>
      <c r="C344" s="27" t="s">
        <v>41</v>
      </c>
      <c r="D344" s="27" t="s">
        <v>81</v>
      </c>
      <c r="E344" s="27" t="s">
        <v>82</v>
      </c>
      <c r="F344" s="27"/>
      <c r="G344" s="27"/>
      <c r="H344" s="27" t="str">
        <f>VLOOKUP(LEFT(RIGHT(B344,5),4),物品!B:CU,2,FALSE)</f>
        <v>|CffBF00FF【稀有】青龙|r</v>
      </c>
      <c r="I344" s="27" t="str">
        <f>VLOOKUP(B344,物品!B:CV,99,FALSE)</f>
        <v>攻击|Cffffc926+30000|r，攻击|Cffffc926+6%|n|n|r|Cffff00bf【青龙】|r+|Cffff00bf【青龙】|r=|Cffffc926【应龙珠】|n|n|r|Cff00ff7f点击穿戴或脱卸。|r</v>
      </c>
      <c r="J344" s="165" t="str">
        <f t="shared" si="158"/>
        <v>|CffBF00FF【稀有】青龙|r</v>
      </c>
      <c r="K344" s="165" t="str">
        <f t="shared" si="159"/>
        <v>攻击|Cffffc926+30000|r，攻击|Cffffc926+6%|n|n|r|Cffff00bf【青龙】|r+|Cffff00bf【青龙】|r=|Cffffc926【应龙珠】|n|n|r|Cff00ff7f点击穿戴或脱卸。|r</v>
      </c>
      <c r="L344" s="27"/>
      <c r="M344" s="166" t="str">
        <f>VLOOKUP(LEFT(RIGHT(B344,5),4),物品!B:CU,20,FALSE)</f>
        <v>ReplaceableTextures\\CommandButtons\\BTNSST04.blp</v>
      </c>
      <c r="N344" s="27">
        <v>0.5</v>
      </c>
      <c r="O344" s="166" t="s">
        <v>108</v>
      </c>
      <c r="P344" s="27">
        <v>0</v>
      </c>
      <c r="Q344" s="27">
        <v>0</v>
      </c>
      <c r="R344" s="186" t="s">
        <v>83</v>
      </c>
      <c r="S344" s="186" t="s">
        <v>83</v>
      </c>
      <c r="T344" s="186" t="s">
        <v>83</v>
      </c>
      <c r="U344" s="186" t="s">
        <v>83</v>
      </c>
      <c r="V344" s="27"/>
      <c r="W344" s="167" t="s">
        <v>103</v>
      </c>
      <c r="X344" s="27">
        <v>0</v>
      </c>
      <c r="Y344" s="186" t="s">
        <v>83</v>
      </c>
      <c r="Z344" s="27">
        <v>0</v>
      </c>
      <c r="AA344" s="27">
        <v>0</v>
      </c>
      <c r="AB344" s="27">
        <v>5</v>
      </c>
      <c r="AC344" s="27">
        <v>1</v>
      </c>
      <c r="AD344" s="27">
        <v>1</v>
      </c>
      <c r="AE344" s="186" t="s">
        <v>83</v>
      </c>
      <c r="AF344" s="186" t="s">
        <v>83</v>
      </c>
      <c r="AG344" s="186" t="s">
        <v>83</v>
      </c>
      <c r="AH344" s="186" t="s">
        <v>83</v>
      </c>
      <c r="AI344" s="27"/>
      <c r="AJ344" s="27"/>
      <c r="AK344" s="27">
        <v>1</v>
      </c>
      <c r="AL344" s="27">
        <v>1</v>
      </c>
      <c r="AM344" s="186" t="s">
        <v>83</v>
      </c>
      <c r="AN344" s="27">
        <v>0</v>
      </c>
      <c r="AO344" s="27">
        <v>0</v>
      </c>
      <c r="AP344" s="27">
        <v>1</v>
      </c>
    </row>
    <row r="345" spans="1:42" ht="15">
      <c r="A345" s="163"/>
      <c r="B345" s="27" t="str">
        <f>物品!B345</f>
        <v>IK05</v>
      </c>
      <c r="C345" s="27" t="s">
        <v>41</v>
      </c>
      <c r="D345" s="27" t="s">
        <v>81</v>
      </c>
      <c r="E345" s="27" t="s">
        <v>82</v>
      </c>
      <c r="F345" s="27"/>
      <c r="G345" s="27"/>
      <c r="H345" s="27" t="str">
        <f>VLOOKUP(LEFT(RIGHT(B345,5),4),物品!B:CU,2,FALSE)</f>
        <v>|CffBF00FF【稀有】白泽|r</v>
      </c>
      <c r="I345" s="27" t="str">
        <f>VLOOKUP(B345,物品!B:CV,99,FALSE)</f>
        <v>护甲穿透|Cffffc926+80|n|n|r|Cffff00bf【白泽】|r+|Cffff00bf【白泽】|r=|Cffffc926【白泽之灵】|n|n|r|Cff00ff7f点击穿戴或脱卸。|r</v>
      </c>
      <c r="J345" s="165" t="str">
        <f t="shared" si="158"/>
        <v>|CffBF00FF【稀有】白泽|r</v>
      </c>
      <c r="K345" s="165" t="str">
        <f t="shared" si="159"/>
        <v>护甲穿透|Cffffc926+80|n|n|r|Cffff00bf【白泽】|r+|Cffff00bf【白泽】|r=|Cffffc926【白泽之灵】|n|n|r|Cff00ff7f点击穿戴或脱卸。|r</v>
      </c>
      <c r="L345" s="27"/>
      <c r="M345" s="166" t="str">
        <f>VLOOKUP(LEFT(RIGHT(B345,5),4),物品!B:CU,20,FALSE)</f>
        <v>ReplaceableTextures\\CommandButtons\\BTNSST05.blp</v>
      </c>
      <c r="N345" s="27">
        <v>0.5</v>
      </c>
      <c r="O345" s="166" t="s">
        <v>108</v>
      </c>
      <c r="P345" s="27">
        <v>0</v>
      </c>
      <c r="Q345" s="27">
        <v>0</v>
      </c>
      <c r="R345" s="186" t="s">
        <v>83</v>
      </c>
      <c r="S345" s="186" t="s">
        <v>83</v>
      </c>
      <c r="T345" s="186" t="s">
        <v>83</v>
      </c>
      <c r="U345" s="186" t="s">
        <v>83</v>
      </c>
      <c r="V345" s="27"/>
      <c r="W345" s="167" t="s">
        <v>103</v>
      </c>
      <c r="X345" s="27">
        <v>0</v>
      </c>
      <c r="Y345" s="186" t="s">
        <v>83</v>
      </c>
      <c r="Z345" s="27">
        <v>0</v>
      </c>
      <c r="AA345" s="27">
        <v>0</v>
      </c>
      <c r="AB345" s="27">
        <v>5</v>
      </c>
      <c r="AC345" s="27">
        <v>1</v>
      </c>
      <c r="AD345" s="27">
        <v>1</v>
      </c>
      <c r="AE345" s="186" t="s">
        <v>83</v>
      </c>
      <c r="AF345" s="186" t="s">
        <v>83</v>
      </c>
      <c r="AG345" s="186" t="s">
        <v>83</v>
      </c>
      <c r="AH345" s="186" t="s">
        <v>83</v>
      </c>
      <c r="AI345" s="27"/>
      <c r="AJ345" s="27"/>
      <c r="AK345" s="27">
        <v>1</v>
      </c>
      <c r="AL345" s="27">
        <v>1</v>
      </c>
      <c r="AM345" s="186" t="s">
        <v>83</v>
      </c>
      <c r="AN345" s="27">
        <v>0</v>
      </c>
      <c r="AO345" s="27">
        <v>0</v>
      </c>
      <c r="AP345" s="27">
        <v>1</v>
      </c>
    </row>
    <row r="346" spans="1:42" ht="15">
      <c r="A346" s="163"/>
      <c r="B346" s="27" t="str">
        <f>物品!B346</f>
        <v>IK06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|CffBF00FF【稀有】麒麟|r</v>
      </c>
      <c r="I346" s="27" t="str">
        <f>VLOOKUP(B346,物品!B:CV,99,FALSE)</f>
        <v>暴击伤害|Cffffc926+30%|n|n|r|Cffff00bf【麒麟】|r+|Cffff00bf【麒麟】|r=|Cffffc926【麒麟心】|n|n|r|Cff00ff7f点击穿戴或脱卸。|r</v>
      </c>
      <c r="J346" s="165" t="str">
        <f t="shared" si="158"/>
        <v>|CffBF00FF【稀有】麒麟|r</v>
      </c>
      <c r="K346" s="165" t="str">
        <f t="shared" si="159"/>
        <v>暴击伤害|Cffffc926+30%|n|n|r|Cffff00bf【麒麟】|r+|Cffff00bf【麒麟】|r=|Cffffc926【麒麟心】|n|n|r|Cff00ff7f点击穿戴或脱卸。|r</v>
      </c>
      <c r="L346" s="27"/>
      <c r="M346" s="166" t="str">
        <f>VLOOKUP(LEFT(RIGHT(B346,5),4),物品!B:CU,20,FALSE)</f>
        <v>ReplaceableTextures\\CommandButtons\\BTNSST06.blp</v>
      </c>
      <c r="N346" s="27">
        <v>0.5</v>
      </c>
      <c r="O346" s="166" t="s">
        <v>108</v>
      </c>
      <c r="P346" s="27">
        <v>0</v>
      </c>
      <c r="Q346" s="27">
        <v>0</v>
      </c>
      <c r="R346" s="186" t="s">
        <v>83</v>
      </c>
      <c r="S346" s="186" t="s">
        <v>83</v>
      </c>
      <c r="T346" s="186" t="s">
        <v>83</v>
      </c>
      <c r="U346" s="186" t="s">
        <v>83</v>
      </c>
      <c r="V346" s="27"/>
      <c r="W346" s="167" t="s">
        <v>103</v>
      </c>
      <c r="X346" s="27">
        <v>0</v>
      </c>
      <c r="Y346" s="186" t="s">
        <v>83</v>
      </c>
      <c r="Z346" s="27">
        <v>0</v>
      </c>
      <c r="AA346" s="27">
        <v>0</v>
      </c>
      <c r="AB346" s="27">
        <v>5</v>
      </c>
      <c r="AC346" s="27">
        <v>1</v>
      </c>
      <c r="AD346" s="27">
        <v>1</v>
      </c>
      <c r="AE346" s="186" t="s">
        <v>83</v>
      </c>
      <c r="AF346" s="186" t="s">
        <v>83</v>
      </c>
      <c r="AG346" s="186" t="s">
        <v>83</v>
      </c>
      <c r="AH346" s="186" t="s">
        <v>83</v>
      </c>
      <c r="AI346" s="27"/>
      <c r="AJ346" s="27"/>
      <c r="AK346" s="27">
        <v>1</v>
      </c>
      <c r="AL346" s="27">
        <v>1</v>
      </c>
      <c r="AM346" s="186" t="s">
        <v>83</v>
      </c>
      <c r="AN346" s="27">
        <v>0</v>
      </c>
      <c r="AO346" s="27">
        <v>0</v>
      </c>
      <c r="AP346" s="27">
        <v>1</v>
      </c>
    </row>
    <row r="347" spans="1:42" ht="15">
      <c r="A347" s="163"/>
      <c r="B347" s="27" t="str">
        <f>物品!B347</f>
        <v>IK07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|CffBF00FF【稀有】腾蛇|r</v>
      </c>
      <c r="I347" s="27" t="str">
        <f>VLOOKUP(B347,物品!B:CV,99,FALSE)</f>
        <v>护甲|Cffffc926+60|n|n|r|Cffff00bf【腾蛇】|r+|Cffff00bf【腾蛇】|r=|Cffffc926【腾蛇之牙】|n|n|r|Cff00ff7f点击穿戴或脱卸。|r</v>
      </c>
      <c r="J347" s="165" t="str">
        <f t="shared" si="158"/>
        <v>|CffBF00FF【稀有】腾蛇|r</v>
      </c>
      <c r="K347" s="165" t="str">
        <f t="shared" si="159"/>
        <v>护甲|Cffffc926+60|n|n|r|Cffff00bf【腾蛇】|r+|Cffff00bf【腾蛇】|r=|Cffffc926【腾蛇之牙】|n|n|r|Cff00ff7f点击穿戴或脱卸。|r</v>
      </c>
      <c r="L347" s="27"/>
      <c r="M347" s="166" t="str">
        <f>VLOOKUP(LEFT(RIGHT(B347,5),4),物品!B:CU,20,FALSE)</f>
        <v>ReplaceableTextures\\CommandButtons\\BTNSST07.blp</v>
      </c>
      <c r="N347" s="27">
        <v>0.5</v>
      </c>
      <c r="O347" s="166" t="s">
        <v>108</v>
      </c>
      <c r="P347" s="27">
        <v>0</v>
      </c>
      <c r="Q347" s="27">
        <v>0</v>
      </c>
      <c r="R347" s="186" t="s">
        <v>83</v>
      </c>
      <c r="S347" s="186" t="s">
        <v>83</v>
      </c>
      <c r="T347" s="186" t="s">
        <v>83</v>
      </c>
      <c r="U347" s="186" t="s">
        <v>83</v>
      </c>
      <c r="V347" s="27"/>
      <c r="W347" s="167" t="s">
        <v>103</v>
      </c>
      <c r="X347" s="27">
        <v>0</v>
      </c>
      <c r="Y347" s="186" t="s">
        <v>83</v>
      </c>
      <c r="Z347" s="27">
        <v>0</v>
      </c>
      <c r="AA347" s="27">
        <v>0</v>
      </c>
      <c r="AB347" s="27">
        <v>5</v>
      </c>
      <c r="AC347" s="27">
        <v>1</v>
      </c>
      <c r="AD347" s="27">
        <v>1</v>
      </c>
      <c r="AE347" s="186" t="s">
        <v>83</v>
      </c>
      <c r="AF347" s="186" t="s">
        <v>83</v>
      </c>
      <c r="AG347" s="186" t="s">
        <v>83</v>
      </c>
      <c r="AH347" s="186" t="s">
        <v>83</v>
      </c>
      <c r="AI347" s="27"/>
      <c r="AJ347" s="27"/>
      <c r="AK347" s="27">
        <v>1</v>
      </c>
      <c r="AL347" s="27">
        <v>1</v>
      </c>
      <c r="AM347" s="186" t="s">
        <v>83</v>
      </c>
      <c r="AN347" s="27">
        <v>0</v>
      </c>
      <c r="AO347" s="27">
        <v>0</v>
      </c>
      <c r="AP347" s="27">
        <v>1</v>
      </c>
    </row>
    <row r="348" spans="1:42" ht="15">
      <c r="A348" s="163"/>
      <c r="B348" s="27" t="str">
        <f>物品!B348</f>
        <v>IK08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|CffBF00FF【稀有】朱雀|r</v>
      </c>
      <c r="I348" s="27" t="str">
        <f>VLOOKUP(B348,物品!B:CV,99,FALSE)</f>
        <v>业力|Cffffc926+30000|r，业力|Cffffc926+6%|n|n|r|Cffff00bf【朱雀】|r+|Cffff00bf【朱雀】|r=|Cffffc926【悟道碑石】|n|n|r|Cff00ff7f点击穿戴或脱卸。|r</v>
      </c>
      <c r="J348" s="165" t="str">
        <f t="shared" si="158"/>
        <v>|CffBF00FF【稀有】朱雀|r</v>
      </c>
      <c r="K348" s="165" t="str">
        <f t="shared" si="159"/>
        <v>业力|Cffffc926+30000|r，业力|Cffffc926+6%|n|n|r|Cffff00bf【朱雀】|r+|Cffff00bf【朱雀】|r=|Cffffc926【悟道碑石】|n|n|r|Cff00ff7f点击穿戴或脱卸。|r</v>
      </c>
      <c r="L348" s="27"/>
      <c r="M348" s="166" t="str">
        <f>VLOOKUP(LEFT(RIGHT(B348,5),4),物品!B:CU,20,FALSE)</f>
        <v>ReplaceableTextures\\CommandButtons\\BTNSST08.blp</v>
      </c>
      <c r="N348" s="27">
        <v>0.5</v>
      </c>
      <c r="O348" s="166" t="s">
        <v>108</v>
      </c>
      <c r="P348" s="27">
        <v>0</v>
      </c>
      <c r="Q348" s="27">
        <v>0</v>
      </c>
      <c r="R348" s="186" t="s">
        <v>83</v>
      </c>
      <c r="S348" s="186" t="s">
        <v>83</v>
      </c>
      <c r="T348" s="186" t="s">
        <v>83</v>
      </c>
      <c r="U348" s="186" t="s">
        <v>83</v>
      </c>
      <c r="V348" s="27"/>
      <c r="W348" s="167" t="s">
        <v>103</v>
      </c>
      <c r="X348" s="27">
        <v>0</v>
      </c>
      <c r="Y348" s="186" t="s">
        <v>83</v>
      </c>
      <c r="Z348" s="27">
        <v>0</v>
      </c>
      <c r="AA348" s="27">
        <v>0</v>
      </c>
      <c r="AB348" s="27">
        <v>5</v>
      </c>
      <c r="AC348" s="27">
        <v>1</v>
      </c>
      <c r="AD348" s="27">
        <v>1</v>
      </c>
      <c r="AE348" s="186" t="s">
        <v>83</v>
      </c>
      <c r="AF348" s="186" t="s">
        <v>83</v>
      </c>
      <c r="AG348" s="186" t="s">
        <v>83</v>
      </c>
      <c r="AH348" s="186" t="s">
        <v>83</v>
      </c>
      <c r="AI348" s="27"/>
      <c r="AJ348" s="27"/>
      <c r="AK348" s="27">
        <v>1</v>
      </c>
      <c r="AL348" s="27">
        <v>1</v>
      </c>
      <c r="AM348" s="186" t="s">
        <v>83</v>
      </c>
      <c r="AN348" s="27">
        <v>0</v>
      </c>
      <c r="AO348" s="27">
        <v>0</v>
      </c>
      <c r="AP348" s="27">
        <v>1</v>
      </c>
    </row>
    <row r="349" spans="1:42" ht="15">
      <c r="A349" s="163"/>
      <c r="B349" s="27" t="str">
        <f>物品!B349</f>
        <v>IK1A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|CffFFD24D【史诗】神威虎爪|r</v>
      </c>
      <c r="I349" s="27" t="str">
        <f>VLOOKUP(B349,物品!B:CV,99,FALSE)</f>
        <v>致命倍率|Cffffc926+300%|n|n|r|Cffaaaaaa○刻印槽 【空】|r|n|n|Cff00ff7f点击穿戴或脱卸。|r</v>
      </c>
      <c r="J349" s="165" t="str">
        <f t="shared" si="158"/>
        <v>|CffFFD24D【史诗】神威虎爪|r</v>
      </c>
      <c r="K349" s="165" t="str">
        <f t="shared" si="159"/>
        <v>致命倍率|Cffffc926+300%|n|n|r|Cffaaaaaa○刻印槽 【空】|r|n|n|Cff00ff7f点击穿戴或脱卸。|r</v>
      </c>
      <c r="L349" s="27"/>
      <c r="M349" s="166" t="str">
        <f>VLOOKUP(LEFT(RIGHT(B349,5),4),物品!B:CU,20,FALSE)</f>
        <v>ReplaceableTextures\\CommandButtons\\BTNSST09.blp</v>
      </c>
      <c r="N349" s="27">
        <v>0.5</v>
      </c>
      <c r="O349" s="166" t="s">
        <v>108</v>
      </c>
      <c r="P349" s="27">
        <v>0</v>
      </c>
      <c r="Q349" s="27">
        <v>0</v>
      </c>
      <c r="R349" s="186" t="s">
        <v>83</v>
      </c>
      <c r="S349" s="186" t="s">
        <v>83</v>
      </c>
      <c r="T349" s="186" t="s">
        <v>83</v>
      </c>
      <c r="U349" s="186" t="s">
        <v>83</v>
      </c>
      <c r="V349" s="27"/>
      <c r="W349" s="167" t="s">
        <v>103</v>
      </c>
      <c r="X349" s="27">
        <v>0</v>
      </c>
      <c r="Y349" s="186" t="s">
        <v>83</v>
      </c>
      <c r="Z349" s="27">
        <v>0</v>
      </c>
      <c r="AA349" s="27">
        <v>0</v>
      </c>
      <c r="AB349" s="27">
        <v>10</v>
      </c>
      <c r="AC349" s="27">
        <v>1</v>
      </c>
      <c r="AD349" s="27">
        <v>1</v>
      </c>
      <c r="AE349" s="186" t="s">
        <v>83</v>
      </c>
      <c r="AF349" s="186" t="s">
        <v>83</v>
      </c>
      <c r="AG349" s="186" t="s">
        <v>83</v>
      </c>
      <c r="AH349" s="186" t="s">
        <v>83</v>
      </c>
      <c r="AI349" s="27"/>
      <c r="AJ349" s="27"/>
      <c r="AK349" s="27">
        <v>1</v>
      </c>
      <c r="AL349" s="27">
        <v>1</v>
      </c>
      <c r="AM349" s="186" t="s">
        <v>83</v>
      </c>
      <c r="AN349" s="27">
        <v>0</v>
      </c>
      <c r="AO349" s="27">
        <v>0</v>
      </c>
      <c r="AP349" s="27">
        <v>1</v>
      </c>
    </row>
    <row r="350" spans="1:42" ht="15">
      <c r="A350" s="163"/>
      <c r="B350" s="27" t="str">
        <f>物品!B350</f>
        <v>IK1B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|CffFFD24D【史诗】神威虎爪|r</v>
      </c>
      <c r="I350" s="27" t="str">
        <f>VLOOKUP(B350,物品!B:CV,99,FALSE)</f>
        <v>致命倍率|Cffffc926+300%|n|n|r|Cffaaaaaa○|CffFFD24D金之符印+1|r|r|n|n|Cff00ff7f点击穿戴或脱卸。|r</v>
      </c>
      <c r="J350" s="165" t="str">
        <f t="shared" si="158"/>
        <v>|CffFFD24D【史诗】神威虎爪|r</v>
      </c>
      <c r="K350" s="165" t="str">
        <f t="shared" si="159"/>
        <v>致命倍率|Cffffc926+300%|n|n|r|Cffaaaaaa○|CffFFD24D金之符印+1|r|r|n|n|Cff00ff7f点击穿戴或脱卸。|r</v>
      </c>
      <c r="L350" s="27"/>
      <c r="M350" s="166" t="str">
        <f>VLOOKUP(LEFT(RIGHT(B350,5),4),物品!B:CU,20,FALSE)</f>
        <v>ReplaceableTextures\\CommandButtons\\BTNSST09.blp</v>
      </c>
      <c r="N350" s="27">
        <v>0.5</v>
      </c>
      <c r="O350" s="166" t="s">
        <v>108</v>
      </c>
      <c r="P350" s="27">
        <v>0</v>
      </c>
      <c r="Q350" s="27">
        <v>0</v>
      </c>
      <c r="R350" s="186" t="s">
        <v>83</v>
      </c>
      <c r="S350" s="186" t="s">
        <v>83</v>
      </c>
      <c r="T350" s="186" t="s">
        <v>83</v>
      </c>
      <c r="U350" s="186" t="s">
        <v>83</v>
      </c>
      <c r="V350" s="27"/>
      <c r="W350" s="167" t="s">
        <v>103</v>
      </c>
      <c r="X350" s="27">
        <v>0</v>
      </c>
      <c r="Y350" s="186" t="s">
        <v>83</v>
      </c>
      <c r="Z350" s="27">
        <v>0</v>
      </c>
      <c r="AA350" s="27">
        <v>0</v>
      </c>
      <c r="AB350" s="27">
        <v>10</v>
      </c>
      <c r="AC350" s="27">
        <v>1</v>
      </c>
      <c r="AD350" s="27">
        <v>1</v>
      </c>
      <c r="AE350" s="186" t="s">
        <v>83</v>
      </c>
      <c r="AF350" s="186" t="s">
        <v>83</v>
      </c>
      <c r="AG350" s="186" t="s">
        <v>83</v>
      </c>
      <c r="AH350" s="186" t="s">
        <v>83</v>
      </c>
      <c r="AI350" s="27"/>
      <c r="AJ350" s="27"/>
      <c r="AK350" s="27">
        <v>1</v>
      </c>
      <c r="AL350" s="27">
        <v>1</v>
      </c>
      <c r="AM350" s="186" t="s">
        <v>83</v>
      </c>
      <c r="AN350" s="27">
        <v>0</v>
      </c>
      <c r="AO350" s="27">
        <v>0</v>
      </c>
      <c r="AP350" s="27">
        <v>1</v>
      </c>
    </row>
    <row r="351" spans="1:42" ht="15">
      <c r="A351" s="163"/>
      <c r="B351" s="27" t="str">
        <f>物品!B351</f>
        <v>IK1C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|CffFFD24D【史诗】神威虎爪|r</v>
      </c>
      <c r="I351" s="27" t="str">
        <f>VLOOKUP(B351,物品!B:CV,99,FALSE)</f>
        <v>致命倍率|Cffffc926+300%|n|n|r|Cffaaaaaa○|CffFFD24D木之符印+1|r|r|n|n|Cff00ff7f点击穿戴或脱卸。|r</v>
      </c>
      <c r="J351" s="165" t="str">
        <f t="shared" si="158"/>
        <v>|CffFFD24D【史诗】神威虎爪|r</v>
      </c>
      <c r="K351" s="165" t="str">
        <f t="shared" si="159"/>
        <v>致命倍率|Cffffc926+300%|n|n|r|Cffaaaaaa○|CffFFD24D木之符印+1|r|r|n|n|Cff00ff7f点击穿戴或脱卸。|r</v>
      </c>
      <c r="L351" s="27"/>
      <c r="M351" s="166" t="str">
        <f>VLOOKUP(LEFT(RIGHT(B351,5),4),物品!B:CU,20,FALSE)</f>
        <v>ReplaceableTextures\\CommandButtons\\BTNSST09.blp</v>
      </c>
      <c r="N351" s="27">
        <v>0.5</v>
      </c>
      <c r="O351" s="166" t="s">
        <v>108</v>
      </c>
      <c r="P351" s="27">
        <v>0</v>
      </c>
      <c r="Q351" s="27">
        <v>0</v>
      </c>
      <c r="R351" s="186" t="s">
        <v>83</v>
      </c>
      <c r="S351" s="186" t="s">
        <v>83</v>
      </c>
      <c r="T351" s="186" t="s">
        <v>83</v>
      </c>
      <c r="U351" s="186" t="s">
        <v>83</v>
      </c>
      <c r="V351" s="27"/>
      <c r="W351" s="167" t="s">
        <v>103</v>
      </c>
      <c r="X351" s="27">
        <v>0</v>
      </c>
      <c r="Y351" s="186" t="s">
        <v>83</v>
      </c>
      <c r="Z351" s="27">
        <v>0</v>
      </c>
      <c r="AA351" s="27">
        <v>0</v>
      </c>
      <c r="AB351" s="27">
        <v>10</v>
      </c>
      <c r="AC351" s="27">
        <v>1</v>
      </c>
      <c r="AD351" s="27">
        <v>1</v>
      </c>
      <c r="AE351" s="186" t="s">
        <v>83</v>
      </c>
      <c r="AF351" s="186" t="s">
        <v>83</v>
      </c>
      <c r="AG351" s="186" t="s">
        <v>83</v>
      </c>
      <c r="AH351" s="186" t="s">
        <v>83</v>
      </c>
      <c r="AI351" s="27"/>
      <c r="AJ351" s="27"/>
      <c r="AK351" s="27">
        <v>1</v>
      </c>
      <c r="AL351" s="27">
        <v>1</v>
      </c>
      <c r="AM351" s="186" t="s">
        <v>83</v>
      </c>
      <c r="AN351" s="27">
        <v>0</v>
      </c>
      <c r="AO351" s="27">
        <v>0</v>
      </c>
      <c r="AP351" s="27">
        <v>1</v>
      </c>
    </row>
    <row r="352" spans="1:42" ht="15">
      <c r="A352" s="163"/>
      <c r="B352" s="27" t="str">
        <f>物品!B352</f>
        <v>IK1D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|CffFFD24D【史诗】神威虎爪|r</v>
      </c>
      <c r="I352" s="27" t="str">
        <f>VLOOKUP(B352,物品!B:CV,99,FALSE)</f>
        <v>致命倍率|Cffffc926+300%|n|n|r|Cffaaaaaa○|CffFFD24D水之符印+1|r|r|n|n|Cff00ff7f点击穿戴或脱卸。|r</v>
      </c>
      <c r="J352" s="165" t="str">
        <f t="shared" si="158"/>
        <v>|CffFFD24D【史诗】神威虎爪|r</v>
      </c>
      <c r="K352" s="165" t="str">
        <f t="shared" si="159"/>
        <v>致命倍率|Cffffc926+300%|n|n|r|Cffaaaaaa○|CffFFD24D水之符印+1|r|r|n|n|Cff00ff7f点击穿戴或脱卸。|r</v>
      </c>
      <c r="L352" s="27"/>
      <c r="M352" s="166" t="str">
        <f>VLOOKUP(LEFT(RIGHT(B352,5),4),物品!B:CU,20,FALSE)</f>
        <v>ReplaceableTextures\\CommandButtons\\BTNSST09.blp</v>
      </c>
      <c r="N352" s="27">
        <v>0.5</v>
      </c>
      <c r="O352" s="166" t="s">
        <v>108</v>
      </c>
      <c r="P352" s="27">
        <v>0</v>
      </c>
      <c r="Q352" s="27">
        <v>0</v>
      </c>
      <c r="R352" s="186" t="s">
        <v>83</v>
      </c>
      <c r="S352" s="186" t="s">
        <v>83</v>
      </c>
      <c r="T352" s="186" t="s">
        <v>83</v>
      </c>
      <c r="U352" s="186" t="s">
        <v>83</v>
      </c>
      <c r="V352" s="27"/>
      <c r="W352" s="167" t="s">
        <v>103</v>
      </c>
      <c r="X352" s="27">
        <v>0</v>
      </c>
      <c r="Y352" s="186" t="s">
        <v>83</v>
      </c>
      <c r="Z352" s="27">
        <v>0</v>
      </c>
      <c r="AA352" s="27">
        <v>0</v>
      </c>
      <c r="AB352" s="27">
        <v>10</v>
      </c>
      <c r="AC352" s="27">
        <v>1</v>
      </c>
      <c r="AD352" s="27">
        <v>1</v>
      </c>
      <c r="AE352" s="186" t="s">
        <v>83</v>
      </c>
      <c r="AF352" s="186" t="s">
        <v>83</v>
      </c>
      <c r="AG352" s="186" t="s">
        <v>83</v>
      </c>
      <c r="AH352" s="186" t="s">
        <v>83</v>
      </c>
      <c r="AI352" s="27"/>
      <c r="AJ352" s="27"/>
      <c r="AK352" s="27">
        <v>1</v>
      </c>
      <c r="AL352" s="27">
        <v>1</v>
      </c>
      <c r="AM352" s="186" t="s">
        <v>83</v>
      </c>
      <c r="AN352" s="27">
        <v>0</v>
      </c>
      <c r="AO352" s="27">
        <v>0</v>
      </c>
      <c r="AP352" s="27">
        <v>1</v>
      </c>
    </row>
    <row r="353" spans="1:42" ht="15">
      <c r="A353" s="163"/>
      <c r="B353" s="27" t="str">
        <f>物品!B353</f>
        <v>IK1E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|CffFFD24D【史诗】神威虎爪|r</v>
      </c>
      <c r="I353" s="27" t="str">
        <f>VLOOKUP(B353,物品!B:CV,99,FALSE)</f>
        <v>致命倍率|Cffffc926+300%|n|n|r|Cffaaaaaa○|CffFFD24D火之符印+1|r|r|n|n|Cff00ff7f点击穿戴或脱卸。|r</v>
      </c>
      <c r="J353" s="165" t="str">
        <f t="shared" si="158"/>
        <v>|CffFFD24D【史诗】神威虎爪|r</v>
      </c>
      <c r="K353" s="165" t="str">
        <f t="shared" si="159"/>
        <v>致命倍率|Cffffc926+300%|n|n|r|Cffaaaaaa○|CffFFD24D火之符印+1|r|r|n|n|Cff00ff7f点击穿戴或脱卸。|r</v>
      </c>
      <c r="L353" s="27"/>
      <c r="M353" s="166" t="str">
        <f>VLOOKUP(LEFT(RIGHT(B353,5),4),物品!B:CU,20,FALSE)</f>
        <v>ReplaceableTextures\\CommandButtons\\BTNSST09.blp</v>
      </c>
      <c r="N353" s="27">
        <v>0.5</v>
      </c>
      <c r="O353" s="166" t="s">
        <v>108</v>
      </c>
      <c r="P353" s="27">
        <v>0</v>
      </c>
      <c r="Q353" s="27">
        <v>0</v>
      </c>
      <c r="R353" s="186" t="s">
        <v>83</v>
      </c>
      <c r="S353" s="186" t="s">
        <v>83</v>
      </c>
      <c r="T353" s="186" t="s">
        <v>83</v>
      </c>
      <c r="U353" s="186" t="s">
        <v>83</v>
      </c>
      <c r="V353" s="27"/>
      <c r="W353" s="167" t="s">
        <v>103</v>
      </c>
      <c r="X353" s="27">
        <v>0</v>
      </c>
      <c r="Y353" s="186" t="s">
        <v>83</v>
      </c>
      <c r="Z353" s="27">
        <v>0</v>
      </c>
      <c r="AA353" s="27">
        <v>0</v>
      </c>
      <c r="AB353" s="27">
        <v>10</v>
      </c>
      <c r="AC353" s="27">
        <v>1</v>
      </c>
      <c r="AD353" s="27">
        <v>1</v>
      </c>
      <c r="AE353" s="186" t="s">
        <v>83</v>
      </c>
      <c r="AF353" s="186" t="s">
        <v>83</v>
      </c>
      <c r="AG353" s="186" t="s">
        <v>83</v>
      </c>
      <c r="AH353" s="186" t="s">
        <v>83</v>
      </c>
      <c r="AI353" s="27"/>
      <c r="AJ353" s="27"/>
      <c r="AK353" s="27">
        <v>1</v>
      </c>
      <c r="AL353" s="27">
        <v>1</v>
      </c>
      <c r="AM353" s="186" t="s">
        <v>83</v>
      </c>
      <c r="AN353" s="27">
        <v>0</v>
      </c>
      <c r="AO353" s="27">
        <v>0</v>
      </c>
      <c r="AP353" s="27">
        <v>1</v>
      </c>
    </row>
    <row r="354" spans="1:42" ht="15">
      <c r="A354" s="163"/>
      <c r="B354" s="27" t="str">
        <f>物品!B354</f>
        <v>IK1F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|CffFFD24D【史诗】神威虎爪|r</v>
      </c>
      <c r="I354" s="27" t="str">
        <f>VLOOKUP(B354,物品!B:CV,99,FALSE)</f>
        <v>致命倍率|Cffffc926+300%|n|n|r|Cffaaaaaa○|CffFFD24D土之符印+1|r|r|n|n|Cff00ff7f点击穿戴或脱卸。|r</v>
      </c>
      <c r="J354" s="165" t="str">
        <f t="shared" si="158"/>
        <v>|CffFFD24D【史诗】神威虎爪|r</v>
      </c>
      <c r="K354" s="165" t="str">
        <f t="shared" si="159"/>
        <v>致命倍率|Cffffc926+300%|n|n|r|Cffaaaaaa○|CffFFD24D土之符印+1|r|r|n|n|Cff00ff7f点击穿戴或脱卸。|r</v>
      </c>
      <c r="L354" s="27"/>
      <c r="M354" s="166" t="str">
        <f>VLOOKUP(LEFT(RIGHT(B354,5),4),物品!B:CU,20,FALSE)</f>
        <v>ReplaceableTextures\\CommandButtons\\BTNSST09.blp</v>
      </c>
      <c r="N354" s="27">
        <v>0.5</v>
      </c>
      <c r="O354" s="166" t="s">
        <v>108</v>
      </c>
      <c r="P354" s="27">
        <v>0</v>
      </c>
      <c r="Q354" s="27">
        <v>0</v>
      </c>
      <c r="R354" s="186" t="s">
        <v>83</v>
      </c>
      <c r="S354" s="186" t="s">
        <v>83</v>
      </c>
      <c r="T354" s="186" t="s">
        <v>83</v>
      </c>
      <c r="U354" s="186" t="s">
        <v>83</v>
      </c>
      <c r="V354" s="27"/>
      <c r="W354" s="167" t="s">
        <v>103</v>
      </c>
      <c r="X354" s="27">
        <v>0</v>
      </c>
      <c r="Y354" s="186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6" t="s">
        <v>83</v>
      </c>
      <c r="AF354" s="186" t="s">
        <v>83</v>
      </c>
      <c r="AG354" s="186" t="s">
        <v>83</v>
      </c>
      <c r="AH354" s="186" t="s">
        <v>83</v>
      </c>
      <c r="AI354" s="27"/>
      <c r="AJ354" s="27"/>
      <c r="AK354" s="27">
        <v>1</v>
      </c>
      <c r="AL354" s="27">
        <v>1</v>
      </c>
      <c r="AM354" s="186" t="s">
        <v>83</v>
      </c>
      <c r="AN354" s="27">
        <v>0</v>
      </c>
      <c r="AO354" s="27">
        <v>0</v>
      </c>
      <c r="AP354" s="27">
        <v>1</v>
      </c>
    </row>
    <row r="355" spans="1:42" ht="15">
      <c r="A355" s="163"/>
      <c r="B355" s="27" t="str">
        <f>物品!B355</f>
        <v>IK1G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|CffFFD24D【史诗】神威虎爪|r</v>
      </c>
      <c r="I355" s="27" t="str">
        <f>VLOOKUP(B355,物品!B:CV,99,FALSE)</f>
        <v>致命倍率|Cffffc926+300%|n|n|r|Cffaaaaaa○|CffFFD24D光之符印+1|r|r|n|n|Cff00ff7f点击穿戴或脱卸。|r</v>
      </c>
      <c r="J355" s="165" t="str">
        <f t="shared" si="158"/>
        <v>|CffFFD24D【史诗】神威虎爪|r</v>
      </c>
      <c r="K355" s="165" t="str">
        <f t="shared" si="159"/>
        <v>致命倍率|Cffffc926+300%|n|n|r|Cffaaaaaa○|CffFFD24D光之符印+1|r|r|n|n|Cff00ff7f点击穿戴或脱卸。|r</v>
      </c>
      <c r="L355" s="27"/>
      <c r="M355" s="166" t="str">
        <f>VLOOKUP(LEFT(RIGHT(B355,5),4),物品!B:CU,20,FALSE)</f>
        <v>ReplaceableTextures\\CommandButtons\\BTNSST09.blp</v>
      </c>
      <c r="N355" s="27">
        <v>0.5</v>
      </c>
      <c r="O355" s="166" t="s">
        <v>108</v>
      </c>
      <c r="P355" s="27">
        <v>0</v>
      </c>
      <c r="Q355" s="27">
        <v>0</v>
      </c>
      <c r="R355" s="186" t="s">
        <v>83</v>
      </c>
      <c r="S355" s="186" t="s">
        <v>83</v>
      </c>
      <c r="T355" s="186" t="s">
        <v>83</v>
      </c>
      <c r="U355" s="186" t="s">
        <v>83</v>
      </c>
      <c r="V355" s="27"/>
      <c r="W355" s="167" t="s">
        <v>103</v>
      </c>
      <c r="X355" s="27">
        <v>0</v>
      </c>
      <c r="Y355" s="186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6" t="s">
        <v>83</v>
      </c>
      <c r="AF355" s="186" t="s">
        <v>83</v>
      </c>
      <c r="AG355" s="186" t="s">
        <v>83</v>
      </c>
      <c r="AH355" s="186" t="s">
        <v>83</v>
      </c>
      <c r="AI355" s="27"/>
      <c r="AJ355" s="27"/>
      <c r="AK355" s="27">
        <v>1</v>
      </c>
      <c r="AL355" s="27">
        <v>1</v>
      </c>
      <c r="AM355" s="186" t="s">
        <v>83</v>
      </c>
      <c r="AN355" s="27">
        <v>0</v>
      </c>
      <c r="AO355" s="27">
        <v>0</v>
      </c>
      <c r="AP355" s="27">
        <v>1</v>
      </c>
    </row>
    <row r="356" spans="1:42" ht="15">
      <c r="A356" s="163"/>
      <c r="B356" s="27" t="str">
        <f>物品!B356</f>
        <v>IK1H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|CffFFD24D【史诗】神威虎爪|r</v>
      </c>
      <c r="I356" s="27" t="str">
        <f>VLOOKUP(B356,物品!B:CV,99,FALSE)</f>
        <v>致命倍率|Cffffc926+300%|n|n|r|Cffaaaaaa○|CffFFD24D雷之符印+1|r|r|n|n|Cff00ff7f点击穿戴或脱卸。|r</v>
      </c>
      <c r="J356" s="165" t="str">
        <f t="shared" si="158"/>
        <v>|CffFFD24D【史诗】神威虎爪|r</v>
      </c>
      <c r="K356" s="165" t="str">
        <f t="shared" si="159"/>
        <v>致命倍率|Cffffc926+300%|n|n|r|Cffaaaaaa○|CffFFD24D雷之符印+1|r|r|n|n|Cff00ff7f点击穿戴或脱卸。|r</v>
      </c>
      <c r="L356" s="27"/>
      <c r="M356" s="166" t="str">
        <f>VLOOKUP(LEFT(RIGHT(B356,5),4),物品!B:CU,20,FALSE)</f>
        <v>ReplaceableTextures\\CommandButtons\\BTNSST09.blp</v>
      </c>
      <c r="N356" s="27">
        <v>0.5</v>
      </c>
      <c r="O356" s="166" t="s">
        <v>108</v>
      </c>
      <c r="P356" s="27">
        <v>0</v>
      </c>
      <c r="Q356" s="27">
        <v>0</v>
      </c>
      <c r="R356" s="186" t="s">
        <v>83</v>
      </c>
      <c r="S356" s="186" t="s">
        <v>83</v>
      </c>
      <c r="T356" s="186" t="s">
        <v>83</v>
      </c>
      <c r="U356" s="186" t="s">
        <v>83</v>
      </c>
      <c r="V356" s="27"/>
      <c r="W356" s="167" t="s">
        <v>103</v>
      </c>
      <c r="X356" s="27">
        <v>0</v>
      </c>
      <c r="Y356" s="186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6" t="s">
        <v>83</v>
      </c>
      <c r="AF356" s="186" t="s">
        <v>83</v>
      </c>
      <c r="AG356" s="186" t="s">
        <v>83</v>
      </c>
      <c r="AH356" s="186" t="s">
        <v>83</v>
      </c>
      <c r="AI356" s="27"/>
      <c r="AJ356" s="27"/>
      <c r="AK356" s="27">
        <v>1</v>
      </c>
      <c r="AL356" s="27">
        <v>1</v>
      </c>
      <c r="AM356" s="186" t="s">
        <v>83</v>
      </c>
      <c r="AN356" s="27">
        <v>0</v>
      </c>
      <c r="AO356" s="27">
        <v>0</v>
      </c>
      <c r="AP356" s="27">
        <v>1</v>
      </c>
    </row>
    <row r="357" spans="1:42" ht="15">
      <c r="A357" s="163"/>
      <c r="B357" s="27" t="str">
        <f>物品!B357</f>
        <v>IK1I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|CffFFD24D【史诗】神威虎爪|r</v>
      </c>
      <c r="I357" s="27" t="str">
        <f>VLOOKUP(B357,物品!B:CV,99,FALSE)</f>
        <v>致命倍率|Cffffc926+300%|n|n|r|Cffaaaaaa○|CffFFD24D暗之符印+1|r|r|n|n|Cff00ff7f点击穿戴或脱卸。|r</v>
      </c>
      <c r="J357" s="165" t="str">
        <f t="shared" si="158"/>
        <v>|CffFFD24D【史诗】神威虎爪|r</v>
      </c>
      <c r="K357" s="165" t="str">
        <f t="shared" si="159"/>
        <v>致命倍率|Cffffc926+300%|n|n|r|Cffaaaaaa○|CffFFD24D暗之符印+1|r|r|n|n|Cff00ff7f点击穿戴或脱卸。|r</v>
      </c>
      <c r="L357" s="27"/>
      <c r="M357" s="166" t="str">
        <f>VLOOKUP(LEFT(RIGHT(B357,5),4),物品!B:CU,20,FALSE)</f>
        <v>ReplaceableTextures\\CommandButtons\\BTNSST09.blp</v>
      </c>
      <c r="N357" s="27">
        <v>0.5</v>
      </c>
      <c r="O357" s="166" t="s">
        <v>108</v>
      </c>
      <c r="P357" s="27">
        <v>0</v>
      </c>
      <c r="Q357" s="27">
        <v>0</v>
      </c>
      <c r="R357" s="186" t="s">
        <v>83</v>
      </c>
      <c r="S357" s="186" t="s">
        <v>83</v>
      </c>
      <c r="T357" s="186" t="s">
        <v>83</v>
      </c>
      <c r="U357" s="186" t="s">
        <v>83</v>
      </c>
      <c r="V357" s="27"/>
      <c r="W357" s="167" t="s">
        <v>103</v>
      </c>
      <c r="X357" s="27">
        <v>0</v>
      </c>
      <c r="Y357" s="186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6" t="s">
        <v>83</v>
      </c>
      <c r="AF357" s="186" t="s">
        <v>83</v>
      </c>
      <c r="AG357" s="186" t="s">
        <v>83</v>
      </c>
      <c r="AH357" s="186" t="s">
        <v>83</v>
      </c>
      <c r="AI357" s="27"/>
      <c r="AJ357" s="27"/>
      <c r="AK357" s="27">
        <v>1</v>
      </c>
      <c r="AL357" s="27">
        <v>1</v>
      </c>
      <c r="AM357" s="186" t="s">
        <v>83</v>
      </c>
      <c r="AN357" s="27">
        <v>0</v>
      </c>
      <c r="AO357" s="27">
        <v>0</v>
      </c>
      <c r="AP357" s="27">
        <v>1</v>
      </c>
    </row>
    <row r="358" spans="1:42" ht="15">
      <c r="A358" s="163"/>
      <c r="B358" s="27" t="str">
        <f>物品!B358</f>
        <v>IK2A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|CffFFD24D【史诗】佛陀舍利|r</v>
      </c>
      <c r="I358" s="27" t="str">
        <f>VLOOKUP(B358,物品!B:CV,99,FALSE)</f>
        <v>最大生命|Cffffc926+20%|n|n|r|Cffaaaaaa○刻印槽 【空】|r|n|n|Cff00ff7f点击穿戴或脱卸。|r</v>
      </c>
      <c r="J358" s="165" t="str">
        <f t="shared" si="158"/>
        <v>|CffFFD24D【史诗】佛陀舍利|r</v>
      </c>
      <c r="K358" s="165" t="str">
        <f t="shared" si="159"/>
        <v>最大生命|Cffffc926+20%|n|n|r|Cffaaaaaa○刻印槽 【空】|r|n|n|Cff00ff7f点击穿戴或脱卸。|r</v>
      </c>
      <c r="L358" s="27"/>
      <c r="M358" s="166" t="str">
        <f>VLOOKUP(LEFT(RIGHT(B358,5),4),物品!B:CU,20,FALSE)</f>
        <v>ReplaceableTextures\\CommandButtons\\BTNSST10.blp</v>
      </c>
      <c r="N358" s="27">
        <v>0.5</v>
      </c>
      <c r="O358" s="166" t="s">
        <v>108</v>
      </c>
      <c r="P358" s="27">
        <v>0</v>
      </c>
      <c r="Q358" s="27">
        <v>0</v>
      </c>
      <c r="R358" s="186" t="s">
        <v>83</v>
      </c>
      <c r="S358" s="186" t="s">
        <v>83</v>
      </c>
      <c r="T358" s="186" t="s">
        <v>83</v>
      </c>
      <c r="U358" s="186" t="s">
        <v>83</v>
      </c>
      <c r="V358" s="27"/>
      <c r="W358" s="167" t="s">
        <v>103</v>
      </c>
      <c r="X358" s="27">
        <v>0</v>
      </c>
      <c r="Y358" s="186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6" t="s">
        <v>83</v>
      </c>
      <c r="AF358" s="186" t="s">
        <v>83</v>
      </c>
      <c r="AG358" s="186" t="s">
        <v>83</v>
      </c>
      <c r="AH358" s="186" t="s">
        <v>83</v>
      </c>
      <c r="AI358" s="27"/>
      <c r="AJ358" s="27"/>
      <c r="AK358" s="27">
        <v>1</v>
      </c>
      <c r="AL358" s="27">
        <v>1</v>
      </c>
      <c r="AM358" s="186" t="s">
        <v>83</v>
      </c>
      <c r="AN358" s="27">
        <v>0</v>
      </c>
      <c r="AO358" s="27">
        <v>0</v>
      </c>
      <c r="AP358" s="27">
        <v>1</v>
      </c>
    </row>
    <row r="359" spans="1:42" ht="15">
      <c r="A359" s="163"/>
      <c r="B359" s="27" t="str">
        <f>物品!B359</f>
        <v>IK2B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|CffFFD24D【史诗】佛陀舍利|r</v>
      </c>
      <c r="I359" s="27" t="str">
        <f>VLOOKUP(B359,物品!B:CV,99,FALSE)</f>
        <v>最大生命|Cffffc926+20%|n|n|r|Cffaaaaaa○|CffFFD24D金之符印+1|r|r|n|n|Cff00ff7f点击穿戴或脱卸。|r</v>
      </c>
      <c r="J359" s="165" t="str">
        <f t="shared" si="158"/>
        <v>|CffFFD24D【史诗】佛陀舍利|r</v>
      </c>
      <c r="K359" s="165" t="str">
        <f t="shared" si="159"/>
        <v>最大生命|Cffffc926+20%|n|n|r|Cffaaaaaa○|CffFFD24D金之符印+1|r|r|n|n|Cff00ff7f点击穿戴或脱卸。|r</v>
      </c>
      <c r="L359" s="27"/>
      <c r="M359" s="166" t="str">
        <f>VLOOKUP(LEFT(RIGHT(B359,5),4),物品!B:CU,20,FALSE)</f>
        <v>ReplaceableTextures\\CommandButtons\\BTNSST10.blp</v>
      </c>
      <c r="N359" s="27">
        <v>0.5</v>
      </c>
      <c r="O359" s="166" t="s">
        <v>108</v>
      </c>
      <c r="P359" s="27">
        <v>0</v>
      </c>
      <c r="Q359" s="27">
        <v>0</v>
      </c>
      <c r="R359" s="186" t="s">
        <v>83</v>
      </c>
      <c r="S359" s="186" t="s">
        <v>83</v>
      </c>
      <c r="T359" s="186" t="s">
        <v>83</v>
      </c>
      <c r="U359" s="186" t="s">
        <v>83</v>
      </c>
      <c r="V359" s="27"/>
      <c r="W359" s="167" t="s">
        <v>103</v>
      </c>
      <c r="X359" s="27">
        <v>0</v>
      </c>
      <c r="Y359" s="186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6" t="s">
        <v>83</v>
      </c>
      <c r="AF359" s="186" t="s">
        <v>83</v>
      </c>
      <c r="AG359" s="186" t="s">
        <v>83</v>
      </c>
      <c r="AH359" s="186" t="s">
        <v>83</v>
      </c>
      <c r="AI359" s="27"/>
      <c r="AJ359" s="27"/>
      <c r="AK359" s="27">
        <v>1</v>
      </c>
      <c r="AL359" s="27">
        <v>1</v>
      </c>
      <c r="AM359" s="186" t="s">
        <v>83</v>
      </c>
      <c r="AN359" s="27">
        <v>0</v>
      </c>
      <c r="AO359" s="27">
        <v>0</v>
      </c>
      <c r="AP359" s="27">
        <v>1</v>
      </c>
    </row>
    <row r="360" spans="1:42" ht="15">
      <c r="A360" s="163"/>
      <c r="B360" s="27" t="str">
        <f>物品!B360</f>
        <v>IK2C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|CffFFD24D【史诗】佛陀舍利|r</v>
      </c>
      <c r="I360" s="27" t="str">
        <f>VLOOKUP(B360,物品!B:CV,99,FALSE)</f>
        <v>最大生命|Cffffc926+20%|n|n|r|Cffaaaaaa○|CffFFD24D木之符印+1|r|r|n|n|Cff00ff7f点击穿戴或脱卸。|r</v>
      </c>
      <c r="J360" s="165" t="str">
        <f t="shared" si="158"/>
        <v>|CffFFD24D【史诗】佛陀舍利|r</v>
      </c>
      <c r="K360" s="165" t="str">
        <f t="shared" si="159"/>
        <v>最大生命|Cffffc926+20%|n|n|r|Cffaaaaaa○|CffFFD24D木之符印+1|r|r|n|n|Cff00ff7f点击穿戴或脱卸。|r</v>
      </c>
      <c r="L360" s="27"/>
      <c r="M360" s="166" t="str">
        <f>VLOOKUP(LEFT(RIGHT(B360,5),4),物品!B:CU,20,FALSE)</f>
        <v>ReplaceableTextures\\CommandButtons\\BTNSST10.blp</v>
      </c>
      <c r="N360" s="27">
        <v>0.5</v>
      </c>
      <c r="O360" s="166" t="s">
        <v>108</v>
      </c>
      <c r="P360" s="27">
        <v>0</v>
      </c>
      <c r="Q360" s="27">
        <v>0</v>
      </c>
      <c r="R360" s="186" t="s">
        <v>83</v>
      </c>
      <c r="S360" s="186" t="s">
        <v>83</v>
      </c>
      <c r="T360" s="186" t="s">
        <v>83</v>
      </c>
      <c r="U360" s="186" t="s">
        <v>83</v>
      </c>
      <c r="V360" s="27"/>
      <c r="W360" s="167" t="s">
        <v>103</v>
      </c>
      <c r="X360" s="27">
        <v>0</v>
      </c>
      <c r="Y360" s="186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6" t="s">
        <v>83</v>
      </c>
      <c r="AF360" s="186" t="s">
        <v>83</v>
      </c>
      <c r="AG360" s="186" t="s">
        <v>83</v>
      </c>
      <c r="AH360" s="186" t="s">
        <v>83</v>
      </c>
      <c r="AI360" s="27"/>
      <c r="AJ360" s="27"/>
      <c r="AK360" s="27">
        <v>1</v>
      </c>
      <c r="AL360" s="27">
        <v>1</v>
      </c>
      <c r="AM360" s="186" t="s">
        <v>83</v>
      </c>
      <c r="AN360" s="27">
        <v>0</v>
      </c>
      <c r="AO360" s="27">
        <v>0</v>
      </c>
      <c r="AP360" s="27">
        <v>1</v>
      </c>
    </row>
    <row r="361" spans="1:42" ht="15">
      <c r="A361" s="163"/>
      <c r="B361" s="27" t="str">
        <f>物品!B361</f>
        <v>IK2D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|CffFFD24D【史诗】佛陀舍利|r</v>
      </c>
      <c r="I361" s="27" t="str">
        <f>VLOOKUP(B361,物品!B:CV,99,FALSE)</f>
        <v>最大生命|Cffffc926+20%|n|n|r|Cffaaaaaa○|CffFFD24D水之符印+1|r|r|n|n|Cff00ff7f点击穿戴或脱卸。|r</v>
      </c>
      <c r="J361" s="165" t="str">
        <f t="shared" si="158"/>
        <v>|CffFFD24D【史诗】佛陀舍利|r</v>
      </c>
      <c r="K361" s="165" t="str">
        <f t="shared" si="159"/>
        <v>最大生命|Cffffc926+20%|n|n|r|Cffaaaaaa○|CffFFD24D水之符印+1|r|r|n|n|Cff00ff7f点击穿戴或脱卸。|r</v>
      </c>
      <c r="L361" s="27"/>
      <c r="M361" s="166" t="str">
        <f>VLOOKUP(LEFT(RIGHT(B361,5),4),物品!B:CU,20,FALSE)</f>
        <v>ReplaceableTextures\\CommandButtons\\BTNSST10.blp</v>
      </c>
      <c r="N361" s="27">
        <v>0.5</v>
      </c>
      <c r="O361" s="166" t="s">
        <v>108</v>
      </c>
      <c r="P361" s="27">
        <v>0</v>
      </c>
      <c r="Q361" s="27">
        <v>0</v>
      </c>
      <c r="R361" s="186" t="s">
        <v>83</v>
      </c>
      <c r="S361" s="186" t="s">
        <v>83</v>
      </c>
      <c r="T361" s="186" t="s">
        <v>83</v>
      </c>
      <c r="U361" s="186" t="s">
        <v>83</v>
      </c>
      <c r="V361" s="27"/>
      <c r="W361" s="167" t="s">
        <v>103</v>
      </c>
      <c r="X361" s="27">
        <v>0</v>
      </c>
      <c r="Y361" s="186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6" t="s">
        <v>83</v>
      </c>
      <c r="AF361" s="186" t="s">
        <v>83</v>
      </c>
      <c r="AG361" s="186" t="s">
        <v>83</v>
      </c>
      <c r="AH361" s="186" t="s">
        <v>83</v>
      </c>
      <c r="AI361" s="27"/>
      <c r="AJ361" s="27"/>
      <c r="AK361" s="27">
        <v>1</v>
      </c>
      <c r="AL361" s="27">
        <v>1</v>
      </c>
      <c r="AM361" s="186" t="s">
        <v>83</v>
      </c>
      <c r="AN361" s="27">
        <v>0</v>
      </c>
      <c r="AO361" s="27">
        <v>0</v>
      </c>
      <c r="AP361" s="27">
        <v>1</v>
      </c>
    </row>
    <row r="362" spans="1:42" ht="15">
      <c r="A362" s="163"/>
      <c r="B362" s="27" t="str">
        <f>物品!B362</f>
        <v>IK2E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|CffFFD24D【史诗】佛陀舍利|r</v>
      </c>
      <c r="I362" s="27" t="str">
        <f>VLOOKUP(B362,物品!B:CV,99,FALSE)</f>
        <v>最大生命|Cffffc926+20%|n|n|r|Cffaaaaaa○|CffFFD24D火之符印+1|r|r|n|n|Cff00ff7f点击穿戴或脱卸。|r</v>
      </c>
      <c r="J362" s="165" t="str">
        <f t="shared" si="158"/>
        <v>|CffFFD24D【史诗】佛陀舍利|r</v>
      </c>
      <c r="K362" s="165" t="str">
        <f t="shared" si="159"/>
        <v>最大生命|Cffffc926+20%|n|n|r|Cffaaaaaa○|CffFFD24D火之符印+1|r|r|n|n|Cff00ff7f点击穿戴或脱卸。|r</v>
      </c>
      <c r="L362" s="27"/>
      <c r="M362" s="166" t="str">
        <f>VLOOKUP(LEFT(RIGHT(B362,5),4),物品!B:CU,20,FALSE)</f>
        <v>ReplaceableTextures\\CommandButtons\\BTNSST10.blp</v>
      </c>
      <c r="N362" s="27">
        <v>0.5</v>
      </c>
      <c r="O362" s="166" t="s">
        <v>108</v>
      </c>
      <c r="P362" s="27">
        <v>0</v>
      </c>
      <c r="Q362" s="27">
        <v>0</v>
      </c>
      <c r="R362" s="186" t="s">
        <v>83</v>
      </c>
      <c r="S362" s="186" t="s">
        <v>83</v>
      </c>
      <c r="T362" s="186" t="s">
        <v>83</v>
      </c>
      <c r="U362" s="186" t="s">
        <v>83</v>
      </c>
      <c r="V362" s="27"/>
      <c r="W362" s="167" t="s">
        <v>103</v>
      </c>
      <c r="X362" s="27">
        <v>0</v>
      </c>
      <c r="Y362" s="186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6" t="s">
        <v>83</v>
      </c>
      <c r="AF362" s="186" t="s">
        <v>83</v>
      </c>
      <c r="AG362" s="186" t="s">
        <v>83</v>
      </c>
      <c r="AH362" s="186" t="s">
        <v>83</v>
      </c>
      <c r="AI362" s="27"/>
      <c r="AJ362" s="27"/>
      <c r="AK362" s="27">
        <v>1</v>
      </c>
      <c r="AL362" s="27">
        <v>1</v>
      </c>
      <c r="AM362" s="186" t="s">
        <v>83</v>
      </c>
      <c r="AN362" s="27">
        <v>0</v>
      </c>
      <c r="AO362" s="27">
        <v>0</v>
      </c>
      <c r="AP362" s="27">
        <v>1</v>
      </c>
    </row>
    <row r="363" spans="1:42" ht="15">
      <c r="A363" s="163"/>
      <c r="B363" s="27" t="str">
        <f>物品!B363</f>
        <v>IK2F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|CffFFD24D【史诗】佛陀舍利|r</v>
      </c>
      <c r="I363" s="27" t="str">
        <f>VLOOKUP(B363,物品!B:CV,99,FALSE)</f>
        <v>最大生命|Cffffc926+20%|n|n|r|Cffaaaaaa○|CffFFD24D土之符印+1|r|r|n|n|Cff00ff7f点击穿戴或脱卸。|r</v>
      </c>
      <c r="J363" s="165" t="str">
        <f t="shared" si="158"/>
        <v>|CffFFD24D【史诗】佛陀舍利|r</v>
      </c>
      <c r="K363" s="165" t="str">
        <f t="shared" si="159"/>
        <v>最大生命|Cffffc926+20%|n|n|r|Cffaaaaaa○|CffFFD24D土之符印+1|r|r|n|n|Cff00ff7f点击穿戴或脱卸。|r</v>
      </c>
      <c r="L363" s="27"/>
      <c r="M363" s="166" t="str">
        <f>VLOOKUP(LEFT(RIGHT(B363,5),4),物品!B:CU,20,FALSE)</f>
        <v>ReplaceableTextures\\CommandButtons\\BTNSST10.blp</v>
      </c>
      <c r="N363" s="27">
        <v>0.5</v>
      </c>
      <c r="O363" s="166" t="s">
        <v>108</v>
      </c>
      <c r="P363" s="27">
        <v>0</v>
      </c>
      <c r="Q363" s="27">
        <v>0</v>
      </c>
      <c r="R363" s="186" t="s">
        <v>83</v>
      </c>
      <c r="S363" s="186" t="s">
        <v>83</v>
      </c>
      <c r="T363" s="186" t="s">
        <v>83</v>
      </c>
      <c r="U363" s="186" t="s">
        <v>83</v>
      </c>
      <c r="V363" s="27"/>
      <c r="W363" s="167" t="s">
        <v>103</v>
      </c>
      <c r="X363" s="27">
        <v>0</v>
      </c>
      <c r="Y363" s="186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6" t="s">
        <v>83</v>
      </c>
      <c r="AF363" s="186" t="s">
        <v>83</v>
      </c>
      <c r="AG363" s="186" t="s">
        <v>83</v>
      </c>
      <c r="AH363" s="186" t="s">
        <v>83</v>
      </c>
      <c r="AI363" s="27"/>
      <c r="AJ363" s="27"/>
      <c r="AK363" s="27">
        <v>1</v>
      </c>
      <c r="AL363" s="27">
        <v>1</v>
      </c>
      <c r="AM363" s="186" t="s">
        <v>83</v>
      </c>
      <c r="AN363" s="27">
        <v>0</v>
      </c>
      <c r="AO363" s="27">
        <v>0</v>
      </c>
      <c r="AP363" s="27">
        <v>1</v>
      </c>
    </row>
    <row r="364" spans="1:42" ht="15">
      <c r="A364" s="163"/>
      <c r="B364" s="27" t="str">
        <f>物品!B364</f>
        <v>IK2G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|CffFFD24D【史诗】佛陀舍利|r</v>
      </c>
      <c r="I364" s="27" t="str">
        <f>VLOOKUP(B364,物品!B:CV,99,FALSE)</f>
        <v>最大生命|Cffffc926+20%|n|n|r|Cffaaaaaa○|CffFFD24D光之符印+1|r|r|n|n|Cff00ff7f点击穿戴或脱卸。|r</v>
      </c>
      <c r="J364" s="165" t="str">
        <f t="shared" si="158"/>
        <v>|CffFFD24D【史诗】佛陀舍利|r</v>
      </c>
      <c r="K364" s="165" t="str">
        <f t="shared" si="159"/>
        <v>最大生命|Cffffc926+20%|n|n|r|Cffaaaaaa○|CffFFD24D光之符印+1|r|r|n|n|Cff00ff7f点击穿戴或脱卸。|r</v>
      </c>
      <c r="L364" s="27"/>
      <c r="M364" s="166" t="str">
        <f>VLOOKUP(LEFT(RIGHT(B364,5),4),物品!B:CU,20,FALSE)</f>
        <v>ReplaceableTextures\\CommandButtons\\BTNSST10.blp</v>
      </c>
      <c r="N364" s="27">
        <v>0.5</v>
      </c>
      <c r="O364" s="166" t="s">
        <v>108</v>
      </c>
      <c r="P364" s="27">
        <v>0</v>
      </c>
      <c r="Q364" s="27">
        <v>0</v>
      </c>
      <c r="R364" s="186" t="s">
        <v>83</v>
      </c>
      <c r="S364" s="186" t="s">
        <v>83</v>
      </c>
      <c r="T364" s="186" t="s">
        <v>83</v>
      </c>
      <c r="U364" s="186" t="s">
        <v>83</v>
      </c>
      <c r="V364" s="27"/>
      <c r="W364" s="167" t="s">
        <v>103</v>
      </c>
      <c r="X364" s="27">
        <v>0</v>
      </c>
      <c r="Y364" s="186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6" t="s">
        <v>83</v>
      </c>
      <c r="AF364" s="186" t="s">
        <v>83</v>
      </c>
      <c r="AG364" s="186" t="s">
        <v>83</v>
      </c>
      <c r="AH364" s="186" t="s">
        <v>83</v>
      </c>
      <c r="AI364" s="27"/>
      <c r="AJ364" s="27"/>
      <c r="AK364" s="27">
        <v>1</v>
      </c>
      <c r="AL364" s="27">
        <v>1</v>
      </c>
      <c r="AM364" s="186" t="s">
        <v>83</v>
      </c>
      <c r="AN364" s="27">
        <v>0</v>
      </c>
      <c r="AO364" s="27">
        <v>0</v>
      </c>
      <c r="AP364" s="27">
        <v>1</v>
      </c>
    </row>
    <row r="365" spans="1:42" ht="15">
      <c r="A365" s="163"/>
      <c r="B365" s="27" t="str">
        <f>物品!B365</f>
        <v>IK2H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|CffFFD24D【史诗】佛陀舍利|r</v>
      </c>
      <c r="I365" s="27" t="str">
        <f>VLOOKUP(B365,物品!B:CV,99,FALSE)</f>
        <v>最大生命|Cffffc926+20%|n|n|r|Cffaaaaaa○|CffFFD24D雷之符印+1|r|r|n|n|Cff00ff7f点击穿戴或脱卸。|r</v>
      </c>
      <c r="J365" s="165" t="str">
        <f t="shared" si="158"/>
        <v>|CffFFD24D【史诗】佛陀舍利|r</v>
      </c>
      <c r="K365" s="165" t="str">
        <f t="shared" si="159"/>
        <v>最大生命|Cffffc926+20%|n|n|r|Cffaaaaaa○|CffFFD24D雷之符印+1|r|r|n|n|Cff00ff7f点击穿戴或脱卸。|r</v>
      </c>
      <c r="L365" s="27"/>
      <c r="M365" s="166" t="str">
        <f>VLOOKUP(LEFT(RIGHT(B365,5),4),物品!B:CU,20,FALSE)</f>
        <v>ReplaceableTextures\\CommandButtons\\BTNSST10.blp</v>
      </c>
      <c r="N365" s="27">
        <v>0.5</v>
      </c>
      <c r="O365" s="166" t="s">
        <v>108</v>
      </c>
      <c r="P365" s="27">
        <v>0</v>
      </c>
      <c r="Q365" s="27">
        <v>0</v>
      </c>
      <c r="R365" s="186" t="s">
        <v>83</v>
      </c>
      <c r="S365" s="186" t="s">
        <v>83</v>
      </c>
      <c r="T365" s="186" t="s">
        <v>83</v>
      </c>
      <c r="U365" s="186" t="s">
        <v>83</v>
      </c>
      <c r="V365" s="27"/>
      <c r="W365" s="167" t="s">
        <v>103</v>
      </c>
      <c r="X365" s="27">
        <v>0</v>
      </c>
      <c r="Y365" s="186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6" t="s">
        <v>83</v>
      </c>
      <c r="AF365" s="186" t="s">
        <v>83</v>
      </c>
      <c r="AG365" s="186" t="s">
        <v>83</v>
      </c>
      <c r="AH365" s="186" t="s">
        <v>83</v>
      </c>
      <c r="AI365" s="27"/>
      <c r="AJ365" s="27"/>
      <c r="AK365" s="27">
        <v>1</v>
      </c>
      <c r="AL365" s="27">
        <v>1</v>
      </c>
      <c r="AM365" s="186" t="s">
        <v>83</v>
      </c>
      <c r="AN365" s="27">
        <v>0</v>
      </c>
      <c r="AO365" s="27">
        <v>0</v>
      </c>
      <c r="AP365" s="27">
        <v>1</v>
      </c>
    </row>
    <row r="366" spans="1:42" ht="15">
      <c r="A366" s="163"/>
      <c r="B366" s="27" t="str">
        <f>物品!B366</f>
        <v>IK2I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|CffFFD24D【史诗】佛陀舍利|r</v>
      </c>
      <c r="I366" s="27" t="str">
        <f>VLOOKUP(B366,物品!B:CV,99,FALSE)</f>
        <v>最大生命|Cffffc926+20%|n|n|r|Cffaaaaaa○|CffFFD24D暗之符印+1|r|r|n|n|Cff00ff7f点击穿戴或脱卸。|r</v>
      </c>
      <c r="J366" s="165" t="str">
        <f t="shared" si="158"/>
        <v>|CffFFD24D【史诗】佛陀舍利|r</v>
      </c>
      <c r="K366" s="165" t="str">
        <f t="shared" si="159"/>
        <v>最大生命|Cffffc926+20%|n|n|r|Cffaaaaaa○|CffFFD24D暗之符印+1|r|r|n|n|Cff00ff7f点击穿戴或脱卸。|r</v>
      </c>
      <c r="L366" s="27"/>
      <c r="M366" s="166" t="str">
        <f>VLOOKUP(LEFT(RIGHT(B366,5),4),物品!B:CU,20,FALSE)</f>
        <v>ReplaceableTextures\\CommandButtons\\BTNSST10.blp</v>
      </c>
      <c r="N366" s="27">
        <v>0.5</v>
      </c>
      <c r="O366" s="166" t="s">
        <v>108</v>
      </c>
      <c r="P366" s="27">
        <v>0</v>
      </c>
      <c r="Q366" s="27">
        <v>0</v>
      </c>
      <c r="R366" s="186" t="s">
        <v>83</v>
      </c>
      <c r="S366" s="186" t="s">
        <v>83</v>
      </c>
      <c r="T366" s="186" t="s">
        <v>83</v>
      </c>
      <c r="U366" s="186" t="s">
        <v>83</v>
      </c>
      <c r="V366" s="27"/>
      <c r="W366" s="167" t="s">
        <v>103</v>
      </c>
      <c r="X366" s="27">
        <v>0</v>
      </c>
      <c r="Y366" s="186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6" t="s">
        <v>83</v>
      </c>
      <c r="AF366" s="186" t="s">
        <v>83</v>
      </c>
      <c r="AG366" s="186" t="s">
        <v>83</v>
      </c>
      <c r="AH366" s="186" t="s">
        <v>83</v>
      </c>
      <c r="AI366" s="27"/>
      <c r="AJ366" s="27"/>
      <c r="AK366" s="27">
        <v>1</v>
      </c>
      <c r="AL366" s="27">
        <v>1</v>
      </c>
      <c r="AM366" s="186" t="s">
        <v>83</v>
      </c>
      <c r="AN366" s="27">
        <v>0</v>
      </c>
      <c r="AO366" s="27">
        <v>0</v>
      </c>
      <c r="AP366" s="27">
        <v>1</v>
      </c>
    </row>
    <row r="367" spans="1:42" ht="15">
      <c r="A367" s="163"/>
      <c r="B367" s="27" t="str">
        <f>物品!B367</f>
        <v>IK3A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|CffFFD24D【史诗】昊天帝玉|r</v>
      </c>
      <c r="I367" s="27" t="str">
        <f>VLOOKUP(B367,物品!B:CV,99,FALSE)</f>
        <v>道兵伤害|Cffffc926+60%|n|n|r|Cffaaaaaa○刻印槽 【空】|r|n|n|Cff00ff7f点击穿戴或脱卸。|r</v>
      </c>
      <c r="J367" s="165" t="str">
        <f t="shared" si="158"/>
        <v>|CffFFD24D【史诗】昊天帝玉|r</v>
      </c>
      <c r="K367" s="165" t="str">
        <f t="shared" si="159"/>
        <v>道兵伤害|Cffffc926+60%|n|n|r|Cffaaaaaa○刻印槽 【空】|r|n|n|Cff00ff7f点击穿戴或脱卸。|r</v>
      </c>
      <c r="L367" s="27"/>
      <c r="M367" s="166" t="str">
        <f>VLOOKUP(LEFT(RIGHT(B367,5),4),物品!B:CU,20,FALSE)</f>
        <v>ReplaceableTextures\\CommandButtons\\BTNSST11.blp</v>
      </c>
      <c r="N367" s="27">
        <v>0.5</v>
      </c>
      <c r="O367" s="166" t="s">
        <v>108</v>
      </c>
      <c r="P367" s="27">
        <v>0</v>
      </c>
      <c r="Q367" s="27">
        <v>0</v>
      </c>
      <c r="R367" s="186" t="s">
        <v>83</v>
      </c>
      <c r="S367" s="186" t="s">
        <v>83</v>
      </c>
      <c r="T367" s="186" t="s">
        <v>83</v>
      </c>
      <c r="U367" s="186" t="s">
        <v>83</v>
      </c>
      <c r="V367" s="27"/>
      <c r="W367" s="167" t="s">
        <v>103</v>
      </c>
      <c r="X367" s="27">
        <v>0</v>
      </c>
      <c r="Y367" s="186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6" t="s">
        <v>83</v>
      </c>
      <c r="AF367" s="186" t="s">
        <v>83</v>
      </c>
      <c r="AG367" s="186" t="s">
        <v>83</v>
      </c>
      <c r="AH367" s="186" t="s">
        <v>83</v>
      </c>
      <c r="AI367" s="27"/>
      <c r="AJ367" s="27"/>
      <c r="AK367" s="27">
        <v>1</v>
      </c>
      <c r="AL367" s="27">
        <v>1</v>
      </c>
      <c r="AM367" s="186" t="s">
        <v>83</v>
      </c>
      <c r="AN367" s="27">
        <v>0</v>
      </c>
      <c r="AO367" s="27">
        <v>0</v>
      </c>
      <c r="AP367" s="27">
        <v>1</v>
      </c>
    </row>
    <row r="368" spans="1:42" ht="15">
      <c r="A368" s="163"/>
      <c r="B368" s="27" t="str">
        <f>物品!B368</f>
        <v>IK3B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|CffFFD24D【史诗】昊天帝玉|r</v>
      </c>
      <c r="I368" s="27" t="str">
        <f>VLOOKUP(B368,物品!B:CV,99,FALSE)</f>
        <v>道兵伤害|Cffffc926+60%|n|n|r|Cffaaaaaa○|CffFFD24D金之符印+1|r|r|n|n|Cff00ff7f点击穿戴或脱卸。|r</v>
      </c>
      <c r="J368" s="165" t="str">
        <f t="shared" si="158"/>
        <v>|CffFFD24D【史诗】昊天帝玉|r</v>
      </c>
      <c r="K368" s="165" t="str">
        <f t="shared" si="159"/>
        <v>道兵伤害|Cffffc926+60%|n|n|r|Cffaaaaaa○|CffFFD24D金之符印+1|r|r|n|n|Cff00ff7f点击穿戴或脱卸。|r</v>
      </c>
      <c r="L368" s="27"/>
      <c r="M368" s="166" t="str">
        <f>VLOOKUP(LEFT(RIGHT(B368,5),4),物品!B:CU,20,FALSE)</f>
        <v>ReplaceableTextures\\CommandButtons\\BTNSST11.blp</v>
      </c>
      <c r="N368" s="27">
        <v>0.5</v>
      </c>
      <c r="O368" s="166" t="s">
        <v>108</v>
      </c>
      <c r="P368" s="27">
        <v>0</v>
      </c>
      <c r="Q368" s="27">
        <v>0</v>
      </c>
      <c r="R368" s="186" t="s">
        <v>83</v>
      </c>
      <c r="S368" s="186" t="s">
        <v>83</v>
      </c>
      <c r="T368" s="186" t="s">
        <v>83</v>
      </c>
      <c r="U368" s="186" t="s">
        <v>83</v>
      </c>
      <c r="V368" s="27"/>
      <c r="W368" s="167" t="s">
        <v>103</v>
      </c>
      <c r="X368" s="27">
        <v>0</v>
      </c>
      <c r="Y368" s="186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6" t="s">
        <v>83</v>
      </c>
      <c r="AF368" s="186" t="s">
        <v>83</v>
      </c>
      <c r="AG368" s="186" t="s">
        <v>83</v>
      </c>
      <c r="AH368" s="186" t="s">
        <v>83</v>
      </c>
      <c r="AI368" s="27"/>
      <c r="AJ368" s="27"/>
      <c r="AK368" s="27">
        <v>1</v>
      </c>
      <c r="AL368" s="27">
        <v>1</v>
      </c>
      <c r="AM368" s="186" t="s">
        <v>83</v>
      </c>
      <c r="AN368" s="27">
        <v>0</v>
      </c>
      <c r="AO368" s="27">
        <v>0</v>
      </c>
      <c r="AP368" s="27">
        <v>1</v>
      </c>
    </row>
    <row r="369" spans="1:42" ht="15">
      <c r="A369" s="163"/>
      <c r="B369" s="27" t="str">
        <f>物品!B369</f>
        <v>IK3C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|CffFFD24D【史诗】昊天帝玉|r</v>
      </c>
      <c r="I369" s="27" t="str">
        <f>VLOOKUP(B369,物品!B:CV,99,FALSE)</f>
        <v>道兵伤害|Cffffc926+60%|n|n|r|Cffaaaaaa○|CffFFD24D木之符印+1|r|r|n|n|Cff00ff7f点击穿戴或脱卸。|r</v>
      </c>
      <c r="J369" s="165" t="str">
        <f t="shared" si="158"/>
        <v>|CffFFD24D【史诗】昊天帝玉|r</v>
      </c>
      <c r="K369" s="165" t="str">
        <f t="shared" si="159"/>
        <v>道兵伤害|Cffffc926+60%|n|n|r|Cffaaaaaa○|CffFFD24D木之符印+1|r|r|n|n|Cff00ff7f点击穿戴或脱卸。|r</v>
      </c>
      <c r="L369" s="27"/>
      <c r="M369" s="166" t="str">
        <f>VLOOKUP(LEFT(RIGHT(B369,5),4),物品!B:CU,20,FALSE)</f>
        <v>ReplaceableTextures\\CommandButtons\\BTNSST11.blp</v>
      </c>
      <c r="N369" s="27">
        <v>0.5</v>
      </c>
      <c r="O369" s="166" t="s">
        <v>108</v>
      </c>
      <c r="P369" s="27">
        <v>0</v>
      </c>
      <c r="Q369" s="27">
        <v>0</v>
      </c>
      <c r="R369" s="186" t="s">
        <v>83</v>
      </c>
      <c r="S369" s="186" t="s">
        <v>83</v>
      </c>
      <c r="T369" s="186" t="s">
        <v>83</v>
      </c>
      <c r="U369" s="186" t="s">
        <v>83</v>
      </c>
      <c r="V369" s="27"/>
      <c r="W369" s="167" t="s">
        <v>103</v>
      </c>
      <c r="X369" s="27">
        <v>0</v>
      </c>
      <c r="Y369" s="186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6" t="s">
        <v>83</v>
      </c>
      <c r="AF369" s="186" t="s">
        <v>83</v>
      </c>
      <c r="AG369" s="186" t="s">
        <v>83</v>
      </c>
      <c r="AH369" s="186" t="s">
        <v>83</v>
      </c>
      <c r="AI369" s="27"/>
      <c r="AJ369" s="27"/>
      <c r="AK369" s="27">
        <v>1</v>
      </c>
      <c r="AL369" s="27">
        <v>1</v>
      </c>
      <c r="AM369" s="186" t="s">
        <v>83</v>
      </c>
      <c r="AN369" s="27">
        <v>0</v>
      </c>
      <c r="AO369" s="27">
        <v>0</v>
      </c>
      <c r="AP369" s="27">
        <v>1</v>
      </c>
    </row>
    <row r="370" spans="1:42" ht="15">
      <c r="A370" s="163"/>
      <c r="B370" s="27" t="str">
        <f>物品!B370</f>
        <v>IK3D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|CffFFD24D【史诗】昊天帝玉|r</v>
      </c>
      <c r="I370" s="27" t="str">
        <f>VLOOKUP(B370,物品!B:CV,99,FALSE)</f>
        <v>道兵伤害|Cffffc926+60%|n|n|r|Cffaaaaaa○|CffFFD24D水之符印+1|r|r|n|n|Cff00ff7f点击穿戴或脱卸。|r</v>
      </c>
      <c r="J370" s="165" t="str">
        <f t="shared" ref="J370:J428" si="160">H370</f>
        <v>|CffFFD24D【史诗】昊天帝玉|r</v>
      </c>
      <c r="K370" s="165" t="str">
        <f t="shared" ref="K370:K428" si="161">I370</f>
        <v>道兵伤害|Cffffc926+60%|n|n|r|Cffaaaaaa○|CffFFD24D水之符印+1|r|r|n|n|Cff00ff7f点击穿戴或脱卸。|r</v>
      </c>
      <c r="L370" s="27"/>
      <c r="M370" s="166" t="str">
        <f>VLOOKUP(LEFT(RIGHT(B370,5),4),物品!B:CU,20,FALSE)</f>
        <v>ReplaceableTextures\\CommandButtons\\BTNSST11.blp</v>
      </c>
      <c r="N370" s="27">
        <v>0.5</v>
      </c>
      <c r="O370" s="166" t="s">
        <v>108</v>
      </c>
      <c r="P370" s="27">
        <v>0</v>
      </c>
      <c r="Q370" s="27">
        <v>0</v>
      </c>
      <c r="R370" s="186" t="s">
        <v>83</v>
      </c>
      <c r="S370" s="186" t="s">
        <v>83</v>
      </c>
      <c r="T370" s="186" t="s">
        <v>83</v>
      </c>
      <c r="U370" s="186" t="s">
        <v>83</v>
      </c>
      <c r="V370" s="27"/>
      <c r="W370" s="167" t="s">
        <v>103</v>
      </c>
      <c r="X370" s="27">
        <v>0</v>
      </c>
      <c r="Y370" s="186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6" t="s">
        <v>83</v>
      </c>
      <c r="AF370" s="186" t="s">
        <v>83</v>
      </c>
      <c r="AG370" s="186" t="s">
        <v>83</v>
      </c>
      <c r="AH370" s="186" t="s">
        <v>83</v>
      </c>
      <c r="AI370" s="27"/>
      <c r="AJ370" s="27"/>
      <c r="AK370" s="27">
        <v>1</v>
      </c>
      <c r="AL370" s="27">
        <v>1</v>
      </c>
      <c r="AM370" s="186" t="s">
        <v>83</v>
      </c>
      <c r="AN370" s="27">
        <v>0</v>
      </c>
      <c r="AO370" s="27">
        <v>0</v>
      </c>
      <c r="AP370" s="27">
        <v>1</v>
      </c>
    </row>
    <row r="371" spans="1:42" ht="15">
      <c r="A371" s="163"/>
      <c r="B371" s="27" t="str">
        <f>物品!B371</f>
        <v>IK3E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|CffFFD24D【史诗】昊天帝玉|r</v>
      </c>
      <c r="I371" s="27" t="str">
        <f>VLOOKUP(B371,物品!B:CV,99,FALSE)</f>
        <v>道兵伤害|Cffffc926+60%|n|n|r|Cffaaaaaa○|CffFFD24D火之符印+1|r|r|n|n|Cff00ff7f点击穿戴或脱卸。|r</v>
      </c>
      <c r="J371" s="165" t="str">
        <f t="shared" si="160"/>
        <v>|CffFFD24D【史诗】昊天帝玉|r</v>
      </c>
      <c r="K371" s="165" t="str">
        <f t="shared" si="161"/>
        <v>道兵伤害|Cffffc926+60%|n|n|r|Cffaaaaaa○|CffFFD24D火之符印+1|r|r|n|n|Cff00ff7f点击穿戴或脱卸。|r</v>
      </c>
      <c r="L371" s="27"/>
      <c r="M371" s="166" t="str">
        <f>VLOOKUP(LEFT(RIGHT(B371,5),4),物品!B:CU,20,FALSE)</f>
        <v>ReplaceableTextures\\CommandButtons\\BTNSST11.blp</v>
      </c>
      <c r="N371" s="27">
        <v>0.5</v>
      </c>
      <c r="O371" s="166" t="s">
        <v>108</v>
      </c>
      <c r="P371" s="27">
        <v>0</v>
      </c>
      <c r="Q371" s="27">
        <v>0</v>
      </c>
      <c r="R371" s="186" t="s">
        <v>83</v>
      </c>
      <c r="S371" s="186" t="s">
        <v>83</v>
      </c>
      <c r="T371" s="186" t="s">
        <v>83</v>
      </c>
      <c r="U371" s="186" t="s">
        <v>83</v>
      </c>
      <c r="V371" s="27"/>
      <c r="W371" s="167" t="s">
        <v>103</v>
      </c>
      <c r="X371" s="27">
        <v>0</v>
      </c>
      <c r="Y371" s="186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6" t="s">
        <v>83</v>
      </c>
      <c r="AF371" s="186" t="s">
        <v>83</v>
      </c>
      <c r="AG371" s="186" t="s">
        <v>83</v>
      </c>
      <c r="AH371" s="186" t="s">
        <v>83</v>
      </c>
      <c r="AI371" s="27"/>
      <c r="AJ371" s="27"/>
      <c r="AK371" s="27">
        <v>1</v>
      </c>
      <c r="AL371" s="27">
        <v>1</v>
      </c>
      <c r="AM371" s="186" t="s">
        <v>83</v>
      </c>
      <c r="AN371" s="27">
        <v>0</v>
      </c>
      <c r="AO371" s="27">
        <v>0</v>
      </c>
      <c r="AP371" s="27">
        <v>1</v>
      </c>
    </row>
    <row r="372" spans="1:42" ht="15">
      <c r="A372" s="163"/>
      <c r="B372" s="27" t="str">
        <f>物品!B372</f>
        <v>IK3F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|CffFFD24D【史诗】昊天帝玉|r</v>
      </c>
      <c r="I372" s="27" t="str">
        <f>VLOOKUP(B372,物品!B:CV,99,FALSE)</f>
        <v>道兵伤害|Cffffc926+60%|n|n|r|Cffaaaaaa○|CffFFD24D土之符印+1|r|r|n|n|Cff00ff7f点击穿戴或脱卸。|r</v>
      </c>
      <c r="J372" s="165" t="str">
        <f t="shared" si="160"/>
        <v>|CffFFD24D【史诗】昊天帝玉|r</v>
      </c>
      <c r="K372" s="165" t="str">
        <f t="shared" si="161"/>
        <v>道兵伤害|Cffffc926+60%|n|n|r|Cffaaaaaa○|CffFFD24D土之符印+1|r|r|n|n|Cff00ff7f点击穿戴或脱卸。|r</v>
      </c>
      <c r="L372" s="27"/>
      <c r="M372" s="166" t="str">
        <f>VLOOKUP(LEFT(RIGHT(B372,5),4),物品!B:CU,20,FALSE)</f>
        <v>ReplaceableTextures\\CommandButtons\\BTNSST11.blp</v>
      </c>
      <c r="N372" s="27">
        <v>0.5</v>
      </c>
      <c r="O372" s="166" t="s">
        <v>108</v>
      </c>
      <c r="P372" s="27">
        <v>0</v>
      </c>
      <c r="Q372" s="27">
        <v>0</v>
      </c>
      <c r="R372" s="186" t="s">
        <v>83</v>
      </c>
      <c r="S372" s="186" t="s">
        <v>83</v>
      </c>
      <c r="T372" s="186" t="s">
        <v>83</v>
      </c>
      <c r="U372" s="186" t="s">
        <v>83</v>
      </c>
      <c r="V372" s="27"/>
      <c r="W372" s="167" t="s">
        <v>103</v>
      </c>
      <c r="X372" s="27">
        <v>0</v>
      </c>
      <c r="Y372" s="186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6" t="s">
        <v>83</v>
      </c>
      <c r="AF372" s="186" t="s">
        <v>83</v>
      </c>
      <c r="AG372" s="186" t="s">
        <v>83</v>
      </c>
      <c r="AH372" s="186" t="s">
        <v>83</v>
      </c>
      <c r="AI372" s="27"/>
      <c r="AJ372" s="27"/>
      <c r="AK372" s="27">
        <v>1</v>
      </c>
      <c r="AL372" s="27">
        <v>1</v>
      </c>
      <c r="AM372" s="186" t="s">
        <v>83</v>
      </c>
      <c r="AN372" s="27">
        <v>0</v>
      </c>
      <c r="AO372" s="27">
        <v>0</v>
      </c>
      <c r="AP372" s="27">
        <v>1</v>
      </c>
    </row>
    <row r="373" spans="1:42" ht="15">
      <c r="A373" s="163"/>
      <c r="B373" s="27" t="str">
        <f>物品!B373</f>
        <v>IK3G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|CffFFD24D【史诗】昊天帝玉|r</v>
      </c>
      <c r="I373" s="27" t="str">
        <f>VLOOKUP(B373,物品!B:CV,99,FALSE)</f>
        <v>道兵伤害|Cffffc926+60%|n|n|r|Cffaaaaaa○|CffFFD24D光之符印+1|r|r|n|n|Cff00ff7f点击穿戴或脱卸。|r</v>
      </c>
      <c r="J373" s="165" t="str">
        <f t="shared" si="160"/>
        <v>|CffFFD24D【史诗】昊天帝玉|r</v>
      </c>
      <c r="K373" s="165" t="str">
        <f t="shared" si="161"/>
        <v>道兵伤害|Cffffc926+60%|n|n|r|Cffaaaaaa○|CffFFD24D光之符印+1|r|r|n|n|Cff00ff7f点击穿戴或脱卸。|r</v>
      </c>
      <c r="L373" s="27"/>
      <c r="M373" s="166" t="str">
        <f>VLOOKUP(LEFT(RIGHT(B373,5),4),物品!B:CU,20,FALSE)</f>
        <v>ReplaceableTextures\\CommandButtons\\BTNSST11.blp</v>
      </c>
      <c r="N373" s="27">
        <v>0.5</v>
      </c>
      <c r="O373" s="166" t="s">
        <v>108</v>
      </c>
      <c r="P373" s="27">
        <v>0</v>
      </c>
      <c r="Q373" s="27">
        <v>0</v>
      </c>
      <c r="R373" s="186" t="s">
        <v>83</v>
      </c>
      <c r="S373" s="186" t="s">
        <v>83</v>
      </c>
      <c r="T373" s="186" t="s">
        <v>83</v>
      </c>
      <c r="U373" s="186" t="s">
        <v>83</v>
      </c>
      <c r="V373" s="27"/>
      <c r="W373" s="167" t="s">
        <v>103</v>
      </c>
      <c r="X373" s="27">
        <v>0</v>
      </c>
      <c r="Y373" s="186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6" t="s">
        <v>83</v>
      </c>
      <c r="AF373" s="186" t="s">
        <v>83</v>
      </c>
      <c r="AG373" s="186" t="s">
        <v>83</v>
      </c>
      <c r="AH373" s="186" t="s">
        <v>83</v>
      </c>
      <c r="AI373" s="27"/>
      <c r="AJ373" s="27"/>
      <c r="AK373" s="27">
        <v>1</v>
      </c>
      <c r="AL373" s="27">
        <v>1</v>
      </c>
      <c r="AM373" s="186" t="s">
        <v>83</v>
      </c>
      <c r="AN373" s="27">
        <v>0</v>
      </c>
      <c r="AO373" s="27">
        <v>0</v>
      </c>
      <c r="AP373" s="27">
        <v>1</v>
      </c>
    </row>
    <row r="374" spans="1:42" ht="15">
      <c r="A374" s="163"/>
      <c r="B374" s="27" t="str">
        <f>物品!B374</f>
        <v>IK3H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|CffFFD24D【史诗】昊天帝玉|r</v>
      </c>
      <c r="I374" s="27" t="str">
        <f>VLOOKUP(B374,物品!B:CV,99,FALSE)</f>
        <v>道兵伤害|Cffffc926+60%|n|n|r|Cffaaaaaa○|CffFFD24D雷之符印+1|r|r|n|n|Cff00ff7f点击穿戴或脱卸。|r</v>
      </c>
      <c r="J374" s="165" t="str">
        <f t="shared" si="160"/>
        <v>|CffFFD24D【史诗】昊天帝玉|r</v>
      </c>
      <c r="K374" s="165" t="str">
        <f t="shared" si="161"/>
        <v>道兵伤害|Cffffc926+60%|n|n|r|Cffaaaaaa○|CffFFD24D雷之符印+1|r|r|n|n|Cff00ff7f点击穿戴或脱卸。|r</v>
      </c>
      <c r="L374" s="27"/>
      <c r="M374" s="166" t="str">
        <f>VLOOKUP(LEFT(RIGHT(B374,5),4),物品!B:CU,20,FALSE)</f>
        <v>ReplaceableTextures\\CommandButtons\\BTNSST11.blp</v>
      </c>
      <c r="N374" s="27">
        <v>0.5</v>
      </c>
      <c r="O374" s="166" t="s">
        <v>108</v>
      </c>
      <c r="P374" s="27">
        <v>0</v>
      </c>
      <c r="Q374" s="27">
        <v>0</v>
      </c>
      <c r="R374" s="186" t="s">
        <v>83</v>
      </c>
      <c r="S374" s="186" t="s">
        <v>83</v>
      </c>
      <c r="T374" s="186" t="s">
        <v>83</v>
      </c>
      <c r="U374" s="186" t="s">
        <v>83</v>
      </c>
      <c r="V374" s="27"/>
      <c r="W374" s="167" t="s">
        <v>103</v>
      </c>
      <c r="X374" s="27">
        <v>0</v>
      </c>
      <c r="Y374" s="186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6" t="s">
        <v>83</v>
      </c>
      <c r="AF374" s="186" t="s">
        <v>83</v>
      </c>
      <c r="AG374" s="186" t="s">
        <v>83</v>
      </c>
      <c r="AH374" s="186" t="s">
        <v>83</v>
      </c>
      <c r="AI374" s="27"/>
      <c r="AJ374" s="27"/>
      <c r="AK374" s="27">
        <v>1</v>
      </c>
      <c r="AL374" s="27">
        <v>1</v>
      </c>
      <c r="AM374" s="186" t="s">
        <v>83</v>
      </c>
      <c r="AN374" s="27">
        <v>0</v>
      </c>
      <c r="AO374" s="27">
        <v>0</v>
      </c>
      <c r="AP374" s="27">
        <v>1</v>
      </c>
    </row>
    <row r="375" spans="1:42" ht="15">
      <c r="A375" s="163"/>
      <c r="B375" s="27" t="str">
        <f>物品!B375</f>
        <v>IK3I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|CffFFD24D【史诗】昊天帝玉|r</v>
      </c>
      <c r="I375" s="27" t="str">
        <f>VLOOKUP(B375,物品!B:CV,99,FALSE)</f>
        <v>道兵伤害|Cffffc926+60%|n|n|r|Cffaaaaaa○|CffFFD24D暗之符印+1|r|r|n|n|Cff00ff7f点击穿戴或脱卸。|r</v>
      </c>
      <c r="J375" s="165" t="str">
        <f t="shared" si="160"/>
        <v>|CffFFD24D【史诗】昊天帝玉|r</v>
      </c>
      <c r="K375" s="165" t="str">
        <f t="shared" si="161"/>
        <v>道兵伤害|Cffffc926+60%|n|n|r|Cffaaaaaa○|CffFFD24D暗之符印+1|r|r|n|n|Cff00ff7f点击穿戴或脱卸。|r</v>
      </c>
      <c r="L375" s="27"/>
      <c r="M375" s="166" t="str">
        <f>VLOOKUP(LEFT(RIGHT(B375,5),4),物品!B:CU,20,FALSE)</f>
        <v>ReplaceableTextures\\CommandButtons\\BTNSST11.blp</v>
      </c>
      <c r="N375" s="27">
        <v>0.5</v>
      </c>
      <c r="O375" s="166" t="s">
        <v>108</v>
      </c>
      <c r="P375" s="27">
        <v>0</v>
      </c>
      <c r="Q375" s="27">
        <v>0</v>
      </c>
      <c r="R375" s="186" t="s">
        <v>83</v>
      </c>
      <c r="S375" s="186" t="s">
        <v>83</v>
      </c>
      <c r="T375" s="186" t="s">
        <v>83</v>
      </c>
      <c r="U375" s="186" t="s">
        <v>83</v>
      </c>
      <c r="V375" s="27"/>
      <c r="W375" s="167" t="s">
        <v>103</v>
      </c>
      <c r="X375" s="27">
        <v>0</v>
      </c>
      <c r="Y375" s="186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6" t="s">
        <v>83</v>
      </c>
      <c r="AF375" s="186" t="s">
        <v>83</v>
      </c>
      <c r="AG375" s="186" t="s">
        <v>83</v>
      </c>
      <c r="AH375" s="186" t="s">
        <v>83</v>
      </c>
      <c r="AI375" s="27"/>
      <c r="AJ375" s="27"/>
      <c r="AK375" s="27">
        <v>1</v>
      </c>
      <c r="AL375" s="27">
        <v>1</v>
      </c>
      <c r="AM375" s="186" t="s">
        <v>83</v>
      </c>
      <c r="AN375" s="27">
        <v>0</v>
      </c>
      <c r="AO375" s="27">
        <v>0</v>
      </c>
      <c r="AP375" s="27">
        <v>1</v>
      </c>
    </row>
    <row r="376" spans="1:42" ht="15">
      <c r="A376" s="163"/>
      <c r="B376" s="27" t="str">
        <f>物品!B376</f>
        <v>IK4A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|CffFFD24D【史诗】应龙珠|r</v>
      </c>
      <c r="I376" s="27" t="str">
        <f>VLOOKUP(B376,物品!B:CV,99,FALSE)</f>
        <v>攻击|Cffffc926+50000|r，攻击|Cffffc926+12%|n|n|r|Cffaaaaaa○刻印槽 【空】|r|n|n|Cff00ff7f点击穿戴或脱卸。|r</v>
      </c>
      <c r="J376" s="165" t="str">
        <f t="shared" si="160"/>
        <v>|CffFFD24D【史诗】应龙珠|r</v>
      </c>
      <c r="K376" s="165" t="str">
        <f t="shared" si="161"/>
        <v>攻击|Cffffc926+50000|r，攻击|Cffffc926+12%|n|n|r|Cffaaaaaa○刻印槽 【空】|r|n|n|Cff00ff7f点击穿戴或脱卸。|r</v>
      </c>
      <c r="L376" s="27"/>
      <c r="M376" s="166" t="str">
        <f>VLOOKUP(LEFT(RIGHT(B376,5),4),物品!B:CU,20,FALSE)</f>
        <v>ReplaceableTextures\\CommandButtons\\BTNSST12.blp</v>
      </c>
      <c r="N376" s="27">
        <v>0.5</v>
      </c>
      <c r="O376" s="166" t="s">
        <v>108</v>
      </c>
      <c r="P376" s="27">
        <v>0</v>
      </c>
      <c r="Q376" s="27">
        <v>0</v>
      </c>
      <c r="R376" s="186" t="s">
        <v>83</v>
      </c>
      <c r="S376" s="186" t="s">
        <v>83</v>
      </c>
      <c r="T376" s="186" t="s">
        <v>83</v>
      </c>
      <c r="U376" s="186" t="s">
        <v>83</v>
      </c>
      <c r="V376" s="27"/>
      <c r="W376" s="167" t="s">
        <v>103</v>
      </c>
      <c r="X376" s="27">
        <v>0</v>
      </c>
      <c r="Y376" s="186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6" t="s">
        <v>83</v>
      </c>
      <c r="AF376" s="186" t="s">
        <v>83</v>
      </c>
      <c r="AG376" s="186" t="s">
        <v>83</v>
      </c>
      <c r="AH376" s="186" t="s">
        <v>83</v>
      </c>
      <c r="AI376" s="27"/>
      <c r="AJ376" s="27"/>
      <c r="AK376" s="27">
        <v>1</v>
      </c>
      <c r="AL376" s="27">
        <v>1</v>
      </c>
      <c r="AM376" s="186" t="s">
        <v>83</v>
      </c>
      <c r="AN376" s="27">
        <v>0</v>
      </c>
      <c r="AO376" s="27">
        <v>0</v>
      </c>
      <c r="AP376" s="27">
        <v>1</v>
      </c>
    </row>
    <row r="377" spans="1:42" ht="15">
      <c r="A377" s="163"/>
      <c r="B377" s="27" t="str">
        <f>物品!B377</f>
        <v>IK4B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|CffFFD24D【史诗】应龙珠|r</v>
      </c>
      <c r="I377" s="27" t="str">
        <f>VLOOKUP(B377,物品!B:CV,99,FALSE)</f>
        <v>攻击|Cffffc926+50000|r，攻击|Cffffc926+12%|n|n|r|Cffaaaaaa○|CffFFD24D金之符印+1|r|r|n|n|Cff00ff7f点击穿戴或脱卸。|r</v>
      </c>
      <c r="J377" s="165" t="str">
        <f t="shared" si="160"/>
        <v>|CffFFD24D【史诗】应龙珠|r</v>
      </c>
      <c r="K377" s="165" t="str">
        <f t="shared" si="161"/>
        <v>攻击|Cffffc926+50000|r，攻击|Cffffc926+12%|n|n|r|Cffaaaaaa○|CffFFD24D金之符印+1|r|r|n|n|Cff00ff7f点击穿戴或脱卸。|r</v>
      </c>
      <c r="L377" s="27"/>
      <c r="M377" s="166" t="str">
        <f>VLOOKUP(LEFT(RIGHT(B377,5),4),物品!B:CU,20,FALSE)</f>
        <v>ReplaceableTextures\\CommandButtons\\BTNSST12.blp</v>
      </c>
      <c r="N377" s="27">
        <v>0.5</v>
      </c>
      <c r="O377" s="166" t="s">
        <v>108</v>
      </c>
      <c r="P377" s="27">
        <v>0</v>
      </c>
      <c r="Q377" s="27">
        <v>0</v>
      </c>
      <c r="R377" s="186" t="s">
        <v>83</v>
      </c>
      <c r="S377" s="186" t="s">
        <v>83</v>
      </c>
      <c r="T377" s="186" t="s">
        <v>83</v>
      </c>
      <c r="U377" s="186" t="s">
        <v>83</v>
      </c>
      <c r="V377" s="27"/>
      <c r="W377" s="167" t="s">
        <v>103</v>
      </c>
      <c r="X377" s="27">
        <v>0</v>
      </c>
      <c r="Y377" s="186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6" t="s">
        <v>83</v>
      </c>
      <c r="AF377" s="186" t="s">
        <v>83</v>
      </c>
      <c r="AG377" s="186" t="s">
        <v>83</v>
      </c>
      <c r="AH377" s="186" t="s">
        <v>83</v>
      </c>
      <c r="AI377" s="27"/>
      <c r="AJ377" s="27"/>
      <c r="AK377" s="27">
        <v>1</v>
      </c>
      <c r="AL377" s="27">
        <v>1</v>
      </c>
      <c r="AM377" s="186" t="s">
        <v>83</v>
      </c>
      <c r="AN377" s="27">
        <v>0</v>
      </c>
      <c r="AO377" s="27">
        <v>0</v>
      </c>
      <c r="AP377" s="27">
        <v>1</v>
      </c>
    </row>
    <row r="378" spans="1:42" ht="15">
      <c r="A378" s="163"/>
      <c r="B378" s="27" t="str">
        <f>物品!B378</f>
        <v>IK4C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|CffFFD24D【史诗】应龙珠|r</v>
      </c>
      <c r="I378" s="27" t="str">
        <f>VLOOKUP(B378,物品!B:CV,99,FALSE)</f>
        <v>攻击|Cffffc926+50000|r，攻击|Cffffc926+12%|n|n|r|Cffaaaaaa○|CffFFD24D木之符印+1|r|r|n|n|Cff00ff7f点击穿戴或脱卸。|r</v>
      </c>
      <c r="J378" s="165" t="str">
        <f t="shared" si="160"/>
        <v>|CffFFD24D【史诗】应龙珠|r</v>
      </c>
      <c r="K378" s="165" t="str">
        <f t="shared" si="161"/>
        <v>攻击|Cffffc926+50000|r，攻击|Cffffc926+12%|n|n|r|Cffaaaaaa○|CffFFD24D木之符印+1|r|r|n|n|Cff00ff7f点击穿戴或脱卸。|r</v>
      </c>
      <c r="L378" s="27"/>
      <c r="M378" s="166" t="str">
        <f>VLOOKUP(LEFT(RIGHT(B378,5),4),物品!B:CU,20,FALSE)</f>
        <v>ReplaceableTextures\\CommandButtons\\BTNSST12.blp</v>
      </c>
      <c r="N378" s="27">
        <v>0.5</v>
      </c>
      <c r="O378" s="166" t="s">
        <v>108</v>
      </c>
      <c r="P378" s="27">
        <v>0</v>
      </c>
      <c r="Q378" s="27">
        <v>0</v>
      </c>
      <c r="R378" s="186" t="s">
        <v>83</v>
      </c>
      <c r="S378" s="186" t="s">
        <v>83</v>
      </c>
      <c r="T378" s="186" t="s">
        <v>83</v>
      </c>
      <c r="U378" s="186" t="s">
        <v>83</v>
      </c>
      <c r="V378" s="27"/>
      <c r="W378" s="167" t="s">
        <v>103</v>
      </c>
      <c r="X378" s="27">
        <v>0</v>
      </c>
      <c r="Y378" s="186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6" t="s">
        <v>83</v>
      </c>
      <c r="AF378" s="186" t="s">
        <v>83</v>
      </c>
      <c r="AG378" s="186" t="s">
        <v>83</v>
      </c>
      <c r="AH378" s="186" t="s">
        <v>83</v>
      </c>
      <c r="AI378" s="27"/>
      <c r="AJ378" s="27"/>
      <c r="AK378" s="27">
        <v>1</v>
      </c>
      <c r="AL378" s="27">
        <v>1</v>
      </c>
      <c r="AM378" s="186" t="s">
        <v>83</v>
      </c>
      <c r="AN378" s="27">
        <v>0</v>
      </c>
      <c r="AO378" s="27">
        <v>0</v>
      </c>
      <c r="AP378" s="27">
        <v>1</v>
      </c>
    </row>
    <row r="379" spans="1:42" ht="15">
      <c r="A379" s="163"/>
      <c r="B379" s="27" t="str">
        <f>物品!B379</f>
        <v>IK4D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|CffFFD24D【史诗】应龙珠|r</v>
      </c>
      <c r="I379" s="27" t="str">
        <f>VLOOKUP(B379,物品!B:CV,99,FALSE)</f>
        <v>攻击|Cffffc926+50000|r，攻击|Cffffc926+12%|n|n|r|Cffaaaaaa○|CffFFD24D水之符印+1|r|r|n|n|Cff00ff7f点击穿戴或脱卸。|r</v>
      </c>
      <c r="J379" s="165" t="str">
        <f t="shared" si="160"/>
        <v>|CffFFD24D【史诗】应龙珠|r</v>
      </c>
      <c r="K379" s="165" t="str">
        <f t="shared" si="161"/>
        <v>攻击|Cffffc926+50000|r，攻击|Cffffc926+12%|n|n|r|Cffaaaaaa○|CffFFD24D水之符印+1|r|r|n|n|Cff00ff7f点击穿戴或脱卸。|r</v>
      </c>
      <c r="L379" s="27"/>
      <c r="M379" s="166" t="str">
        <f>VLOOKUP(LEFT(RIGHT(B379,5),4),物品!B:CU,20,FALSE)</f>
        <v>ReplaceableTextures\\CommandButtons\\BTNSST12.blp</v>
      </c>
      <c r="N379" s="27">
        <v>0.5</v>
      </c>
      <c r="O379" s="166" t="s">
        <v>108</v>
      </c>
      <c r="P379" s="27">
        <v>0</v>
      </c>
      <c r="Q379" s="27">
        <v>0</v>
      </c>
      <c r="R379" s="186" t="s">
        <v>83</v>
      </c>
      <c r="S379" s="186" t="s">
        <v>83</v>
      </c>
      <c r="T379" s="186" t="s">
        <v>83</v>
      </c>
      <c r="U379" s="186" t="s">
        <v>83</v>
      </c>
      <c r="V379" s="27"/>
      <c r="W379" s="167" t="s">
        <v>103</v>
      </c>
      <c r="X379" s="27">
        <v>0</v>
      </c>
      <c r="Y379" s="186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6" t="s">
        <v>83</v>
      </c>
      <c r="AF379" s="186" t="s">
        <v>83</v>
      </c>
      <c r="AG379" s="186" t="s">
        <v>83</v>
      </c>
      <c r="AH379" s="186" t="s">
        <v>83</v>
      </c>
      <c r="AI379" s="27"/>
      <c r="AJ379" s="27"/>
      <c r="AK379" s="27">
        <v>1</v>
      </c>
      <c r="AL379" s="27">
        <v>1</v>
      </c>
      <c r="AM379" s="186" t="s">
        <v>83</v>
      </c>
      <c r="AN379" s="27">
        <v>0</v>
      </c>
      <c r="AO379" s="27">
        <v>0</v>
      </c>
      <c r="AP379" s="27">
        <v>1</v>
      </c>
    </row>
    <row r="380" spans="1:42" ht="15">
      <c r="A380" s="163"/>
      <c r="B380" s="27" t="str">
        <f>物品!B380</f>
        <v>IK4E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|CffFFD24D【史诗】应龙珠|r</v>
      </c>
      <c r="I380" s="27" t="str">
        <f>VLOOKUP(B380,物品!B:CV,99,FALSE)</f>
        <v>攻击|Cffffc926+50000|r，攻击|Cffffc926+12%|n|n|r|Cffaaaaaa○|CffFFD24D火之符印+1|r|r|n|n|Cff00ff7f点击穿戴或脱卸。|r</v>
      </c>
      <c r="J380" s="165" t="str">
        <f t="shared" si="160"/>
        <v>|CffFFD24D【史诗】应龙珠|r</v>
      </c>
      <c r="K380" s="165" t="str">
        <f t="shared" si="161"/>
        <v>攻击|Cffffc926+50000|r，攻击|Cffffc926+12%|n|n|r|Cffaaaaaa○|CffFFD24D火之符印+1|r|r|n|n|Cff00ff7f点击穿戴或脱卸。|r</v>
      </c>
      <c r="L380" s="27"/>
      <c r="M380" s="166" t="str">
        <f>VLOOKUP(LEFT(RIGHT(B380,5),4),物品!B:CU,20,FALSE)</f>
        <v>ReplaceableTextures\\CommandButtons\\BTNSST12.blp</v>
      </c>
      <c r="N380" s="27">
        <v>0.5</v>
      </c>
      <c r="O380" s="166" t="s">
        <v>108</v>
      </c>
      <c r="P380" s="27">
        <v>0</v>
      </c>
      <c r="Q380" s="27">
        <v>0</v>
      </c>
      <c r="R380" s="186" t="s">
        <v>83</v>
      </c>
      <c r="S380" s="186" t="s">
        <v>83</v>
      </c>
      <c r="T380" s="186" t="s">
        <v>83</v>
      </c>
      <c r="U380" s="186" t="s">
        <v>83</v>
      </c>
      <c r="V380" s="27"/>
      <c r="W380" s="167" t="s">
        <v>103</v>
      </c>
      <c r="X380" s="27">
        <v>0</v>
      </c>
      <c r="Y380" s="186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6" t="s">
        <v>83</v>
      </c>
      <c r="AF380" s="186" t="s">
        <v>83</v>
      </c>
      <c r="AG380" s="186" t="s">
        <v>83</v>
      </c>
      <c r="AH380" s="186" t="s">
        <v>83</v>
      </c>
      <c r="AI380" s="27"/>
      <c r="AJ380" s="27"/>
      <c r="AK380" s="27">
        <v>1</v>
      </c>
      <c r="AL380" s="27">
        <v>1</v>
      </c>
      <c r="AM380" s="186" t="s">
        <v>83</v>
      </c>
      <c r="AN380" s="27">
        <v>0</v>
      </c>
      <c r="AO380" s="27">
        <v>0</v>
      </c>
      <c r="AP380" s="27">
        <v>1</v>
      </c>
    </row>
    <row r="381" spans="1:42" ht="15">
      <c r="A381" s="163"/>
      <c r="B381" s="27" t="str">
        <f>物品!B381</f>
        <v>IK4F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|CffFFD24D【史诗】应龙珠|r</v>
      </c>
      <c r="I381" s="27" t="str">
        <f>VLOOKUP(B381,物品!B:CV,99,FALSE)</f>
        <v>攻击|Cffffc926+50000|r，攻击|Cffffc926+12%|n|n|r|Cffaaaaaa○|CffFFD24D土之符印+1|r|r|n|n|Cff00ff7f点击穿戴或脱卸。|r</v>
      </c>
      <c r="J381" s="165" t="str">
        <f t="shared" si="160"/>
        <v>|CffFFD24D【史诗】应龙珠|r</v>
      </c>
      <c r="K381" s="165" t="str">
        <f t="shared" si="161"/>
        <v>攻击|Cffffc926+50000|r，攻击|Cffffc926+12%|n|n|r|Cffaaaaaa○|CffFFD24D土之符印+1|r|r|n|n|Cff00ff7f点击穿戴或脱卸。|r</v>
      </c>
      <c r="L381" s="27"/>
      <c r="M381" s="166" t="str">
        <f>VLOOKUP(LEFT(RIGHT(B381,5),4),物品!B:CU,20,FALSE)</f>
        <v>ReplaceableTextures\\CommandButtons\\BTNSST12.blp</v>
      </c>
      <c r="N381" s="27">
        <v>0.5</v>
      </c>
      <c r="O381" s="166" t="s">
        <v>108</v>
      </c>
      <c r="P381" s="27">
        <v>0</v>
      </c>
      <c r="Q381" s="27">
        <v>0</v>
      </c>
      <c r="R381" s="186" t="s">
        <v>83</v>
      </c>
      <c r="S381" s="186" t="s">
        <v>83</v>
      </c>
      <c r="T381" s="186" t="s">
        <v>83</v>
      </c>
      <c r="U381" s="186" t="s">
        <v>83</v>
      </c>
      <c r="V381" s="27"/>
      <c r="W381" s="167" t="s">
        <v>103</v>
      </c>
      <c r="X381" s="27">
        <v>0</v>
      </c>
      <c r="Y381" s="186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6" t="s">
        <v>83</v>
      </c>
      <c r="AF381" s="186" t="s">
        <v>83</v>
      </c>
      <c r="AG381" s="186" t="s">
        <v>83</v>
      </c>
      <c r="AH381" s="186" t="s">
        <v>83</v>
      </c>
      <c r="AI381" s="27"/>
      <c r="AJ381" s="27"/>
      <c r="AK381" s="27">
        <v>1</v>
      </c>
      <c r="AL381" s="27">
        <v>1</v>
      </c>
      <c r="AM381" s="186" t="s">
        <v>83</v>
      </c>
      <c r="AN381" s="27">
        <v>0</v>
      </c>
      <c r="AO381" s="27">
        <v>0</v>
      </c>
      <c r="AP381" s="27">
        <v>1</v>
      </c>
    </row>
    <row r="382" spans="1:42" ht="15">
      <c r="A382" s="163"/>
      <c r="B382" s="27" t="str">
        <f>物品!B382</f>
        <v>IK4G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|CffFFD24D【史诗】应龙珠|r</v>
      </c>
      <c r="I382" s="27" t="str">
        <f>VLOOKUP(B382,物品!B:CV,99,FALSE)</f>
        <v>攻击|Cffffc926+50000|r，攻击|Cffffc926+12%|n|n|r|Cffaaaaaa○|CffFFD24D光之符印+1|r|r|n|n|Cff00ff7f点击穿戴或脱卸。|r</v>
      </c>
      <c r="J382" s="165" t="str">
        <f t="shared" si="160"/>
        <v>|CffFFD24D【史诗】应龙珠|r</v>
      </c>
      <c r="K382" s="165" t="str">
        <f t="shared" si="161"/>
        <v>攻击|Cffffc926+50000|r，攻击|Cffffc926+12%|n|n|r|Cffaaaaaa○|CffFFD24D光之符印+1|r|r|n|n|Cff00ff7f点击穿戴或脱卸。|r</v>
      </c>
      <c r="L382" s="27"/>
      <c r="M382" s="166" t="str">
        <f>VLOOKUP(LEFT(RIGHT(B382,5),4),物品!B:CU,20,FALSE)</f>
        <v>ReplaceableTextures\\CommandButtons\\BTNSST12.blp</v>
      </c>
      <c r="N382" s="27">
        <v>0.5</v>
      </c>
      <c r="O382" s="166" t="s">
        <v>108</v>
      </c>
      <c r="P382" s="27">
        <v>0</v>
      </c>
      <c r="Q382" s="27">
        <v>0</v>
      </c>
      <c r="R382" s="186" t="s">
        <v>83</v>
      </c>
      <c r="S382" s="186" t="s">
        <v>83</v>
      </c>
      <c r="T382" s="186" t="s">
        <v>83</v>
      </c>
      <c r="U382" s="186" t="s">
        <v>83</v>
      </c>
      <c r="V382" s="27"/>
      <c r="W382" s="167" t="s">
        <v>103</v>
      </c>
      <c r="X382" s="27">
        <v>0</v>
      </c>
      <c r="Y382" s="186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6" t="s">
        <v>83</v>
      </c>
      <c r="AF382" s="186" t="s">
        <v>83</v>
      </c>
      <c r="AG382" s="186" t="s">
        <v>83</v>
      </c>
      <c r="AH382" s="186" t="s">
        <v>83</v>
      </c>
      <c r="AI382" s="27"/>
      <c r="AJ382" s="27"/>
      <c r="AK382" s="27">
        <v>1</v>
      </c>
      <c r="AL382" s="27">
        <v>1</v>
      </c>
      <c r="AM382" s="186" t="s">
        <v>83</v>
      </c>
      <c r="AN382" s="27">
        <v>0</v>
      </c>
      <c r="AO382" s="27">
        <v>0</v>
      </c>
      <c r="AP382" s="27">
        <v>1</v>
      </c>
    </row>
    <row r="383" spans="1:42" ht="15">
      <c r="A383" s="163"/>
      <c r="B383" s="27" t="str">
        <f>物品!B383</f>
        <v>IK4H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|CffFFD24D【史诗】应龙珠|r</v>
      </c>
      <c r="I383" s="27" t="str">
        <f>VLOOKUP(B383,物品!B:CV,99,FALSE)</f>
        <v>攻击|Cffffc926+50000|r，攻击|Cffffc926+12%|n|n|r|Cffaaaaaa○|CffFFD24D雷之符印+1|r|r|n|n|Cff00ff7f点击穿戴或脱卸。|r</v>
      </c>
      <c r="J383" s="165" t="str">
        <f t="shared" si="160"/>
        <v>|CffFFD24D【史诗】应龙珠|r</v>
      </c>
      <c r="K383" s="165" t="str">
        <f t="shared" si="161"/>
        <v>攻击|Cffffc926+50000|r，攻击|Cffffc926+12%|n|n|r|Cffaaaaaa○|CffFFD24D雷之符印+1|r|r|n|n|Cff00ff7f点击穿戴或脱卸。|r</v>
      </c>
      <c r="L383" s="27"/>
      <c r="M383" s="166" t="str">
        <f>VLOOKUP(LEFT(RIGHT(B383,5),4),物品!B:CU,20,FALSE)</f>
        <v>ReplaceableTextures\\CommandButtons\\BTNSST12.blp</v>
      </c>
      <c r="N383" s="27">
        <v>0.5</v>
      </c>
      <c r="O383" s="166" t="s">
        <v>108</v>
      </c>
      <c r="P383" s="27">
        <v>0</v>
      </c>
      <c r="Q383" s="27">
        <v>0</v>
      </c>
      <c r="R383" s="186" t="s">
        <v>83</v>
      </c>
      <c r="S383" s="186" t="s">
        <v>83</v>
      </c>
      <c r="T383" s="186" t="s">
        <v>83</v>
      </c>
      <c r="U383" s="186" t="s">
        <v>83</v>
      </c>
      <c r="V383" s="27"/>
      <c r="W383" s="167" t="s">
        <v>103</v>
      </c>
      <c r="X383" s="27">
        <v>0</v>
      </c>
      <c r="Y383" s="186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6" t="s">
        <v>83</v>
      </c>
      <c r="AF383" s="186" t="s">
        <v>83</v>
      </c>
      <c r="AG383" s="186" t="s">
        <v>83</v>
      </c>
      <c r="AH383" s="186" t="s">
        <v>83</v>
      </c>
      <c r="AI383" s="27"/>
      <c r="AJ383" s="27"/>
      <c r="AK383" s="27">
        <v>1</v>
      </c>
      <c r="AL383" s="27">
        <v>1</v>
      </c>
      <c r="AM383" s="186" t="s">
        <v>83</v>
      </c>
      <c r="AN383" s="27">
        <v>0</v>
      </c>
      <c r="AO383" s="27">
        <v>0</v>
      </c>
      <c r="AP383" s="27">
        <v>1</v>
      </c>
    </row>
    <row r="384" spans="1:42" ht="15">
      <c r="A384" s="163"/>
      <c r="B384" s="27" t="str">
        <f>物品!B384</f>
        <v>IK4I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|CffFFD24D【史诗】应龙珠|r</v>
      </c>
      <c r="I384" s="27" t="str">
        <f>VLOOKUP(B384,物品!B:CV,99,FALSE)</f>
        <v>攻击|Cffffc926+50000|r，攻击|Cffffc926+12%|n|n|r|Cffaaaaaa○|CffFFD24D暗之符印+1|r|r|n|n|Cff00ff7f点击穿戴或脱卸。|r</v>
      </c>
      <c r="J384" s="165" t="str">
        <f t="shared" si="160"/>
        <v>|CffFFD24D【史诗】应龙珠|r</v>
      </c>
      <c r="K384" s="165" t="str">
        <f t="shared" si="161"/>
        <v>攻击|Cffffc926+50000|r，攻击|Cffffc926+12%|n|n|r|Cffaaaaaa○|CffFFD24D暗之符印+1|r|r|n|n|Cff00ff7f点击穿戴或脱卸。|r</v>
      </c>
      <c r="L384" s="27"/>
      <c r="M384" s="166" t="str">
        <f>VLOOKUP(LEFT(RIGHT(B384,5),4),物品!B:CU,20,FALSE)</f>
        <v>ReplaceableTextures\\CommandButtons\\BTNSST12.blp</v>
      </c>
      <c r="N384" s="27">
        <v>0.5</v>
      </c>
      <c r="O384" s="166" t="s">
        <v>108</v>
      </c>
      <c r="P384" s="27">
        <v>0</v>
      </c>
      <c r="Q384" s="27">
        <v>0</v>
      </c>
      <c r="R384" s="186" t="s">
        <v>83</v>
      </c>
      <c r="S384" s="186" t="s">
        <v>83</v>
      </c>
      <c r="T384" s="186" t="s">
        <v>83</v>
      </c>
      <c r="U384" s="186" t="s">
        <v>83</v>
      </c>
      <c r="V384" s="27"/>
      <c r="W384" s="167" t="s">
        <v>103</v>
      </c>
      <c r="X384" s="27">
        <v>0</v>
      </c>
      <c r="Y384" s="186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6" t="s">
        <v>83</v>
      </c>
      <c r="AF384" s="186" t="s">
        <v>83</v>
      </c>
      <c r="AG384" s="186" t="s">
        <v>83</v>
      </c>
      <c r="AH384" s="186" t="s">
        <v>83</v>
      </c>
      <c r="AI384" s="27"/>
      <c r="AJ384" s="27"/>
      <c r="AK384" s="27">
        <v>1</v>
      </c>
      <c r="AL384" s="27">
        <v>1</v>
      </c>
      <c r="AM384" s="186" t="s">
        <v>83</v>
      </c>
      <c r="AN384" s="27">
        <v>0</v>
      </c>
      <c r="AO384" s="27">
        <v>0</v>
      </c>
      <c r="AP384" s="27">
        <v>1</v>
      </c>
    </row>
    <row r="385" spans="1:42" ht="15">
      <c r="A385" s="163"/>
      <c r="B385" s="27" t="str">
        <f>物品!B385</f>
        <v>IK5A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|CffFFD24D【史诗】白泽之灵|r</v>
      </c>
      <c r="I385" s="27" t="str">
        <f>VLOOKUP(B385,物品!B:CV,99,FALSE)</f>
        <v>护甲穿透|Cffffc926+150|n|n|r|Cffaaaaaa○刻印槽 【空】|r|n|n|Cff00ff7f点击穿戴或脱卸。|r</v>
      </c>
      <c r="J385" s="165" t="str">
        <f t="shared" si="160"/>
        <v>|CffFFD24D【史诗】白泽之灵|r</v>
      </c>
      <c r="K385" s="165" t="str">
        <f t="shared" si="161"/>
        <v>护甲穿透|Cffffc926+150|n|n|r|Cffaaaaaa○刻印槽 【空】|r|n|n|Cff00ff7f点击穿戴或脱卸。|r</v>
      </c>
      <c r="L385" s="27"/>
      <c r="M385" s="166" t="str">
        <f>VLOOKUP(LEFT(RIGHT(B385,5),4),物品!B:CU,20,FALSE)</f>
        <v>ReplaceableTextures\\CommandButtons\\BTNSST13.blp</v>
      </c>
      <c r="N385" s="27">
        <v>0.5</v>
      </c>
      <c r="O385" s="166" t="s">
        <v>108</v>
      </c>
      <c r="P385" s="27">
        <v>0</v>
      </c>
      <c r="Q385" s="27">
        <v>0</v>
      </c>
      <c r="R385" s="186" t="s">
        <v>83</v>
      </c>
      <c r="S385" s="186" t="s">
        <v>83</v>
      </c>
      <c r="T385" s="186" t="s">
        <v>83</v>
      </c>
      <c r="U385" s="186" t="s">
        <v>83</v>
      </c>
      <c r="V385" s="27"/>
      <c r="W385" s="167" t="s">
        <v>103</v>
      </c>
      <c r="X385" s="27">
        <v>0</v>
      </c>
      <c r="Y385" s="186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6" t="s">
        <v>83</v>
      </c>
      <c r="AF385" s="186" t="s">
        <v>83</v>
      </c>
      <c r="AG385" s="186" t="s">
        <v>83</v>
      </c>
      <c r="AH385" s="186" t="s">
        <v>83</v>
      </c>
      <c r="AI385" s="27"/>
      <c r="AJ385" s="27"/>
      <c r="AK385" s="27">
        <v>1</v>
      </c>
      <c r="AL385" s="27">
        <v>1</v>
      </c>
      <c r="AM385" s="186" t="s">
        <v>83</v>
      </c>
      <c r="AN385" s="27">
        <v>0</v>
      </c>
      <c r="AO385" s="27">
        <v>0</v>
      </c>
      <c r="AP385" s="27">
        <v>1</v>
      </c>
    </row>
    <row r="386" spans="1:42" ht="15">
      <c r="A386" s="163"/>
      <c r="B386" s="27" t="str">
        <f>物品!B386</f>
        <v>IK5B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|CffFFD24D【史诗】白泽之灵|r</v>
      </c>
      <c r="I386" s="27" t="str">
        <f>VLOOKUP(B386,物品!B:CV,99,FALSE)</f>
        <v>护甲穿透|Cffffc926+150|n|n|r|Cffaaaaaa○|CffFFD24D金之符印+1|r|r|n|n|Cff00ff7f点击穿戴或脱卸。|r</v>
      </c>
      <c r="J386" s="165" t="str">
        <f t="shared" si="160"/>
        <v>|CffFFD24D【史诗】白泽之灵|r</v>
      </c>
      <c r="K386" s="165" t="str">
        <f t="shared" si="161"/>
        <v>护甲穿透|Cffffc926+150|n|n|r|Cffaaaaaa○|CffFFD24D金之符印+1|r|r|n|n|Cff00ff7f点击穿戴或脱卸。|r</v>
      </c>
      <c r="L386" s="27"/>
      <c r="M386" s="166" t="str">
        <f>VLOOKUP(LEFT(RIGHT(B386,5),4),物品!B:CU,20,FALSE)</f>
        <v>ReplaceableTextures\\CommandButtons\\BTNSST13.blp</v>
      </c>
      <c r="N386" s="27">
        <v>0.5</v>
      </c>
      <c r="O386" s="166" t="s">
        <v>108</v>
      </c>
      <c r="P386" s="27">
        <v>0</v>
      </c>
      <c r="Q386" s="27">
        <v>0</v>
      </c>
      <c r="R386" s="186" t="s">
        <v>83</v>
      </c>
      <c r="S386" s="186" t="s">
        <v>83</v>
      </c>
      <c r="T386" s="186" t="s">
        <v>83</v>
      </c>
      <c r="U386" s="186" t="s">
        <v>83</v>
      </c>
      <c r="V386" s="27"/>
      <c r="W386" s="167" t="s">
        <v>103</v>
      </c>
      <c r="X386" s="27">
        <v>0</v>
      </c>
      <c r="Y386" s="186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6" t="s">
        <v>83</v>
      </c>
      <c r="AF386" s="186" t="s">
        <v>83</v>
      </c>
      <c r="AG386" s="186" t="s">
        <v>83</v>
      </c>
      <c r="AH386" s="186" t="s">
        <v>83</v>
      </c>
      <c r="AI386" s="27"/>
      <c r="AJ386" s="27"/>
      <c r="AK386" s="27">
        <v>1</v>
      </c>
      <c r="AL386" s="27">
        <v>1</v>
      </c>
      <c r="AM386" s="186" t="s">
        <v>83</v>
      </c>
      <c r="AN386" s="27">
        <v>0</v>
      </c>
      <c r="AO386" s="27">
        <v>0</v>
      </c>
      <c r="AP386" s="27">
        <v>1</v>
      </c>
    </row>
    <row r="387" spans="1:42" ht="15">
      <c r="A387" s="163"/>
      <c r="B387" s="27" t="str">
        <f>物品!B387</f>
        <v>IK5C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|CffFFD24D【史诗】白泽之灵|r</v>
      </c>
      <c r="I387" s="27" t="str">
        <f>VLOOKUP(B387,物品!B:CV,99,FALSE)</f>
        <v>护甲穿透|Cffffc926+150|n|n|r|Cffaaaaaa○|CffFFD24D木之符印+1|r|r|n|n|Cff00ff7f点击穿戴或脱卸。|r</v>
      </c>
      <c r="J387" s="165" t="str">
        <f t="shared" si="160"/>
        <v>|CffFFD24D【史诗】白泽之灵|r</v>
      </c>
      <c r="K387" s="165" t="str">
        <f t="shared" si="161"/>
        <v>护甲穿透|Cffffc926+150|n|n|r|Cffaaaaaa○|CffFFD24D木之符印+1|r|r|n|n|Cff00ff7f点击穿戴或脱卸。|r</v>
      </c>
      <c r="L387" s="27"/>
      <c r="M387" s="166" t="str">
        <f>VLOOKUP(LEFT(RIGHT(B387,5),4),物品!B:CU,20,FALSE)</f>
        <v>ReplaceableTextures\\CommandButtons\\BTNSST13.blp</v>
      </c>
      <c r="N387" s="27">
        <v>0.5</v>
      </c>
      <c r="O387" s="166" t="s">
        <v>108</v>
      </c>
      <c r="P387" s="27">
        <v>0</v>
      </c>
      <c r="Q387" s="27">
        <v>0</v>
      </c>
      <c r="R387" s="186" t="s">
        <v>83</v>
      </c>
      <c r="S387" s="186" t="s">
        <v>83</v>
      </c>
      <c r="T387" s="186" t="s">
        <v>83</v>
      </c>
      <c r="U387" s="186" t="s">
        <v>83</v>
      </c>
      <c r="V387" s="27"/>
      <c r="W387" s="167" t="s">
        <v>103</v>
      </c>
      <c r="X387" s="27">
        <v>0</v>
      </c>
      <c r="Y387" s="186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6" t="s">
        <v>83</v>
      </c>
      <c r="AF387" s="186" t="s">
        <v>83</v>
      </c>
      <c r="AG387" s="186" t="s">
        <v>83</v>
      </c>
      <c r="AH387" s="186" t="s">
        <v>83</v>
      </c>
      <c r="AI387" s="27"/>
      <c r="AJ387" s="27"/>
      <c r="AK387" s="27">
        <v>1</v>
      </c>
      <c r="AL387" s="27">
        <v>1</v>
      </c>
      <c r="AM387" s="186" t="s">
        <v>83</v>
      </c>
      <c r="AN387" s="27">
        <v>0</v>
      </c>
      <c r="AO387" s="27">
        <v>0</v>
      </c>
      <c r="AP387" s="27">
        <v>1</v>
      </c>
    </row>
    <row r="388" spans="1:42" ht="15">
      <c r="A388" s="163"/>
      <c r="B388" s="27" t="str">
        <f>物品!B388</f>
        <v>IK5D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|CffFFD24D【史诗】白泽之灵|r</v>
      </c>
      <c r="I388" s="27" t="str">
        <f>VLOOKUP(B388,物品!B:CV,99,FALSE)</f>
        <v>护甲穿透|Cffffc926+150|n|n|r|Cffaaaaaa○|CffFFD24D水之符印+1|r|r|n|n|Cff00ff7f点击穿戴或脱卸。|r</v>
      </c>
      <c r="J388" s="165" t="str">
        <f t="shared" si="160"/>
        <v>|CffFFD24D【史诗】白泽之灵|r</v>
      </c>
      <c r="K388" s="165" t="str">
        <f t="shared" si="161"/>
        <v>护甲穿透|Cffffc926+150|n|n|r|Cffaaaaaa○|CffFFD24D水之符印+1|r|r|n|n|Cff00ff7f点击穿戴或脱卸。|r</v>
      </c>
      <c r="L388" s="27"/>
      <c r="M388" s="166" t="str">
        <f>VLOOKUP(LEFT(RIGHT(B388,5),4),物品!B:CU,20,FALSE)</f>
        <v>ReplaceableTextures\\CommandButtons\\BTNSST13.blp</v>
      </c>
      <c r="N388" s="27">
        <v>0.5</v>
      </c>
      <c r="O388" s="166" t="s">
        <v>108</v>
      </c>
      <c r="P388" s="27">
        <v>0</v>
      </c>
      <c r="Q388" s="27">
        <v>0</v>
      </c>
      <c r="R388" s="186" t="s">
        <v>83</v>
      </c>
      <c r="S388" s="186" t="s">
        <v>83</v>
      </c>
      <c r="T388" s="186" t="s">
        <v>83</v>
      </c>
      <c r="U388" s="186" t="s">
        <v>83</v>
      </c>
      <c r="V388" s="27"/>
      <c r="W388" s="167" t="s">
        <v>103</v>
      </c>
      <c r="X388" s="27">
        <v>0</v>
      </c>
      <c r="Y388" s="186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6" t="s">
        <v>83</v>
      </c>
      <c r="AF388" s="186" t="s">
        <v>83</v>
      </c>
      <c r="AG388" s="186" t="s">
        <v>83</v>
      </c>
      <c r="AH388" s="186" t="s">
        <v>83</v>
      </c>
      <c r="AI388" s="27"/>
      <c r="AJ388" s="27"/>
      <c r="AK388" s="27">
        <v>1</v>
      </c>
      <c r="AL388" s="27">
        <v>1</v>
      </c>
      <c r="AM388" s="186" t="s">
        <v>83</v>
      </c>
      <c r="AN388" s="27">
        <v>0</v>
      </c>
      <c r="AO388" s="27">
        <v>0</v>
      </c>
      <c r="AP388" s="27">
        <v>1</v>
      </c>
    </row>
    <row r="389" spans="1:42" ht="15">
      <c r="A389" s="163"/>
      <c r="B389" s="27" t="str">
        <f>物品!B389</f>
        <v>IK5E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|CffFFD24D【史诗】白泽之灵|r</v>
      </c>
      <c r="I389" s="27" t="str">
        <f>VLOOKUP(B389,物品!B:CV,99,FALSE)</f>
        <v>护甲穿透|Cffffc926+150|n|n|r|Cffaaaaaa○|CffFFD24D火之符印+1|r|r|n|n|Cff00ff7f点击穿戴或脱卸。|r</v>
      </c>
      <c r="J389" s="165" t="str">
        <f t="shared" si="160"/>
        <v>|CffFFD24D【史诗】白泽之灵|r</v>
      </c>
      <c r="K389" s="165" t="str">
        <f t="shared" si="161"/>
        <v>护甲穿透|Cffffc926+150|n|n|r|Cffaaaaaa○|CffFFD24D火之符印+1|r|r|n|n|Cff00ff7f点击穿戴或脱卸。|r</v>
      </c>
      <c r="L389" s="27"/>
      <c r="M389" s="166" t="str">
        <f>VLOOKUP(LEFT(RIGHT(B389,5),4),物品!B:CU,20,FALSE)</f>
        <v>ReplaceableTextures\\CommandButtons\\BTNSST13.blp</v>
      </c>
      <c r="N389" s="27">
        <v>0.5</v>
      </c>
      <c r="O389" s="166" t="s">
        <v>108</v>
      </c>
      <c r="P389" s="27">
        <v>0</v>
      </c>
      <c r="Q389" s="27">
        <v>0</v>
      </c>
      <c r="R389" s="186" t="s">
        <v>83</v>
      </c>
      <c r="S389" s="186" t="s">
        <v>83</v>
      </c>
      <c r="T389" s="186" t="s">
        <v>83</v>
      </c>
      <c r="U389" s="186" t="s">
        <v>83</v>
      </c>
      <c r="V389" s="27"/>
      <c r="W389" s="167" t="s">
        <v>103</v>
      </c>
      <c r="X389" s="27">
        <v>0</v>
      </c>
      <c r="Y389" s="186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6" t="s">
        <v>83</v>
      </c>
      <c r="AF389" s="186" t="s">
        <v>83</v>
      </c>
      <c r="AG389" s="186" t="s">
        <v>83</v>
      </c>
      <c r="AH389" s="186" t="s">
        <v>83</v>
      </c>
      <c r="AI389" s="27"/>
      <c r="AJ389" s="27"/>
      <c r="AK389" s="27">
        <v>1</v>
      </c>
      <c r="AL389" s="27">
        <v>1</v>
      </c>
      <c r="AM389" s="186" t="s">
        <v>83</v>
      </c>
      <c r="AN389" s="27">
        <v>0</v>
      </c>
      <c r="AO389" s="27">
        <v>0</v>
      </c>
      <c r="AP389" s="27">
        <v>1</v>
      </c>
    </row>
    <row r="390" spans="1:42" ht="15">
      <c r="A390" s="163"/>
      <c r="B390" s="27" t="str">
        <f>物品!B390</f>
        <v>IK5F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|CffFFD24D【史诗】白泽之灵|r</v>
      </c>
      <c r="I390" s="27" t="str">
        <f>VLOOKUP(B390,物品!B:CV,99,FALSE)</f>
        <v>护甲穿透|Cffffc926+150|n|n|r|Cffaaaaaa○|CffFFD24D土之符印+1|r|r|n|n|Cff00ff7f点击穿戴或脱卸。|r</v>
      </c>
      <c r="J390" s="165" t="str">
        <f t="shared" si="160"/>
        <v>|CffFFD24D【史诗】白泽之灵|r</v>
      </c>
      <c r="K390" s="165" t="str">
        <f t="shared" si="161"/>
        <v>护甲穿透|Cffffc926+150|n|n|r|Cffaaaaaa○|CffFFD24D土之符印+1|r|r|n|n|Cff00ff7f点击穿戴或脱卸。|r</v>
      </c>
      <c r="L390" s="27"/>
      <c r="M390" s="166" t="str">
        <f>VLOOKUP(LEFT(RIGHT(B390,5),4),物品!B:CU,20,FALSE)</f>
        <v>ReplaceableTextures\\CommandButtons\\BTNSST13.blp</v>
      </c>
      <c r="N390" s="27">
        <v>0.5</v>
      </c>
      <c r="O390" s="166" t="s">
        <v>108</v>
      </c>
      <c r="P390" s="27">
        <v>0</v>
      </c>
      <c r="Q390" s="27">
        <v>0</v>
      </c>
      <c r="R390" s="186" t="s">
        <v>83</v>
      </c>
      <c r="S390" s="186" t="s">
        <v>83</v>
      </c>
      <c r="T390" s="186" t="s">
        <v>83</v>
      </c>
      <c r="U390" s="186" t="s">
        <v>83</v>
      </c>
      <c r="V390" s="27"/>
      <c r="W390" s="167" t="s">
        <v>103</v>
      </c>
      <c r="X390" s="27">
        <v>0</v>
      </c>
      <c r="Y390" s="186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6" t="s">
        <v>83</v>
      </c>
      <c r="AF390" s="186" t="s">
        <v>83</v>
      </c>
      <c r="AG390" s="186" t="s">
        <v>83</v>
      </c>
      <c r="AH390" s="186" t="s">
        <v>83</v>
      </c>
      <c r="AI390" s="27"/>
      <c r="AJ390" s="27"/>
      <c r="AK390" s="27">
        <v>1</v>
      </c>
      <c r="AL390" s="27">
        <v>1</v>
      </c>
      <c r="AM390" s="186" t="s">
        <v>83</v>
      </c>
      <c r="AN390" s="27">
        <v>0</v>
      </c>
      <c r="AO390" s="27">
        <v>0</v>
      </c>
      <c r="AP390" s="27">
        <v>1</v>
      </c>
    </row>
    <row r="391" spans="1:42" ht="15">
      <c r="A391" s="163"/>
      <c r="B391" s="27" t="str">
        <f>物品!B391</f>
        <v>IK5G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|CffFFD24D【史诗】白泽之灵|r</v>
      </c>
      <c r="I391" s="27" t="str">
        <f>VLOOKUP(B391,物品!B:CV,99,FALSE)</f>
        <v>护甲穿透|Cffffc926+150|n|n|r|Cffaaaaaa○|CffFFD24D光之符印+1|r|r|n|n|Cff00ff7f点击穿戴或脱卸。|r</v>
      </c>
      <c r="J391" s="165" t="str">
        <f t="shared" si="160"/>
        <v>|CffFFD24D【史诗】白泽之灵|r</v>
      </c>
      <c r="K391" s="165" t="str">
        <f t="shared" si="161"/>
        <v>护甲穿透|Cffffc926+150|n|n|r|Cffaaaaaa○|CffFFD24D光之符印+1|r|r|n|n|Cff00ff7f点击穿戴或脱卸。|r</v>
      </c>
      <c r="L391" s="27"/>
      <c r="M391" s="166" t="str">
        <f>VLOOKUP(LEFT(RIGHT(B391,5),4),物品!B:CU,20,FALSE)</f>
        <v>ReplaceableTextures\\CommandButtons\\BTNSST13.blp</v>
      </c>
      <c r="N391" s="27">
        <v>0.5</v>
      </c>
      <c r="O391" s="166" t="s">
        <v>108</v>
      </c>
      <c r="P391" s="27">
        <v>0</v>
      </c>
      <c r="Q391" s="27">
        <v>0</v>
      </c>
      <c r="R391" s="186" t="s">
        <v>83</v>
      </c>
      <c r="S391" s="186" t="s">
        <v>83</v>
      </c>
      <c r="T391" s="186" t="s">
        <v>83</v>
      </c>
      <c r="U391" s="186" t="s">
        <v>83</v>
      </c>
      <c r="V391" s="27"/>
      <c r="W391" s="167" t="s">
        <v>103</v>
      </c>
      <c r="X391" s="27">
        <v>0</v>
      </c>
      <c r="Y391" s="186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6" t="s">
        <v>83</v>
      </c>
      <c r="AF391" s="186" t="s">
        <v>83</v>
      </c>
      <c r="AG391" s="186" t="s">
        <v>83</v>
      </c>
      <c r="AH391" s="186" t="s">
        <v>83</v>
      </c>
      <c r="AI391" s="27"/>
      <c r="AJ391" s="27"/>
      <c r="AK391" s="27">
        <v>1</v>
      </c>
      <c r="AL391" s="27">
        <v>1</v>
      </c>
      <c r="AM391" s="186" t="s">
        <v>83</v>
      </c>
      <c r="AN391" s="27">
        <v>0</v>
      </c>
      <c r="AO391" s="27">
        <v>0</v>
      </c>
      <c r="AP391" s="27">
        <v>1</v>
      </c>
    </row>
    <row r="392" spans="1:42" ht="15">
      <c r="A392" s="163"/>
      <c r="B392" s="27" t="str">
        <f>物品!B392</f>
        <v>IK5H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|CffFFD24D【史诗】白泽之灵|r</v>
      </c>
      <c r="I392" s="27" t="str">
        <f>VLOOKUP(B392,物品!B:CV,99,FALSE)</f>
        <v>护甲穿透|Cffffc926+150|n|n|r|Cffaaaaaa○|CffFFD24D雷之符印+1|r|r|n|n|Cff00ff7f点击穿戴或脱卸。|r</v>
      </c>
      <c r="J392" s="165" t="str">
        <f t="shared" si="160"/>
        <v>|CffFFD24D【史诗】白泽之灵|r</v>
      </c>
      <c r="K392" s="165" t="str">
        <f t="shared" si="161"/>
        <v>护甲穿透|Cffffc926+150|n|n|r|Cffaaaaaa○|CffFFD24D雷之符印+1|r|r|n|n|Cff00ff7f点击穿戴或脱卸。|r</v>
      </c>
      <c r="L392" s="27"/>
      <c r="M392" s="166" t="str">
        <f>VLOOKUP(LEFT(RIGHT(B392,5),4),物品!B:CU,20,FALSE)</f>
        <v>ReplaceableTextures\\CommandButtons\\BTNSST13.blp</v>
      </c>
      <c r="N392" s="27">
        <v>0.5</v>
      </c>
      <c r="O392" s="166" t="s">
        <v>108</v>
      </c>
      <c r="P392" s="27">
        <v>0</v>
      </c>
      <c r="Q392" s="27">
        <v>0</v>
      </c>
      <c r="R392" s="186" t="s">
        <v>83</v>
      </c>
      <c r="S392" s="186" t="s">
        <v>83</v>
      </c>
      <c r="T392" s="186" t="s">
        <v>83</v>
      </c>
      <c r="U392" s="186" t="s">
        <v>83</v>
      </c>
      <c r="V392" s="27"/>
      <c r="W392" s="167" t="s">
        <v>103</v>
      </c>
      <c r="X392" s="27">
        <v>0</v>
      </c>
      <c r="Y392" s="186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6" t="s">
        <v>83</v>
      </c>
      <c r="AF392" s="186" t="s">
        <v>83</v>
      </c>
      <c r="AG392" s="186" t="s">
        <v>83</v>
      </c>
      <c r="AH392" s="186" t="s">
        <v>83</v>
      </c>
      <c r="AI392" s="27"/>
      <c r="AJ392" s="27"/>
      <c r="AK392" s="27">
        <v>1</v>
      </c>
      <c r="AL392" s="27">
        <v>1</v>
      </c>
      <c r="AM392" s="186" t="s">
        <v>83</v>
      </c>
      <c r="AN392" s="27">
        <v>0</v>
      </c>
      <c r="AO392" s="27">
        <v>0</v>
      </c>
      <c r="AP392" s="27">
        <v>1</v>
      </c>
    </row>
    <row r="393" spans="1:42" ht="15">
      <c r="A393" s="163"/>
      <c r="B393" s="27" t="str">
        <f>物品!B393</f>
        <v>IK5I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|CffFFD24D【史诗】白泽之灵|r</v>
      </c>
      <c r="I393" s="27" t="str">
        <f>VLOOKUP(B393,物品!B:CV,99,FALSE)</f>
        <v>护甲穿透|Cffffc926+150|n|n|r|Cffaaaaaa○|CffFFD24D暗之符印+1|r|r|n|n|Cff00ff7f点击穿戴或脱卸。|r</v>
      </c>
      <c r="J393" s="165" t="str">
        <f t="shared" si="160"/>
        <v>|CffFFD24D【史诗】白泽之灵|r</v>
      </c>
      <c r="K393" s="165" t="str">
        <f t="shared" si="161"/>
        <v>护甲穿透|Cffffc926+150|n|n|r|Cffaaaaaa○|CffFFD24D暗之符印+1|r|r|n|n|Cff00ff7f点击穿戴或脱卸。|r</v>
      </c>
      <c r="L393" s="27"/>
      <c r="M393" s="166" t="str">
        <f>VLOOKUP(LEFT(RIGHT(B393,5),4),物品!B:CU,20,FALSE)</f>
        <v>ReplaceableTextures\\CommandButtons\\BTNSST13.blp</v>
      </c>
      <c r="N393" s="27">
        <v>0.5</v>
      </c>
      <c r="O393" s="166" t="s">
        <v>108</v>
      </c>
      <c r="P393" s="27">
        <v>0</v>
      </c>
      <c r="Q393" s="27">
        <v>0</v>
      </c>
      <c r="R393" s="186" t="s">
        <v>83</v>
      </c>
      <c r="S393" s="186" t="s">
        <v>83</v>
      </c>
      <c r="T393" s="186" t="s">
        <v>83</v>
      </c>
      <c r="U393" s="186" t="s">
        <v>83</v>
      </c>
      <c r="V393" s="27"/>
      <c r="W393" s="167" t="s">
        <v>103</v>
      </c>
      <c r="X393" s="27">
        <v>0</v>
      </c>
      <c r="Y393" s="186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6" t="s">
        <v>83</v>
      </c>
      <c r="AF393" s="186" t="s">
        <v>83</v>
      </c>
      <c r="AG393" s="186" t="s">
        <v>83</v>
      </c>
      <c r="AH393" s="186" t="s">
        <v>83</v>
      </c>
      <c r="AI393" s="27"/>
      <c r="AJ393" s="27"/>
      <c r="AK393" s="27">
        <v>1</v>
      </c>
      <c r="AL393" s="27">
        <v>1</v>
      </c>
      <c r="AM393" s="186" t="s">
        <v>83</v>
      </c>
      <c r="AN393" s="27">
        <v>0</v>
      </c>
      <c r="AO393" s="27">
        <v>0</v>
      </c>
      <c r="AP393" s="27">
        <v>1</v>
      </c>
    </row>
    <row r="394" spans="1:42" ht="15">
      <c r="A394" s="163"/>
      <c r="B394" s="27" t="str">
        <f>物品!B394</f>
        <v>IK6A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|CffFFD24D【史诗】麒麟心|r</v>
      </c>
      <c r="I394" s="27" t="str">
        <f>VLOOKUP(B394,物品!B:CV,99,FALSE)</f>
        <v>暴击伤害|Cffffc926+60%|n|n|r|Cffaaaaaa○刻印槽 【空】|r|n|n|Cff00ff7f点击穿戴或脱卸。|r</v>
      </c>
      <c r="J394" s="165" t="str">
        <f t="shared" si="160"/>
        <v>|CffFFD24D【史诗】麒麟心|r</v>
      </c>
      <c r="K394" s="165" t="str">
        <f t="shared" si="161"/>
        <v>暴击伤害|Cffffc926+60%|n|n|r|Cffaaaaaa○刻印槽 【空】|r|n|n|Cff00ff7f点击穿戴或脱卸。|r</v>
      </c>
      <c r="L394" s="27"/>
      <c r="M394" s="166" t="str">
        <f>VLOOKUP(LEFT(RIGHT(B394,5),4),物品!B:CU,20,FALSE)</f>
        <v>ReplaceableTextures\\CommandButtons\\BTNSST14.blp</v>
      </c>
      <c r="N394" s="27">
        <v>0.5</v>
      </c>
      <c r="O394" s="166" t="s">
        <v>108</v>
      </c>
      <c r="P394" s="27">
        <v>0</v>
      </c>
      <c r="Q394" s="27">
        <v>0</v>
      </c>
      <c r="R394" s="186" t="s">
        <v>83</v>
      </c>
      <c r="S394" s="186" t="s">
        <v>83</v>
      </c>
      <c r="T394" s="186" t="s">
        <v>83</v>
      </c>
      <c r="U394" s="186" t="s">
        <v>83</v>
      </c>
      <c r="V394" s="27"/>
      <c r="W394" s="167" t="s">
        <v>103</v>
      </c>
      <c r="X394" s="27">
        <v>0</v>
      </c>
      <c r="Y394" s="186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6" t="s">
        <v>83</v>
      </c>
      <c r="AF394" s="186" t="s">
        <v>83</v>
      </c>
      <c r="AG394" s="186" t="s">
        <v>83</v>
      </c>
      <c r="AH394" s="186" t="s">
        <v>83</v>
      </c>
      <c r="AI394" s="27"/>
      <c r="AJ394" s="27"/>
      <c r="AK394" s="27">
        <v>1</v>
      </c>
      <c r="AL394" s="27">
        <v>1</v>
      </c>
      <c r="AM394" s="186" t="s">
        <v>83</v>
      </c>
      <c r="AN394" s="27">
        <v>0</v>
      </c>
      <c r="AO394" s="27">
        <v>0</v>
      </c>
      <c r="AP394" s="27">
        <v>1</v>
      </c>
    </row>
    <row r="395" spans="1:42" ht="15">
      <c r="A395" s="163"/>
      <c r="B395" s="27" t="str">
        <f>物品!B395</f>
        <v>IK6B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|CffFFD24D【史诗】麒麟心|r</v>
      </c>
      <c r="I395" s="27" t="str">
        <f>VLOOKUP(B395,物品!B:CV,99,FALSE)</f>
        <v>暴击伤害|Cffffc926+60%|n|n|r|Cffaaaaaa○|CffFFD24D金之符印+1|r|r|n|n|Cff00ff7f点击穿戴或脱卸。|r</v>
      </c>
      <c r="J395" s="165" t="str">
        <f t="shared" si="160"/>
        <v>|CffFFD24D【史诗】麒麟心|r</v>
      </c>
      <c r="K395" s="165" t="str">
        <f t="shared" si="161"/>
        <v>暴击伤害|Cffffc926+60%|n|n|r|Cffaaaaaa○|CffFFD24D金之符印+1|r|r|n|n|Cff00ff7f点击穿戴或脱卸。|r</v>
      </c>
      <c r="L395" s="27"/>
      <c r="M395" s="166" t="str">
        <f>VLOOKUP(LEFT(RIGHT(B395,5),4),物品!B:CU,20,FALSE)</f>
        <v>ReplaceableTextures\\CommandButtons\\BTNSST14.blp</v>
      </c>
      <c r="N395" s="27">
        <v>0.5</v>
      </c>
      <c r="O395" s="166" t="s">
        <v>108</v>
      </c>
      <c r="P395" s="27">
        <v>0</v>
      </c>
      <c r="Q395" s="27">
        <v>0</v>
      </c>
      <c r="R395" s="186" t="s">
        <v>83</v>
      </c>
      <c r="S395" s="186" t="s">
        <v>83</v>
      </c>
      <c r="T395" s="186" t="s">
        <v>83</v>
      </c>
      <c r="U395" s="186" t="s">
        <v>83</v>
      </c>
      <c r="V395" s="27"/>
      <c r="W395" s="167" t="s">
        <v>103</v>
      </c>
      <c r="X395" s="27">
        <v>0</v>
      </c>
      <c r="Y395" s="186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6" t="s">
        <v>83</v>
      </c>
      <c r="AF395" s="186" t="s">
        <v>83</v>
      </c>
      <c r="AG395" s="186" t="s">
        <v>83</v>
      </c>
      <c r="AH395" s="186" t="s">
        <v>83</v>
      </c>
      <c r="AI395" s="27"/>
      <c r="AJ395" s="27"/>
      <c r="AK395" s="27">
        <v>1</v>
      </c>
      <c r="AL395" s="27">
        <v>1</v>
      </c>
      <c r="AM395" s="186" t="s">
        <v>83</v>
      </c>
      <c r="AN395" s="27">
        <v>0</v>
      </c>
      <c r="AO395" s="27">
        <v>0</v>
      </c>
      <c r="AP395" s="27">
        <v>1</v>
      </c>
    </row>
    <row r="396" spans="1:42" ht="15">
      <c r="A396" s="163"/>
      <c r="B396" s="27" t="str">
        <f>物品!B396</f>
        <v>IK6C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|CffFFD24D【史诗】麒麟心|r</v>
      </c>
      <c r="I396" s="27" t="str">
        <f>VLOOKUP(B396,物品!B:CV,99,FALSE)</f>
        <v>暴击伤害|Cffffc926+60%|n|n|r|Cffaaaaaa○|CffFFD24D木之符印+1|r|r|n|n|Cff00ff7f点击穿戴或脱卸。|r</v>
      </c>
      <c r="J396" s="165" t="str">
        <f t="shared" si="160"/>
        <v>|CffFFD24D【史诗】麒麟心|r</v>
      </c>
      <c r="K396" s="165" t="str">
        <f t="shared" si="161"/>
        <v>暴击伤害|Cffffc926+60%|n|n|r|Cffaaaaaa○|CffFFD24D木之符印+1|r|r|n|n|Cff00ff7f点击穿戴或脱卸。|r</v>
      </c>
      <c r="L396" s="27"/>
      <c r="M396" s="166" t="str">
        <f>VLOOKUP(LEFT(RIGHT(B396,5),4),物品!B:CU,20,FALSE)</f>
        <v>ReplaceableTextures\\CommandButtons\\BTNSST14.blp</v>
      </c>
      <c r="N396" s="27">
        <v>0.5</v>
      </c>
      <c r="O396" s="166" t="s">
        <v>108</v>
      </c>
      <c r="P396" s="27">
        <v>0</v>
      </c>
      <c r="Q396" s="27">
        <v>0</v>
      </c>
      <c r="R396" s="186" t="s">
        <v>83</v>
      </c>
      <c r="S396" s="186" t="s">
        <v>83</v>
      </c>
      <c r="T396" s="186" t="s">
        <v>83</v>
      </c>
      <c r="U396" s="186" t="s">
        <v>83</v>
      </c>
      <c r="V396" s="27"/>
      <c r="W396" s="167" t="s">
        <v>103</v>
      </c>
      <c r="X396" s="27">
        <v>0</v>
      </c>
      <c r="Y396" s="186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6" t="s">
        <v>83</v>
      </c>
      <c r="AF396" s="186" t="s">
        <v>83</v>
      </c>
      <c r="AG396" s="186" t="s">
        <v>83</v>
      </c>
      <c r="AH396" s="186" t="s">
        <v>83</v>
      </c>
      <c r="AI396" s="27"/>
      <c r="AJ396" s="27"/>
      <c r="AK396" s="27">
        <v>1</v>
      </c>
      <c r="AL396" s="27">
        <v>1</v>
      </c>
      <c r="AM396" s="186" t="s">
        <v>83</v>
      </c>
      <c r="AN396" s="27">
        <v>0</v>
      </c>
      <c r="AO396" s="27">
        <v>0</v>
      </c>
      <c r="AP396" s="27">
        <v>1</v>
      </c>
    </row>
    <row r="397" spans="1:42" ht="15">
      <c r="A397" s="163"/>
      <c r="B397" s="27" t="str">
        <f>物品!B397</f>
        <v>IK6D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|CffFFD24D【史诗】麒麟心|r</v>
      </c>
      <c r="I397" s="27" t="str">
        <f>VLOOKUP(B397,物品!B:CV,99,FALSE)</f>
        <v>暴击伤害|Cffffc926+60%|n|n|r|Cffaaaaaa○|CffFFD24D水之符印+1|r|r|n|n|Cff00ff7f点击穿戴或脱卸。|r</v>
      </c>
      <c r="J397" s="165" t="str">
        <f t="shared" si="160"/>
        <v>|CffFFD24D【史诗】麒麟心|r</v>
      </c>
      <c r="K397" s="165" t="str">
        <f t="shared" si="161"/>
        <v>暴击伤害|Cffffc926+60%|n|n|r|Cffaaaaaa○|CffFFD24D水之符印+1|r|r|n|n|Cff00ff7f点击穿戴或脱卸。|r</v>
      </c>
      <c r="L397" s="27"/>
      <c r="M397" s="166" t="str">
        <f>VLOOKUP(LEFT(RIGHT(B397,5),4),物品!B:CU,20,FALSE)</f>
        <v>ReplaceableTextures\\CommandButtons\\BTNSST14.blp</v>
      </c>
      <c r="N397" s="27">
        <v>0.5</v>
      </c>
      <c r="O397" s="166" t="s">
        <v>108</v>
      </c>
      <c r="P397" s="27">
        <v>0</v>
      </c>
      <c r="Q397" s="27">
        <v>0</v>
      </c>
      <c r="R397" s="186" t="s">
        <v>83</v>
      </c>
      <c r="S397" s="186" t="s">
        <v>83</v>
      </c>
      <c r="T397" s="186" t="s">
        <v>83</v>
      </c>
      <c r="U397" s="186" t="s">
        <v>83</v>
      </c>
      <c r="V397" s="27"/>
      <c r="W397" s="167" t="s">
        <v>103</v>
      </c>
      <c r="X397" s="27">
        <v>0</v>
      </c>
      <c r="Y397" s="186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6" t="s">
        <v>83</v>
      </c>
      <c r="AF397" s="186" t="s">
        <v>83</v>
      </c>
      <c r="AG397" s="186" t="s">
        <v>83</v>
      </c>
      <c r="AH397" s="186" t="s">
        <v>83</v>
      </c>
      <c r="AI397" s="27"/>
      <c r="AJ397" s="27"/>
      <c r="AK397" s="27">
        <v>1</v>
      </c>
      <c r="AL397" s="27">
        <v>1</v>
      </c>
      <c r="AM397" s="186" t="s">
        <v>83</v>
      </c>
      <c r="AN397" s="27">
        <v>0</v>
      </c>
      <c r="AO397" s="27">
        <v>0</v>
      </c>
      <c r="AP397" s="27">
        <v>1</v>
      </c>
    </row>
    <row r="398" spans="1:42" ht="15">
      <c r="A398" s="163"/>
      <c r="B398" s="27" t="str">
        <f>物品!B398</f>
        <v>IK6E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|CffFFD24D【史诗】麒麟心|r</v>
      </c>
      <c r="I398" s="27" t="str">
        <f>VLOOKUP(B398,物品!B:CV,99,FALSE)</f>
        <v>暴击伤害|Cffffc926+60%|n|n|r|Cffaaaaaa○|CffFFD24D火之符印+1|r|r|n|n|Cff00ff7f点击穿戴或脱卸。|r</v>
      </c>
      <c r="J398" s="165" t="str">
        <f t="shared" si="160"/>
        <v>|CffFFD24D【史诗】麒麟心|r</v>
      </c>
      <c r="K398" s="165" t="str">
        <f t="shared" si="161"/>
        <v>暴击伤害|Cffffc926+60%|n|n|r|Cffaaaaaa○|CffFFD24D火之符印+1|r|r|n|n|Cff00ff7f点击穿戴或脱卸。|r</v>
      </c>
      <c r="L398" s="27"/>
      <c r="M398" s="166" t="str">
        <f>VLOOKUP(LEFT(RIGHT(B398,5),4),物品!B:CU,20,FALSE)</f>
        <v>ReplaceableTextures\\CommandButtons\\BTNSST14.blp</v>
      </c>
      <c r="N398" s="27">
        <v>0.5</v>
      </c>
      <c r="O398" s="166" t="s">
        <v>108</v>
      </c>
      <c r="P398" s="27">
        <v>0</v>
      </c>
      <c r="Q398" s="27">
        <v>0</v>
      </c>
      <c r="R398" s="186" t="s">
        <v>83</v>
      </c>
      <c r="S398" s="186" t="s">
        <v>83</v>
      </c>
      <c r="T398" s="186" t="s">
        <v>83</v>
      </c>
      <c r="U398" s="186" t="s">
        <v>83</v>
      </c>
      <c r="V398" s="27"/>
      <c r="W398" s="167" t="s">
        <v>103</v>
      </c>
      <c r="X398" s="27">
        <v>0</v>
      </c>
      <c r="Y398" s="186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6" t="s">
        <v>83</v>
      </c>
      <c r="AF398" s="186" t="s">
        <v>83</v>
      </c>
      <c r="AG398" s="186" t="s">
        <v>83</v>
      </c>
      <c r="AH398" s="186" t="s">
        <v>83</v>
      </c>
      <c r="AI398" s="27"/>
      <c r="AJ398" s="27"/>
      <c r="AK398" s="27">
        <v>1</v>
      </c>
      <c r="AL398" s="27">
        <v>1</v>
      </c>
      <c r="AM398" s="186" t="s">
        <v>83</v>
      </c>
      <c r="AN398" s="27">
        <v>0</v>
      </c>
      <c r="AO398" s="27">
        <v>0</v>
      </c>
      <c r="AP398" s="27">
        <v>1</v>
      </c>
    </row>
    <row r="399" spans="1:42" ht="15">
      <c r="A399" s="163"/>
      <c r="B399" s="27" t="str">
        <f>物品!B399</f>
        <v>IK6F</v>
      </c>
      <c r="C399" s="27" t="s">
        <v>41</v>
      </c>
      <c r="D399" s="27" t="s">
        <v>81</v>
      </c>
      <c r="E399" s="27" t="s">
        <v>82</v>
      </c>
      <c r="F399" s="27"/>
      <c r="G399" s="27"/>
      <c r="H399" s="27" t="str">
        <f>VLOOKUP(LEFT(RIGHT(B399,5),4),物品!B:CU,2,FALSE)</f>
        <v>|CffFFD24D【史诗】麒麟心|r</v>
      </c>
      <c r="I399" s="27" t="str">
        <f>VLOOKUP(B399,物品!B:CV,99,FALSE)</f>
        <v>暴击伤害|Cffffc926+60%|n|n|r|Cffaaaaaa○|CffFFD24D土之符印+1|r|r|n|n|Cff00ff7f点击穿戴或脱卸。|r</v>
      </c>
      <c r="J399" s="165" t="str">
        <f t="shared" si="160"/>
        <v>|CffFFD24D【史诗】麒麟心|r</v>
      </c>
      <c r="K399" s="165" t="str">
        <f t="shared" si="161"/>
        <v>暴击伤害|Cffffc926+60%|n|n|r|Cffaaaaaa○|CffFFD24D土之符印+1|r|r|n|n|Cff00ff7f点击穿戴或脱卸。|r</v>
      </c>
      <c r="L399" s="27"/>
      <c r="M399" s="166" t="str">
        <f>VLOOKUP(LEFT(RIGHT(B399,5),4),物品!B:CU,20,FALSE)</f>
        <v>ReplaceableTextures\\CommandButtons\\BTNSST14.blp</v>
      </c>
      <c r="N399" s="27">
        <v>0.5</v>
      </c>
      <c r="O399" s="166" t="s">
        <v>108</v>
      </c>
      <c r="P399" s="27">
        <v>0</v>
      </c>
      <c r="Q399" s="27">
        <v>0</v>
      </c>
      <c r="R399" s="186" t="s">
        <v>83</v>
      </c>
      <c r="S399" s="186" t="s">
        <v>83</v>
      </c>
      <c r="T399" s="186" t="s">
        <v>83</v>
      </c>
      <c r="U399" s="186" t="s">
        <v>83</v>
      </c>
      <c r="V399" s="27"/>
      <c r="W399" s="167" t="s">
        <v>103</v>
      </c>
      <c r="X399" s="27">
        <v>0</v>
      </c>
      <c r="Y399" s="186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6" t="s">
        <v>83</v>
      </c>
      <c r="AF399" s="186" t="s">
        <v>83</v>
      </c>
      <c r="AG399" s="186" t="s">
        <v>83</v>
      </c>
      <c r="AH399" s="186" t="s">
        <v>83</v>
      </c>
      <c r="AI399" s="27"/>
      <c r="AJ399" s="27"/>
      <c r="AK399" s="27">
        <v>1</v>
      </c>
      <c r="AL399" s="27">
        <v>1</v>
      </c>
      <c r="AM399" s="186" t="s">
        <v>83</v>
      </c>
      <c r="AN399" s="27">
        <v>0</v>
      </c>
      <c r="AO399" s="27">
        <v>0</v>
      </c>
      <c r="AP399" s="27">
        <v>1</v>
      </c>
    </row>
    <row r="400" spans="1:42" ht="15">
      <c r="A400" s="163"/>
      <c r="B400" s="27" t="str">
        <f>物品!B400</f>
        <v>IK6G</v>
      </c>
      <c r="C400" s="27" t="s">
        <v>41</v>
      </c>
      <c r="D400" s="27" t="s">
        <v>81</v>
      </c>
      <c r="E400" s="27" t="s">
        <v>82</v>
      </c>
      <c r="F400" s="27"/>
      <c r="G400" s="27"/>
      <c r="H400" s="27" t="str">
        <f>VLOOKUP(LEFT(RIGHT(B400,5),4),物品!B:CU,2,FALSE)</f>
        <v>|CffFFD24D【史诗】麒麟心|r</v>
      </c>
      <c r="I400" s="27" t="str">
        <f>VLOOKUP(B400,物品!B:CV,99,FALSE)</f>
        <v>暴击伤害|Cffffc926+60%|n|n|r|Cffaaaaaa○|CffFFD24D光之符印+1|r|r|n|n|Cff00ff7f点击穿戴或脱卸。|r</v>
      </c>
      <c r="J400" s="165" t="str">
        <f t="shared" si="160"/>
        <v>|CffFFD24D【史诗】麒麟心|r</v>
      </c>
      <c r="K400" s="165" t="str">
        <f t="shared" si="161"/>
        <v>暴击伤害|Cffffc926+60%|n|n|r|Cffaaaaaa○|CffFFD24D光之符印+1|r|r|n|n|Cff00ff7f点击穿戴或脱卸。|r</v>
      </c>
      <c r="L400" s="27"/>
      <c r="M400" s="166" t="str">
        <f>VLOOKUP(LEFT(RIGHT(B400,5),4),物品!B:CU,20,FALSE)</f>
        <v>ReplaceableTextures\\CommandButtons\\BTNSST14.blp</v>
      </c>
      <c r="N400" s="27">
        <v>0.5</v>
      </c>
      <c r="O400" s="166" t="s">
        <v>108</v>
      </c>
      <c r="P400" s="27">
        <v>0</v>
      </c>
      <c r="Q400" s="27">
        <v>0</v>
      </c>
      <c r="R400" s="186" t="s">
        <v>83</v>
      </c>
      <c r="S400" s="186" t="s">
        <v>83</v>
      </c>
      <c r="T400" s="186" t="s">
        <v>83</v>
      </c>
      <c r="U400" s="186" t="s">
        <v>83</v>
      </c>
      <c r="V400" s="27"/>
      <c r="W400" s="167" t="s">
        <v>103</v>
      </c>
      <c r="X400" s="27">
        <v>0</v>
      </c>
      <c r="Y400" s="186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6" t="s">
        <v>83</v>
      </c>
      <c r="AF400" s="186" t="s">
        <v>83</v>
      </c>
      <c r="AG400" s="186" t="s">
        <v>83</v>
      </c>
      <c r="AH400" s="186" t="s">
        <v>83</v>
      </c>
      <c r="AI400" s="27"/>
      <c r="AJ400" s="27"/>
      <c r="AK400" s="27">
        <v>1</v>
      </c>
      <c r="AL400" s="27">
        <v>1</v>
      </c>
      <c r="AM400" s="186" t="s">
        <v>83</v>
      </c>
      <c r="AN400" s="27">
        <v>0</v>
      </c>
      <c r="AO400" s="27">
        <v>0</v>
      </c>
      <c r="AP400" s="27">
        <v>1</v>
      </c>
    </row>
    <row r="401" spans="1:42" ht="15">
      <c r="A401" s="163"/>
      <c r="B401" s="27" t="str">
        <f>物品!B401</f>
        <v>IK6H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|CffFFD24D【史诗】麒麟心|r</v>
      </c>
      <c r="I401" s="27" t="str">
        <f>VLOOKUP(B401,物品!B:CV,99,FALSE)</f>
        <v>暴击伤害|Cffffc926+60%|n|n|r|Cffaaaaaa○|CffFFD24D雷之符印+1|r|r|n|n|Cff00ff7f点击穿戴或脱卸。|r</v>
      </c>
      <c r="J401" s="165" t="str">
        <f t="shared" si="160"/>
        <v>|CffFFD24D【史诗】麒麟心|r</v>
      </c>
      <c r="K401" s="165" t="str">
        <f t="shared" si="161"/>
        <v>暴击伤害|Cffffc926+60%|n|n|r|Cffaaaaaa○|CffFFD24D雷之符印+1|r|r|n|n|Cff00ff7f点击穿戴或脱卸。|r</v>
      </c>
      <c r="L401" s="27"/>
      <c r="M401" s="166" t="str">
        <f>VLOOKUP(LEFT(RIGHT(B401,5),4),物品!B:CU,20,FALSE)</f>
        <v>ReplaceableTextures\\CommandButtons\\BTNSST14.blp</v>
      </c>
      <c r="N401" s="27">
        <v>0.5</v>
      </c>
      <c r="O401" s="166" t="s">
        <v>108</v>
      </c>
      <c r="P401" s="27">
        <v>0</v>
      </c>
      <c r="Q401" s="27">
        <v>0</v>
      </c>
      <c r="R401" s="186" t="s">
        <v>83</v>
      </c>
      <c r="S401" s="186" t="s">
        <v>83</v>
      </c>
      <c r="T401" s="186" t="s">
        <v>83</v>
      </c>
      <c r="U401" s="186" t="s">
        <v>83</v>
      </c>
      <c r="V401" s="27"/>
      <c r="W401" s="167" t="s">
        <v>103</v>
      </c>
      <c r="X401" s="27">
        <v>0</v>
      </c>
      <c r="Y401" s="186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6" t="s">
        <v>83</v>
      </c>
      <c r="AF401" s="186" t="s">
        <v>83</v>
      </c>
      <c r="AG401" s="186" t="s">
        <v>83</v>
      </c>
      <c r="AH401" s="186" t="s">
        <v>83</v>
      </c>
      <c r="AI401" s="27"/>
      <c r="AJ401" s="27"/>
      <c r="AK401" s="27">
        <v>1</v>
      </c>
      <c r="AL401" s="27">
        <v>1</v>
      </c>
      <c r="AM401" s="186" t="s">
        <v>83</v>
      </c>
      <c r="AN401" s="27">
        <v>0</v>
      </c>
      <c r="AO401" s="27">
        <v>0</v>
      </c>
      <c r="AP401" s="27">
        <v>1</v>
      </c>
    </row>
    <row r="402" spans="1:42" ht="15">
      <c r="A402" s="163"/>
      <c r="B402" s="27" t="str">
        <f>物品!B402</f>
        <v>IK6I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|CffFFD24D【史诗】麒麟心|r</v>
      </c>
      <c r="I402" s="27" t="str">
        <f>VLOOKUP(B402,物品!B:CV,99,FALSE)</f>
        <v>暴击伤害|Cffffc926+60%|n|n|r|Cffaaaaaa○|CffFFD24D暗之符印+1|r|r|n|n|Cff00ff7f点击穿戴或脱卸。|r</v>
      </c>
      <c r="J402" s="165" t="str">
        <f t="shared" si="160"/>
        <v>|CffFFD24D【史诗】麒麟心|r</v>
      </c>
      <c r="K402" s="165" t="str">
        <f t="shared" si="161"/>
        <v>暴击伤害|Cffffc926+60%|n|n|r|Cffaaaaaa○|CffFFD24D暗之符印+1|r|r|n|n|Cff00ff7f点击穿戴或脱卸。|r</v>
      </c>
      <c r="L402" s="27"/>
      <c r="M402" s="166" t="str">
        <f>VLOOKUP(LEFT(RIGHT(B402,5),4),物品!B:CU,20,FALSE)</f>
        <v>ReplaceableTextures\\CommandButtons\\BTNSST14.blp</v>
      </c>
      <c r="N402" s="27">
        <v>0.5</v>
      </c>
      <c r="O402" s="166" t="s">
        <v>108</v>
      </c>
      <c r="P402" s="27">
        <v>0</v>
      </c>
      <c r="Q402" s="27">
        <v>0</v>
      </c>
      <c r="R402" s="186" t="s">
        <v>83</v>
      </c>
      <c r="S402" s="186" t="s">
        <v>83</v>
      </c>
      <c r="T402" s="186" t="s">
        <v>83</v>
      </c>
      <c r="U402" s="186" t="s">
        <v>83</v>
      </c>
      <c r="V402" s="27"/>
      <c r="W402" s="167" t="s">
        <v>103</v>
      </c>
      <c r="X402" s="27">
        <v>0</v>
      </c>
      <c r="Y402" s="186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6" t="s">
        <v>83</v>
      </c>
      <c r="AF402" s="186" t="s">
        <v>83</v>
      </c>
      <c r="AG402" s="186" t="s">
        <v>83</v>
      </c>
      <c r="AH402" s="186" t="s">
        <v>83</v>
      </c>
      <c r="AI402" s="27"/>
      <c r="AJ402" s="27"/>
      <c r="AK402" s="27">
        <v>1</v>
      </c>
      <c r="AL402" s="27">
        <v>1</v>
      </c>
      <c r="AM402" s="186" t="s">
        <v>83</v>
      </c>
      <c r="AN402" s="27">
        <v>0</v>
      </c>
      <c r="AO402" s="27">
        <v>0</v>
      </c>
      <c r="AP402" s="27">
        <v>1</v>
      </c>
    </row>
    <row r="403" spans="1:42" ht="15">
      <c r="A403" s="163"/>
      <c r="B403" s="27" t="str">
        <f>物品!B403</f>
        <v>IK7A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|CffFFD24D【史诗】腾蛇之牙|r</v>
      </c>
      <c r="I403" s="27" t="str">
        <f>VLOOKUP(B403,物品!B:CV,99,FALSE)</f>
        <v>护甲|Cffffc926+100|n|n|r|Cffaaaaaa○刻印槽 【空】|r|n|n|Cff00ff7f点击穿戴或脱卸。|r</v>
      </c>
      <c r="J403" s="165" t="str">
        <f t="shared" si="160"/>
        <v>|CffFFD24D【史诗】腾蛇之牙|r</v>
      </c>
      <c r="K403" s="165" t="str">
        <f t="shared" si="161"/>
        <v>护甲|Cffffc926+100|n|n|r|Cffaaaaaa○刻印槽 【空】|r|n|n|Cff00ff7f点击穿戴或脱卸。|r</v>
      </c>
      <c r="L403" s="27"/>
      <c r="M403" s="166" t="str">
        <f>VLOOKUP(LEFT(RIGHT(B403,5),4),物品!B:CU,20,FALSE)</f>
        <v>ReplaceableTextures\\CommandButtons\\BTNSST15.blp</v>
      </c>
      <c r="N403" s="27">
        <v>0.5</v>
      </c>
      <c r="O403" s="166" t="s">
        <v>108</v>
      </c>
      <c r="P403" s="27">
        <v>0</v>
      </c>
      <c r="Q403" s="27">
        <v>0</v>
      </c>
      <c r="R403" s="186" t="s">
        <v>83</v>
      </c>
      <c r="S403" s="186" t="s">
        <v>83</v>
      </c>
      <c r="T403" s="186" t="s">
        <v>83</v>
      </c>
      <c r="U403" s="186" t="s">
        <v>83</v>
      </c>
      <c r="V403" s="27"/>
      <c r="W403" s="167" t="s">
        <v>103</v>
      </c>
      <c r="X403" s="27">
        <v>0</v>
      </c>
      <c r="Y403" s="186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6" t="s">
        <v>83</v>
      </c>
      <c r="AF403" s="186" t="s">
        <v>83</v>
      </c>
      <c r="AG403" s="186" t="s">
        <v>83</v>
      </c>
      <c r="AH403" s="186" t="s">
        <v>83</v>
      </c>
      <c r="AI403" s="27"/>
      <c r="AJ403" s="27"/>
      <c r="AK403" s="27">
        <v>1</v>
      </c>
      <c r="AL403" s="27">
        <v>1</v>
      </c>
      <c r="AM403" s="186" t="s">
        <v>83</v>
      </c>
      <c r="AN403" s="27">
        <v>0</v>
      </c>
      <c r="AO403" s="27">
        <v>0</v>
      </c>
      <c r="AP403" s="27">
        <v>1</v>
      </c>
    </row>
    <row r="404" spans="1:42" ht="15">
      <c r="A404" s="163"/>
      <c r="B404" s="27" t="str">
        <f>物品!B404</f>
        <v>IK7B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|CffFFD24D【史诗】腾蛇之牙|r</v>
      </c>
      <c r="I404" s="27" t="str">
        <f>VLOOKUP(B404,物品!B:CV,99,FALSE)</f>
        <v>护甲|Cffffc926+100|n|n|r|Cffaaaaaa○|CffFFD24D金之符印+1|r|r|n|n|Cff00ff7f点击穿戴或脱卸。|r</v>
      </c>
      <c r="J404" s="165" t="str">
        <f t="shared" si="160"/>
        <v>|CffFFD24D【史诗】腾蛇之牙|r</v>
      </c>
      <c r="K404" s="165" t="str">
        <f t="shared" si="161"/>
        <v>护甲|Cffffc926+100|n|n|r|Cffaaaaaa○|CffFFD24D金之符印+1|r|r|n|n|Cff00ff7f点击穿戴或脱卸。|r</v>
      </c>
      <c r="L404" s="27"/>
      <c r="M404" s="166" t="str">
        <f>VLOOKUP(LEFT(RIGHT(B404,5),4),物品!B:CU,20,FALSE)</f>
        <v>ReplaceableTextures\\CommandButtons\\BTNSST15.blp</v>
      </c>
      <c r="N404" s="27">
        <v>0.5</v>
      </c>
      <c r="O404" s="166" t="s">
        <v>108</v>
      </c>
      <c r="P404" s="27">
        <v>0</v>
      </c>
      <c r="Q404" s="27">
        <v>0</v>
      </c>
      <c r="R404" s="186" t="s">
        <v>83</v>
      </c>
      <c r="S404" s="186" t="s">
        <v>83</v>
      </c>
      <c r="T404" s="186" t="s">
        <v>83</v>
      </c>
      <c r="U404" s="186" t="s">
        <v>83</v>
      </c>
      <c r="V404" s="27"/>
      <c r="W404" s="167" t="s">
        <v>103</v>
      </c>
      <c r="X404" s="27">
        <v>0</v>
      </c>
      <c r="Y404" s="186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6" t="s">
        <v>83</v>
      </c>
      <c r="AF404" s="186" t="s">
        <v>83</v>
      </c>
      <c r="AG404" s="186" t="s">
        <v>83</v>
      </c>
      <c r="AH404" s="186" t="s">
        <v>83</v>
      </c>
      <c r="AI404" s="27"/>
      <c r="AJ404" s="27"/>
      <c r="AK404" s="27">
        <v>1</v>
      </c>
      <c r="AL404" s="27">
        <v>1</v>
      </c>
      <c r="AM404" s="186" t="s">
        <v>83</v>
      </c>
      <c r="AN404" s="27">
        <v>0</v>
      </c>
      <c r="AO404" s="27">
        <v>0</v>
      </c>
      <c r="AP404" s="27">
        <v>1</v>
      </c>
    </row>
    <row r="405" spans="1:42" ht="15">
      <c r="A405" s="163"/>
      <c r="B405" s="27" t="str">
        <f>物品!B405</f>
        <v>IK7C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|CffFFD24D【史诗】腾蛇之牙|r</v>
      </c>
      <c r="I405" s="27" t="str">
        <f>VLOOKUP(B405,物品!B:CV,99,FALSE)</f>
        <v>护甲|Cffffc926+100|n|n|r|Cffaaaaaa○|CffFFD24D木之符印+1|r|r|n|n|Cff00ff7f点击穿戴或脱卸。|r</v>
      </c>
      <c r="J405" s="165" t="str">
        <f t="shared" si="160"/>
        <v>|CffFFD24D【史诗】腾蛇之牙|r</v>
      </c>
      <c r="K405" s="165" t="str">
        <f t="shared" si="161"/>
        <v>护甲|Cffffc926+100|n|n|r|Cffaaaaaa○|CffFFD24D木之符印+1|r|r|n|n|Cff00ff7f点击穿戴或脱卸。|r</v>
      </c>
      <c r="L405" s="27"/>
      <c r="M405" s="166" t="str">
        <f>VLOOKUP(LEFT(RIGHT(B405,5),4),物品!B:CU,20,FALSE)</f>
        <v>ReplaceableTextures\\CommandButtons\\BTNSST15.blp</v>
      </c>
      <c r="N405" s="27">
        <v>0.5</v>
      </c>
      <c r="O405" s="166" t="s">
        <v>108</v>
      </c>
      <c r="P405" s="27">
        <v>0</v>
      </c>
      <c r="Q405" s="27">
        <v>0</v>
      </c>
      <c r="R405" s="186" t="s">
        <v>83</v>
      </c>
      <c r="S405" s="186" t="s">
        <v>83</v>
      </c>
      <c r="T405" s="186" t="s">
        <v>83</v>
      </c>
      <c r="U405" s="186" t="s">
        <v>83</v>
      </c>
      <c r="V405" s="27"/>
      <c r="W405" s="167" t="s">
        <v>103</v>
      </c>
      <c r="X405" s="27">
        <v>0</v>
      </c>
      <c r="Y405" s="186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6" t="s">
        <v>83</v>
      </c>
      <c r="AF405" s="186" t="s">
        <v>83</v>
      </c>
      <c r="AG405" s="186" t="s">
        <v>83</v>
      </c>
      <c r="AH405" s="186" t="s">
        <v>83</v>
      </c>
      <c r="AI405" s="27"/>
      <c r="AJ405" s="27"/>
      <c r="AK405" s="27">
        <v>1</v>
      </c>
      <c r="AL405" s="27">
        <v>1</v>
      </c>
      <c r="AM405" s="186" t="s">
        <v>83</v>
      </c>
      <c r="AN405" s="27">
        <v>0</v>
      </c>
      <c r="AO405" s="27">
        <v>0</v>
      </c>
      <c r="AP405" s="27">
        <v>1</v>
      </c>
    </row>
    <row r="406" spans="1:42" ht="15">
      <c r="A406" s="163"/>
      <c r="B406" s="27" t="str">
        <f>物品!B406</f>
        <v>IK7D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|CffFFD24D【史诗】腾蛇之牙|r</v>
      </c>
      <c r="I406" s="27" t="str">
        <f>VLOOKUP(B406,物品!B:CV,99,FALSE)</f>
        <v>护甲|Cffffc926+100|n|n|r|Cffaaaaaa○|CffFFD24D水之符印+1|r|r|n|n|Cff00ff7f点击穿戴或脱卸。|r</v>
      </c>
      <c r="J406" s="165" t="str">
        <f t="shared" si="160"/>
        <v>|CffFFD24D【史诗】腾蛇之牙|r</v>
      </c>
      <c r="K406" s="165" t="str">
        <f t="shared" si="161"/>
        <v>护甲|Cffffc926+100|n|n|r|Cffaaaaaa○|CffFFD24D水之符印+1|r|r|n|n|Cff00ff7f点击穿戴或脱卸。|r</v>
      </c>
      <c r="L406" s="27"/>
      <c r="M406" s="166" t="str">
        <f>VLOOKUP(LEFT(RIGHT(B406,5),4),物品!B:CU,20,FALSE)</f>
        <v>ReplaceableTextures\\CommandButtons\\BTNSST15.blp</v>
      </c>
      <c r="N406" s="27">
        <v>0.5</v>
      </c>
      <c r="O406" s="166" t="s">
        <v>108</v>
      </c>
      <c r="P406" s="27">
        <v>0</v>
      </c>
      <c r="Q406" s="27">
        <v>0</v>
      </c>
      <c r="R406" s="186" t="s">
        <v>83</v>
      </c>
      <c r="S406" s="186" t="s">
        <v>83</v>
      </c>
      <c r="T406" s="186" t="s">
        <v>83</v>
      </c>
      <c r="U406" s="186" t="s">
        <v>83</v>
      </c>
      <c r="V406" s="27"/>
      <c r="W406" s="167" t="s">
        <v>103</v>
      </c>
      <c r="X406" s="27">
        <v>0</v>
      </c>
      <c r="Y406" s="186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6" t="s">
        <v>83</v>
      </c>
      <c r="AF406" s="186" t="s">
        <v>83</v>
      </c>
      <c r="AG406" s="186" t="s">
        <v>83</v>
      </c>
      <c r="AH406" s="186" t="s">
        <v>83</v>
      </c>
      <c r="AI406" s="27"/>
      <c r="AJ406" s="27"/>
      <c r="AK406" s="27">
        <v>1</v>
      </c>
      <c r="AL406" s="27">
        <v>1</v>
      </c>
      <c r="AM406" s="186" t="s">
        <v>83</v>
      </c>
      <c r="AN406" s="27">
        <v>0</v>
      </c>
      <c r="AO406" s="27">
        <v>0</v>
      </c>
      <c r="AP406" s="27">
        <v>1</v>
      </c>
    </row>
    <row r="407" spans="1:42" ht="15">
      <c r="A407" s="163"/>
      <c r="B407" s="27" t="str">
        <f>物品!B407</f>
        <v>IK7E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|CffFFD24D【史诗】腾蛇之牙|r</v>
      </c>
      <c r="I407" s="27" t="str">
        <f>VLOOKUP(B407,物品!B:CV,99,FALSE)</f>
        <v>护甲|Cffffc926+100|n|n|r|Cffaaaaaa○|CffFFD24D火之符印+1|r|r|n|n|Cff00ff7f点击穿戴或脱卸。|r</v>
      </c>
      <c r="J407" s="165" t="str">
        <f t="shared" si="160"/>
        <v>|CffFFD24D【史诗】腾蛇之牙|r</v>
      </c>
      <c r="K407" s="165" t="str">
        <f t="shared" si="161"/>
        <v>护甲|Cffffc926+100|n|n|r|Cffaaaaaa○|CffFFD24D火之符印+1|r|r|n|n|Cff00ff7f点击穿戴或脱卸。|r</v>
      </c>
      <c r="L407" s="27"/>
      <c r="M407" s="166" t="str">
        <f>VLOOKUP(LEFT(RIGHT(B407,5),4),物品!B:CU,20,FALSE)</f>
        <v>ReplaceableTextures\\CommandButtons\\BTNSST15.blp</v>
      </c>
      <c r="N407" s="27">
        <v>0.5</v>
      </c>
      <c r="O407" s="166" t="s">
        <v>108</v>
      </c>
      <c r="P407" s="27">
        <v>0</v>
      </c>
      <c r="Q407" s="27">
        <v>0</v>
      </c>
      <c r="R407" s="186" t="s">
        <v>83</v>
      </c>
      <c r="S407" s="186" t="s">
        <v>83</v>
      </c>
      <c r="T407" s="186" t="s">
        <v>83</v>
      </c>
      <c r="U407" s="186" t="s">
        <v>83</v>
      </c>
      <c r="V407" s="27"/>
      <c r="W407" s="167" t="s">
        <v>103</v>
      </c>
      <c r="X407" s="27">
        <v>0</v>
      </c>
      <c r="Y407" s="186" t="s">
        <v>83</v>
      </c>
      <c r="Z407" s="27">
        <v>0</v>
      </c>
      <c r="AA407" s="27">
        <v>0</v>
      </c>
      <c r="AB407" s="27">
        <v>10</v>
      </c>
      <c r="AC407" s="27">
        <v>1</v>
      </c>
      <c r="AD407" s="27">
        <v>1</v>
      </c>
      <c r="AE407" s="186" t="s">
        <v>83</v>
      </c>
      <c r="AF407" s="186" t="s">
        <v>83</v>
      </c>
      <c r="AG407" s="186" t="s">
        <v>83</v>
      </c>
      <c r="AH407" s="186" t="s">
        <v>83</v>
      </c>
      <c r="AI407" s="27"/>
      <c r="AJ407" s="27"/>
      <c r="AK407" s="27">
        <v>1</v>
      </c>
      <c r="AL407" s="27">
        <v>1</v>
      </c>
      <c r="AM407" s="186" t="s">
        <v>83</v>
      </c>
      <c r="AN407" s="27">
        <v>0</v>
      </c>
      <c r="AO407" s="27">
        <v>0</v>
      </c>
      <c r="AP407" s="27">
        <v>1</v>
      </c>
    </row>
    <row r="408" spans="1:42" ht="15">
      <c r="A408" s="163"/>
      <c r="B408" s="27" t="str">
        <f>物品!B408</f>
        <v>IK7F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|CffFFD24D【史诗】腾蛇之牙|r</v>
      </c>
      <c r="I408" s="27" t="str">
        <f>VLOOKUP(B408,物品!B:CV,99,FALSE)</f>
        <v>护甲|Cffffc926+100|n|n|r|Cffaaaaaa○|CffFFD24D土之符印+1|r|r|n|n|Cff00ff7f点击穿戴或脱卸。|r</v>
      </c>
      <c r="J408" s="165" t="str">
        <f t="shared" si="160"/>
        <v>|CffFFD24D【史诗】腾蛇之牙|r</v>
      </c>
      <c r="K408" s="165" t="str">
        <f t="shared" si="161"/>
        <v>护甲|Cffffc926+100|n|n|r|Cffaaaaaa○|CffFFD24D土之符印+1|r|r|n|n|Cff00ff7f点击穿戴或脱卸。|r</v>
      </c>
      <c r="L408" s="27"/>
      <c r="M408" s="166" t="str">
        <f>VLOOKUP(LEFT(RIGHT(B408,5),4),物品!B:CU,20,FALSE)</f>
        <v>ReplaceableTextures\\CommandButtons\\BTNSST15.blp</v>
      </c>
      <c r="N408" s="27">
        <v>0.5</v>
      </c>
      <c r="O408" s="166" t="s">
        <v>108</v>
      </c>
      <c r="P408" s="27">
        <v>0</v>
      </c>
      <c r="Q408" s="27">
        <v>0</v>
      </c>
      <c r="R408" s="186" t="s">
        <v>83</v>
      </c>
      <c r="S408" s="186" t="s">
        <v>83</v>
      </c>
      <c r="T408" s="186" t="s">
        <v>83</v>
      </c>
      <c r="U408" s="186" t="s">
        <v>83</v>
      </c>
      <c r="V408" s="27"/>
      <c r="W408" s="167" t="s">
        <v>103</v>
      </c>
      <c r="X408" s="27">
        <v>0</v>
      </c>
      <c r="Y408" s="186" t="s">
        <v>83</v>
      </c>
      <c r="Z408" s="27">
        <v>0</v>
      </c>
      <c r="AA408" s="27">
        <v>0</v>
      </c>
      <c r="AB408" s="27">
        <v>10</v>
      </c>
      <c r="AC408" s="27">
        <v>1</v>
      </c>
      <c r="AD408" s="27">
        <v>1</v>
      </c>
      <c r="AE408" s="186" t="s">
        <v>83</v>
      </c>
      <c r="AF408" s="186" t="s">
        <v>83</v>
      </c>
      <c r="AG408" s="186" t="s">
        <v>83</v>
      </c>
      <c r="AH408" s="186" t="s">
        <v>83</v>
      </c>
      <c r="AI408" s="27"/>
      <c r="AJ408" s="27"/>
      <c r="AK408" s="27">
        <v>1</v>
      </c>
      <c r="AL408" s="27">
        <v>1</v>
      </c>
      <c r="AM408" s="186" t="s">
        <v>83</v>
      </c>
      <c r="AN408" s="27">
        <v>0</v>
      </c>
      <c r="AO408" s="27">
        <v>0</v>
      </c>
      <c r="AP408" s="27">
        <v>1</v>
      </c>
    </row>
    <row r="409" spans="1:42" ht="15">
      <c r="A409" s="163"/>
      <c r="B409" s="27" t="str">
        <f>物品!B409</f>
        <v>IK7G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|CffFFD24D【史诗】腾蛇之牙|r</v>
      </c>
      <c r="I409" s="27" t="str">
        <f>VLOOKUP(B409,物品!B:CV,99,FALSE)</f>
        <v>护甲|Cffffc926+100|n|n|r|Cffaaaaaa○|CffFFD24D光之符印+1|r|r|n|n|Cff00ff7f点击穿戴或脱卸。|r</v>
      </c>
      <c r="J409" s="165" t="str">
        <f t="shared" si="160"/>
        <v>|CffFFD24D【史诗】腾蛇之牙|r</v>
      </c>
      <c r="K409" s="165" t="str">
        <f t="shared" si="161"/>
        <v>护甲|Cffffc926+100|n|n|r|Cffaaaaaa○|CffFFD24D光之符印+1|r|r|n|n|Cff00ff7f点击穿戴或脱卸。|r</v>
      </c>
      <c r="L409" s="27"/>
      <c r="M409" s="166" t="str">
        <f>VLOOKUP(LEFT(RIGHT(B409,5),4),物品!B:CU,20,FALSE)</f>
        <v>ReplaceableTextures\\CommandButtons\\BTNSST15.blp</v>
      </c>
      <c r="N409" s="27">
        <v>0.5</v>
      </c>
      <c r="O409" s="166" t="s">
        <v>108</v>
      </c>
      <c r="P409" s="27">
        <v>0</v>
      </c>
      <c r="Q409" s="27">
        <v>0</v>
      </c>
      <c r="R409" s="186" t="s">
        <v>83</v>
      </c>
      <c r="S409" s="186" t="s">
        <v>83</v>
      </c>
      <c r="T409" s="186" t="s">
        <v>83</v>
      </c>
      <c r="U409" s="186" t="s">
        <v>83</v>
      </c>
      <c r="V409" s="27"/>
      <c r="W409" s="167" t="s">
        <v>103</v>
      </c>
      <c r="X409" s="27">
        <v>0</v>
      </c>
      <c r="Y409" s="186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6" t="s">
        <v>83</v>
      </c>
      <c r="AF409" s="186" t="s">
        <v>83</v>
      </c>
      <c r="AG409" s="186" t="s">
        <v>83</v>
      </c>
      <c r="AH409" s="186" t="s">
        <v>83</v>
      </c>
      <c r="AI409" s="27"/>
      <c r="AJ409" s="27"/>
      <c r="AK409" s="27">
        <v>1</v>
      </c>
      <c r="AL409" s="27">
        <v>1</v>
      </c>
      <c r="AM409" s="186" t="s">
        <v>83</v>
      </c>
      <c r="AN409" s="27">
        <v>0</v>
      </c>
      <c r="AO409" s="27">
        <v>0</v>
      </c>
      <c r="AP409" s="27">
        <v>1</v>
      </c>
    </row>
    <row r="410" spans="1:42" ht="15">
      <c r="A410" s="163"/>
      <c r="B410" s="27" t="str">
        <f>物品!B410</f>
        <v>IK7H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|CffFFD24D【史诗】腾蛇之牙|r</v>
      </c>
      <c r="I410" s="27" t="str">
        <f>VLOOKUP(B410,物品!B:CV,99,FALSE)</f>
        <v>护甲|Cffffc926+100|n|n|r|Cffaaaaaa○|CffFFD24D雷之符印+1|r|r|n|n|Cff00ff7f点击穿戴或脱卸。|r</v>
      </c>
      <c r="J410" s="165" t="str">
        <f t="shared" si="160"/>
        <v>|CffFFD24D【史诗】腾蛇之牙|r</v>
      </c>
      <c r="K410" s="165" t="str">
        <f t="shared" si="161"/>
        <v>护甲|Cffffc926+100|n|n|r|Cffaaaaaa○|CffFFD24D雷之符印+1|r|r|n|n|Cff00ff7f点击穿戴或脱卸。|r</v>
      </c>
      <c r="L410" s="27"/>
      <c r="M410" s="166" t="str">
        <f>VLOOKUP(LEFT(RIGHT(B410,5),4),物品!B:CU,20,FALSE)</f>
        <v>ReplaceableTextures\\CommandButtons\\BTNSST15.blp</v>
      </c>
      <c r="N410" s="27">
        <v>0.5</v>
      </c>
      <c r="O410" s="166" t="s">
        <v>108</v>
      </c>
      <c r="P410" s="27">
        <v>0</v>
      </c>
      <c r="Q410" s="27">
        <v>0</v>
      </c>
      <c r="R410" s="186" t="s">
        <v>83</v>
      </c>
      <c r="S410" s="186" t="s">
        <v>83</v>
      </c>
      <c r="T410" s="186" t="s">
        <v>83</v>
      </c>
      <c r="U410" s="186" t="s">
        <v>83</v>
      </c>
      <c r="V410" s="27"/>
      <c r="W410" s="167" t="s">
        <v>103</v>
      </c>
      <c r="X410" s="27">
        <v>0</v>
      </c>
      <c r="Y410" s="186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6" t="s">
        <v>83</v>
      </c>
      <c r="AF410" s="186" t="s">
        <v>83</v>
      </c>
      <c r="AG410" s="186" t="s">
        <v>83</v>
      </c>
      <c r="AH410" s="186" t="s">
        <v>83</v>
      </c>
      <c r="AI410" s="27"/>
      <c r="AJ410" s="27"/>
      <c r="AK410" s="27">
        <v>1</v>
      </c>
      <c r="AL410" s="27">
        <v>1</v>
      </c>
      <c r="AM410" s="186" t="s">
        <v>83</v>
      </c>
      <c r="AN410" s="27">
        <v>0</v>
      </c>
      <c r="AO410" s="27">
        <v>0</v>
      </c>
      <c r="AP410" s="27">
        <v>1</v>
      </c>
    </row>
    <row r="411" spans="1:42" ht="15">
      <c r="A411" s="163"/>
      <c r="B411" s="27" t="str">
        <f>物品!B411</f>
        <v>IK7I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|CffFFD24D【史诗】腾蛇之牙|r</v>
      </c>
      <c r="I411" s="27" t="str">
        <f>VLOOKUP(B411,物品!B:CV,99,FALSE)</f>
        <v>护甲|Cffffc926+100|n|n|r|Cffaaaaaa○|CffFFD24D暗之符印+1|r|r|n|n|Cff00ff7f点击穿戴或脱卸。|r</v>
      </c>
      <c r="J411" s="165" t="str">
        <f t="shared" si="160"/>
        <v>|CffFFD24D【史诗】腾蛇之牙|r</v>
      </c>
      <c r="K411" s="165" t="str">
        <f t="shared" si="161"/>
        <v>护甲|Cffffc926+100|n|n|r|Cffaaaaaa○|CffFFD24D暗之符印+1|r|r|n|n|Cff00ff7f点击穿戴或脱卸。|r</v>
      </c>
      <c r="L411" s="27"/>
      <c r="M411" s="166" t="str">
        <f>VLOOKUP(LEFT(RIGHT(B411,5),4),物品!B:CU,20,FALSE)</f>
        <v>ReplaceableTextures\\CommandButtons\\BTNSST15.blp</v>
      </c>
      <c r="N411" s="27">
        <v>0.5</v>
      </c>
      <c r="O411" s="166" t="s">
        <v>108</v>
      </c>
      <c r="P411" s="27">
        <v>0</v>
      </c>
      <c r="Q411" s="27">
        <v>0</v>
      </c>
      <c r="R411" s="186" t="s">
        <v>83</v>
      </c>
      <c r="S411" s="186" t="s">
        <v>83</v>
      </c>
      <c r="T411" s="186" t="s">
        <v>83</v>
      </c>
      <c r="U411" s="186" t="s">
        <v>83</v>
      </c>
      <c r="V411" s="27"/>
      <c r="W411" s="167" t="s">
        <v>103</v>
      </c>
      <c r="X411" s="27">
        <v>0</v>
      </c>
      <c r="Y411" s="186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6" t="s">
        <v>83</v>
      </c>
      <c r="AF411" s="186" t="s">
        <v>83</v>
      </c>
      <c r="AG411" s="186" t="s">
        <v>83</v>
      </c>
      <c r="AH411" s="186" t="s">
        <v>83</v>
      </c>
      <c r="AI411" s="27"/>
      <c r="AJ411" s="27"/>
      <c r="AK411" s="27">
        <v>1</v>
      </c>
      <c r="AL411" s="27">
        <v>1</v>
      </c>
      <c r="AM411" s="186" t="s">
        <v>83</v>
      </c>
      <c r="AN411" s="27">
        <v>0</v>
      </c>
      <c r="AO411" s="27">
        <v>0</v>
      </c>
      <c r="AP411" s="27">
        <v>1</v>
      </c>
    </row>
    <row r="412" spans="1:42" ht="15">
      <c r="A412" s="163"/>
      <c r="B412" s="27" t="str">
        <f>物品!B412</f>
        <v>IK8A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|CffFFD24D【史诗】悟道碑石|r</v>
      </c>
      <c r="I412" s="27" t="str">
        <f>VLOOKUP(B412,物品!B:CV,99,FALSE)</f>
        <v>业力|Cffffc926+50000|r，业力|Cffffc926+12%|n|n|r|Cffaaaaaa○刻印槽 【空】|r|n|n|Cff00ff7f点击穿戴或脱卸。|r</v>
      </c>
      <c r="J412" s="165" t="str">
        <f t="shared" si="160"/>
        <v>|CffFFD24D【史诗】悟道碑石|r</v>
      </c>
      <c r="K412" s="165" t="str">
        <f t="shared" si="161"/>
        <v>业力|Cffffc926+50000|r，业力|Cffffc926+12%|n|n|r|Cffaaaaaa○刻印槽 【空】|r|n|n|Cff00ff7f点击穿戴或脱卸。|r</v>
      </c>
      <c r="L412" s="27"/>
      <c r="M412" s="166" t="str">
        <f>VLOOKUP(LEFT(RIGHT(B412,5),4),物品!B:CU,20,FALSE)</f>
        <v>ReplaceableTextures\\CommandButtons\\BTNSST16.blp</v>
      </c>
      <c r="N412" s="27">
        <v>0.5</v>
      </c>
      <c r="O412" s="166" t="s">
        <v>108</v>
      </c>
      <c r="P412" s="27">
        <v>0</v>
      </c>
      <c r="Q412" s="27">
        <v>0</v>
      </c>
      <c r="R412" s="186" t="s">
        <v>83</v>
      </c>
      <c r="S412" s="186" t="s">
        <v>83</v>
      </c>
      <c r="T412" s="186" t="s">
        <v>83</v>
      </c>
      <c r="U412" s="186" t="s">
        <v>83</v>
      </c>
      <c r="V412" s="27"/>
      <c r="W412" s="167" t="s">
        <v>103</v>
      </c>
      <c r="X412" s="27">
        <v>0</v>
      </c>
      <c r="Y412" s="186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6" t="s">
        <v>83</v>
      </c>
      <c r="AF412" s="186" t="s">
        <v>83</v>
      </c>
      <c r="AG412" s="186" t="s">
        <v>83</v>
      </c>
      <c r="AH412" s="186" t="s">
        <v>83</v>
      </c>
      <c r="AI412" s="27"/>
      <c r="AJ412" s="27"/>
      <c r="AK412" s="27">
        <v>1</v>
      </c>
      <c r="AL412" s="27">
        <v>1</v>
      </c>
      <c r="AM412" s="186" t="s">
        <v>83</v>
      </c>
      <c r="AN412" s="27">
        <v>0</v>
      </c>
      <c r="AO412" s="27">
        <v>0</v>
      </c>
      <c r="AP412" s="27">
        <v>1</v>
      </c>
    </row>
    <row r="413" spans="1:42" ht="15">
      <c r="A413" s="163"/>
      <c r="B413" s="27" t="str">
        <f>物品!B413</f>
        <v>IK8B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|CffFFD24D【史诗】悟道碑石|r</v>
      </c>
      <c r="I413" s="27" t="str">
        <f>VLOOKUP(B413,物品!B:CV,99,FALSE)</f>
        <v>业力|Cffffc926+50000|r，业力|Cffffc926+12%|n|n|r|Cffaaaaaa○|CffFFD24D金之符印+1|r|r|n|n|Cff00ff7f点击穿戴或脱卸。|r</v>
      </c>
      <c r="J413" s="165" t="str">
        <f t="shared" si="160"/>
        <v>|CffFFD24D【史诗】悟道碑石|r</v>
      </c>
      <c r="K413" s="165" t="str">
        <f t="shared" si="161"/>
        <v>业力|Cffffc926+50000|r，业力|Cffffc926+12%|n|n|r|Cffaaaaaa○|CffFFD24D金之符印+1|r|r|n|n|Cff00ff7f点击穿戴或脱卸。|r</v>
      </c>
      <c r="L413" s="27"/>
      <c r="M413" s="166" t="str">
        <f>VLOOKUP(LEFT(RIGHT(B413,5),4),物品!B:CU,20,FALSE)</f>
        <v>ReplaceableTextures\\CommandButtons\\BTNSST16.blp</v>
      </c>
      <c r="N413" s="27">
        <v>0.5</v>
      </c>
      <c r="O413" s="166" t="s">
        <v>108</v>
      </c>
      <c r="P413" s="27">
        <v>0</v>
      </c>
      <c r="Q413" s="27">
        <v>0</v>
      </c>
      <c r="R413" s="186" t="s">
        <v>83</v>
      </c>
      <c r="S413" s="186" t="s">
        <v>83</v>
      </c>
      <c r="T413" s="186" t="s">
        <v>83</v>
      </c>
      <c r="U413" s="186" t="s">
        <v>83</v>
      </c>
      <c r="V413" s="27"/>
      <c r="W413" s="167" t="s">
        <v>103</v>
      </c>
      <c r="X413" s="27">
        <v>0</v>
      </c>
      <c r="Y413" s="186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6" t="s">
        <v>83</v>
      </c>
      <c r="AF413" s="186" t="s">
        <v>83</v>
      </c>
      <c r="AG413" s="186" t="s">
        <v>83</v>
      </c>
      <c r="AH413" s="186" t="s">
        <v>83</v>
      </c>
      <c r="AI413" s="27"/>
      <c r="AJ413" s="27"/>
      <c r="AK413" s="27">
        <v>1</v>
      </c>
      <c r="AL413" s="27">
        <v>1</v>
      </c>
      <c r="AM413" s="186" t="s">
        <v>83</v>
      </c>
      <c r="AN413" s="27">
        <v>0</v>
      </c>
      <c r="AO413" s="27">
        <v>0</v>
      </c>
      <c r="AP413" s="27">
        <v>1</v>
      </c>
    </row>
    <row r="414" spans="1:42" ht="15">
      <c r="A414" s="163"/>
      <c r="B414" s="27" t="str">
        <f>物品!B414</f>
        <v>IK8C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|CffFFD24D【史诗】悟道碑石|r</v>
      </c>
      <c r="I414" s="27" t="str">
        <f>VLOOKUP(B414,物品!B:CV,99,FALSE)</f>
        <v>业力|Cffffc926+50000|r，业力|Cffffc926+12%|n|n|r|Cffaaaaaa○|CffFFD24D木之符印+1|r|r|n|n|Cff00ff7f点击穿戴或脱卸。|r</v>
      </c>
      <c r="J414" s="165" t="str">
        <f t="shared" si="160"/>
        <v>|CffFFD24D【史诗】悟道碑石|r</v>
      </c>
      <c r="K414" s="165" t="str">
        <f t="shared" si="161"/>
        <v>业力|Cffffc926+50000|r，业力|Cffffc926+12%|n|n|r|Cffaaaaaa○|CffFFD24D木之符印+1|r|r|n|n|Cff00ff7f点击穿戴或脱卸。|r</v>
      </c>
      <c r="L414" s="27"/>
      <c r="M414" s="166" t="str">
        <f>VLOOKUP(LEFT(RIGHT(B414,5),4),物品!B:CU,20,FALSE)</f>
        <v>ReplaceableTextures\\CommandButtons\\BTNSST16.blp</v>
      </c>
      <c r="N414" s="27">
        <v>0.5</v>
      </c>
      <c r="O414" s="166" t="s">
        <v>108</v>
      </c>
      <c r="P414" s="27">
        <v>0</v>
      </c>
      <c r="Q414" s="27">
        <v>0</v>
      </c>
      <c r="R414" s="186" t="s">
        <v>83</v>
      </c>
      <c r="S414" s="186" t="s">
        <v>83</v>
      </c>
      <c r="T414" s="186" t="s">
        <v>83</v>
      </c>
      <c r="U414" s="186" t="s">
        <v>83</v>
      </c>
      <c r="V414" s="27"/>
      <c r="W414" s="167" t="s">
        <v>103</v>
      </c>
      <c r="X414" s="27">
        <v>0</v>
      </c>
      <c r="Y414" s="186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6" t="s">
        <v>83</v>
      </c>
      <c r="AF414" s="186" t="s">
        <v>83</v>
      </c>
      <c r="AG414" s="186" t="s">
        <v>83</v>
      </c>
      <c r="AH414" s="186" t="s">
        <v>83</v>
      </c>
      <c r="AI414" s="27"/>
      <c r="AJ414" s="27"/>
      <c r="AK414" s="27">
        <v>1</v>
      </c>
      <c r="AL414" s="27">
        <v>1</v>
      </c>
      <c r="AM414" s="186" t="s">
        <v>83</v>
      </c>
      <c r="AN414" s="27">
        <v>0</v>
      </c>
      <c r="AO414" s="27">
        <v>0</v>
      </c>
      <c r="AP414" s="27">
        <v>1</v>
      </c>
    </row>
    <row r="415" spans="1:42" ht="15">
      <c r="A415" s="163"/>
      <c r="B415" s="27" t="str">
        <f>物品!B415</f>
        <v>IK8D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|CffFFD24D【史诗】悟道碑石|r</v>
      </c>
      <c r="I415" s="27" t="str">
        <f>VLOOKUP(B415,物品!B:CV,99,FALSE)</f>
        <v>业力|Cffffc926+50000|r，业力|Cffffc926+12%|n|n|r|Cffaaaaaa○|CffFFD24D水之符印+1|r|r|n|n|Cff00ff7f点击穿戴或脱卸。|r</v>
      </c>
      <c r="J415" s="165" t="str">
        <f t="shared" si="160"/>
        <v>|CffFFD24D【史诗】悟道碑石|r</v>
      </c>
      <c r="K415" s="165" t="str">
        <f t="shared" si="161"/>
        <v>业力|Cffffc926+50000|r，业力|Cffffc926+12%|n|n|r|Cffaaaaaa○|CffFFD24D水之符印+1|r|r|n|n|Cff00ff7f点击穿戴或脱卸。|r</v>
      </c>
      <c r="L415" s="27"/>
      <c r="M415" s="166" t="str">
        <f>VLOOKUP(LEFT(RIGHT(B415,5),4),物品!B:CU,20,FALSE)</f>
        <v>ReplaceableTextures\\CommandButtons\\BTNSST16.blp</v>
      </c>
      <c r="N415" s="27">
        <v>0.5</v>
      </c>
      <c r="O415" s="166" t="s">
        <v>108</v>
      </c>
      <c r="P415" s="27">
        <v>0</v>
      </c>
      <c r="Q415" s="27">
        <v>0</v>
      </c>
      <c r="R415" s="186" t="s">
        <v>83</v>
      </c>
      <c r="S415" s="186" t="s">
        <v>83</v>
      </c>
      <c r="T415" s="186" t="s">
        <v>83</v>
      </c>
      <c r="U415" s="186" t="s">
        <v>83</v>
      </c>
      <c r="V415" s="27"/>
      <c r="W415" s="167" t="s">
        <v>103</v>
      </c>
      <c r="X415" s="27">
        <v>0</v>
      </c>
      <c r="Y415" s="186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6" t="s">
        <v>83</v>
      </c>
      <c r="AF415" s="186" t="s">
        <v>83</v>
      </c>
      <c r="AG415" s="186" t="s">
        <v>83</v>
      </c>
      <c r="AH415" s="186" t="s">
        <v>83</v>
      </c>
      <c r="AI415" s="27"/>
      <c r="AJ415" s="27"/>
      <c r="AK415" s="27">
        <v>1</v>
      </c>
      <c r="AL415" s="27">
        <v>1</v>
      </c>
      <c r="AM415" s="186" t="s">
        <v>83</v>
      </c>
      <c r="AN415" s="27">
        <v>0</v>
      </c>
      <c r="AO415" s="27">
        <v>0</v>
      </c>
      <c r="AP415" s="27">
        <v>1</v>
      </c>
    </row>
    <row r="416" spans="1:42" ht="15">
      <c r="A416" s="163"/>
      <c r="B416" s="27" t="str">
        <f>物品!B416</f>
        <v>IK8E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|CffFFD24D【史诗】悟道碑石|r</v>
      </c>
      <c r="I416" s="27" t="str">
        <f>VLOOKUP(B416,物品!B:CV,99,FALSE)</f>
        <v>业力|Cffffc926+50000|r，业力|Cffffc926+12%|n|n|r|Cffaaaaaa○|CffFFD24D火之符印+1|r|r|n|n|Cff00ff7f点击穿戴或脱卸。|r</v>
      </c>
      <c r="J416" s="165" t="str">
        <f t="shared" si="160"/>
        <v>|CffFFD24D【史诗】悟道碑石|r</v>
      </c>
      <c r="K416" s="165" t="str">
        <f t="shared" si="161"/>
        <v>业力|Cffffc926+50000|r，业力|Cffffc926+12%|n|n|r|Cffaaaaaa○|CffFFD24D火之符印+1|r|r|n|n|Cff00ff7f点击穿戴或脱卸。|r</v>
      </c>
      <c r="L416" s="27"/>
      <c r="M416" s="166" t="str">
        <f>VLOOKUP(LEFT(RIGHT(B416,5),4),物品!B:CU,20,FALSE)</f>
        <v>ReplaceableTextures\\CommandButtons\\BTNSST16.blp</v>
      </c>
      <c r="N416" s="27">
        <v>0.5</v>
      </c>
      <c r="O416" s="166" t="s">
        <v>108</v>
      </c>
      <c r="P416" s="27">
        <v>0</v>
      </c>
      <c r="Q416" s="27">
        <v>0</v>
      </c>
      <c r="R416" s="186" t="s">
        <v>83</v>
      </c>
      <c r="S416" s="186" t="s">
        <v>83</v>
      </c>
      <c r="T416" s="186" t="s">
        <v>83</v>
      </c>
      <c r="U416" s="186" t="s">
        <v>83</v>
      </c>
      <c r="V416" s="27"/>
      <c r="W416" s="167" t="s">
        <v>103</v>
      </c>
      <c r="X416" s="27">
        <v>0</v>
      </c>
      <c r="Y416" s="186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6" t="s">
        <v>83</v>
      </c>
      <c r="AF416" s="186" t="s">
        <v>83</v>
      </c>
      <c r="AG416" s="186" t="s">
        <v>83</v>
      </c>
      <c r="AH416" s="186" t="s">
        <v>83</v>
      </c>
      <c r="AI416" s="27"/>
      <c r="AJ416" s="27"/>
      <c r="AK416" s="27">
        <v>1</v>
      </c>
      <c r="AL416" s="27">
        <v>1</v>
      </c>
      <c r="AM416" s="186" t="s">
        <v>83</v>
      </c>
      <c r="AN416" s="27">
        <v>0</v>
      </c>
      <c r="AO416" s="27">
        <v>0</v>
      </c>
      <c r="AP416" s="27">
        <v>1</v>
      </c>
    </row>
    <row r="417" spans="1:42" ht="15">
      <c r="A417" s="163"/>
      <c r="B417" s="27" t="str">
        <f>物品!B417</f>
        <v>IK8F</v>
      </c>
      <c r="C417" s="27" t="s">
        <v>41</v>
      </c>
      <c r="D417" s="27" t="s">
        <v>81</v>
      </c>
      <c r="E417" s="27" t="s">
        <v>82</v>
      </c>
      <c r="F417" s="27"/>
      <c r="G417" s="27"/>
      <c r="H417" s="27" t="str">
        <f>VLOOKUP(LEFT(RIGHT(B417,5),4),物品!B:CU,2,FALSE)</f>
        <v>|CffFFD24D【史诗】悟道碑石|r</v>
      </c>
      <c r="I417" s="27" t="str">
        <f>VLOOKUP(B417,物品!B:CV,99,FALSE)</f>
        <v>业力|Cffffc926+50000|r，业力|Cffffc926+12%|n|n|r|Cffaaaaaa○|CffFFD24D土之符印+1|r|r|n|n|Cff00ff7f点击穿戴或脱卸。|r</v>
      </c>
      <c r="J417" s="165" t="str">
        <f t="shared" si="160"/>
        <v>|CffFFD24D【史诗】悟道碑石|r</v>
      </c>
      <c r="K417" s="165" t="str">
        <f t="shared" si="161"/>
        <v>业力|Cffffc926+50000|r，业力|Cffffc926+12%|n|n|r|Cffaaaaaa○|CffFFD24D土之符印+1|r|r|n|n|Cff00ff7f点击穿戴或脱卸。|r</v>
      </c>
      <c r="L417" s="27"/>
      <c r="M417" s="166" t="str">
        <f>VLOOKUP(LEFT(RIGHT(B417,5),4),物品!B:CU,20,FALSE)</f>
        <v>ReplaceableTextures\\CommandButtons\\BTNSST16.blp</v>
      </c>
      <c r="N417" s="27">
        <v>0.5</v>
      </c>
      <c r="O417" s="166" t="s">
        <v>108</v>
      </c>
      <c r="P417" s="27">
        <v>0</v>
      </c>
      <c r="Q417" s="27">
        <v>0</v>
      </c>
      <c r="R417" s="186" t="s">
        <v>83</v>
      </c>
      <c r="S417" s="186" t="s">
        <v>83</v>
      </c>
      <c r="T417" s="186" t="s">
        <v>83</v>
      </c>
      <c r="U417" s="186" t="s">
        <v>83</v>
      </c>
      <c r="V417" s="27"/>
      <c r="W417" s="167" t="s">
        <v>103</v>
      </c>
      <c r="X417" s="27">
        <v>0</v>
      </c>
      <c r="Y417" s="186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6" t="s">
        <v>83</v>
      </c>
      <c r="AF417" s="186" t="s">
        <v>83</v>
      </c>
      <c r="AG417" s="186" t="s">
        <v>83</v>
      </c>
      <c r="AH417" s="186" t="s">
        <v>83</v>
      </c>
      <c r="AI417" s="27"/>
      <c r="AJ417" s="27"/>
      <c r="AK417" s="27">
        <v>1</v>
      </c>
      <c r="AL417" s="27">
        <v>1</v>
      </c>
      <c r="AM417" s="186" t="s">
        <v>83</v>
      </c>
      <c r="AN417" s="27">
        <v>0</v>
      </c>
      <c r="AO417" s="27">
        <v>0</v>
      </c>
      <c r="AP417" s="27">
        <v>1</v>
      </c>
    </row>
    <row r="418" spans="1:42" ht="15">
      <c r="A418" s="163"/>
      <c r="B418" s="27" t="str">
        <f>物品!B418</f>
        <v>IK8G</v>
      </c>
      <c r="C418" s="27" t="s">
        <v>41</v>
      </c>
      <c r="D418" s="27" t="s">
        <v>81</v>
      </c>
      <c r="E418" s="27" t="s">
        <v>82</v>
      </c>
      <c r="F418" s="27"/>
      <c r="G418" s="27"/>
      <c r="H418" s="27" t="str">
        <f>VLOOKUP(LEFT(RIGHT(B418,5),4),物品!B:CU,2,FALSE)</f>
        <v>|CffFFD24D【史诗】悟道碑石|r</v>
      </c>
      <c r="I418" s="27" t="str">
        <f>VLOOKUP(B418,物品!B:CV,99,FALSE)</f>
        <v>业力|Cffffc926+50000|r，业力|Cffffc926+12%|n|n|r|Cffaaaaaa○|CffFFD24D光之符印+1|r|r|n|n|Cff00ff7f点击穿戴或脱卸。|r</v>
      </c>
      <c r="J418" s="165" t="str">
        <f t="shared" si="160"/>
        <v>|CffFFD24D【史诗】悟道碑石|r</v>
      </c>
      <c r="K418" s="165" t="str">
        <f t="shared" si="161"/>
        <v>业力|Cffffc926+50000|r，业力|Cffffc926+12%|n|n|r|Cffaaaaaa○|CffFFD24D光之符印+1|r|r|n|n|Cff00ff7f点击穿戴或脱卸。|r</v>
      </c>
      <c r="L418" s="27"/>
      <c r="M418" s="166" t="str">
        <f>VLOOKUP(LEFT(RIGHT(B418,5),4),物品!B:CU,20,FALSE)</f>
        <v>ReplaceableTextures\\CommandButtons\\BTNSST16.blp</v>
      </c>
      <c r="N418" s="27">
        <v>0.5</v>
      </c>
      <c r="O418" s="166" t="s">
        <v>108</v>
      </c>
      <c r="P418" s="27">
        <v>0</v>
      </c>
      <c r="Q418" s="27">
        <v>0</v>
      </c>
      <c r="R418" s="186" t="s">
        <v>83</v>
      </c>
      <c r="S418" s="186" t="s">
        <v>83</v>
      </c>
      <c r="T418" s="186" t="s">
        <v>83</v>
      </c>
      <c r="U418" s="186" t="s">
        <v>83</v>
      </c>
      <c r="V418" s="27"/>
      <c r="W418" s="167" t="s">
        <v>103</v>
      </c>
      <c r="X418" s="27">
        <v>0</v>
      </c>
      <c r="Y418" s="186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6" t="s">
        <v>83</v>
      </c>
      <c r="AF418" s="186" t="s">
        <v>83</v>
      </c>
      <c r="AG418" s="186" t="s">
        <v>83</v>
      </c>
      <c r="AH418" s="186" t="s">
        <v>83</v>
      </c>
      <c r="AI418" s="27"/>
      <c r="AJ418" s="27"/>
      <c r="AK418" s="27">
        <v>1</v>
      </c>
      <c r="AL418" s="27">
        <v>1</v>
      </c>
      <c r="AM418" s="186" t="s">
        <v>83</v>
      </c>
      <c r="AN418" s="27">
        <v>0</v>
      </c>
      <c r="AO418" s="27">
        <v>0</v>
      </c>
      <c r="AP418" s="27">
        <v>1</v>
      </c>
    </row>
    <row r="419" spans="1:42" ht="15">
      <c r="A419" s="163"/>
      <c r="B419" s="27" t="str">
        <f>物品!B419</f>
        <v>IK8H</v>
      </c>
      <c r="C419" s="27" t="s">
        <v>41</v>
      </c>
      <c r="D419" s="27" t="s">
        <v>81</v>
      </c>
      <c r="E419" s="27" t="s">
        <v>82</v>
      </c>
      <c r="F419" s="27"/>
      <c r="G419" s="27"/>
      <c r="H419" s="27" t="str">
        <f>VLOOKUP(LEFT(RIGHT(B419,5),4),物品!B:CU,2,FALSE)</f>
        <v>|CffFFD24D【史诗】悟道碑石|r</v>
      </c>
      <c r="I419" s="27" t="str">
        <f>VLOOKUP(B419,物品!B:CV,99,FALSE)</f>
        <v>业力|Cffffc926+50000|r，业力|Cffffc926+12%|n|n|r|Cffaaaaaa○|CffFFD24D雷之符印+1|r|r|n|n|Cff00ff7f点击穿戴或脱卸。|r</v>
      </c>
      <c r="J419" s="165" t="str">
        <f t="shared" si="160"/>
        <v>|CffFFD24D【史诗】悟道碑石|r</v>
      </c>
      <c r="K419" s="165" t="str">
        <f t="shared" si="161"/>
        <v>业力|Cffffc926+50000|r，业力|Cffffc926+12%|n|n|r|Cffaaaaaa○|CffFFD24D雷之符印+1|r|r|n|n|Cff00ff7f点击穿戴或脱卸。|r</v>
      </c>
      <c r="L419" s="27"/>
      <c r="M419" s="166" t="str">
        <f>VLOOKUP(LEFT(RIGHT(B419,5),4),物品!B:CU,20,FALSE)</f>
        <v>ReplaceableTextures\\CommandButtons\\BTNSST16.blp</v>
      </c>
      <c r="N419" s="27">
        <v>0.5</v>
      </c>
      <c r="O419" s="166" t="s">
        <v>108</v>
      </c>
      <c r="P419" s="27">
        <v>0</v>
      </c>
      <c r="Q419" s="27">
        <v>0</v>
      </c>
      <c r="R419" s="186" t="s">
        <v>83</v>
      </c>
      <c r="S419" s="186" t="s">
        <v>83</v>
      </c>
      <c r="T419" s="186" t="s">
        <v>83</v>
      </c>
      <c r="U419" s="186" t="s">
        <v>83</v>
      </c>
      <c r="V419" s="27"/>
      <c r="W419" s="167" t="s">
        <v>103</v>
      </c>
      <c r="X419" s="27">
        <v>0</v>
      </c>
      <c r="Y419" s="186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6" t="s">
        <v>83</v>
      </c>
      <c r="AF419" s="186" t="s">
        <v>83</v>
      </c>
      <c r="AG419" s="186" t="s">
        <v>83</v>
      </c>
      <c r="AH419" s="186" t="s">
        <v>83</v>
      </c>
      <c r="AI419" s="27"/>
      <c r="AJ419" s="27"/>
      <c r="AK419" s="27">
        <v>1</v>
      </c>
      <c r="AL419" s="27">
        <v>1</v>
      </c>
      <c r="AM419" s="186" t="s">
        <v>83</v>
      </c>
      <c r="AN419" s="27">
        <v>0</v>
      </c>
      <c r="AO419" s="27">
        <v>0</v>
      </c>
      <c r="AP419" s="27">
        <v>1</v>
      </c>
    </row>
    <row r="420" spans="1:42" ht="15">
      <c r="A420" s="163"/>
      <c r="B420" s="27" t="str">
        <f>物品!B420</f>
        <v>IK8I</v>
      </c>
      <c r="C420" s="27" t="s">
        <v>41</v>
      </c>
      <c r="D420" s="27" t="s">
        <v>81</v>
      </c>
      <c r="E420" s="27" t="s">
        <v>82</v>
      </c>
      <c r="F420" s="27"/>
      <c r="G420" s="27"/>
      <c r="H420" s="27" t="str">
        <f>VLOOKUP(LEFT(RIGHT(B420,5),4),物品!B:CU,2,FALSE)</f>
        <v>|CffFFD24D【史诗】悟道碑石|r</v>
      </c>
      <c r="I420" s="27" t="str">
        <f>VLOOKUP(B420,物品!B:CV,99,FALSE)</f>
        <v>业力|Cffffc926+50000|r，业力|Cffffc926+12%|n|n|r|Cffaaaaaa○|CffFFD24D暗之符印+1|r|r|n|n|Cff00ff7f点击穿戴或脱卸。|r</v>
      </c>
      <c r="J420" s="165" t="str">
        <f t="shared" si="160"/>
        <v>|CffFFD24D【史诗】悟道碑石|r</v>
      </c>
      <c r="K420" s="165" t="str">
        <f t="shared" si="161"/>
        <v>业力|Cffffc926+50000|r，业力|Cffffc926+12%|n|n|r|Cffaaaaaa○|CffFFD24D暗之符印+1|r|r|n|n|Cff00ff7f点击穿戴或脱卸。|r</v>
      </c>
      <c r="L420" s="27"/>
      <c r="M420" s="166" t="str">
        <f>VLOOKUP(LEFT(RIGHT(B420,5),4),物品!B:CU,20,FALSE)</f>
        <v>ReplaceableTextures\\CommandButtons\\BTNSST16.blp</v>
      </c>
      <c r="N420" s="27">
        <v>0.5</v>
      </c>
      <c r="O420" s="166" t="s">
        <v>108</v>
      </c>
      <c r="P420" s="27">
        <v>0</v>
      </c>
      <c r="Q420" s="27">
        <v>0</v>
      </c>
      <c r="R420" s="186" t="s">
        <v>83</v>
      </c>
      <c r="S420" s="186" t="s">
        <v>83</v>
      </c>
      <c r="T420" s="186" t="s">
        <v>83</v>
      </c>
      <c r="U420" s="186" t="s">
        <v>83</v>
      </c>
      <c r="V420" s="27"/>
      <c r="W420" s="167" t="s">
        <v>103</v>
      </c>
      <c r="X420" s="27">
        <v>0</v>
      </c>
      <c r="Y420" s="186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6" t="s">
        <v>83</v>
      </c>
      <c r="AF420" s="186" t="s">
        <v>83</v>
      </c>
      <c r="AG420" s="186" t="s">
        <v>83</v>
      </c>
      <c r="AH420" s="186" t="s">
        <v>83</v>
      </c>
      <c r="AI420" s="27"/>
      <c r="AJ420" s="27"/>
      <c r="AK420" s="27">
        <v>1</v>
      </c>
      <c r="AL420" s="27">
        <v>1</v>
      </c>
      <c r="AM420" s="186" t="s">
        <v>83</v>
      </c>
      <c r="AN420" s="27">
        <v>0</v>
      </c>
      <c r="AO420" s="27">
        <v>0</v>
      </c>
      <c r="AP420" s="27">
        <v>1</v>
      </c>
    </row>
    <row r="421" spans="1:42" ht="15">
      <c r="A421" s="163"/>
      <c r="B421" s="27" t="str">
        <f>物品!B421</f>
        <v>IK91</v>
      </c>
      <c r="C421" s="27" t="s">
        <v>41</v>
      </c>
      <c r="D421" s="27" t="s">
        <v>81</v>
      </c>
      <c r="E421" s="170" t="s">
        <v>112</v>
      </c>
      <c r="F421" s="27"/>
      <c r="G421" s="27"/>
      <c r="H421" s="27" t="str">
        <f>VLOOKUP(LEFT(RIGHT(B421,5),4),物品!B:CU,2,FALSE)</f>
        <v>|CffFFD24D金之刻印|r</v>
      </c>
      <c r="I421" s="27" t="str">
        <f>VLOOKUP(B421,物品!B:CV,99,FALSE)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21" s="165" t="str">
        <f t="shared" si="160"/>
        <v>|CffFFD24D金之刻印|r</v>
      </c>
      <c r="K421" s="165" t="str">
        <f t="shared" si="161"/>
        <v>为|Cffffc926史诗品质|r的|Cffffc926宝物|r附加一条|Cffffc926金之符印|r属性。|n|n|Cff00ff7f点击可将刻印镶嵌至指定史诗品质的宝物。|n|r|Cffff0000镶嵌后不可拆卸和替换。|r</v>
      </c>
      <c r="L421" s="27"/>
      <c r="M421" s="166" t="str">
        <f>VLOOKUP(LEFT(RIGHT(B421,5),4),物品!B:CU,20,FALSE)</f>
        <v>ReplaceableTextures\\CommandButtons\\BTNUI_Fuin_01.blp</v>
      </c>
      <c r="N421" s="27">
        <v>1</v>
      </c>
      <c r="O421" s="166" t="s">
        <v>113</v>
      </c>
      <c r="P421" s="27">
        <v>0</v>
      </c>
      <c r="Q421" s="27">
        <v>0</v>
      </c>
      <c r="R421" s="186" t="s">
        <v>83</v>
      </c>
      <c r="S421" s="186" t="s">
        <v>83</v>
      </c>
      <c r="T421" s="186" t="s">
        <v>83</v>
      </c>
      <c r="U421" s="186" t="s">
        <v>83</v>
      </c>
      <c r="V421" s="27"/>
      <c r="W421" s="167" t="s">
        <v>103</v>
      </c>
      <c r="X421" s="27">
        <v>0</v>
      </c>
      <c r="Y421" s="186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6" t="s">
        <v>83</v>
      </c>
      <c r="AF421" s="186" t="s">
        <v>83</v>
      </c>
      <c r="AG421" s="186" t="s">
        <v>83</v>
      </c>
      <c r="AH421" s="186" t="s">
        <v>83</v>
      </c>
      <c r="AI421" s="27"/>
      <c r="AJ421" s="27"/>
      <c r="AK421" s="27">
        <v>1</v>
      </c>
      <c r="AL421" s="27">
        <v>1</v>
      </c>
      <c r="AM421" s="186" t="s">
        <v>83</v>
      </c>
      <c r="AN421" s="27">
        <v>0</v>
      </c>
      <c r="AO421" s="27">
        <v>0</v>
      </c>
      <c r="AP421" s="27">
        <v>1</v>
      </c>
    </row>
    <row r="422" spans="1:42" ht="15">
      <c r="A422" s="163"/>
      <c r="B422" s="27" t="str">
        <f>物品!B422</f>
        <v>IK92</v>
      </c>
      <c r="C422" s="27" t="s">
        <v>41</v>
      </c>
      <c r="D422" s="27" t="s">
        <v>81</v>
      </c>
      <c r="E422" s="170" t="s">
        <v>114</v>
      </c>
      <c r="F422" s="27"/>
      <c r="G422" s="27"/>
      <c r="H422" s="27" t="str">
        <f>VLOOKUP(LEFT(RIGHT(B422,5),4),物品!B:CU,2,FALSE)</f>
        <v>|CffFFD24D木之刻印|r</v>
      </c>
      <c r="I422" s="27" t="str">
        <f>VLOOKUP(B422,物品!B:CV,99,FALSE)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22" s="165" t="str">
        <f t="shared" si="160"/>
        <v>|CffFFD24D木之刻印|r</v>
      </c>
      <c r="K422" s="165" t="str">
        <f t="shared" si="161"/>
        <v>为|Cffffc926史诗品质|r的|Cffffc926宝物|r附加一条|Cffffc926木之符印|r属性。|n|n|Cff00ff7f点击可将刻印镶嵌至指定史诗品质的宝物。|n|r|Cffff0000镶嵌后不可拆卸和替换。|r</v>
      </c>
      <c r="L422" s="27"/>
      <c r="M422" s="166" t="str">
        <f>VLOOKUP(LEFT(RIGHT(B422,5),4),物品!B:CU,20,FALSE)</f>
        <v>ReplaceableTextures\\CommandButtons\\BTNUI_Fuin_02.blp</v>
      </c>
      <c r="N422" s="27">
        <v>1</v>
      </c>
      <c r="O422" s="166" t="s">
        <v>113</v>
      </c>
      <c r="P422" s="27">
        <v>0</v>
      </c>
      <c r="Q422" s="27">
        <v>0</v>
      </c>
      <c r="R422" s="186" t="s">
        <v>83</v>
      </c>
      <c r="S422" s="186" t="s">
        <v>83</v>
      </c>
      <c r="T422" s="186" t="s">
        <v>83</v>
      </c>
      <c r="U422" s="186" t="s">
        <v>83</v>
      </c>
      <c r="V422" s="27"/>
      <c r="W422" s="167" t="s">
        <v>103</v>
      </c>
      <c r="X422" s="27">
        <v>0</v>
      </c>
      <c r="Y422" s="186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6" t="s">
        <v>83</v>
      </c>
      <c r="AF422" s="186" t="s">
        <v>83</v>
      </c>
      <c r="AG422" s="186" t="s">
        <v>83</v>
      </c>
      <c r="AH422" s="186" t="s">
        <v>83</v>
      </c>
      <c r="AI422" s="27"/>
      <c r="AJ422" s="27"/>
      <c r="AK422" s="27">
        <v>1</v>
      </c>
      <c r="AL422" s="27">
        <v>1</v>
      </c>
      <c r="AM422" s="186" t="s">
        <v>83</v>
      </c>
      <c r="AN422" s="27">
        <v>0</v>
      </c>
      <c r="AO422" s="27">
        <v>0</v>
      </c>
      <c r="AP422" s="27">
        <v>1</v>
      </c>
    </row>
    <row r="423" spans="1:42" ht="15">
      <c r="A423" s="163"/>
      <c r="B423" s="27" t="str">
        <f>物品!B423</f>
        <v>IK93</v>
      </c>
      <c r="C423" s="27" t="s">
        <v>41</v>
      </c>
      <c r="D423" s="27" t="s">
        <v>81</v>
      </c>
      <c r="E423" s="170" t="s">
        <v>115</v>
      </c>
      <c r="F423" s="27"/>
      <c r="G423" s="27"/>
      <c r="H423" s="27" t="str">
        <f>VLOOKUP(LEFT(RIGHT(B423,5),4),物品!B:CU,2,FALSE)</f>
        <v>|CffFFD24D水之刻印|r</v>
      </c>
      <c r="I423" s="27" t="str">
        <f>VLOOKUP(B423,物品!B:CV,99,FALSE)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23" s="165" t="str">
        <f t="shared" si="160"/>
        <v>|CffFFD24D水之刻印|r</v>
      </c>
      <c r="K423" s="165" t="str">
        <f t="shared" si="161"/>
        <v>为|Cffffc926史诗品质|r的|Cffffc926宝物|r附加一条|Cffffc926水之符印|r属性。|n|n|Cff00ff7f点击可将刻印镶嵌至指定史诗品质的宝物。|n|r|Cffff0000镶嵌后不可拆卸和替换。|r</v>
      </c>
      <c r="L423" s="27"/>
      <c r="M423" s="166" t="str">
        <f>VLOOKUP(LEFT(RIGHT(B423,5),4),物品!B:CU,20,FALSE)</f>
        <v>ReplaceableTextures\\CommandButtons\\BTNUI_Fuin_03.blp</v>
      </c>
      <c r="N423" s="27">
        <v>1</v>
      </c>
      <c r="O423" s="166" t="s">
        <v>113</v>
      </c>
      <c r="P423" s="27">
        <v>0</v>
      </c>
      <c r="Q423" s="27">
        <v>0</v>
      </c>
      <c r="R423" s="186" t="s">
        <v>83</v>
      </c>
      <c r="S423" s="186" t="s">
        <v>83</v>
      </c>
      <c r="T423" s="186" t="s">
        <v>83</v>
      </c>
      <c r="U423" s="186" t="s">
        <v>83</v>
      </c>
      <c r="V423" s="27"/>
      <c r="W423" s="167" t="s">
        <v>103</v>
      </c>
      <c r="X423" s="27">
        <v>0</v>
      </c>
      <c r="Y423" s="186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6" t="s">
        <v>83</v>
      </c>
      <c r="AF423" s="186" t="s">
        <v>83</v>
      </c>
      <c r="AG423" s="186" t="s">
        <v>83</v>
      </c>
      <c r="AH423" s="186" t="s">
        <v>83</v>
      </c>
      <c r="AI423" s="27"/>
      <c r="AJ423" s="27"/>
      <c r="AK423" s="27">
        <v>1</v>
      </c>
      <c r="AL423" s="27">
        <v>1</v>
      </c>
      <c r="AM423" s="186" t="s">
        <v>83</v>
      </c>
      <c r="AN423" s="27">
        <v>0</v>
      </c>
      <c r="AO423" s="27">
        <v>0</v>
      </c>
      <c r="AP423" s="27">
        <v>1</v>
      </c>
    </row>
    <row r="424" spans="1:42" ht="15">
      <c r="A424" s="163"/>
      <c r="B424" s="27" t="str">
        <f>物品!B424</f>
        <v>IK94</v>
      </c>
      <c r="C424" s="27" t="s">
        <v>41</v>
      </c>
      <c r="D424" s="27" t="s">
        <v>81</v>
      </c>
      <c r="E424" s="170" t="s">
        <v>116</v>
      </c>
      <c r="F424" s="27"/>
      <c r="G424" s="27"/>
      <c r="H424" s="27" t="str">
        <f>VLOOKUP(LEFT(RIGHT(B424,5),4),物品!B:CU,2,FALSE)</f>
        <v>|CffFFD24D火之刻印|r</v>
      </c>
      <c r="I424" s="27" t="str">
        <f>VLOOKUP(B424,物品!B:CV,99,FALSE)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24" s="165" t="str">
        <f t="shared" si="160"/>
        <v>|CffFFD24D火之刻印|r</v>
      </c>
      <c r="K424" s="165" t="str">
        <f t="shared" si="161"/>
        <v>为|Cffffc926史诗品质|r的|Cffffc926宝物|r附加一条|Cffffc926火之符印|r属性。|n|n|Cff00ff7f点击可将刻印镶嵌至指定史诗品质的宝物。|n|r|Cffff0000镶嵌后不可拆卸和替换。|r</v>
      </c>
      <c r="L424" s="27"/>
      <c r="M424" s="166" t="str">
        <f>VLOOKUP(LEFT(RIGHT(B424,5),4),物品!B:CU,20,FALSE)</f>
        <v>ReplaceableTextures\\CommandButtons\\BTNUI_Fuin_04.blp</v>
      </c>
      <c r="N424" s="27">
        <v>1</v>
      </c>
      <c r="O424" s="166" t="s">
        <v>113</v>
      </c>
      <c r="P424" s="27">
        <v>0</v>
      </c>
      <c r="Q424" s="27">
        <v>0</v>
      </c>
      <c r="R424" s="186" t="s">
        <v>83</v>
      </c>
      <c r="S424" s="186" t="s">
        <v>83</v>
      </c>
      <c r="T424" s="186" t="s">
        <v>83</v>
      </c>
      <c r="U424" s="186" t="s">
        <v>83</v>
      </c>
      <c r="V424" s="27"/>
      <c r="W424" s="167" t="s">
        <v>103</v>
      </c>
      <c r="X424" s="27">
        <v>0</v>
      </c>
      <c r="Y424" s="186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6" t="s">
        <v>83</v>
      </c>
      <c r="AF424" s="186" t="s">
        <v>83</v>
      </c>
      <c r="AG424" s="186" t="s">
        <v>83</v>
      </c>
      <c r="AH424" s="186" t="s">
        <v>83</v>
      </c>
      <c r="AI424" s="27"/>
      <c r="AJ424" s="27"/>
      <c r="AK424" s="27">
        <v>1</v>
      </c>
      <c r="AL424" s="27">
        <v>1</v>
      </c>
      <c r="AM424" s="186" t="s">
        <v>83</v>
      </c>
      <c r="AN424" s="27">
        <v>0</v>
      </c>
      <c r="AO424" s="27">
        <v>0</v>
      </c>
      <c r="AP424" s="27">
        <v>1</v>
      </c>
    </row>
    <row r="425" spans="1:42" ht="15">
      <c r="A425" s="163"/>
      <c r="B425" s="27" t="str">
        <f>物品!B425</f>
        <v>IK95</v>
      </c>
      <c r="C425" s="27" t="s">
        <v>41</v>
      </c>
      <c r="D425" s="27" t="s">
        <v>81</v>
      </c>
      <c r="E425" s="170" t="s">
        <v>117</v>
      </c>
      <c r="F425" s="27"/>
      <c r="G425" s="27"/>
      <c r="H425" s="27" t="str">
        <f>VLOOKUP(LEFT(RIGHT(B425,5),4),物品!B:CU,2,FALSE)</f>
        <v>|CffFFD24D土之刻印|r</v>
      </c>
      <c r="I425" s="27" t="str">
        <f>VLOOKUP(B425,物品!B:CV,99,FALSE)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25" s="165" t="str">
        <f t="shared" si="160"/>
        <v>|CffFFD24D土之刻印|r</v>
      </c>
      <c r="K425" s="165" t="str">
        <f t="shared" si="161"/>
        <v>为|Cffffc926史诗品质|r的|Cffffc926宝物|r附加一条|Cffffc926土之符印|r属性。|n|n|Cff00ff7f点击可将刻印镶嵌至指定史诗品质的宝物。|n|r|Cffff0000镶嵌后不可拆卸和替换。|r</v>
      </c>
      <c r="L425" s="27"/>
      <c r="M425" s="166" t="str">
        <f>VLOOKUP(LEFT(RIGHT(B425,5),4),物品!B:CU,20,FALSE)</f>
        <v>ReplaceableTextures\\CommandButtons\\BTNUI_Fuin_05.blp</v>
      </c>
      <c r="N425" s="27">
        <v>1</v>
      </c>
      <c r="O425" s="166" t="s">
        <v>113</v>
      </c>
      <c r="P425" s="27">
        <v>0</v>
      </c>
      <c r="Q425" s="27">
        <v>0</v>
      </c>
      <c r="R425" s="186" t="s">
        <v>83</v>
      </c>
      <c r="S425" s="186" t="s">
        <v>83</v>
      </c>
      <c r="T425" s="186" t="s">
        <v>83</v>
      </c>
      <c r="U425" s="186" t="s">
        <v>83</v>
      </c>
      <c r="V425" s="27"/>
      <c r="W425" s="167" t="s">
        <v>103</v>
      </c>
      <c r="X425" s="27">
        <v>0</v>
      </c>
      <c r="Y425" s="186" t="s">
        <v>83</v>
      </c>
      <c r="Z425" s="27">
        <v>0</v>
      </c>
      <c r="AA425" s="27">
        <v>0</v>
      </c>
      <c r="AB425" s="27">
        <v>10</v>
      </c>
      <c r="AC425" s="27">
        <v>1</v>
      </c>
      <c r="AD425" s="27">
        <v>1</v>
      </c>
      <c r="AE425" s="186" t="s">
        <v>83</v>
      </c>
      <c r="AF425" s="186" t="s">
        <v>83</v>
      </c>
      <c r="AG425" s="186" t="s">
        <v>83</v>
      </c>
      <c r="AH425" s="186" t="s">
        <v>83</v>
      </c>
      <c r="AI425" s="27"/>
      <c r="AJ425" s="27"/>
      <c r="AK425" s="27">
        <v>1</v>
      </c>
      <c r="AL425" s="27">
        <v>1</v>
      </c>
      <c r="AM425" s="186" t="s">
        <v>83</v>
      </c>
      <c r="AN425" s="27">
        <v>0</v>
      </c>
      <c r="AO425" s="27">
        <v>0</v>
      </c>
      <c r="AP425" s="27">
        <v>1</v>
      </c>
    </row>
    <row r="426" spans="1:42" ht="15">
      <c r="A426" s="163"/>
      <c r="B426" s="27" t="str">
        <f>物品!B426</f>
        <v>IK96</v>
      </c>
      <c r="C426" s="27" t="s">
        <v>41</v>
      </c>
      <c r="D426" s="27" t="s">
        <v>81</v>
      </c>
      <c r="E426" s="170" t="s">
        <v>118</v>
      </c>
      <c r="F426" s="27"/>
      <c r="G426" s="27"/>
      <c r="H426" s="27" t="str">
        <f>VLOOKUP(LEFT(RIGHT(B426,5),4),物品!B:CU,2,FALSE)</f>
        <v>|CffFFD24D光之刻印|r</v>
      </c>
      <c r="I426" s="27" t="str">
        <f>VLOOKUP(B426,物品!B:CV,99,FALSE)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26" s="165" t="str">
        <f t="shared" si="160"/>
        <v>|CffFFD24D光之刻印|r</v>
      </c>
      <c r="K426" s="165" t="str">
        <f t="shared" si="161"/>
        <v>为|Cffffc926史诗品质|r的|Cffffc926宝物|r附加一条|Cffffc926光之符印|r属性。|n|n|Cff00ff7f点击可将刻印镶嵌至指定史诗品质的宝物。|n|r|Cffff0000镶嵌后不可拆卸和替换。|r</v>
      </c>
      <c r="L426" s="27"/>
      <c r="M426" s="166" t="str">
        <f>VLOOKUP(LEFT(RIGHT(B426,5),4),物品!B:CU,20,FALSE)</f>
        <v>ReplaceableTextures\\CommandButtons\\BTNUI_Fuin_06.blp</v>
      </c>
      <c r="N426" s="27">
        <v>1</v>
      </c>
      <c r="O426" s="166" t="s">
        <v>113</v>
      </c>
      <c r="P426" s="27">
        <v>0</v>
      </c>
      <c r="Q426" s="27">
        <v>0</v>
      </c>
      <c r="R426" s="186" t="s">
        <v>83</v>
      </c>
      <c r="S426" s="186" t="s">
        <v>83</v>
      </c>
      <c r="T426" s="186" t="s">
        <v>83</v>
      </c>
      <c r="U426" s="186" t="s">
        <v>83</v>
      </c>
      <c r="V426" s="27"/>
      <c r="W426" s="167" t="s">
        <v>103</v>
      </c>
      <c r="X426" s="27">
        <v>0</v>
      </c>
      <c r="Y426" s="186" t="s">
        <v>83</v>
      </c>
      <c r="Z426" s="27">
        <v>0</v>
      </c>
      <c r="AA426" s="27">
        <v>0</v>
      </c>
      <c r="AB426" s="27">
        <v>10</v>
      </c>
      <c r="AC426" s="27">
        <v>1</v>
      </c>
      <c r="AD426" s="27">
        <v>1</v>
      </c>
      <c r="AE426" s="186" t="s">
        <v>83</v>
      </c>
      <c r="AF426" s="186" t="s">
        <v>83</v>
      </c>
      <c r="AG426" s="186" t="s">
        <v>83</v>
      </c>
      <c r="AH426" s="186" t="s">
        <v>83</v>
      </c>
      <c r="AI426" s="27"/>
      <c r="AJ426" s="27"/>
      <c r="AK426" s="27">
        <v>1</v>
      </c>
      <c r="AL426" s="27">
        <v>1</v>
      </c>
      <c r="AM426" s="186" t="s">
        <v>83</v>
      </c>
      <c r="AN426" s="27">
        <v>0</v>
      </c>
      <c r="AO426" s="27">
        <v>0</v>
      </c>
      <c r="AP426" s="27">
        <v>1</v>
      </c>
    </row>
    <row r="427" spans="1:42" ht="15">
      <c r="A427" s="163"/>
      <c r="B427" s="27" t="str">
        <f>物品!B427</f>
        <v>IK97</v>
      </c>
      <c r="C427" s="27" t="s">
        <v>41</v>
      </c>
      <c r="D427" s="27" t="s">
        <v>81</v>
      </c>
      <c r="E427" s="170" t="s">
        <v>119</v>
      </c>
      <c r="F427" s="27"/>
      <c r="G427" s="27"/>
      <c r="H427" s="27" t="str">
        <f>VLOOKUP(LEFT(RIGHT(B427,5),4),物品!B:CU,2,FALSE)</f>
        <v>|CffFFD24D雷之刻印|r</v>
      </c>
      <c r="I427" s="27" t="str">
        <f>VLOOKUP(B427,物品!B:CV,99,FALSE)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27" s="165" t="str">
        <f t="shared" si="160"/>
        <v>|CffFFD24D雷之刻印|r</v>
      </c>
      <c r="K427" s="165" t="str">
        <f t="shared" si="161"/>
        <v>为|Cffffc926史诗品质|r的|Cffffc926宝物|r附加一条|Cffffc926雷之符印|r属性。|n|n|Cff00ff7f点击可将刻印镶嵌至指定史诗品质的宝物。|n|r|Cffff0000镶嵌后不可拆卸和替换。|r</v>
      </c>
      <c r="L427" s="27"/>
      <c r="M427" s="166" t="str">
        <f>VLOOKUP(LEFT(RIGHT(B427,5),4),物品!B:CU,20,FALSE)</f>
        <v>ReplaceableTextures\\CommandButtons\\BTNUI_Fuin_07.blp</v>
      </c>
      <c r="N427" s="27">
        <v>1</v>
      </c>
      <c r="O427" s="166" t="s">
        <v>113</v>
      </c>
      <c r="P427" s="27">
        <v>0</v>
      </c>
      <c r="Q427" s="27">
        <v>0</v>
      </c>
      <c r="R427" s="186" t="s">
        <v>83</v>
      </c>
      <c r="S427" s="186" t="s">
        <v>83</v>
      </c>
      <c r="T427" s="186" t="s">
        <v>83</v>
      </c>
      <c r="U427" s="186" t="s">
        <v>83</v>
      </c>
      <c r="V427" s="27"/>
      <c r="W427" s="167" t="s">
        <v>103</v>
      </c>
      <c r="X427" s="27">
        <v>0</v>
      </c>
      <c r="Y427" s="186" t="s">
        <v>83</v>
      </c>
      <c r="Z427" s="27">
        <v>0</v>
      </c>
      <c r="AA427" s="27">
        <v>0</v>
      </c>
      <c r="AB427" s="27">
        <v>10</v>
      </c>
      <c r="AC427" s="27">
        <v>1</v>
      </c>
      <c r="AD427" s="27">
        <v>1</v>
      </c>
      <c r="AE427" s="186" t="s">
        <v>83</v>
      </c>
      <c r="AF427" s="186" t="s">
        <v>83</v>
      </c>
      <c r="AG427" s="186" t="s">
        <v>83</v>
      </c>
      <c r="AH427" s="186" t="s">
        <v>83</v>
      </c>
      <c r="AI427" s="27"/>
      <c r="AJ427" s="27"/>
      <c r="AK427" s="27">
        <v>1</v>
      </c>
      <c r="AL427" s="27">
        <v>1</v>
      </c>
      <c r="AM427" s="186" t="s">
        <v>83</v>
      </c>
      <c r="AN427" s="27">
        <v>0</v>
      </c>
      <c r="AO427" s="27">
        <v>0</v>
      </c>
      <c r="AP427" s="27">
        <v>1</v>
      </c>
    </row>
    <row r="428" spans="1:42" ht="15">
      <c r="A428" s="163"/>
      <c r="B428" s="27" t="str">
        <f>物品!B428</f>
        <v>IK98</v>
      </c>
      <c r="C428" s="27" t="s">
        <v>41</v>
      </c>
      <c r="D428" s="27" t="s">
        <v>81</v>
      </c>
      <c r="E428" s="170" t="s">
        <v>120</v>
      </c>
      <c r="F428" s="27"/>
      <c r="G428" s="27"/>
      <c r="H428" s="27" t="str">
        <f>VLOOKUP(LEFT(RIGHT(B428,5),4),物品!B:CU,2,FALSE)</f>
        <v>|CffFFD24D暗之刻印|r</v>
      </c>
      <c r="I428" s="27" t="str">
        <f>VLOOKUP(B428,物品!B:CV,99,FALSE)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28" s="165" t="str">
        <f t="shared" si="160"/>
        <v>|CffFFD24D暗之刻印|r</v>
      </c>
      <c r="K428" s="165" t="str">
        <f t="shared" si="161"/>
        <v>为|Cffffc926史诗品质|r的|Cffffc926宝物|r附加一条|Cffffc926暗之符印|r属性。|n|n|Cff00ff7f点击可将刻印镶嵌至指定史诗品质的宝物。|n|r|Cffff0000镶嵌后不可拆卸和替换。|r</v>
      </c>
      <c r="L428" s="27"/>
      <c r="M428" s="166" t="str">
        <f>VLOOKUP(LEFT(RIGHT(B428,5),4),物品!B:CU,20,FALSE)</f>
        <v>ReplaceableTextures\\CommandButtons\\BTNUI_Fuin_08.blp</v>
      </c>
      <c r="N428" s="27">
        <v>1</v>
      </c>
      <c r="O428" s="166" t="s">
        <v>113</v>
      </c>
      <c r="P428" s="27">
        <v>0</v>
      </c>
      <c r="Q428" s="27">
        <v>0</v>
      </c>
      <c r="R428" s="186" t="s">
        <v>83</v>
      </c>
      <c r="S428" s="186" t="s">
        <v>83</v>
      </c>
      <c r="T428" s="186" t="s">
        <v>83</v>
      </c>
      <c r="U428" s="186" t="s">
        <v>83</v>
      </c>
      <c r="V428" s="27"/>
      <c r="W428" s="167" t="s">
        <v>103</v>
      </c>
      <c r="X428" s="27">
        <v>0</v>
      </c>
      <c r="Y428" s="186" t="s">
        <v>83</v>
      </c>
      <c r="Z428" s="27">
        <v>0</v>
      </c>
      <c r="AA428" s="27">
        <v>0</v>
      </c>
      <c r="AB428" s="27">
        <v>10</v>
      </c>
      <c r="AC428" s="27">
        <v>1</v>
      </c>
      <c r="AD428" s="27">
        <v>1</v>
      </c>
      <c r="AE428" s="186" t="s">
        <v>83</v>
      </c>
      <c r="AF428" s="186" t="s">
        <v>83</v>
      </c>
      <c r="AG428" s="186" t="s">
        <v>83</v>
      </c>
      <c r="AH428" s="186" t="s">
        <v>83</v>
      </c>
      <c r="AI428" s="27"/>
      <c r="AJ428" s="27"/>
      <c r="AK428" s="27">
        <v>1</v>
      </c>
      <c r="AL428" s="27">
        <v>1</v>
      </c>
      <c r="AM428" s="186" t="s">
        <v>83</v>
      </c>
      <c r="AN428" s="27">
        <v>0</v>
      </c>
      <c r="AO428" s="27">
        <v>0</v>
      </c>
      <c r="AP428" s="27">
        <v>1</v>
      </c>
    </row>
    <row r="429" spans="1:42">
      <c r="B429" s="159"/>
      <c r="C429" s="27"/>
      <c r="D429" s="27"/>
      <c r="E429" s="27"/>
      <c r="H429" s="27"/>
      <c r="J429" s="171"/>
      <c r="K429" s="159"/>
      <c r="L429" s="27"/>
      <c r="M429" s="172"/>
      <c r="O429" s="166"/>
      <c r="P429" s="27"/>
      <c r="Q429" s="27"/>
      <c r="W429" s="159"/>
      <c r="X429" s="27"/>
      <c r="Z429" s="27"/>
      <c r="AA429" s="27"/>
      <c r="AB429" s="27"/>
      <c r="AC429" s="27"/>
      <c r="AD429" s="27"/>
      <c r="AI429" s="27"/>
      <c r="AJ429" s="27"/>
      <c r="AK429" s="27"/>
      <c r="AO429" s="27"/>
      <c r="AP429" s="27"/>
    </row>
    <row r="430" spans="1:42">
      <c r="B430" s="159"/>
      <c r="C430" s="27"/>
      <c r="D430" s="27"/>
      <c r="E430" s="27"/>
      <c r="H430" s="27"/>
      <c r="J430" s="171"/>
      <c r="K430" s="159"/>
      <c r="L430" s="27"/>
      <c r="M430" s="172"/>
      <c r="O430" s="166"/>
      <c r="P430" s="27"/>
      <c r="Q430" s="27"/>
      <c r="W430" s="159"/>
      <c r="X430" s="27"/>
      <c r="Z430" s="27"/>
      <c r="AA430" s="27"/>
      <c r="AB430" s="27"/>
      <c r="AC430" s="27"/>
      <c r="AD430" s="27"/>
      <c r="AI430" s="27"/>
      <c r="AJ430" s="27"/>
      <c r="AK430" s="27"/>
      <c r="AO430" s="27"/>
      <c r="AP430" s="27"/>
    </row>
    <row r="431" spans="1:42">
      <c r="B431" s="159"/>
      <c r="C431" s="27"/>
      <c r="D431" s="27"/>
      <c r="E431" s="27"/>
      <c r="H431" s="27"/>
      <c r="J431" s="171"/>
      <c r="K431" s="159"/>
      <c r="L431" s="27"/>
      <c r="M431" s="172"/>
      <c r="O431" s="166"/>
      <c r="P431" s="27"/>
      <c r="Q431" s="27"/>
      <c r="W431" s="159"/>
      <c r="X431" s="27"/>
      <c r="Z431" s="27"/>
      <c r="AA431" s="27"/>
      <c r="AB431" s="27"/>
      <c r="AC431" s="27"/>
      <c r="AD431" s="27"/>
      <c r="AI431" s="27"/>
      <c r="AJ431" s="27"/>
      <c r="AK431" s="27"/>
      <c r="AO431" s="27"/>
      <c r="AP431" s="27"/>
    </row>
    <row r="432" spans="1:42">
      <c r="B432" s="159"/>
      <c r="C432" s="27"/>
      <c r="D432" s="27"/>
      <c r="E432" s="27"/>
      <c r="H432" s="27"/>
      <c r="J432" s="171"/>
      <c r="K432" s="159"/>
      <c r="L432" s="27"/>
      <c r="M432" s="172"/>
      <c r="O432" s="166"/>
      <c r="P432" s="27"/>
      <c r="Q432" s="27"/>
      <c r="W432" s="159"/>
      <c r="X432" s="27"/>
      <c r="Z432" s="27"/>
      <c r="AA432" s="27"/>
      <c r="AB432" s="27"/>
      <c r="AC432" s="27"/>
      <c r="AD432" s="27"/>
      <c r="AI432" s="27"/>
      <c r="AJ432" s="27"/>
      <c r="AK432" s="27"/>
      <c r="AO432" s="27"/>
      <c r="AP432" s="27"/>
    </row>
    <row r="433" spans="2:42">
      <c r="B433" s="159"/>
      <c r="C433" s="27"/>
      <c r="D433" s="27"/>
      <c r="E433" s="27"/>
      <c r="H433" s="27"/>
      <c r="J433" s="171"/>
      <c r="K433" s="159"/>
      <c r="L433" s="27"/>
      <c r="M433" s="172"/>
      <c r="O433" s="166"/>
      <c r="P433" s="27"/>
      <c r="Q433" s="27"/>
      <c r="R433" s="159"/>
      <c r="S433" s="159"/>
      <c r="T433" s="159"/>
      <c r="W433" s="159"/>
      <c r="X433" s="27"/>
      <c r="Z433" s="27"/>
      <c r="AA433" s="27"/>
      <c r="AB433" s="27"/>
      <c r="AC433" s="27"/>
      <c r="AD433" s="27"/>
      <c r="AI433" s="27"/>
      <c r="AJ433" s="27"/>
      <c r="AK433" s="27"/>
      <c r="AO433" s="27"/>
      <c r="AP433" s="27"/>
    </row>
    <row r="434" spans="2:42">
      <c r="B434" s="159"/>
      <c r="C434" s="27"/>
      <c r="D434" s="27"/>
      <c r="E434" s="27"/>
      <c r="H434" s="27"/>
      <c r="J434" s="171"/>
      <c r="K434" s="159"/>
      <c r="L434" s="27"/>
      <c r="M434" s="172"/>
      <c r="O434" s="166"/>
      <c r="P434" s="27"/>
      <c r="Q434" s="27"/>
      <c r="R434" s="159"/>
      <c r="S434" s="159"/>
      <c r="T434" s="159"/>
      <c r="W434" s="159"/>
      <c r="X434" s="27"/>
      <c r="Z434" s="27"/>
      <c r="AA434" s="27"/>
      <c r="AB434" s="27"/>
      <c r="AC434" s="27"/>
      <c r="AD434" s="27"/>
      <c r="AI434" s="27"/>
      <c r="AJ434" s="27"/>
      <c r="AK434" s="27"/>
      <c r="AO434" s="27"/>
      <c r="AP434" s="27"/>
    </row>
    <row r="435" spans="2:42">
      <c r="B435" s="159"/>
      <c r="C435" s="27"/>
      <c r="D435" s="27"/>
      <c r="E435" s="27"/>
      <c r="H435" s="27"/>
      <c r="J435" s="171"/>
      <c r="K435" s="159"/>
      <c r="L435" s="27"/>
      <c r="M435" s="172"/>
      <c r="O435" s="166"/>
      <c r="P435" s="27"/>
      <c r="Q435" s="27"/>
      <c r="R435" s="159"/>
      <c r="S435" s="159"/>
      <c r="T435" s="159"/>
      <c r="W435" s="159"/>
      <c r="X435" s="27"/>
      <c r="Z435" s="27"/>
      <c r="AA435" s="27"/>
      <c r="AB435" s="27"/>
      <c r="AC435" s="27"/>
      <c r="AD435" s="27"/>
      <c r="AI435" s="27"/>
      <c r="AJ435" s="27"/>
      <c r="AK435" s="27"/>
      <c r="AO435" s="27"/>
      <c r="AP435" s="27"/>
    </row>
    <row r="436" spans="2:42">
      <c r="B436" s="159"/>
      <c r="C436" s="27"/>
      <c r="D436" s="27"/>
      <c r="E436" s="27"/>
      <c r="H436" s="27"/>
      <c r="J436" s="171"/>
      <c r="K436" s="159"/>
      <c r="L436" s="27"/>
      <c r="M436" s="172"/>
      <c r="O436" s="166"/>
      <c r="P436" s="27"/>
      <c r="Q436" s="27"/>
      <c r="R436" s="159"/>
      <c r="S436" s="159"/>
      <c r="T436" s="159"/>
      <c r="W436" s="159"/>
      <c r="X436" s="27"/>
      <c r="Z436" s="27"/>
      <c r="AA436" s="27"/>
      <c r="AB436" s="27"/>
      <c r="AC436" s="27"/>
      <c r="AD436" s="27"/>
      <c r="AI436" s="27"/>
      <c r="AJ436" s="27"/>
      <c r="AK436" s="27"/>
      <c r="AO436" s="27"/>
      <c r="AP436" s="27"/>
    </row>
    <row r="437" spans="2:42">
      <c r="B437" s="159"/>
      <c r="C437" s="27"/>
      <c r="D437" s="27"/>
      <c r="E437" s="27"/>
      <c r="H437" s="27"/>
      <c r="J437" s="171"/>
      <c r="K437" s="159"/>
      <c r="L437" s="27"/>
      <c r="M437" s="172"/>
      <c r="O437" s="166"/>
      <c r="P437" s="27"/>
      <c r="Q437" s="27"/>
      <c r="R437" s="159"/>
      <c r="S437" s="159"/>
      <c r="T437" s="159"/>
      <c r="W437" s="159"/>
      <c r="X437" s="27"/>
      <c r="Z437" s="27"/>
      <c r="AA437" s="27"/>
      <c r="AB437" s="27"/>
      <c r="AC437" s="27"/>
      <c r="AD437" s="27"/>
      <c r="AI437" s="27"/>
      <c r="AJ437" s="27"/>
      <c r="AK437" s="27"/>
      <c r="AO437" s="27"/>
      <c r="AP437" s="27"/>
    </row>
    <row r="438" spans="2:42">
      <c r="B438" s="159"/>
      <c r="C438" s="27"/>
      <c r="D438" s="27"/>
      <c r="E438" s="27"/>
      <c r="H438" s="27"/>
      <c r="J438" s="171"/>
      <c r="K438" s="159"/>
      <c r="L438" s="27"/>
      <c r="M438" s="172"/>
      <c r="O438" s="166"/>
      <c r="P438" s="27"/>
      <c r="Q438" s="27"/>
      <c r="R438" s="159"/>
      <c r="S438" s="159"/>
      <c r="T438" s="159"/>
      <c r="W438" s="159"/>
      <c r="X438" s="27"/>
      <c r="Z438" s="27"/>
      <c r="AA438" s="27"/>
      <c r="AB438" s="27"/>
      <c r="AC438" s="27"/>
      <c r="AD438" s="27"/>
      <c r="AI438" s="27"/>
      <c r="AJ438" s="27"/>
      <c r="AK438" s="27"/>
      <c r="AO438" s="27"/>
      <c r="AP438" s="27"/>
    </row>
    <row r="439" spans="2:42">
      <c r="B439" s="159"/>
      <c r="C439" s="27"/>
      <c r="D439" s="27"/>
      <c r="E439" s="27"/>
      <c r="H439" s="27"/>
      <c r="J439" s="171"/>
      <c r="K439" s="159"/>
      <c r="L439" s="27"/>
      <c r="M439" s="172"/>
      <c r="O439" s="166"/>
      <c r="P439" s="27"/>
      <c r="Q439" s="27"/>
      <c r="R439" s="159"/>
      <c r="S439" s="159"/>
      <c r="T439" s="159"/>
      <c r="W439" s="159"/>
      <c r="X439" s="27"/>
      <c r="Z439" s="27"/>
      <c r="AA439" s="27"/>
      <c r="AB439" s="27"/>
      <c r="AC439" s="27"/>
      <c r="AD439" s="27"/>
      <c r="AI439" s="27"/>
      <c r="AJ439" s="27"/>
      <c r="AK439" s="27"/>
      <c r="AO439" s="27"/>
      <c r="AP439" s="27"/>
    </row>
    <row r="440" spans="2:42">
      <c r="B440" s="159"/>
      <c r="C440" s="27"/>
      <c r="D440" s="27"/>
      <c r="E440" s="27"/>
      <c r="H440" s="27"/>
      <c r="J440" s="171"/>
      <c r="K440" s="159"/>
      <c r="L440" s="27"/>
      <c r="M440" s="172"/>
      <c r="O440" s="166"/>
      <c r="P440" s="27"/>
      <c r="Q440" s="27"/>
      <c r="R440" s="159"/>
      <c r="S440" s="159"/>
      <c r="T440" s="159"/>
      <c r="W440" s="159"/>
      <c r="X440" s="27"/>
      <c r="Z440" s="27"/>
      <c r="AA440" s="27"/>
      <c r="AB440" s="27"/>
      <c r="AC440" s="27"/>
      <c r="AD440" s="27"/>
      <c r="AI440" s="27"/>
      <c r="AJ440" s="27"/>
      <c r="AK440" s="27"/>
      <c r="AO440" s="27"/>
      <c r="AP440" s="27"/>
    </row>
    <row r="441" spans="2:42">
      <c r="B441" s="159"/>
      <c r="C441" s="27"/>
      <c r="D441" s="27"/>
      <c r="E441" s="27"/>
      <c r="H441" s="27"/>
      <c r="J441" s="171"/>
      <c r="K441" s="159"/>
      <c r="L441" s="27"/>
      <c r="M441" s="172"/>
      <c r="O441" s="166"/>
      <c r="P441" s="27"/>
      <c r="Q441" s="27"/>
      <c r="R441" s="159"/>
      <c r="S441" s="159"/>
      <c r="T441" s="159"/>
      <c r="W441" s="159"/>
      <c r="X441" s="27"/>
      <c r="Z441" s="27"/>
      <c r="AA441" s="27"/>
      <c r="AB441" s="27"/>
      <c r="AC441" s="27"/>
      <c r="AD441" s="27"/>
      <c r="AI441" s="27"/>
      <c r="AJ441" s="27"/>
      <c r="AK441" s="27"/>
      <c r="AO441" s="27"/>
      <c r="AP441" s="27"/>
    </row>
    <row r="442" spans="2:42">
      <c r="B442" s="159"/>
      <c r="C442" s="27"/>
      <c r="D442" s="27"/>
      <c r="E442" s="27"/>
      <c r="H442" s="27"/>
      <c r="J442" s="171"/>
      <c r="K442" s="159"/>
      <c r="L442" s="27"/>
      <c r="M442" s="172"/>
      <c r="O442" s="166"/>
      <c r="P442" s="27"/>
      <c r="Q442" s="27"/>
      <c r="R442" s="159"/>
      <c r="S442" s="159"/>
      <c r="T442" s="159"/>
      <c r="W442" s="159"/>
      <c r="X442" s="27"/>
      <c r="Z442" s="27"/>
      <c r="AA442" s="27"/>
      <c r="AB442" s="27"/>
      <c r="AC442" s="27"/>
      <c r="AD442" s="27"/>
      <c r="AI442" s="27"/>
      <c r="AJ442" s="27"/>
      <c r="AK442" s="27"/>
      <c r="AO442" s="27"/>
      <c r="AP442" s="27"/>
    </row>
    <row r="443" spans="2:42">
      <c r="B443" s="159"/>
      <c r="C443" s="27"/>
      <c r="D443" s="27"/>
      <c r="E443" s="27"/>
      <c r="H443" s="27"/>
      <c r="J443" s="171"/>
      <c r="K443" s="159"/>
      <c r="L443" s="27"/>
      <c r="M443" s="172"/>
      <c r="O443" s="166"/>
      <c r="P443" s="27"/>
      <c r="Q443" s="27"/>
      <c r="R443" s="159"/>
      <c r="S443" s="159"/>
      <c r="T443" s="159"/>
      <c r="W443" s="159"/>
      <c r="X443" s="27"/>
      <c r="Z443" s="27"/>
      <c r="AA443" s="27"/>
      <c r="AB443" s="27"/>
      <c r="AC443" s="27"/>
      <c r="AD443" s="27"/>
      <c r="AI443" s="27"/>
      <c r="AJ443" s="27"/>
      <c r="AK443" s="27"/>
      <c r="AO443" s="27"/>
      <c r="AP443" s="27"/>
    </row>
    <row r="444" spans="2:42">
      <c r="B444" s="159"/>
      <c r="C444" s="27"/>
      <c r="D444" s="27"/>
      <c r="E444" s="27"/>
      <c r="H444" s="27"/>
      <c r="J444" s="171"/>
      <c r="K444" s="159"/>
      <c r="L444" s="27"/>
      <c r="M444" s="172"/>
      <c r="O444" s="166"/>
      <c r="P444" s="27"/>
      <c r="Q444" s="27"/>
      <c r="R444" s="159"/>
      <c r="S444" s="159"/>
      <c r="T444" s="159"/>
      <c r="W444" s="159"/>
      <c r="X444" s="27"/>
      <c r="Z444" s="27"/>
      <c r="AA444" s="27"/>
      <c r="AB444" s="27"/>
      <c r="AC444" s="27"/>
      <c r="AD444" s="27"/>
      <c r="AI444" s="27"/>
      <c r="AJ444" s="27"/>
      <c r="AK444" s="27"/>
      <c r="AO444" s="27"/>
      <c r="AP444" s="27"/>
    </row>
    <row r="445" spans="2:42">
      <c r="B445" s="159"/>
      <c r="C445" s="27"/>
      <c r="D445" s="27"/>
      <c r="E445" s="27"/>
      <c r="H445" s="27"/>
      <c r="J445" s="171"/>
      <c r="K445" s="159"/>
      <c r="L445" s="27"/>
      <c r="M445" s="172"/>
      <c r="O445" s="166"/>
      <c r="P445" s="27"/>
      <c r="Q445" s="27"/>
      <c r="R445" s="27"/>
      <c r="S445" s="27"/>
      <c r="T445" s="27"/>
      <c r="W445" s="159"/>
      <c r="X445" s="27"/>
      <c r="Z445" s="27"/>
      <c r="AA445" s="27"/>
      <c r="AB445" s="27"/>
      <c r="AC445" s="27"/>
      <c r="AD445" s="27"/>
      <c r="AI445" s="27"/>
      <c r="AJ445" s="27"/>
      <c r="AK445" s="27"/>
      <c r="AO445" s="27"/>
      <c r="AP445" s="27"/>
    </row>
    <row r="446" spans="2:42">
      <c r="B446" s="159"/>
      <c r="C446" s="27"/>
      <c r="D446" s="27"/>
      <c r="E446" s="27"/>
      <c r="H446" s="27"/>
      <c r="J446" s="171"/>
      <c r="K446" s="159"/>
      <c r="L446" s="27"/>
      <c r="M446" s="172"/>
      <c r="O446" s="166"/>
      <c r="P446" s="27"/>
      <c r="Q446" s="27"/>
      <c r="R446" s="27"/>
      <c r="S446" s="27"/>
      <c r="T446" s="27"/>
      <c r="W446" s="159"/>
      <c r="X446" s="27"/>
      <c r="Z446" s="27"/>
      <c r="AA446" s="27"/>
      <c r="AB446" s="27"/>
      <c r="AC446" s="27"/>
      <c r="AD446" s="27"/>
      <c r="AI446" s="27"/>
      <c r="AJ446" s="27"/>
      <c r="AK446" s="27"/>
      <c r="AO446" s="27"/>
      <c r="AP446" s="27"/>
    </row>
    <row r="447" spans="2:42" s="160" customFormat="1">
      <c r="E447" s="27"/>
      <c r="H447" s="27"/>
      <c r="J447" s="165"/>
      <c r="AB447" s="27"/>
    </row>
    <row r="448" spans="2:42" s="160" customFormat="1">
      <c r="E448" s="27"/>
      <c r="H448" s="27"/>
      <c r="J448" s="165"/>
      <c r="AB448" s="27"/>
    </row>
    <row r="449" spans="5:28" s="160" customFormat="1">
      <c r="E449" s="27"/>
      <c r="H449" s="27"/>
      <c r="J449" s="165"/>
      <c r="AB449" s="27"/>
    </row>
    <row r="450" spans="5:28" s="160" customFormat="1">
      <c r="E450" s="27"/>
      <c r="H450" s="27"/>
      <c r="J450" s="165"/>
      <c r="AB450" s="27"/>
    </row>
    <row r="451" spans="5:28" s="160" customFormat="1">
      <c r="E451" s="27"/>
      <c r="H451" s="27"/>
      <c r="J451" s="165"/>
      <c r="AB451" s="27"/>
    </row>
    <row r="452" spans="5:28" s="160" customFormat="1">
      <c r="E452" s="27"/>
      <c r="H452" s="27"/>
      <c r="J452" s="165"/>
      <c r="AB452" s="27"/>
    </row>
    <row r="453" spans="5:28" s="160" customFormat="1">
      <c r="E453" s="27"/>
      <c r="H453" s="27"/>
      <c r="J453" s="165"/>
      <c r="AB453" s="27"/>
    </row>
    <row r="454" spans="5:28" s="160" customFormat="1">
      <c r="E454" s="27"/>
      <c r="H454" s="27"/>
      <c r="J454" s="165"/>
      <c r="AB454" s="27"/>
    </row>
    <row r="455" spans="5:28" s="160" customFormat="1">
      <c r="E455" s="27"/>
      <c r="H455" s="27"/>
      <c r="J455" s="165"/>
      <c r="AB455" s="27"/>
    </row>
    <row r="456" spans="5:28" s="160" customFormat="1">
      <c r="E456" s="27"/>
      <c r="H456" s="27"/>
      <c r="J456" s="165"/>
      <c r="AB456" s="27"/>
    </row>
    <row r="457" spans="5:28" s="160" customFormat="1">
      <c r="E457" s="27"/>
      <c r="H457" s="27"/>
      <c r="J457" s="165"/>
      <c r="AB457" s="27"/>
    </row>
    <row r="458" spans="5:28" s="160" customFormat="1">
      <c r="E458" s="27"/>
      <c r="H458" s="27"/>
      <c r="J458" s="165"/>
      <c r="AB458" s="27"/>
    </row>
    <row r="459" spans="5:28" s="160" customFormat="1">
      <c r="E459" s="27"/>
      <c r="H459" s="27"/>
      <c r="J459" s="165"/>
      <c r="AB459" s="27"/>
    </row>
    <row r="460" spans="5:28" s="160" customFormat="1">
      <c r="E460" s="27"/>
      <c r="H460" s="27"/>
      <c r="J460" s="165"/>
      <c r="AB460" s="27"/>
    </row>
    <row r="461" spans="5:28" s="160" customFormat="1">
      <c r="E461" s="27"/>
      <c r="H461" s="27"/>
      <c r="J461" s="165"/>
      <c r="AB461" s="27"/>
    </row>
    <row r="462" spans="5:28" s="160" customFormat="1">
      <c r="E462" s="27"/>
      <c r="H462" s="27"/>
      <c r="J462" s="165"/>
      <c r="AB462" s="27"/>
    </row>
    <row r="463" spans="5:28" s="160" customFormat="1">
      <c r="E463" s="27"/>
      <c r="H463" s="27"/>
      <c r="J463" s="165"/>
      <c r="AB463" s="27"/>
    </row>
    <row r="464" spans="5:28" s="160" customFormat="1">
      <c r="E464" s="27"/>
      <c r="H464" s="27"/>
      <c r="J464" s="165"/>
      <c r="AB464" s="27"/>
    </row>
    <row r="465" spans="2:42">
      <c r="B465" s="159"/>
      <c r="C465" s="27"/>
      <c r="D465" s="27"/>
      <c r="E465" s="27"/>
      <c r="H465" s="27"/>
      <c r="J465" s="165"/>
      <c r="K465" s="27"/>
      <c r="L465" s="27"/>
      <c r="O465" s="166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59"/>
      <c r="C466" s="27"/>
      <c r="D466" s="27"/>
      <c r="E466" s="27"/>
      <c r="H466" s="27"/>
      <c r="I466" s="160"/>
      <c r="J466" s="165"/>
      <c r="K466" s="27"/>
      <c r="L466" s="27"/>
      <c r="M466" s="160"/>
      <c r="O466" s="166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59"/>
      <c r="C467" s="27"/>
      <c r="D467" s="27"/>
      <c r="E467" s="27"/>
      <c r="H467" s="27"/>
      <c r="I467" s="160"/>
      <c r="J467" s="165"/>
      <c r="K467" s="27"/>
      <c r="L467" s="27"/>
      <c r="M467" s="160"/>
      <c r="O467" s="166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59"/>
      <c r="C468" s="27"/>
      <c r="D468" s="27"/>
      <c r="E468" s="27"/>
      <c r="H468" s="27"/>
      <c r="I468" s="160"/>
      <c r="J468" s="165"/>
      <c r="K468" s="27"/>
      <c r="L468" s="27"/>
      <c r="M468" s="160"/>
      <c r="O468" s="166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59"/>
      <c r="C469" s="27"/>
      <c r="D469" s="27"/>
      <c r="E469" s="27"/>
      <c r="H469" s="27"/>
      <c r="I469" s="160"/>
      <c r="J469" s="160"/>
      <c r="K469" s="27"/>
      <c r="L469" s="27"/>
      <c r="M469" s="160"/>
      <c r="O469" s="166"/>
      <c r="P469" s="27"/>
      <c r="Q469" s="27"/>
      <c r="W469" s="27"/>
      <c r="X469" s="27"/>
      <c r="Z469" s="27"/>
      <c r="AA469" s="27"/>
      <c r="AC469" s="27"/>
      <c r="AD469" s="27"/>
      <c r="AI469" s="27"/>
      <c r="AJ469" s="27"/>
      <c r="AK469" s="27"/>
      <c r="AO469" s="27"/>
      <c r="AP469" s="27"/>
    </row>
    <row r="470" spans="2:42">
      <c r="B470" s="159"/>
      <c r="C470" s="27"/>
      <c r="D470" s="27"/>
      <c r="E470" s="27"/>
      <c r="H470" s="27"/>
      <c r="I470" s="160"/>
      <c r="J470" s="160"/>
      <c r="K470" s="27"/>
      <c r="L470" s="27"/>
      <c r="M470" s="160"/>
      <c r="O470" s="166"/>
      <c r="P470" s="27"/>
      <c r="Q470" s="27"/>
      <c r="W470" s="27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59"/>
      <c r="C471" s="27"/>
      <c r="D471" s="27"/>
      <c r="E471" s="27"/>
      <c r="H471" s="27"/>
      <c r="I471" s="160"/>
      <c r="J471" s="160"/>
      <c r="K471" s="27"/>
      <c r="L471" s="27"/>
      <c r="M471" s="160"/>
      <c r="O471" s="166"/>
      <c r="P471" s="27"/>
      <c r="Q471" s="27"/>
      <c r="W471" s="27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59"/>
      <c r="C472" s="27"/>
      <c r="D472" s="27"/>
      <c r="E472" s="27"/>
      <c r="H472" s="27"/>
      <c r="I472" s="160"/>
      <c r="J472" s="159"/>
      <c r="K472" s="27"/>
      <c r="L472" s="27"/>
      <c r="M472" s="160"/>
      <c r="O472" s="166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59"/>
      <c r="C473" s="27"/>
      <c r="D473" s="27"/>
      <c r="E473" s="27"/>
      <c r="H473" s="27"/>
      <c r="I473" s="160"/>
      <c r="J473" s="159"/>
      <c r="K473" s="27"/>
      <c r="L473" s="27"/>
      <c r="M473" s="160"/>
      <c r="O473" s="166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59"/>
      <c r="C474" s="27"/>
      <c r="D474" s="27"/>
      <c r="E474" s="27"/>
      <c r="H474" s="27"/>
      <c r="J474" s="165"/>
      <c r="K474" s="27"/>
      <c r="L474" s="27"/>
      <c r="M474" s="172"/>
      <c r="O474" s="166"/>
      <c r="P474" s="27"/>
      <c r="Q474" s="27"/>
      <c r="W474" s="159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59"/>
      <c r="C475" s="27"/>
      <c r="D475" s="27"/>
      <c r="E475" s="27"/>
      <c r="H475" s="27"/>
      <c r="J475" s="165"/>
      <c r="K475" s="27"/>
      <c r="L475" s="27"/>
      <c r="M475" s="172"/>
      <c r="O475" s="166"/>
      <c r="P475" s="27"/>
      <c r="Q475" s="27"/>
      <c r="W475" s="159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59"/>
      <c r="C476" s="27"/>
      <c r="D476" s="27"/>
      <c r="E476" s="27"/>
      <c r="H476" s="27"/>
      <c r="J476" s="165"/>
      <c r="K476" s="27"/>
      <c r="L476" s="27"/>
      <c r="M476" s="172"/>
      <c r="O476" s="166"/>
      <c r="P476" s="27"/>
      <c r="Q476" s="27"/>
      <c r="W476" s="159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59"/>
      <c r="C477" s="27"/>
      <c r="D477" s="27"/>
      <c r="E477" s="27"/>
      <c r="H477" s="27"/>
      <c r="J477" s="165"/>
      <c r="K477" s="27"/>
      <c r="L477" s="27"/>
      <c r="M477" s="172"/>
      <c r="O477" s="166"/>
      <c r="P477" s="27"/>
      <c r="Q477" s="27"/>
      <c r="W477" s="159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59"/>
      <c r="C478" s="27"/>
      <c r="D478" s="27"/>
      <c r="E478" s="27"/>
      <c r="H478" s="27"/>
      <c r="J478" s="165"/>
      <c r="K478" s="27"/>
      <c r="L478" s="27"/>
      <c r="M478" s="173"/>
      <c r="O478" s="166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59"/>
      <c r="C479" s="27"/>
      <c r="D479" s="27"/>
      <c r="E479" s="27"/>
      <c r="H479" s="27"/>
      <c r="J479" s="165"/>
      <c r="K479" s="27"/>
      <c r="L479" s="27"/>
      <c r="M479" s="173"/>
      <c r="O479" s="166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59"/>
      <c r="C480" s="27"/>
      <c r="D480" s="27"/>
      <c r="E480" s="27"/>
      <c r="H480" s="27"/>
      <c r="J480" s="165"/>
      <c r="K480" s="27"/>
      <c r="L480" s="27"/>
      <c r="M480" s="173"/>
      <c r="O480" s="166"/>
      <c r="P480" s="27"/>
      <c r="Q480" s="27"/>
      <c r="W480" s="27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59"/>
      <c r="C481" s="27"/>
      <c r="D481" s="27"/>
      <c r="E481" s="27"/>
      <c r="H481" s="27"/>
      <c r="J481" s="165"/>
      <c r="K481" s="27"/>
      <c r="L481" s="27"/>
      <c r="M481" s="173"/>
      <c r="O481" s="166"/>
      <c r="P481" s="27"/>
      <c r="Q481" s="27"/>
      <c r="W481" s="27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59"/>
      <c r="C482" s="27"/>
      <c r="D482" s="27"/>
      <c r="E482" s="27"/>
      <c r="H482" s="27"/>
      <c r="J482" s="165"/>
      <c r="K482" s="27"/>
      <c r="L482" s="27"/>
      <c r="M482" s="173"/>
      <c r="O482" s="166"/>
      <c r="P482" s="27"/>
      <c r="Q482" s="27"/>
      <c r="W482" s="27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59"/>
      <c r="C483" s="27"/>
      <c r="D483" s="27"/>
      <c r="E483" s="27"/>
      <c r="H483" s="27"/>
      <c r="J483" s="165"/>
      <c r="K483" s="27"/>
      <c r="L483" s="27"/>
      <c r="M483" s="173"/>
      <c r="O483" s="166"/>
      <c r="P483" s="27"/>
      <c r="Q483" s="27"/>
      <c r="W483" s="27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59"/>
      <c r="C484" s="27"/>
      <c r="D484" s="27"/>
      <c r="E484" s="27"/>
      <c r="H484" s="27"/>
      <c r="J484" s="165"/>
      <c r="K484" s="27"/>
      <c r="L484" s="27"/>
      <c r="M484" s="173"/>
      <c r="O484" s="166"/>
      <c r="P484" s="27"/>
      <c r="Q484" s="27"/>
      <c r="W484" s="27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59"/>
      <c r="C485" s="27"/>
      <c r="D485" s="27"/>
      <c r="E485" s="27"/>
      <c r="H485" s="27"/>
      <c r="J485" s="165"/>
      <c r="K485" s="27"/>
      <c r="L485" s="27"/>
      <c r="M485" s="173"/>
      <c r="O485" s="166"/>
      <c r="P485" s="27"/>
      <c r="Q485" s="27"/>
      <c r="W485" s="27"/>
      <c r="X485" s="27"/>
      <c r="Z485" s="27"/>
      <c r="AA485" s="27"/>
      <c r="AC485" s="27"/>
      <c r="AD485" s="27"/>
      <c r="AI485" s="27"/>
      <c r="AJ485" s="27"/>
      <c r="AK485" s="27"/>
      <c r="AO485" s="27"/>
      <c r="AP485" s="27"/>
    </row>
    <row r="486" spans="2:42">
      <c r="B486" s="160"/>
      <c r="C486" s="27"/>
      <c r="D486" s="27"/>
      <c r="E486" s="27"/>
      <c r="H486" s="27"/>
      <c r="J486" s="165"/>
      <c r="K486" s="27"/>
      <c r="L486" s="27"/>
      <c r="M486" s="173"/>
      <c r="O486" s="166"/>
      <c r="P486" s="27"/>
      <c r="Q486" s="27"/>
      <c r="W486" s="27"/>
      <c r="X486" s="27"/>
      <c r="Z486" s="27"/>
      <c r="AA486" s="27"/>
      <c r="AC486" s="27"/>
      <c r="AD486" s="27"/>
      <c r="AI486" s="27"/>
      <c r="AJ486" s="27"/>
      <c r="AK486" s="27"/>
      <c r="AO486" s="27"/>
      <c r="AP486" s="27"/>
    </row>
    <row r="487" spans="2:42">
      <c r="B487" s="160"/>
      <c r="C487" s="27"/>
      <c r="D487" s="27"/>
      <c r="E487" s="27"/>
      <c r="H487" s="27"/>
      <c r="J487" s="165"/>
      <c r="K487" s="27"/>
      <c r="L487" s="27"/>
      <c r="M487" s="173"/>
      <c r="O487" s="166"/>
      <c r="P487" s="27"/>
      <c r="Q487" s="27"/>
      <c r="W487" s="27"/>
      <c r="X487" s="27"/>
      <c r="Z487" s="27"/>
      <c r="AA487" s="27"/>
      <c r="AC487" s="27"/>
      <c r="AD487" s="27"/>
      <c r="AI487" s="27"/>
      <c r="AJ487" s="27"/>
      <c r="AK487" s="27"/>
      <c r="AO487" s="27"/>
      <c r="AP487" s="27"/>
    </row>
    <row r="488" spans="2:42">
      <c r="B488" s="160"/>
      <c r="C488" s="27"/>
      <c r="D488" s="27"/>
      <c r="E488" s="27"/>
      <c r="H488" s="27"/>
      <c r="J488" s="165"/>
      <c r="K488" s="27"/>
      <c r="L488" s="27"/>
      <c r="M488" s="173"/>
      <c r="O488" s="166"/>
      <c r="P488" s="27"/>
      <c r="Q488" s="27"/>
      <c r="W488" s="27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59"/>
      <c r="C489" s="27"/>
      <c r="D489" s="27"/>
      <c r="E489" s="27"/>
      <c r="H489" s="27"/>
      <c r="I489" s="160"/>
      <c r="J489" s="165"/>
      <c r="K489" s="27"/>
      <c r="L489" s="27"/>
      <c r="M489" s="172"/>
      <c r="O489" s="166"/>
      <c r="P489" s="27"/>
      <c r="Q489" s="27"/>
      <c r="W489" s="159"/>
      <c r="X489" s="27"/>
      <c r="Z489" s="27"/>
      <c r="AA489" s="27"/>
      <c r="AC489" s="27"/>
      <c r="AD489" s="27"/>
      <c r="AJ489" s="27"/>
      <c r="AK489" s="27"/>
    </row>
    <row r="490" spans="2:42">
      <c r="B490" s="159"/>
      <c r="C490" s="27"/>
      <c r="D490" s="27"/>
      <c r="E490" s="27"/>
      <c r="H490" s="27"/>
      <c r="J490" s="165"/>
      <c r="K490" s="27"/>
      <c r="L490" s="27"/>
      <c r="M490" s="172"/>
      <c r="O490" s="166"/>
      <c r="P490" s="27"/>
      <c r="Q490" s="27"/>
      <c r="W490" s="159"/>
      <c r="X490" s="27"/>
      <c r="Z490" s="27"/>
      <c r="AA490" s="27"/>
      <c r="AC490" s="27"/>
      <c r="AD490" s="27"/>
      <c r="AJ490" s="27"/>
      <c r="AK490" s="27"/>
    </row>
    <row r="491" spans="2:42">
      <c r="B491" s="159"/>
      <c r="C491" s="27"/>
      <c r="D491" s="27"/>
      <c r="E491" s="27"/>
      <c r="H491" s="27"/>
      <c r="J491" s="165"/>
      <c r="K491" s="27"/>
      <c r="L491" s="27"/>
      <c r="M491" s="172"/>
      <c r="O491" s="166"/>
      <c r="P491" s="27"/>
      <c r="Q491" s="27"/>
      <c r="W491" s="159"/>
      <c r="X491" s="27"/>
      <c r="Z491" s="27"/>
      <c r="AA491" s="27"/>
      <c r="AC491" s="27"/>
      <c r="AD491" s="27"/>
      <c r="AJ491" s="27"/>
      <c r="AK491" s="27"/>
    </row>
    <row r="492" spans="2:42">
      <c r="B492" s="159"/>
      <c r="C492" s="27"/>
      <c r="D492" s="27"/>
      <c r="E492" s="27"/>
      <c r="H492" s="27"/>
      <c r="J492" s="165"/>
      <c r="K492" s="27"/>
      <c r="L492" s="27"/>
      <c r="M492" s="172"/>
      <c r="O492" s="166"/>
      <c r="P492" s="27"/>
      <c r="Q492" s="27"/>
      <c r="W492" s="159"/>
      <c r="X492" s="27"/>
      <c r="Z492" s="27"/>
      <c r="AA492" s="27"/>
      <c r="AC492" s="27"/>
      <c r="AD492" s="27"/>
      <c r="AJ492" s="27"/>
      <c r="AK492" s="27"/>
    </row>
    <row r="493" spans="2:42">
      <c r="B493" s="159"/>
      <c r="C493" s="27"/>
      <c r="D493" s="27"/>
      <c r="E493" s="27"/>
      <c r="H493" s="27"/>
      <c r="J493" s="165"/>
      <c r="K493" s="27"/>
      <c r="L493" s="27"/>
      <c r="P493" s="27"/>
      <c r="Q493" s="27"/>
      <c r="W493" s="159"/>
      <c r="X493" s="27"/>
      <c r="Z493" s="27"/>
      <c r="AA493" s="27"/>
      <c r="AC493" s="27"/>
      <c r="AD493" s="27"/>
      <c r="AJ493" s="27"/>
      <c r="AK493" s="27"/>
      <c r="AO493" s="27"/>
      <c r="AP493" s="27"/>
    </row>
    <row r="494" spans="2:42">
      <c r="B494" s="159"/>
      <c r="C494" s="27"/>
      <c r="D494" s="27"/>
      <c r="E494" s="27"/>
      <c r="H494" s="27"/>
      <c r="J494" s="165"/>
      <c r="K494" s="27"/>
      <c r="L494" s="27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59"/>
      <c r="C495" s="27"/>
      <c r="D495" s="27"/>
      <c r="E495" s="27"/>
      <c r="H495" s="27"/>
      <c r="J495" s="165"/>
      <c r="K495" s="27"/>
      <c r="L495" s="27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59"/>
      <c r="C496" s="27"/>
      <c r="D496" s="27"/>
      <c r="E496" s="27"/>
      <c r="H496" s="27"/>
      <c r="J496" s="165"/>
      <c r="K496" s="27"/>
      <c r="L496" s="27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59"/>
      <c r="C497" s="27"/>
      <c r="D497" s="27"/>
      <c r="E497" s="27"/>
      <c r="H497" s="27"/>
      <c r="J497" s="165"/>
      <c r="K497" s="27"/>
      <c r="L497" s="27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59"/>
      <c r="C498" s="27"/>
      <c r="D498" s="27"/>
      <c r="E498" s="27"/>
      <c r="H498" s="27"/>
      <c r="J498" s="165"/>
      <c r="K498" s="27"/>
      <c r="L498" s="27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59"/>
      <c r="C499" s="27"/>
      <c r="D499" s="27"/>
      <c r="E499" s="27"/>
      <c r="H499" s="27"/>
      <c r="J499" s="165"/>
      <c r="K499" s="27"/>
      <c r="L499" s="27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59"/>
      <c r="C500" s="27"/>
      <c r="D500" s="27"/>
      <c r="E500" s="27"/>
      <c r="H500" s="27"/>
      <c r="J500" s="165"/>
      <c r="K500" s="27"/>
      <c r="L500" s="27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59"/>
      <c r="C501" s="27"/>
      <c r="D501" s="27"/>
      <c r="E501" s="27"/>
      <c r="H501" s="27"/>
      <c r="J501" s="165"/>
      <c r="K501" s="27"/>
      <c r="L501" s="27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59"/>
      <c r="C502" s="27"/>
      <c r="D502" s="27"/>
      <c r="E502" s="27"/>
      <c r="H502" s="27"/>
      <c r="J502" s="165"/>
      <c r="K502" s="27"/>
      <c r="L502" s="27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59"/>
      <c r="C503" s="27"/>
      <c r="D503" s="27"/>
      <c r="E503" s="27"/>
      <c r="H503" s="27"/>
      <c r="J503" s="165"/>
      <c r="K503" s="27"/>
      <c r="L503" s="27"/>
      <c r="O503" s="166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59"/>
      <c r="C504" s="27"/>
      <c r="D504" s="27"/>
      <c r="E504" s="27"/>
      <c r="H504" s="27"/>
      <c r="J504" s="165"/>
      <c r="K504" s="27"/>
      <c r="L504" s="27"/>
      <c r="O504" s="166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59"/>
      <c r="C505" s="27"/>
      <c r="D505" s="27"/>
      <c r="E505" s="27"/>
      <c r="H505" s="27"/>
      <c r="J505" s="165"/>
      <c r="K505" s="27"/>
      <c r="L505" s="27"/>
      <c r="O505" s="166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59"/>
      <c r="C506" s="27"/>
      <c r="D506" s="27"/>
      <c r="E506" s="27"/>
      <c r="H506" s="27"/>
      <c r="J506" s="165"/>
      <c r="K506" s="27"/>
      <c r="L506" s="27"/>
      <c r="M506"/>
      <c r="O506" s="166"/>
      <c r="P506" s="27"/>
      <c r="Q506" s="27"/>
      <c r="W506" s="27"/>
      <c r="X506" s="27"/>
      <c r="Z506" s="27"/>
      <c r="AA506" s="27"/>
      <c r="AB506" s="27"/>
      <c r="AC506" s="27"/>
      <c r="AD506" s="27"/>
      <c r="AI506" s="27"/>
      <c r="AJ506" s="27"/>
      <c r="AK506" s="27"/>
      <c r="AO506" s="27"/>
      <c r="AP506" s="27"/>
    </row>
    <row r="507" spans="2:42">
      <c r="B507" s="159"/>
      <c r="C507" s="27"/>
      <c r="D507" s="27"/>
      <c r="E507" s="27"/>
      <c r="H507" s="27"/>
      <c r="J507" s="165"/>
      <c r="K507" s="27"/>
      <c r="L507" s="27"/>
      <c r="M507"/>
      <c r="O507" s="166"/>
      <c r="P507" s="27"/>
      <c r="Q507" s="27"/>
      <c r="W507" s="27"/>
      <c r="X507" s="27"/>
      <c r="Z507" s="27"/>
      <c r="AA507" s="27"/>
      <c r="AB507" s="27"/>
      <c r="AC507" s="27"/>
      <c r="AD507" s="27"/>
      <c r="AI507" s="27"/>
      <c r="AJ507" s="27"/>
      <c r="AK507" s="27"/>
      <c r="AO507" s="27"/>
      <c r="AP507" s="27"/>
    </row>
    <row r="508" spans="2:42">
      <c r="B508" s="159"/>
      <c r="C508" s="27"/>
      <c r="D508" s="27"/>
      <c r="E508" s="27"/>
      <c r="H508" s="27"/>
      <c r="J508" s="165"/>
      <c r="K508" s="27"/>
      <c r="L508" s="27"/>
      <c r="M508"/>
      <c r="O508" s="166"/>
      <c r="P508" s="27"/>
      <c r="Q508" s="27"/>
      <c r="W508" s="27"/>
      <c r="X508" s="27"/>
      <c r="Z508" s="27"/>
      <c r="AA508" s="27"/>
      <c r="AB508" s="27"/>
      <c r="AC508" s="27"/>
      <c r="AD508" s="27"/>
      <c r="AI508" s="27"/>
      <c r="AJ508" s="27"/>
      <c r="AK508" s="27"/>
      <c r="AO508" s="27"/>
      <c r="AP508" s="27"/>
    </row>
    <row r="509" spans="2:42">
      <c r="B509" s="159"/>
      <c r="C509" s="27"/>
      <c r="D509" s="27"/>
      <c r="E509" s="27"/>
      <c r="H509" s="27"/>
      <c r="J509" s="165"/>
      <c r="K509" s="27"/>
      <c r="L509" s="27"/>
      <c r="M509"/>
      <c r="O509" s="166"/>
      <c r="P509" s="27"/>
      <c r="Q509" s="27"/>
      <c r="W509" s="27"/>
      <c r="X509" s="27"/>
      <c r="Z509" s="27"/>
      <c r="AA509" s="27"/>
      <c r="AB509" s="27"/>
      <c r="AC509" s="27"/>
      <c r="AD509" s="27"/>
      <c r="AI509" s="27"/>
      <c r="AJ509" s="27"/>
      <c r="AK509" s="27"/>
      <c r="AO509" s="27"/>
      <c r="AP509" s="27"/>
    </row>
    <row r="510" spans="2:42">
      <c r="B510" s="159"/>
      <c r="C510" s="27"/>
      <c r="D510" s="27"/>
      <c r="E510" s="27"/>
      <c r="H510" s="27"/>
      <c r="J510" s="165"/>
      <c r="K510" s="27"/>
      <c r="L510" s="27"/>
      <c r="M510"/>
      <c r="O510" s="166"/>
      <c r="P510" s="27"/>
      <c r="Q510" s="27"/>
      <c r="W510" s="27"/>
      <c r="X510" s="27"/>
      <c r="Z510" s="27"/>
      <c r="AA510" s="27"/>
      <c r="AB510" s="27"/>
      <c r="AC510" s="27"/>
      <c r="AD510" s="27"/>
      <c r="AI510" s="27"/>
      <c r="AJ510" s="27"/>
      <c r="AK510" s="27"/>
      <c r="AO510" s="27"/>
      <c r="AP510" s="27"/>
    </row>
    <row r="511" spans="2:42">
      <c r="B511" s="159"/>
      <c r="C511" s="27"/>
      <c r="D511" s="27"/>
      <c r="E511" s="27"/>
      <c r="H511" s="27"/>
      <c r="J511" s="165"/>
      <c r="K511" s="27"/>
      <c r="L511" s="27"/>
      <c r="M511"/>
      <c r="O511" s="166"/>
      <c r="P511" s="27"/>
      <c r="Q511" s="27"/>
      <c r="W511" s="27"/>
      <c r="X511" s="27"/>
      <c r="Z511" s="27"/>
      <c r="AA511" s="27"/>
      <c r="AB511" s="27"/>
      <c r="AC511" s="27"/>
      <c r="AD511" s="27"/>
      <c r="AI511" s="27"/>
      <c r="AJ511" s="27"/>
      <c r="AK511" s="27"/>
      <c r="AO511" s="27"/>
      <c r="AP511" s="27"/>
    </row>
    <row r="512" spans="2:42">
      <c r="B512" s="159"/>
      <c r="C512" s="27"/>
      <c r="D512" s="27"/>
      <c r="E512" s="27"/>
      <c r="H512" s="27"/>
      <c r="J512" s="165"/>
      <c r="K512" s="27"/>
      <c r="L512" s="27"/>
      <c r="M512"/>
      <c r="O512" s="166"/>
      <c r="P512" s="27"/>
      <c r="Q512" s="27"/>
      <c r="W512" s="27"/>
      <c r="X512" s="27"/>
      <c r="Z512" s="27"/>
      <c r="AA512" s="27"/>
      <c r="AB512" s="27"/>
      <c r="AC512" s="27"/>
      <c r="AD512" s="27"/>
      <c r="AI512" s="27"/>
      <c r="AJ512" s="27"/>
      <c r="AK512" s="27"/>
      <c r="AO512" s="27"/>
      <c r="AP512" s="27"/>
    </row>
    <row r="513" spans="2:42">
      <c r="B513" s="159"/>
      <c r="C513" s="27"/>
      <c r="D513" s="27"/>
      <c r="E513" s="27"/>
      <c r="H513" s="27"/>
      <c r="J513" s="165"/>
      <c r="K513" s="27"/>
      <c r="L513" s="27"/>
      <c r="M513"/>
      <c r="O513" s="166"/>
      <c r="P513" s="27"/>
      <c r="Q513" s="27"/>
      <c r="W513" s="27"/>
      <c r="X513" s="27"/>
      <c r="Z513" s="27"/>
      <c r="AA513" s="27"/>
      <c r="AB513" s="27"/>
      <c r="AC513" s="27"/>
      <c r="AD513" s="27"/>
      <c r="AI513" s="27"/>
      <c r="AJ513" s="27"/>
      <c r="AK513" s="27"/>
      <c r="AO513" s="27"/>
      <c r="AP513" s="27"/>
    </row>
    <row r="514" spans="2:42">
      <c r="B514" s="159"/>
      <c r="C514" s="27"/>
      <c r="D514" s="27"/>
      <c r="E514" s="27"/>
      <c r="H514" s="27"/>
      <c r="J514" s="165"/>
      <c r="K514" s="27"/>
      <c r="L514" s="27"/>
      <c r="M514"/>
      <c r="O514" s="166"/>
      <c r="P514" s="27"/>
      <c r="Q514" s="27"/>
      <c r="W514" s="27"/>
      <c r="X514" s="27"/>
      <c r="Z514" s="27"/>
      <c r="AA514" s="27"/>
      <c r="AB514" s="27"/>
      <c r="AC514" s="27"/>
      <c r="AD514" s="27"/>
      <c r="AI514" s="27"/>
      <c r="AJ514" s="27"/>
      <c r="AK514" s="27"/>
      <c r="AO514" s="27"/>
      <c r="AP514" s="27"/>
    </row>
    <row r="515" spans="2:42">
      <c r="B515" s="159"/>
      <c r="C515" s="27"/>
      <c r="D515" s="27"/>
      <c r="E515" s="27"/>
      <c r="H515" s="27"/>
      <c r="J515" s="165"/>
      <c r="K515" s="27"/>
      <c r="L515" s="27"/>
      <c r="M515"/>
      <c r="O515" s="166"/>
      <c r="P515" s="27"/>
      <c r="Q515" s="27"/>
      <c r="W515" s="27"/>
      <c r="X515" s="27"/>
      <c r="Z515" s="27"/>
      <c r="AA515" s="27"/>
      <c r="AB515" s="27"/>
      <c r="AC515" s="27"/>
      <c r="AD515" s="27"/>
      <c r="AI515" s="27"/>
      <c r="AJ515" s="27"/>
      <c r="AK515" s="27"/>
      <c r="AO515" s="27"/>
      <c r="AP515" s="27"/>
    </row>
    <row r="516" spans="2:42">
      <c r="B516" s="159"/>
      <c r="C516" s="27"/>
      <c r="D516" s="27"/>
      <c r="E516" s="27"/>
      <c r="H516" s="27"/>
      <c r="J516" s="165"/>
      <c r="K516" s="27"/>
      <c r="L516" s="27"/>
      <c r="M516"/>
      <c r="O516" s="166"/>
      <c r="P516" s="27"/>
      <c r="Q516" s="27"/>
      <c r="W516" s="27"/>
      <c r="X516" s="27"/>
      <c r="Z516" s="27"/>
      <c r="AA516" s="27"/>
      <c r="AB516" s="27"/>
      <c r="AC516" s="27"/>
      <c r="AD516" s="27"/>
      <c r="AI516" s="27"/>
      <c r="AJ516" s="27"/>
      <c r="AK516" s="27"/>
      <c r="AO516" s="27"/>
      <c r="AP516" s="27"/>
    </row>
    <row r="517" spans="2:42">
      <c r="B517" s="159"/>
      <c r="C517" s="27"/>
      <c r="D517" s="27"/>
      <c r="E517" s="27"/>
      <c r="H517" s="27"/>
      <c r="J517" s="165"/>
      <c r="K517" s="27"/>
      <c r="L517" s="27"/>
      <c r="M517"/>
      <c r="O517" s="166"/>
      <c r="P517" s="27"/>
      <c r="Q517" s="27"/>
      <c r="W517" s="27"/>
      <c r="X517" s="27"/>
      <c r="Z517" s="27"/>
      <c r="AA517" s="27"/>
      <c r="AB517" s="27"/>
      <c r="AC517" s="27"/>
      <c r="AD517" s="27"/>
      <c r="AI517" s="27"/>
      <c r="AJ517" s="27"/>
      <c r="AK517" s="27"/>
      <c r="AO517" s="27"/>
      <c r="AP517" s="27"/>
    </row>
    <row r="518" spans="2:42">
      <c r="B518" s="159"/>
      <c r="C518" s="27"/>
      <c r="D518" s="27"/>
      <c r="E518" s="27"/>
      <c r="H518" s="27"/>
      <c r="J518" s="165"/>
      <c r="K518" s="27"/>
      <c r="L518" s="27"/>
      <c r="M518"/>
      <c r="O518" s="166"/>
      <c r="P518" s="27"/>
      <c r="Q518" s="27"/>
      <c r="W518" s="27"/>
      <c r="X518" s="27"/>
      <c r="Z518" s="27"/>
      <c r="AA518" s="27"/>
      <c r="AB518" s="27"/>
      <c r="AC518" s="27"/>
      <c r="AD518" s="27"/>
      <c r="AI518" s="27"/>
      <c r="AJ518" s="27"/>
      <c r="AK518" s="27"/>
      <c r="AO518" s="27"/>
      <c r="AP518" s="27"/>
    </row>
    <row r="519" spans="2:42">
      <c r="B519" s="159"/>
      <c r="C519" s="27"/>
      <c r="D519" s="27"/>
      <c r="E519" s="27"/>
      <c r="H519" s="27"/>
      <c r="J519" s="165"/>
      <c r="K519" s="27"/>
      <c r="L519" s="27"/>
      <c r="M519"/>
      <c r="O519" s="166"/>
      <c r="P519" s="27"/>
      <c r="Q519" s="27"/>
      <c r="W519" s="27"/>
      <c r="X519" s="27"/>
      <c r="Z519" s="27"/>
      <c r="AA519" s="27"/>
      <c r="AB519" s="27"/>
      <c r="AC519" s="27"/>
      <c r="AD519" s="27"/>
      <c r="AI519" s="27"/>
      <c r="AJ519" s="27"/>
      <c r="AK519" s="27"/>
      <c r="AO519" s="27"/>
      <c r="AP519" s="27"/>
    </row>
    <row r="520" spans="2:42">
      <c r="B520" s="159"/>
      <c r="C520" s="27"/>
      <c r="D520" s="27"/>
      <c r="E520" s="27"/>
      <c r="H520" s="27"/>
      <c r="J520" s="165"/>
      <c r="K520" s="27"/>
      <c r="L520" s="27"/>
      <c r="M520"/>
      <c r="O520" s="166"/>
      <c r="P520" s="27"/>
      <c r="Q520" s="27"/>
      <c r="W520" s="27"/>
      <c r="X520" s="27"/>
      <c r="Z520" s="27"/>
      <c r="AA520" s="27"/>
      <c r="AB520" s="27"/>
      <c r="AC520" s="27"/>
      <c r="AD520" s="27"/>
      <c r="AI520" s="27"/>
      <c r="AJ520" s="27"/>
      <c r="AK520" s="27"/>
      <c r="AO520" s="27"/>
      <c r="AP520" s="27"/>
    </row>
    <row r="521" spans="2:42">
      <c r="B521" s="159"/>
      <c r="C521" s="27"/>
      <c r="D521" s="27"/>
      <c r="E521" s="27"/>
      <c r="H521" s="27"/>
      <c r="J521" s="165"/>
      <c r="K521" s="27"/>
      <c r="L521" s="27"/>
      <c r="M521"/>
      <c r="O521" s="166"/>
      <c r="P521" s="27"/>
      <c r="Q521" s="27"/>
      <c r="W521" s="27"/>
      <c r="X521" s="27"/>
      <c r="Z521" s="27"/>
      <c r="AA521" s="27"/>
      <c r="AB521" s="27"/>
      <c r="AC521" s="27"/>
      <c r="AD521" s="27"/>
      <c r="AI521" s="27"/>
      <c r="AJ521" s="27"/>
      <c r="AK521" s="27"/>
      <c r="AO521" s="27"/>
      <c r="AP521" s="27"/>
    </row>
    <row r="522" spans="2:42">
      <c r="B522" s="159"/>
      <c r="C522" s="27"/>
      <c r="D522" s="27"/>
      <c r="E522" s="27"/>
      <c r="H522" s="27"/>
      <c r="J522" s="165"/>
      <c r="K522" s="27"/>
      <c r="L522" s="27"/>
      <c r="M522"/>
      <c r="O522" s="166"/>
      <c r="P522" s="27"/>
      <c r="Q522" s="27"/>
      <c r="W522" s="27"/>
      <c r="X522" s="27"/>
      <c r="Z522" s="27"/>
      <c r="AA522" s="27"/>
      <c r="AB522" s="27"/>
      <c r="AC522" s="27"/>
      <c r="AD522" s="27"/>
      <c r="AI522" s="27"/>
      <c r="AJ522" s="27"/>
      <c r="AK522" s="27"/>
      <c r="AO522" s="27"/>
      <c r="AP522" s="27"/>
    </row>
    <row r="523" spans="2:42">
      <c r="B523" s="159"/>
      <c r="C523" s="27"/>
      <c r="D523" s="27"/>
      <c r="E523" s="27"/>
      <c r="H523" s="27"/>
      <c r="J523" s="165"/>
      <c r="K523" s="27"/>
      <c r="L523" s="27"/>
      <c r="M523"/>
      <c r="O523" s="166"/>
      <c r="P523" s="27"/>
      <c r="Q523" s="27"/>
      <c r="W523" s="27"/>
      <c r="X523" s="27"/>
      <c r="Z523" s="27"/>
      <c r="AA523" s="27"/>
      <c r="AB523" s="27"/>
      <c r="AC523" s="27"/>
      <c r="AD523" s="27"/>
      <c r="AI523" s="27"/>
      <c r="AJ523" s="27"/>
      <c r="AK523" s="27"/>
      <c r="AO523" s="27"/>
      <c r="AP523" s="27"/>
    </row>
    <row r="524" spans="2:42">
      <c r="B524" s="159"/>
      <c r="C524" s="27"/>
      <c r="D524" s="27"/>
      <c r="E524" s="27"/>
      <c r="H524" s="27"/>
      <c r="J524" s="165"/>
      <c r="K524" s="27"/>
      <c r="L524" s="27"/>
      <c r="M524"/>
      <c r="O524" s="166"/>
      <c r="P524" s="27"/>
      <c r="Q524" s="27"/>
      <c r="W524" s="27"/>
      <c r="X524" s="27"/>
      <c r="Z524" s="27"/>
      <c r="AA524" s="27"/>
      <c r="AB524" s="27"/>
      <c r="AC524" s="27"/>
      <c r="AD524" s="27"/>
      <c r="AI524" s="27"/>
      <c r="AJ524" s="27"/>
      <c r="AK524" s="27"/>
      <c r="AO524" s="27"/>
      <c r="AP524" s="27"/>
    </row>
    <row r="525" spans="2:42">
      <c r="B525" s="159"/>
      <c r="C525" s="27"/>
      <c r="D525" s="27"/>
      <c r="E525" s="27"/>
      <c r="H525" s="27"/>
      <c r="J525" s="165"/>
      <c r="K525" s="27"/>
      <c r="L525" s="27"/>
      <c r="M525"/>
      <c r="O525" s="166"/>
      <c r="P525" s="27"/>
      <c r="Q525" s="27"/>
      <c r="W525" s="27"/>
      <c r="X525" s="27"/>
      <c r="Z525" s="27"/>
      <c r="AA525" s="27"/>
      <c r="AB525" s="27"/>
      <c r="AC525" s="27"/>
      <c r="AD525" s="27"/>
      <c r="AI525" s="27"/>
      <c r="AJ525" s="27"/>
      <c r="AK525" s="27"/>
      <c r="AO525" s="27"/>
      <c r="AP525" s="27"/>
    </row>
    <row r="526" spans="2:42">
      <c r="B526" s="159"/>
      <c r="C526" s="27"/>
      <c r="D526" s="27"/>
      <c r="E526" s="27"/>
      <c r="H526" s="27"/>
      <c r="J526" s="165"/>
      <c r="K526" s="27"/>
      <c r="L526" s="27"/>
      <c r="M526"/>
      <c r="O526" s="166"/>
      <c r="P526" s="27"/>
      <c r="Q526" s="27"/>
      <c r="W526" s="27"/>
      <c r="X526" s="27"/>
      <c r="Z526" s="27"/>
      <c r="AA526" s="27"/>
      <c r="AB526" s="27"/>
      <c r="AC526" s="27"/>
      <c r="AD526" s="27"/>
      <c r="AI526" s="27"/>
      <c r="AJ526" s="27"/>
      <c r="AK526" s="27"/>
      <c r="AO526" s="27"/>
      <c r="AP526" s="27"/>
    </row>
    <row r="527" spans="2:42">
      <c r="B527" s="159"/>
      <c r="C527" s="27"/>
      <c r="D527" s="27"/>
      <c r="E527" s="27"/>
      <c r="H527" s="27"/>
      <c r="J527" s="165"/>
      <c r="K527" s="27"/>
      <c r="L527" s="27"/>
      <c r="M527"/>
      <c r="O527" s="166"/>
      <c r="P527" s="27"/>
      <c r="Q527" s="27"/>
      <c r="W527" s="27"/>
      <c r="X527" s="27"/>
      <c r="Z527" s="27"/>
      <c r="AA527" s="27"/>
      <c r="AB527" s="27"/>
      <c r="AC527" s="27"/>
      <c r="AD527" s="27"/>
      <c r="AI527" s="27"/>
      <c r="AJ527" s="27"/>
      <c r="AK527" s="27"/>
      <c r="AO527" s="27"/>
      <c r="AP527" s="27"/>
    </row>
    <row r="528" spans="2:42">
      <c r="B528" s="159"/>
      <c r="C528" s="27"/>
      <c r="D528" s="27"/>
      <c r="E528" s="27"/>
      <c r="H528" s="27"/>
      <c r="J528" s="165"/>
      <c r="K528" s="27"/>
      <c r="L528" s="27"/>
      <c r="M528"/>
      <c r="O528" s="166"/>
      <c r="P528" s="27"/>
      <c r="Q528" s="27"/>
      <c r="W528" s="27"/>
      <c r="X528" s="27"/>
      <c r="Z528" s="27"/>
      <c r="AA528" s="27"/>
      <c r="AB528" s="27"/>
      <c r="AC528" s="27"/>
      <c r="AD528" s="27"/>
      <c r="AI528" s="27"/>
      <c r="AJ528" s="27"/>
      <c r="AK528" s="27"/>
      <c r="AO528" s="27"/>
      <c r="AP528" s="27"/>
    </row>
    <row r="529" spans="2:42">
      <c r="B529" s="159"/>
      <c r="C529" s="27"/>
      <c r="D529" s="27"/>
      <c r="E529" s="27"/>
      <c r="H529" s="27"/>
      <c r="J529" s="165"/>
      <c r="K529" s="27"/>
      <c r="L529" s="27"/>
      <c r="M529"/>
      <c r="O529" s="166"/>
      <c r="P529" s="27"/>
      <c r="Q529" s="27"/>
      <c r="W529" s="27"/>
      <c r="X529" s="27"/>
      <c r="Z529" s="27"/>
      <c r="AA529" s="27"/>
      <c r="AB529" s="27"/>
      <c r="AC529" s="27"/>
      <c r="AD529" s="27"/>
      <c r="AI529" s="27"/>
      <c r="AJ529" s="27"/>
      <c r="AK529" s="27"/>
      <c r="AO529" s="27"/>
      <c r="AP529" s="27"/>
    </row>
    <row r="530" spans="2:42">
      <c r="B530" s="159"/>
      <c r="C530" s="27"/>
      <c r="D530" s="27"/>
      <c r="E530" s="27"/>
      <c r="H530" s="27"/>
      <c r="J530" s="165"/>
      <c r="K530" s="27"/>
      <c r="M530" s="174"/>
      <c r="P530" s="27"/>
      <c r="Q530" s="27"/>
      <c r="W530" s="27"/>
      <c r="X530" s="27"/>
      <c r="Z530" s="27"/>
      <c r="AA530" s="27"/>
      <c r="AB530" s="27"/>
      <c r="AC530" s="27"/>
      <c r="AD530" s="27"/>
      <c r="AI530" s="27"/>
      <c r="AJ530" s="27"/>
      <c r="AK530" s="27"/>
      <c r="AO530" s="27"/>
      <c r="AP530" s="27"/>
    </row>
    <row r="531" spans="2:42">
      <c r="B531" s="159"/>
      <c r="C531" s="27"/>
      <c r="D531" s="27"/>
      <c r="E531" s="27"/>
      <c r="H531" s="27"/>
      <c r="J531" s="165"/>
      <c r="K531" s="27"/>
      <c r="M531" s="174"/>
      <c r="P531" s="27"/>
      <c r="Q531" s="27"/>
      <c r="W531" s="27"/>
      <c r="X531" s="27"/>
      <c r="Z531" s="27"/>
      <c r="AA531" s="27"/>
      <c r="AB531" s="27"/>
      <c r="AC531" s="27"/>
      <c r="AD531" s="27"/>
      <c r="AI531" s="27"/>
      <c r="AJ531" s="27"/>
      <c r="AK531" s="27"/>
      <c r="AO531" s="27"/>
      <c r="AP531" s="27"/>
    </row>
    <row r="532" spans="2:42">
      <c r="B532" s="159"/>
      <c r="C532" s="27"/>
      <c r="D532" s="27"/>
      <c r="E532" s="27"/>
      <c r="H532" s="27"/>
      <c r="J532" s="165"/>
      <c r="K532" s="27"/>
      <c r="M532" s="174"/>
      <c r="P532" s="27"/>
      <c r="Q532" s="27"/>
      <c r="W532" s="27"/>
      <c r="X532" s="27"/>
      <c r="Z532" s="27"/>
      <c r="AA532" s="27"/>
      <c r="AB532" s="27"/>
      <c r="AC532" s="27"/>
      <c r="AD532" s="27"/>
      <c r="AI532" s="27"/>
      <c r="AJ532" s="27"/>
      <c r="AK532" s="27"/>
      <c r="AO532" s="27"/>
      <c r="AP532" s="27"/>
    </row>
    <row r="533" spans="2:42">
      <c r="B533" s="159"/>
      <c r="C533" s="27"/>
      <c r="D533" s="27"/>
      <c r="E533" s="27"/>
      <c r="H533" s="27"/>
      <c r="J533" s="165"/>
      <c r="K533" s="27"/>
      <c r="M533" s="174"/>
      <c r="P533" s="27"/>
      <c r="Q533" s="27"/>
      <c r="W533" s="27"/>
      <c r="X533" s="27"/>
      <c r="Z533" s="27"/>
      <c r="AA533" s="27"/>
      <c r="AB533" s="27"/>
      <c r="AC533" s="27"/>
      <c r="AD533" s="27"/>
      <c r="AI533" s="27"/>
      <c r="AJ533" s="27"/>
      <c r="AK533" s="27"/>
      <c r="AO533" s="27"/>
      <c r="AP533" s="27"/>
    </row>
    <row r="534" spans="2:42">
      <c r="B534" s="159"/>
      <c r="C534" s="27"/>
      <c r="D534" s="27"/>
      <c r="E534" s="27"/>
      <c r="H534" s="27"/>
      <c r="J534" s="165"/>
      <c r="K534" s="27"/>
      <c r="M534" s="174"/>
      <c r="P534" s="27"/>
      <c r="Q534" s="27"/>
      <c r="W534" s="159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59"/>
      <c r="C535" s="27"/>
      <c r="D535" s="27"/>
      <c r="E535" s="27"/>
      <c r="H535" s="27"/>
      <c r="J535" s="165"/>
      <c r="K535" s="27"/>
      <c r="M535" s="174"/>
      <c r="P535" s="27"/>
      <c r="Q535" s="27"/>
      <c r="W535" s="159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59"/>
      <c r="C536" s="27"/>
      <c r="D536" s="27"/>
      <c r="E536" s="27"/>
      <c r="H536" s="27"/>
      <c r="J536" s="165"/>
      <c r="K536" s="27"/>
      <c r="M536" s="174"/>
      <c r="P536" s="27"/>
      <c r="Q536" s="27"/>
      <c r="W536" s="159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59"/>
      <c r="C537" s="27"/>
      <c r="D537" s="27"/>
      <c r="E537" s="27"/>
      <c r="H537" s="27"/>
      <c r="J537" s="165"/>
      <c r="K537" s="27"/>
      <c r="M537" s="174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59"/>
      <c r="C538" s="27"/>
      <c r="D538" s="27"/>
      <c r="E538" s="27"/>
      <c r="H538" s="27"/>
      <c r="J538" s="165"/>
      <c r="K538" s="27"/>
      <c r="M538" s="174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59"/>
      <c r="C539" s="27"/>
      <c r="D539" s="27"/>
      <c r="E539" s="27"/>
      <c r="H539" s="27"/>
      <c r="J539" s="165"/>
      <c r="K539" s="27"/>
      <c r="M539" s="174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59"/>
      <c r="C540" s="27"/>
      <c r="D540" s="27"/>
      <c r="E540" s="27"/>
      <c r="H540" s="27"/>
      <c r="J540" s="165"/>
      <c r="K540" s="27"/>
      <c r="M540" s="174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59"/>
      <c r="C541" s="27"/>
      <c r="D541" s="27"/>
      <c r="E541" s="27"/>
      <c r="H541" s="27"/>
      <c r="J541" s="165"/>
      <c r="K541" s="27"/>
      <c r="M541" s="174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59"/>
      <c r="C542" s="27"/>
      <c r="D542" s="27"/>
      <c r="E542" s="27"/>
      <c r="H542" s="27"/>
      <c r="J542" s="165"/>
      <c r="K542" s="27"/>
      <c r="M542" s="174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59"/>
      <c r="C543" s="27"/>
      <c r="D543" s="27"/>
      <c r="E543" s="27"/>
      <c r="H543" s="27"/>
      <c r="J543" s="165"/>
      <c r="K543" s="27"/>
      <c r="M543" s="174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59"/>
      <c r="C544" s="27"/>
      <c r="D544" s="27"/>
      <c r="E544" s="27"/>
      <c r="H544" s="27"/>
      <c r="J544" s="165"/>
      <c r="K544" s="27"/>
      <c r="M544" s="174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59"/>
      <c r="C545" s="27"/>
      <c r="D545" s="27"/>
      <c r="E545" s="27"/>
      <c r="H545" s="27"/>
      <c r="J545" s="165"/>
      <c r="K545" s="27"/>
      <c r="M545" s="174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59"/>
      <c r="C546" s="27"/>
      <c r="D546" s="27"/>
      <c r="E546" s="27"/>
      <c r="H546" s="27"/>
      <c r="J546" s="165"/>
      <c r="K546" s="27"/>
      <c r="M546" s="174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59"/>
      <c r="C547" s="27"/>
      <c r="D547" s="27"/>
      <c r="E547" s="27"/>
      <c r="H547" s="27"/>
      <c r="J547" s="165"/>
      <c r="K547" s="27"/>
      <c r="M547" s="174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59"/>
      <c r="C548" s="27"/>
      <c r="D548" s="27"/>
      <c r="E548" s="27"/>
      <c r="H548" s="27"/>
      <c r="J548" s="165"/>
      <c r="K548" s="27"/>
      <c r="M548" s="174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59"/>
      <c r="C549" s="27"/>
      <c r="D549" s="27"/>
      <c r="E549" s="27"/>
      <c r="H549" s="27"/>
      <c r="J549" s="165"/>
      <c r="K549" s="27"/>
      <c r="M549" s="174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60"/>
      <c r="C550" s="27"/>
      <c r="D550" s="27"/>
      <c r="E550" s="27"/>
      <c r="H550" s="27"/>
      <c r="I550" s="160"/>
      <c r="J550" s="165"/>
      <c r="K550" s="27"/>
      <c r="L550" s="27"/>
      <c r="M550" s="174"/>
      <c r="O550" s="166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60"/>
      <c r="C551" s="27"/>
      <c r="D551" s="27"/>
      <c r="E551" s="27"/>
      <c r="H551" s="27"/>
      <c r="I551" s="160"/>
      <c r="J551" s="165"/>
      <c r="K551" s="27"/>
      <c r="L551" s="27"/>
      <c r="M551" s="174"/>
      <c r="O551" s="166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60"/>
      <c r="C552" s="27"/>
      <c r="D552" s="27"/>
      <c r="E552" s="27"/>
      <c r="H552" s="27"/>
      <c r="I552" s="160"/>
      <c r="J552" s="165"/>
      <c r="K552" s="27"/>
      <c r="L552" s="27"/>
      <c r="M552" s="174"/>
      <c r="O552" s="166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60"/>
      <c r="C553" s="27"/>
      <c r="D553" s="27"/>
      <c r="E553" s="27"/>
      <c r="H553" s="27"/>
      <c r="I553" s="160"/>
      <c r="J553" s="165"/>
      <c r="K553" s="27"/>
      <c r="L553" s="27"/>
      <c r="M553" s="174"/>
      <c r="O553" s="166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60"/>
      <c r="C554" s="27"/>
      <c r="D554" s="27"/>
      <c r="E554" s="27"/>
      <c r="H554" s="27"/>
      <c r="I554" s="160"/>
      <c r="J554" s="165"/>
      <c r="K554" s="27"/>
      <c r="L554" s="27"/>
      <c r="M554" s="174"/>
      <c r="O554" s="166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60"/>
      <c r="C555" s="27"/>
      <c r="D555" s="27"/>
      <c r="E555" s="27"/>
      <c r="H555" s="27"/>
      <c r="I555" s="160"/>
      <c r="J555" s="165"/>
      <c r="K555" s="27"/>
      <c r="L555" s="27"/>
      <c r="M555" s="174"/>
      <c r="O555" s="166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60"/>
      <c r="C556" s="27"/>
      <c r="D556" s="27"/>
      <c r="E556" s="27"/>
      <c r="H556" s="27"/>
      <c r="I556" s="160"/>
      <c r="J556" s="165"/>
      <c r="K556" s="27"/>
      <c r="L556" s="27"/>
      <c r="M556" s="174"/>
      <c r="O556" s="166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60"/>
      <c r="C557" s="27"/>
      <c r="D557" s="27"/>
      <c r="E557" s="27"/>
      <c r="H557" s="27"/>
      <c r="I557" s="160"/>
      <c r="J557" s="165"/>
      <c r="K557" s="27"/>
      <c r="L557" s="27"/>
      <c r="M557" s="174"/>
      <c r="O557" s="166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0"/>
      <c r="C558" s="27"/>
      <c r="D558" s="27"/>
      <c r="E558" s="27"/>
      <c r="H558" s="27"/>
      <c r="I558" s="160"/>
      <c r="J558" s="165"/>
      <c r="K558" s="27"/>
      <c r="L558" s="27"/>
      <c r="M558" s="174"/>
      <c r="O558" s="166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0"/>
      <c r="C559" s="27"/>
      <c r="D559" s="27"/>
      <c r="E559" s="27"/>
      <c r="H559" s="27"/>
      <c r="I559" s="160"/>
      <c r="J559" s="165"/>
      <c r="K559" s="27"/>
      <c r="L559" s="27"/>
      <c r="M559" s="174"/>
      <c r="O559" s="166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0"/>
      <c r="C560" s="27"/>
      <c r="D560" s="27"/>
      <c r="E560" s="27"/>
      <c r="H560" s="27"/>
      <c r="I560" s="160"/>
      <c r="J560" s="165"/>
      <c r="K560" s="27"/>
      <c r="L560" s="27"/>
      <c r="M560" s="174"/>
      <c r="O560" s="166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0"/>
      <c r="C561" s="27"/>
      <c r="D561" s="27"/>
      <c r="E561" s="27"/>
      <c r="H561" s="27"/>
      <c r="I561" s="160"/>
      <c r="J561" s="165"/>
      <c r="K561" s="27"/>
      <c r="L561" s="27"/>
      <c r="M561" s="174"/>
      <c r="O561" s="166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0"/>
      <c r="C562" s="27"/>
      <c r="D562" s="27"/>
      <c r="E562" s="27"/>
      <c r="H562" s="27"/>
      <c r="I562" s="160"/>
      <c r="J562" s="165"/>
      <c r="K562" s="27"/>
      <c r="L562" s="27"/>
      <c r="M562" s="174"/>
      <c r="O562" s="166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0"/>
      <c r="C563" s="27"/>
      <c r="D563" s="27"/>
      <c r="E563" s="27"/>
      <c r="H563" s="27"/>
      <c r="I563" s="160"/>
      <c r="J563" s="165"/>
      <c r="K563" s="27"/>
      <c r="L563" s="27"/>
      <c r="M563" s="174"/>
      <c r="O563" s="166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0"/>
      <c r="C564" s="27"/>
      <c r="D564" s="27"/>
      <c r="E564" s="27"/>
      <c r="H564" s="27"/>
      <c r="I564" s="160"/>
      <c r="J564" s="165"/>
      <c r="K564" s="27"/>
      <c r="L564" s="27"/>
      <c r="M564" s="174"/>
      <c r="O564" s="166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0"/>
      <c r="C565" s="27"/>
      <c r="D565" s="27"/>
      <c r="E565" s="27"/>
      <c r="H565" s="27"/>
      <c r="I565" s="160"/>
      <c r="J565" s="165"/>
      <c r="K565" s="27"/>
      <c r="L565" s="27"/>
      <c r="M565" s="174"/>
      <c r="O565" s="166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0"/>
      <c r="C566" s="27"/>
      <c r="D566" s="27"/>
      <c r="E566" s="27"/>
      <c r="H566" s="27"/>
      <c r="I566" s="160"/>
      <c r="J566" s="165"/>
      <c r="K566" s="27"/>
      <c r="L566" s="27"/>
      <c r="M566" s="174"/>
      <c r="O566" s="166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0"/>
      <c r="C567" s="27"/>
      <c r="D567" s="27"/>
      <c r="E567" s="27"/>
      <c r="H567" s="27"/>
      <c r="I567" s="160"/>
      <c r="J567" s="165"/>
      <c r="K567" s="27"/>
      <c r="L567" s="27"/>
      <c r="M567" s="174"/>
      <c r="O567" s="166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0"/>
      <c r="C568" s="27"/>
      <c r="D568" s="27"/>
      <c r="E568" s="27"/>
      <c r="H568" s="27"/>
      <c r="I568" s="160"/>
      <c r="J568" s="165"/>
      <c r="K568" s="27"/>
      <c r="L568" s="27"/>
      <c r="M568" s="174"/>
      <c r="O568" s="166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59"/>
      <c r="C569" s="27"/>
      <c r="D569" s="27"/>
      <c r="E569" s="27"/>
      <c r="H569" s="27"/>
      <c r="J569" s="165"/>
      <c r="K569" s="27"/>
      <c r="L569" s="27"/>
      <c r="O569" s="166"/>
      <c r="P569" s="27"/>
      <c r="Q569" s="27"/>
      <c r="W569" s="159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59"/>
      <c r="C570" s="27"/>
      <c r="D570" s="27"/>
      <c r="E570" s="27"/>
      <c r="H570" s="27"/>
      <c r="J570" s="165"/>
      <c r="K570" s="27"/>
      <c r="L570" s="27"/>
      <c r="O570" s="166"/>
      <c r="P570" s="27"/>
      <c r="Q570" s="27"/>
      <c r="W570" s="159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59"/>
      <c r="C571" s="27"/>
      <c r="D571" s="27"/>
      <c r="E571" s="27"/>
      <c r="H571" s="27"/>
      <c r="J571" s="165"/>
      <c r="K571" s="27"/>
      <c r="L571" s="27"/>
      <c r="O571" s="166"/>
      <c r="P571" s="27"/>
      <c r="Q571" s="27"/>
      <c r="W571" s="159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59"/>
      <c r="C572" s="27"/>
      <c r="D572" s="27"/>
      <c r="E572" s="27"/>
      <c r="H572" s="27"/>
      <c r="J572" s="165"/>
      <c r="K572" s="27"/>
      <c r="L572" s="27"/>
      <c r="O572" s="166"/>
      <c r="P572" s="27"/>
      <c r="Q572" s="27"/>
      <c r="W572" s="159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59"/>
      <c r="C573" s="27"/>
      <c r="D573" s="27"/>
      <c r="E573" s="27"/>
      <c r="H573" s="27"/>
      <c r="J573" s="165"/>
      <c r="K573" s="27"/>
      <c r="L573" s="27"/>
      <c r="O573" s="166"/>
      <c r="P573" s="27"/>
      <c r="Q573" s="27"/>
      <c r="W573" s="159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59"/>
      <c r="C574" s="27"/>
      <c r="D574" s="27"/>
      <c r="E574" s="27"/>
      <c r="H574" s="27"/>
      <c r="J574" s="165"/>
      <c r="K574" s="27"/>
      <c r="L574" s="27"/>
      <c r="O574" s="166"/>
      <c r="P574" s="27"/>
      <c r="Q574" s="27"/>
      <c r="W574" s="159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59"/>
      <c r="C575" s="27"/>
      <c r="D575" s="27"/>
      <c r="E575" s="27"/>
      <c r="H575" s="27"/>
      <c r="J575" s="165"/>
      <c r="K575" s="27"/>
      <c r="L575" s="27"/>
      <c r="O575" s="166"/>
      <c r="P575" s="27"/>
      <c r="Q575" s="27"/>
      <c r="W575" s="159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59"/>
      <c r="C576" s="27"/>
      <c r="D576" s="27"/>
      <c r="E576" s="27"/>
      <c r="H576" s="27"/>
      <c r="J576" s="165"/>
      <c r="K576" s="27"/>
      <c r="L576" s="27"/>
      <c r="O576" s="166"/>
      <c r="P576" s="27"/>
      <c r="Q576" s="27"/>
      <c r="W576" s="159"/>
      <c r="X576" s="27"/>
      <c r="Z576" s="27"/>
      <c r="AA576" s="27"/>
      <c r="AC576" s="27"/>
      <c r="AD576" s="27"/>
      <c r="AI576" s="27"/>
      <c r="AJ576" s="27"/>
      <c r="AK576" s="27"/>
      <c r="AO576" s="27"/>
      <c r="AP576" s="27"/>
    </row>
    <row r="577" spans="2:42">
      <c r="B577" s="159"/>
      <c r="C577" s="27"/>
      <c r="D577" s="27"/>
      <c r="E577" s="27"/>
      <c r="H577" s="27"/>
      <c r="J577" s="165"/>
      <c r="K577" s="27"/>
      <c r="L577" s="27"/>
      <c r="O577" s="166"/>
      <c r="P577" s="27"/>
      <c r="Q577" s="27"/>
      <c r="W577" s="159"/>
      <c r="X577" s="27"/>
      <c r="Z577" s="27"/>
      <c r="AA577" s="27"/>
      <c r="AC577" s="27"/>
      <c r="AD577" s="27"/>
      <c r="AI577" s="27"/>
      <c r="AJ577" s="27"/>
      <c r="AK577" s="27"/>
      <c r="AO577" s="27"/>
      <c r="AP577" s="27"/>
    </row>
    <row r="578" spans="2:42">
      <c r="B578" s="159"/>
      <c r="C578" s="27"/>
      <c r="D578" s="27"/>
      <c r="E578" s="27"/>
      <c r="H578" s="27"/>
      <c r="J578" s="165"/>
      <c r="K578" s="27"/>
      <c r="L578" s="27"/>
      <c r="O578" s="166"/>
      <c r="P578" s="27"/>
      <c r="Q578" s="27"/>
      <c r="W578" s="159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159"/>
      <c r="C579" s="27"/>
      <c r="D579" s="27"/>
      <c r="E579" s="27"/>
      <c r="H579" s="27"/>
      <c r="J579" s="165"/>
      <c r="K579" s="27"/>
      <c r="L579" s="27"/>
      <c r="O579" s="166"/>
      <c r="P579" s="27"/>
      <c r="Q579" s="27"/>
      <c r="W579" s="159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>
      <c r="B580" s="159"/>
      <c r="C580" s="27"/>
      <c r="D580" s="27"/>
      <c r="E580" s="27"/>
      <c r="H580" s="27"/>
      <c r="I580" s="27"/>
      <c r="J580" s="165"/>
      <c r="K580" s="27"/>
      <c r="L580" s="27"/>
      <c r="N580" s="159"/>
      <c r="O580" s="166"/>
      <c r="P580" s="27"/>
      <c r="Q580" s="27"/>
      <c r="W580" s="27"/>
      <c r="X580" s="27"/>
      <c r="Z580" s="27"/>
      <c r="AA580" s="27"/>
      <c r="AC580" s="27"/>
      <c r="AD580" s="27"/>
      <c r="AI580" s="27"/>
      <c r="AJ580" s="27"/>
      <c r="AK580" s="27"/>
      <c r="AO580" s="27"/>
      <c r="AP580" s="27"/>
    </row>
    <row r="581" spans="2:42">
      <c r="B581" s="159"/>
      <c r="C581" s="27"/>
      <c r="D581" s="27"/>
      <c r="E581" s="27"/>
      <c r="H581" s="27"/>
      <c r="I581" s="27"/>
      <c r="J581" s="165"/>
      <c r="K581" s="27"/>
      <c r="L581" s="27"/>
      <c r="N581" s="159"/>
      <c r="O581" s="166"/>
      <c r="P581" s="27"/>
      <c r="Q581" s="27"/>
      <c r="W581" s="27"/>
      <c r="X581" s="27"/>
      <c r="Z581" s="27"/>
      <c r="AA581" s="27"/>
      <c r="AC581" s="27"/>
      <c r="AD581" s="27"/>
      <c r="AI581" s="27"/>
      <c r="AJ581" s="27"/>
      <c r="AK581" s="27"/>
      <c r="AO581" s="27"/>
      <c r="AP581" s="27"/>
    </row>
    <row r="582" spans="2:42">
      <c r="B582" s="159"/>
      <c r="C582" s="27"/>
      <c r="D582" s="27"/>
      <c r="E582" s="27"/>
      <c r="H582" s="27"/>
      <c r="I582" s="27"/>
      <c r="J582" s="165"/>
      <c r="K582" s="27"/>
      <c r="L582" s="27"/>
      <c r="N582" s="159"/>
      <c r="O582" s="166"/>
      <c r="P582" s="27"/>
      <c r="Q582" s="27"/>
      <c r="W582" s="27"/>
      <c r="X582" s="27"/>
      <c r="Z582" s="27"/>
      <c r="AA582" s="27"/>
      <c r="AC582" s="27"/>
      <c r="AD582" s="27"/>
      <c r="AI582" s="27"/>
      <c r="AJ582" s="27"/>
      <c r="AK582" s="27"/>
      <c r="AO582" s="27"/>
      <c r="AP582" s="27"/>
    </row>
    <row r="583" spans="2:42">
      <c r="B583" s="159"/>
      <c r="C583" s="27"/>
      <c r="D583" s="27"/>
      <c r="E583" s="27"/>
      <c r="H583" s="27"/>
      <c r="I583" s="27"/>
      <c r="J583" s="165"/>
      <c r="K583" s="27"/>
      <c r="L583" s="27"/>
      <c r="N583" s="159"/>
      <c r="O583" s="166"/>
      <c r="P583" s="27"/>
      <c r="Q583" s="27"/>
      <c r="W583" s="27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 s="161" customFormat="1">
      <c r="B584" s="175"/>
      <c r="C584" s="176"/>
      <c r="D584" s="176"/>
      <c r="E584" s="27"/>
      <c r="H584" s="27"/>
      <c r="I584" s="176"/>
      <c r="J584" s="177"/>
      <c r="K584" s="176"/>
      <c r="L584" s="176"/>
      <c r="M584" s="172"/>
      <c r="P584" s="176"/>
      <c r="Q584" s="176"/>
      <c r="W584" s="176"/>
      <c r="X584" s="176"/>
      <c r="Z584" s="176"/>
      <c r="AA584" s="27"/>
      <c r="AB584" s="175"/>
      <c r="AC584" s="176"/>
      <c r="AD584" s="176"/>
      <c r="AI584" s="176"/>
      <c r="AJ584" s="176"/>
      <c r="AK584" s="176"/>
      <c r="AN584" s="175"/>
      <c r="AO584" s="176"/>
      <c r="AP584" s="176"/>
    </row>
    <row r="585" spans="2:42" s="161" customFormat="1">
      <c r="B585" s="175"/>
      <c r="C585" s="176"/>
      <c r="D585" s="176"/>
      <c r="E585" s="27"/>
      <c r="H585" s="27"/>
      <c r="I585" s="176"/>
      <c r="J585" s="177"/>
      <c r="K585" s="176"/>
      <c r="L585" s="176"/>
      <c r="M585" s="172"/>
      <c r="P585" s="176"/>
      <c r="Q585" s="176"/>
      <c r="W585" s="176"/>
      <c r="X585" s="176"/>
      <c r="Z585" s="176"/>
      <c r="AA585" s="27"/>
      <c r="AB585" s="175"/>
      <c r="AC585" s="176"/>
      <c r="AD585" s="176"/>
      <c r="AI585" s="176"/>
      <c r="AJ585" s="176"/>
      <c r="AK585" s="176"/>
      <c r="AN585" s="175"/>
      <c r="AO585" s="176"/>
      <c r="AP585" s="176"/>
    </row>
    <row r="586" spans="2:42">
      <c r="B586" s="159"/>
      <c r="C586" s="27"/>
      <c r="D586" s="27"/>
      <c r="E586" s="27"/>
      <c r="H586" s="27"/>
      <c r="I586" s="27"/>
      <c r="J586" s="165"/>
      <c r="K586" s="27"/>
      <c r="L586" s="27"/>
      <c r="P586" s="27"/>
      <c r="Q586" s="27"/>
      <c r="W586" s="27"/>
      <c r="X586" s="27"/>
      <c r="Z586" s="27"/>
      <c r="AA586" s="27"/>
      <c r="AC586" s="27"/>
      <c r="AD586" s="27"/>
      <c r="AI586" s="27"/>
      <c r="AJ586" s="27"/>
      <c r="AK586" s="27"/>
      <c r="AO586" s="27"/>
      <c r="AP586" s="27"/>
    </row>
    <row r="587" spans="2:42">
      <c r="B587" s="159"/>
      <c r="C587" s="27"/>
      <c r="D587" s="27"/>
      <c r="E587" s="27"/>
      <c r="H587" s="27"/>
      <c r="I587" s="27"/>
      <c r="J587" s="165"/>
      <c r="K587" s="27"/>
      <c r="L587" s="27"/>
      <c r="P587" s="27"/>
      <c r="Q587" s="27"/>
      <c r="W587" s="27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159"/>
      <c r="C588" s="27"/>
      <c r="D588" s="27"/>
      <c r="E588" s="27"/>
      <c r="H588" s="27"/>
      <c r="I588" s="27"/>
      <c r="J588" s="165"/>
      <c r="K588" s="27"/>
      <c r="L588" s="27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159"/>
      <c r="C589" s="27"/>
      <c r="D589" s="27"/>
      <c r="E589" s="27"/>
      <c r="H589" s="27"/>
      <c r="I589" s="27"/>
      <c r="J589" s="165"/>
      <c r="K589" s="27"/>
      <c r="L589" s="27"/>
      <c r="P589" s="27"/>
      <c r="Q589" s="27"/>
      <c r="W589" s="27"/>
      <c r="X589" s="27"/>
      <c r="Z589" s="27"/>
      <c r="AA589" s="27"/>
      <c r="AC589" s="27"/>
      <c r="AD589" s="27"/>
      <c r="AI589" s="27"/>
      <c r="AJ589" s="27"/>
      <c r="AK589" s="27"/>
      <c r="AO589" s="27"/>
      <c r="AP589" s="27"/>
    </row>
    <row r="590" spans="2:42">
      <c r="B590" s="159"/>
      <c r="C590" s="27"/>
      <c r="D590" s="27"/>
      <c r="E590" s="27"/>
      <c r="H590" s="27"/>
      <c r="I590" s="27"/>
      <c r="J590" s="165"/>
      <c r="K590" s="27"/>
      <c r="L590" s="27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159"/>
      <c r="C591" s="27"/>
      <c r="D591" s="27"/>
      <c r="E591" s="27"/>
      <c r="H591" s="27"/>
      <c r="I591" s="27"/>
      <c r="J591" s="165"/>
      <c r="K591" s="27"/>
      <c r="L591" s="27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159"/>
      <c r="C592" s="27"/>
      <c r="D592" s="27"/>
      <c r="E592" s="27"/>
      <c r="H592" s="27"/>
      <c r="I592" s="27"/>
      <c r="J592" s="165"/>
      <c r="K592" s="27"/>
      <c r="L592" s="27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159"/>
      <c r="C593" s="27"/>
      <c r="D593" s="27"/>
      <c r="E593" s="27"/>
      <c r="H593" s="27"/>
      <c r="I593" s="27"/>
      <c r="J593" s="165"/>
      <c r="K593" s="27"/>
      <c r="L593" s="27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159"/>
      <c r="C594" s="27"/>
      <c r="D594" s="27"/>
      <c r="E594" s="27"/>
      <c r="H594" s="27"/>
      <c r="I594" s="27"/>
      <c r="J594" s="165"/>
      <c r="K594" s="27"/>
      <c r="L594" s="27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159"/>
      <c r="C595" s="27"/>
      <c r="D595" s="27"/>
      <c r="E595" s="27"/>
      <c r="H595" s="27"/>
      <c r="I595" s="27"/>
      <c r="J595" s="165"/>
      <c r="K595" s="27"/>
      <c r="L595" s="27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59"/>
      <c r="C596" s="27"/>
      <c r="D596" s="27"/>
      <c r="E596" s="27"/>
      <c r="H596" s="27"/>
      <c r="I596" s="27"/>
      <c r="J596" s="165"/>
      <c r="K596" s="27"/>
      <c r="L596" s="27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159"/>
      <c r="C597" s="27"/>
      <c r="D597" s="27"/>
      <c r="E597" s="27"/>
      <c r="H597" s="27"/>
      <c r="I597" s="27"/>
      <c r="J597" s="165"/>
      <c r="K597" s="27"/>
      <c r="L597" s="27"/>
      <c r="P597" s="27"/>
      <c r="Q597" s="27"/>
      <c r="W597" s="27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159"/>
      <c r="C598" s="27"/>
      <c r="D598" s="27"/>
      <c r="E598" s="27"/>
      <c r="H598" s="27"/>
      <c r="I598" s="27"/>
      <c r="J598" s="165"/>
      <c r="K598" s="27"/>
      <c r="L598" s="27"/>
      <c r="P598" s="27"/>
      <c r="Q598" s="27"/>
      <c r="W598" s="27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159"/>
      <c r="C599" s="27"/>
      <c r="D599" s="27"/>
      <c r="E599" s="27"/>
      <c r="H599" s="27"/>
      <c r="I599" s="27"/>
      <c r="J599" s="165"/>
      <c r="K599" s="27"/>
      <c r="L599" s="27"/>
      <c r="P599" s="27"/>
      <c r="Q599" s="27"/>
      <c r="W599" s="27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159"/>
      <c r="C600" s="27"/>
      <c r="D600" s="27"/>
      <c r="E600" s="27"/>
      <c r="H600" s="27"/>
      <c r="I600" s="27"/>
      <c r="J600" s="165"/>
      <c r="K600" s="27"/>
      <c r="L600" s="27"/>
      <c r="P600" s="27"/>
      <c r="Q600" s="27"/>
      <c r="W600" s="27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159"/>
      <c r="C601" s="27"/>
      <c r="D601" s="27"/>
      <c r="E601" s="27"/>
      <c r="H601" s="27"/>
      <c r="I601" s="27"/>
      <c r="J601" s="165"/>
      <c r="K601" s="27"/>
      <c r="L601" s="27"/>
      <c r="P601" s="27"/>
      <c r="Q601" s="27"/>
      <c r="W601" s="27"/>
      <c r="X601" s="27"/>
      <c r="Z601" s="27"/>
      <c r="AA601" s="27"/>
      <c r="AC601" s="27"/>
      <c r="AD601" s="27"/>
      <c r="AI601" s="27"/>
      <c r="AJ601" s="27"/>
      <c r="AK601" s="27"/>
      <c r="AO601" s="27"/>
      <c r="AP601" s="27"/>
    </row>
    <row r="602" spans="2:42">
      <c r="B602" s="159"/>
      <c r="C602" s="27"/>
      <c r="D602" s="27"/>
      <c r="E602" s="27"/>
      <c r="H602" s="27"/>
      <c r="I602" s="27"/>
      <c r="J602" s="165"/>
      <c r="K602" s="27"/>
      <c r="L602" s="27"/>
      <c r="P602" s="27"/>
      <c r="Q602" s="27"/>
      <c r="W602" s="27"/>
      <c r="X602" s="27"/>
      <c r="Z602" s="27"/>
      <c r="AA602" s="27"/>
      <c r="AC602" s="27"/>
      <c r="AD602" s="27"/>
      <c r="AI602" s="27"/>
      <c r="AJ602" s="27"/>
      <c r="AK602" s="27"/>
      <c r="AO602" s="27"/>
      <c r="AP602" s="27"/>
    </row>
    <row r="603" spans="2:42">
      <c r="B603" s="159"/>
      <c r="C603" s="27"/>
      <c r="D603" s="27"/>
      <c r="E603" s="27"/>
      <c r="H603" s="27"/>
      <c r="I603" s="27"/>
      <c r="J603" s="165"/>
      <c r="K603" s="27"/>
      <c r="L603" s="27"/>
      <c r="P603" s="27"/>
      <c r="Q603" s="27"/>
      <c r="W603" s="27"/>
      <c r="X603" s="27"/>
      <c r="Z603" s="27"/>
      <c r="AA603" s="27"/>
      <c r="AC603" s="27"/>
      <c r="AD603" s="27"/>
      <c r="AI603" s="27"/>
      <c r="AJ603" s="27"/>
      <c r="AK603" s="27"/>
      <c r="AO603" s="27"/>
      <c r="AP603" s="27"/>
    </row>
    <row r="604" spans="2:42">
      <c r="B604" s="159"/>
      <c r="C604" s="27"/>
      <c r="D604" s="27"/>
      <c r="E604" s="27"/>
      <c r="H604" s="27"/>
      <c r="I604" s="27"/>
      <c r="J604" s="165"/>
      <c r="K604" s="27"/>
      <c r="L604" s="27"/>
      <c r="P604" s="27"/>
      <c r="Q604" s="27"/>
      <c r="W604" s="27"/>
      <c r="X604" s="27"/>
      <c r="Z604" s="27"/>
      <c r="AA604" s="27"/>
      <c r="AC604" s="27"/>
      <c r="AD604" s="27"/>
      <c r="AI604" s="27"/>
      <c r="AJ604" s="27"/>
      <c r="AK604" s="27"/>
      <c r="AO604" s="27"/>
      <c r="AP604" s="27"/>
    </row>
    <row r="605" spans="2:42">
      <c r="B605" s="159"/>
      <c r="C605" s="27"/>
      <c r="D605" s="27"/>
      <c r="E605" s="27"/>
      <c r="H605" s="27"/>
      <c r="I605" s="160"/>
      <c r="J605" s="165"/>
      <c r="K605" s="27"/>
      <c r="L605" s="27"/>
      <c r="P605" s="27"/>
      <c r="Q605" s="27"/>
      <c r="V605" s="27"/>
      <c r="W605" s="159"/>
      <c r="X605" s="27"/>
      <c r="Z605" s="27"/>
      <c r="AA605" s="27"/>
      <c r="AB605" s="27"/>
      <c r="AC605" s="27"/>
      <c r="AD605" s="27"/>
      <c r="AI605" s="27"/>
      <c r="AJ605" s="27"/>
      <c r="AK605" s="27"/>
      <c r="AO605" s="27"/>
      <c r="AP605" s="27"/>
    </row>
    <row r="606" spans="2:42">
      <c r="B606" s="159"/>
      <c r="C606" s="27"/>
      <c r="D606" s="27"/>
      <c r="E606" s="27"/>
      <c r="H606" s="27"/>
      <c r="I606" s="165"/>
      <c r="J606" s="165"/>
      <c r="K606" s="27"/>
      <c r="L606" s="27"/>
      <c r="P606" s="27"/>
      <c r="Q606" s="27"/>
      <c r="V606" s="27"/>
      <c r="W606" s="159"/>
      <c r="X606" s="27"/>
      <c r="Z606" s="27"/>
      <c r="AA606" s="27"/>
      <c r="AB606" s="27"/>
      <c r="AC606" s="27"/>
      <c r="AD606" s="27"/>
      <c r="AI606" s="27"/>
      <c r="AJ606" s="27"/>
      <c r="AK606" s="27"/>
      <c r="AO606" s="27"/>
      <c r="AP606" s="27"/>
    </row>
    <row r="607" spans="2:42">
      <c r="B607" s="159"/>
      <c r="C607" s="27"/>
      <c r="D607" s="27"/>
      <c r="E607" s="27"/>
      <c r="H607" s="27"/>
      <c r="I607" s="165"/>
      <c r="J607" s="165"/>
      <c r="K607" s="27"/>
      <c r="L607" s="27"/>
      <c r="P607" s="27"/>
      <c r="Q607" s="27"/>
      <c r="V607" s="27"/>
      <c r="W607" s="159"/>
      <c r="X607" s="27"/>
      <c r="Z607" s="27"/>
      <c r="AA607" s="27"/>
      <c r="AB607" s="27"/>
      <c r="AC607" s="27"/>
      <c r="AD607" s="27"/>
      <c r="AI607" s="27"/>
      <c r="AJ607" s="27"/>
      <c r="AK607" s="27"/>
      <c r="AO607" s="27"/>
      <c r="AP607" s="27"/>
    </row>
    <row r="608" spans="2:42">
      <c r="B608" s="159"/>
      <c r="C608" s="27"/>
      <c r="D608" s="27"/>
      <c r="E608" s="27"/>
      <c r="H608" s="27"/>
      <c r="I608" s="165"/>
      <c r="J608" s="165"/>
      <c r="K608" s="27"/>
      <c r="L608" s="27"/>
      <c r="P608" s="27"/>
      <c r="Q608" s="27"/>
      <c r="V608" s="27"/>
      <c r="W608" s="159"/>
      <c r="X608" s="27"/>
      <c r="Z608" s="27"/>
      <c r="AA608" s="27"/>
      <c r="AB608" s="27"/>
      <c r="AC608" s="27"/>
      <c r="AD608" s="27"/>
      <c r="AI608" s="27"/>
      <c r="AJ608" s="27"/>
      <c r="AK608" s="27"/>
      <c r="AO608" s="27"/>
      <c r="AP608" s="27"/>
    </row>
    <row r="609" spans="2:42">
      <c r="B609" s="159"/>
      <c r="C609" s="27"/>
      <c r="D609" s="27"/>
      <c r="E609" s="27"/>
      <c r="H609" s="27"/>
      <c r="I609" s="165"/>
      <c r="J609" s="165"/>
      <c r="K609" s="27"/>
      <c r="L609" s="27"/>
      <c r="P609" s="27"/>
      <c r="Q609" s="27"/>
      <c r="V609" s="27"/>
      <c r="W609" s="159"/>
      <c r="X609" s="27"/>
      <c r="Z609" s="27"/>
      <c r="AA609" s="27"/>
      <c r="AB609" s="27"/>
      <c r="AC609" s="27"/>
      <c r="AD609" s="27"/>
      <c r="AI609" s="27"/>
      <c r="AJ609" s="27"/>
      <c r="AK609" s="27"/>
      <c r="AO609" s="27"/>
      <c r="AP609" s="27"/>
    </row>
    <row r="610" spans="2:42">
      <c r="B610" s="159"/>
      <c r="C610" s="27"/>
      <c r="D610" s="27"/>
      <c r="E610" s="27"/>
      <c r="H610" s="27"/>
      <c r="I610" s="165"/>
      <c r="J610" s="165"/>
      <c r="K610" s="27"/>
      <c r="L610" s="27"/>
      <c r="P610" s="27"/>
      <c r="Q610" s="27"/>
      <c r="V610" s="27"/>
      <c r="W610" s="159"/>
      <c r="X610" s="27"/>
      <c r="Z610" s="27"/>
      <c r="AA610" s="27"/>
      <c r="AB610" s="27"/>
      <c r="AC610" s="27"/>
      <c r="AD610" s="27"/>
      <c r="AI610" s="27"/>
      <c r="AJ610" s="27"/>
      <c r="AK610" s="27"/>
      <c r="AO610" s="27"/>
      <c r="AP610" s="27"/>
    </row>
    <row r="611" spans="2:42">
      <c r="B611" s="159"/>
      <c r="C611" s="27"/>
      <c r="D611" s="27"/>
      <c r="E611" s="27"/>
      <c r="H611" s="27"/>
      <c r="I611" s="165"/>
      <c r="J611" s="165"/>
      <c r="K611" s="27"/>
      <c r="L611" s="27"/>
      <c r="P611" s="27"/>
      <c r="Q611" s="27"/>
      <c r="V611" s="27"/>
      <c r="W611" s="159"/>
      <c r="X611" s="27"/>
      <c r="Z611" s="27"/>
      <c r="AA611" s="27"/>
      <c r="AB611" s="27"/>
      <c r="AC611" s="27"/>
      <c r="AD611" s="27"/>
      <c r="AI611" s="27"/>
      <c r="AJ611" s="27"/>
      <c r="AK611" s="27"/>
      <c r="AO611" s="27"/>
      <c r="AP611" s="27"/>
    </row>
    <row r="612" spans="2:42">
      <c r="B612" s="159"/>
      <c r="C612" s="27"/>
      <c r="D612" s="27"/>
      <c r="E612" s="27"/>
      <c r="H612" s="27"/>
      <c r="I612" s="165"/>
      <c r="J612" s="165"/>
      <c r="K612" s="27"/>
      <c r="L612" s="27"/>
      <c r="P612" s="27"/>
      <c r="Q612" s="27"/>
      <c r="V612" s="27"/>
      <c r="W612" s="159"/>
      <c r="X612" s="27"/>
      <c r="Z612" s="27"/>
      <c r="AA612" s="27"/>
      <c r="AB612" s="27"/>
      <c r="AC612" s="27"/>
      <c r="AD612" s="27"/>
      <c r="AI612" s="27"/>
      <c r="AJ612" s="27"/>
      <c r="AK612" s="27"/>
      <c r="AO612" s="27"/>
      <c r="AP612" s="27"/>
    </row>
    <row r="613" spans="2:42">
      <c r="B613" s="159"/>
      <c r="C613" s="27"/>
      <c r="D613" s="27"/>
      <c r="E613" s="27"/>
      <c r="H613" s="27"/>
      <c r="I613" s="165"/>
      <c r="J613" s="165"/>
      <c r="K613" s="27"/>
      <c r="L613" s="27"/>
      <c r="P613" s="27"/>
      <c r="Q613" s="27"/>
      <c r="V613" s="27"/>
      <c r="W613" s="159"/>
      <c r="X613" s="27"/>
      <c r="Z613" s="27"/>
      <c r="AA613" s="27"/>
      <c r="AB613" s="27"/>
      <c r="AC613" s="27"/>
      <c r="AD613" s="27"/>
      <c r="AI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F614" s="27"/>
      <c r="G614" s="27"/>
      <c r="H614" s="27"/>
      <c r="I614" s="27"/>
      <c r="J614" s="165"/>
      <c r="K614" s="165"/>
      <c r="L614" s="27"/>
      <c r="M614" s="166"/>
      <c r="N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  <c r="AA614" s="27"/>
      <c r="AB614" s="27"/>
      <c r="AC614" s="27"/>
      <c r="AD614" s="27"/>
      <c r="AE614" s="27"/>
      <c r="AF614" s="27"/>
      <c r="AG614" s="27"/>
      <c r="AH614" s="27"/>
      <c r="AI614" s="27"/>
      <c r="AJ614" s="27"/>
      <c r="AK614" s="27"/>
      <c r="AL614" s="27"/>
      <c r="AM614" s="27"/>
      <c r="AN614" s="27"/>
      <c r="AO614" s="27"/>
      <c r="AP614" s="27"/>
    </row>
    <row r="615" spans="2:42">
      <c r="B615" s="27"/>
      <c r="C615" s="27"/>
      <c r="D615" s="27"/>
      <c r="E615" s="27"/>
      <c r="F615" s="27"/>
      <c r="G615" s="27"/>
      <c r="H615" s="27"/>
      <c r="I615" s="27"/>
      <c r="J615" s="165"/>
      <c r="K615" s="165"/>
      <c r="L615" s="27"/>
      <c r="M615" s="166"/>
      <c r="N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  <c r="AA615" s="27"/>
      <c r="AB615" s="27"/>
      <c r="AC615" s="27"/>
      <c r="AD615" s="27"/>
      <c r="AE615" s="27"/>
      <c r="AF615" s="27"/>
      <c r="AG615" s="27"/>
      <c r="AH615" s="27"/>
      <c r="AI615" s="27"/>
      <c r="AJ615" s="27"/>
      <c r="AK615" s="27"/>
      <c r="AL615" s="27"/>
      <c r="AM615" s="27"/>
      <c r="AN615" s="27"/>
      <c r="AO615" s="27"/>
      <c r="AP615" s="27"/>
    </row>
    <row r="616" spans="2:42">
      <c r="B616" s="27"/>
      <c r="C616" s="27"/>
      <c r="D616" s="27"/>
      <c r="E616" s="27"/>
      <c r="F616" s="27"/>
      <c r="G616" s="27"/>
      <c r="H616" s="27"/>
      <c r="I616" s="27"/>
      <c r="J616" s="165"/>
      <c r="K616" s="165"/>
      <c r="L616" s="27"/>
      <c r="M616" s="166"/>
      <c r="N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  <c r="AA616" s="27"/>
      <c r="AB616" s="27"/>
      <c r="AC616" s="27"/>
      <c r="AD616" s="27"/>
      <c r="AE616" s="27"/>
      <c r="AF616" s="27"/>
      <c r="AG616" s="27"/>
      <c r="AH616" s="27"/>
      <c r="AI616" s="27"/>
      <c r="AJ616" s="27"/>
      <c r="AK616" s="27"/>
      <c r="AL616" s="27"/>
      <c r="AM616" s="27"/>
      <c r="AN616" s="27"/>
      <c r="AO616" s="27"/>
      <c r="AP616" s="27"/>
    </row>
    <row r="617" spans="2:42">
      <c r="B617" s="27"/>
      <c r="C617" s="27"/>
      <c r="D617" s="27"/>
      <c r="E617" s="27"/>
      <c r="F617" s="27"/>
      <c r="G617" s="27"/>
      <c r="H617" s="27"/>
      <c r="I617" s="27"/>
      <c r="J617" s="165"/>
      <c r="K617" s="165"/>
      <c r="L617" s="27"/>
      <c r="M617" s="166"/>
      <c r="N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  <c r="AA617" s="27"/>
      <c r="AB617" s="27"/>
      <c r="AC617" s="27"/>
      <c r="AD617" s="27"/>
      <c r="AE617" s="27"/>
      <c r="AF617" s="27"/>
      <c r="AG617" s="27"/>
      <c r="AH617" s="27"/>
      <c r="AI617" s="27"/>
      <c r="AJ617" s="27"/>
      <c r="AK617" s="27"/>
      <c r="AL617" s="27"/>
      <c r="AM617" s="27"/>
      <c r="AN617" s="27"/>
      <c r="AO617" s="27"/>
      <c r="AP617" s="27"/>
    </row>
    <row r="618" spans="2:42">
      <c r="B618" s="27"/>
      <c r="C618" s="27"/>
      <c r="D618" s="27"/>
      <c r="E618" s="27"/>
      <c r="F618" s="27"/>
      <c r="G618" s="27"/>
      <c r="H618" s="27"/>
      <c r="I618" s="27"/>
      <c r="J618" s="165"/>
      <c r="K618" s="165"/>
      <c r="L618" s="27"/>
      <c r="M618" s="166"/>
      <c r="N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  <c r="AA618" s="27"/>
      <c r="AB618" s="27"/>
      <c r="AC618" s="27"/>
      <c r="AD618" s="27"/>
      <c r="AE618" s="27"/>
      <c r="AF618" s="27"/>
      <c r="AG618" s="27"/>
      <c r="AH618" s="27"/>
      <c r="AI618" s="27"/>
      <c r="AJ618" s="27"/>
      <c r="AK618" s="27"/>
      <c r="AL618" s="27"/>
      <c r="AM618" s="27"/>
      <c r="AN618" s="27"/>
      <c r="AO618" s="27"/>
      <c r="AP618" s="27"/>
    </row>
    <row r="619" spans="2:42">
      <c r="B619" s="27"/>
      <c r="C619" s="27"/>
      <c r="D619" s="27"/>
      <c r="E619" s="27"/>
      <c r="F619" s="27"/>
      <c r="G619" s="27"/>
      <c r="H619" s="27"/>
      <c r="I619" s="27"/>
      <c r="J619" s="165"/>
      <c r="K619" s="165"/>
      <c r="L619" s="27"/>
      <c r="M619" s="166"/>
      <c r="N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  <c r="AA619" s="27"/>
      <c r="AB619" s="27"/>
      <c r="AC619" s="27"/>
      <c r="AD619" s="27"/>
      <c r="AE619" s="27"/>
      <c r="AF619" s="27"/>
      <c r="AG619" s="27"/>
      <c r="AH619" s="27"/>
      <c r="AI619" s="27"/>
      <c r="AJ619" s="27"/>
      <c r="AK619" s="27"/>
      <c r="AL619" s="27"/>
      <c r="AM619" s="27"/>
      <c r="AN619" s="27"/>
      <c r="AO619" s="27"/>
      <c r="AP619" s="27"/>
    </row>
    <row r="620" spans="2:42">
      <c r="B620" s="27"/>
      <c r="C620" s="27"/>
      <c r="D620" s="27"/>
      <c r="E620" s="27"/>
      <c r="F620" s="27"/>
      <c r="G620" s="27"/>
      <c r="H620" s="27"/>
      <c r="I620" s="27"/>
      <c r="J620" s="165"/>
      <c r="K620" s="165"/>
      <c r="L620" s="27"/>
      <c r="M620" s="166"/>
      <c r="N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  <c r="AA620" s="27"/>
      <c r="AB620" s="27"/>
      <c r="AC620" s="27"/>
      <c r="AD620" s="27"/>
      <c r="AE620" s="27"/>
      <c r="AF620" s="27"/>
      <c r="AG620" s="27"/>
      <c r="AH620" s="27"/>
      <c r="AI620" s="27"/>
      <c r="AJ620" s="27"/>
      <c r="AK620" s="27"/>
      <c r="AL620" s="27"/>
      <c r="AM620" s="27"/>
      <c r="AN620" s="27"/>
      <c r="AO620" s="27"/>
      <c r="AP620" s="27"/>
    </row>
    <row r="621" spans="2:42">
      <c r="B621" s="27"/>
      <c r="C621" s="27"/>
      <c r="D621" s="27"/>
      <c r="E621" s="27"/>
      <c r="H621" s="27"/>
      <c r="I621" s="165"/>
      <c r="J621" s="165"/>
      <c r="K621" s="27"/>
      <c r="L621" s="27"/>
      <c r="M621" s="178"/>
      <c r="O621" s="27"/>
      <c r="P621" s="27"/>
      <c r="Q621" s="27"/>
      <c r="W621" s="27"/>
      <c r="X621" s="27"/>
      <c r="Z621" s="27"/>
      <c r="AA621" s="27"/>
      <c r="AC621" s="27"/>
      <c r="AD621" s="27"/>
      <c r="AI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165"/>
      <c r="J622" s="165"/>
      <c r="K622" s="27"/>
      <c r="L622" s="27"/>
      <c r="M622" s="178"/>
      <c r="O622" s="27"/>
      <c r="P622" s="27"/>
      <c r="Q622" s="27"/>
      <c r="W622" s="27"/>
      <c r="X622" s="27"/>
      <c r="Z622" s="27"/>
      <c r="AA622" s="27"/>
      <c r="AC622" s="27"/>
      <c r="AD622" s="27"/>
      <c r="AI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165"/>
      <c r="J623" s="165"/>
      <c r="K623" s="27"/>
      <c r="L623" s="27"/>
      <c r="M623" s="179"/>
      <c r="O623" s="27"/>
      <c r="P623" s="27"/>
      <c r="Q623" s="27"/>
      <c r="W623" s="27"/>
      <c r="X623" s="27"/>
      <c r="Z623" s="27"/>
      <c r="AA623" s="27"/>
      <c r="AC623" s="27"/>
      <c r="AD623" s="27"/>
      <c r="AI623" s="159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165"/>
      <c r="J624" s="165"/>
      <c r="K624" s="27"/>
      <c r="L624" s="27"/>
      <c r="M624" s="178"/>
      <c r="O624" s="27"/>
      <c r="P624" s="27"/>
      <c r="Q624" s="27"/>
      <c r="W624" s="27"/>
      <c r="X624" s="27"/>
      <c r="Z624" s="27"/>
      <c r="AA624" s="27"/>
      <c r="AC624" s="27"/>
      <c r="AD624" s="27"/>
      <c r="AI624" s="159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165"/>
      <c r="J625" s="165"/>
      <c r="K625" s="27"/>
      <c r="L625" s="27"/>
      <c r="M625" s="178"/>
      <c r="O625" s="27"/>
      <c r="P625" s="27"/>
      <c r="Q625" s="27"/>
      <c r="W625" s="27"/>
      <c r="X625" s="27"/>
      <c r="Z625" s="27"/>
      <c r="AA625" s="27"/>
      <c r="AC625" s="27"/>
      <c r="AD625" s="27"/>
      <c r="AI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65"/>
      <c r="K626" s="27"/>
      <c r="L626" s="27"/>
      <c r="M626" s="178"/>
      <c r="N626" s="159"/>
      <c r="O626" s="180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65"/>
      <c r="K627" s="27"/>
      <c r="L627" s="27"/>
      <c r="M627" s="178"/>
      <c r="N627" s="159"/>
      <c r="O627" s="180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65"/>
      <c r="K628" s="27"/>
      <c r="L628" s="27"/>
      <c r="M628" s="178"/>
      <c r="N628" s="159"/>
      <c r="O628" s="180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65"/>
      <c r="K629" s="27"/>
      <c r="L629" s="27"/>
      <c r="M629" s="178"/>
      <c r="N629" s="159"/>
      <c r="O629" s="180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65"/>
      <c r="K630" s="27"/>
      <c r="L630" s="27"/>
      <c r="M630" s="178"/>
      <c r="N630" s="159"/>
      <c r="O630" s="180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5"/>
      <c r="K631" s="27"/>
      <c r="L631" s="27"/>
      <c r="M631" s="178"/>
      <c r="N631" s="159"/>
      <c r="O631" s="180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5"/>
      <c r="K632" s="27"/>
      <c r="L632" s="27"/>
      <c r="M632" s="178"/>
      <c r="N632" s="159"/>
      <c r="O632" s="180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5"/>
      <c r="K633" s="27"/>
      <c r="L633" s="27"/>
      <c r="M633" s="178"/>
      <c r="N633" s="159"/>
      <c r="O633" s="180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5"/>
      <c r="K634" s="27"/>
      <c r="L634" s="27"/>
      <c r="M634" s="178"/>
      <c r="N634" s="159"/>
      <c r="O634" s="180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5"/>
      <c r="K635" s="27"/>
      <c r="L635" s="27"/>
      <c r="M635" s="178"/>
      <c r="N635" s="159"/>
      <c r="O635" s="180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5"/>
      <c r="K636" s="27"/>
      <c r="L636" s="27"/>
      <c r="M636" s="178"/>
      <c r="N636" s="159"/>
      <c r="O636" s="180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5"/>
      <c r="K637" s="27"/>
      <c r="L637" s="27"/>
      <c r="M637" s="178"/>
      <c r="N637" s="159"/>
      <c r="O637" s="180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5"/>
      <c r="K638" s="27"/>
      <c r="L638" s="27"/>
      <c r="M638" s="178"/>
      <c r="N638" s="159"/>
      <c r="O638" s="180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5"/>
      <c r="K639" s="27"/>
      <c r="L639" s="27"/>
      <c r="M639" s="178"/>
      <c r="N639" s="159"/>
      <c r="O639" s="180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5"/>
      <c r="K640" s="27"/>
      <c r="L640" s="27"/>
      <c r="M640" s="178"/>
      <c r="N640" s="159"/>
      <c r="O640" s="180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5"/>
      <c r="K641" s="27"/>
      <c r="L641" s="27"/>
      <c r="M641" s="178"/>
      <c r="N641" s="159"/>
      <c r="O641" s="180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5"/>
      <c r="K642" s="27"/>
      <c r="L642" s="27"/>
      <c r="M642" s="178"/>
      <c r="N642" s="159"/>
      <c r="O642" s="180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5"/>
      <c r="K643" s="27"/>
      <c r="L643" s="27"/>
      <c r="M643" s="178"/>
      <c r="N643" s="159"/>
      <c r="O643" s="180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5"/>
      <c r="K644" s="27"/>
      <c r="L644" s="27"/>
      <c r="M644" s="178"/>
      <c r="N644" s="159"/>
      <c r="O644" s="180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5"/>
      <c r="K645" s="27"/>
      <c r="L645" s="27"/>
      <c r="M645" s="178"/>
      <c r="N645" s="159"/>
      <c r="O645" s="180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65"/>
      <c r="K646" s="27"/>
      <c r="L646" s="27"/>
      <c r="M646" s="179"/>
      <c r="N646" s="159"/>
      <c r="O646" s="180"/>
      <c r="P646" s="27"/>
      <c r="Q646" s="27"/>
      <c r="W646" s="27"/>
      <c r="X646" s="27"/>
      <c r="Z646" s="27"/>
      <c r="AA646" s="27"/>
      <c r="AB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65"/>
      <c r="K647" s="27"/>
      <c r="L647" s="27"/>
      <c r="M647" s="179"/>
      <c r="N647" s="159"/>
      <c r="O647" s="180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65"/>
      <c r="K648" s="27"/>
      <c r="L648" s="27"/>
      <c r="M648" s="179"/>
      <c r="N648" s="159"/>
      <c r="O648" s="180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65"/>
      <c r="K649" s="27"/>
      <c r="L649" s="27"/>
      <c r="M649" s="179"/>
      <c r="N649" s="159"/>
      <c r="O649" s="180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65"/>
      <c r="K650" s="27"/>
      <c r="L650" s="27"/>
      <c r="M650" s="179"/>
      <c r="N650" s="159"/>
      <c r="O650" s="180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65"/>
      <c r="K651" s="27"/>
      <c r="L651" s="27"/>
      <c r="M651" s="179"/>
      <c r="N651" s="159"/>
      <c r="O651" s="180"/>
      <c r="P651" s="27"/>
      <c r="Q651" s="27"/>
      <c r="W651" s="27"/>
      <c r="X651" s="27"/>
      <c r="Z651" s="27"/>
      <c r="AA651" s="27"/>
      <c r="AB651" s="27"/>
      <c r="AC651" s="27"/>
      <c r="AD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65"/>
      <c r="K652" s="27"/>
      <c r="L652" s="27"/>
      <c r="M652" s="179"/>
      <c r="N652" s="159"/>
      <c r="O652" s="180"/>
      <c r="P652" s="27"/>
      <c r="Q652" s="27"/>
      <c r="W652" s="27"/>
      <c r="X652" s="27"/>
      <c r="Z652" s="27"/>
      <c r="AA652" s="27"/>
      <c r="AB652" s="27"/>
      <c r="AC652" s="27"/>
      <c r="AD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65"/>
      <c r="K653" s="27"/>
      <c r="L653" s="27"/>
      <c r="M653" s="179"/>
      <c r="N653" s="159"/>
      <c r="O653" s="180"/>
      <c r="P653" s="27"/>
      <c r="Q653" s="27"/>
      <c r="W653" s="27"/>
      <c r="X653" s="27"/>
      <c r="Z653" s="27"/>
      <c r="AA653" s="27"/>
      <c r="AB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5"/>
      <c r="K654" s="27"/>
      <c r="L654" s="27"/>
      <c r="M654" s="179"/>
      <c r="N654" s="159"/>
      <c r="O654" s="180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5"/>
      <c r="K655" s="27"/>
      <c r="L655" s="27"/>
      <c r="M655" s="179"/>
      <c r="N655" s="159"/>
      <c r="O655" s="180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5"/>
      <c r="K656" s="27"/>
      <c r="L656" s="27"/>
      <c r="M656" s="178"/>
      <c r="N656" s="159"/>
      <c r="O656" s="180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65"/>
      <c r="K657" s="27"/>
      <c r="L657" s="27"/>
      <c r="M657" s="178"/>
      <c r="N657" s="159"/>
      <c r="O657" s="180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65"/>
      <c r="K658" s="27"/>
      <c r="L658" s="27"/>
      <c r="M658" s="178"/>
      <c r="N658" s="159"/>
      <c r="O658" s="180"/>
      <c r="P658" s="27"/>
      <c r="Q658" s="27"/>
      <c r="W658" s="27"/>
      <c r="X658" s="27"/>
      <c r="Z658" s="27"/>
      <c r="AA658" s="27"/>
      <c r="AB658" s="27"/>
      <c r="AC658" s="27"/>
      <c r="AD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65"/>
      <c r="K659" s="27"/>
      <c r="L659" s="27"/>
      <c r="M659" s="178"/>
      <c r="N659" s="159"/>
      <c r="O659" s="180"/>
      <c r="P659" s="27"/>
      <c r="Q659" s="27"/>
      <c r="W659" s="27"/>
      <c r="X659" s="27"/>
      <c r="Z659" s="27"/>
      <c r="AA659" s="27"/>
      <c r="AB659" s="27"/>
      <c r="AC659" s="27"/>
      <c r="AD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65"/>
      <c r="K660" s="27"/>
      <c r="L660" s="27"/>
      <c r="M660" s="178"/>
      <c r="N660" s="159"/>
      <c r="O660" s="180"/>
      <c r="P660" s="27"/>
      <c r="Q660" s="27"/>
      <c r="W660" s="27"/>
      <c r="X660" s="27"/>
      <c r="Z660" s="27"/>
      <c r="AA660" s="27"/>
      <c r="AB660" s="27"/>
      <c r="AC660" s="27"/>
      <c r="AD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65"/>
      <c r="K661" s="27"/>
      <c r="L661" s="27"/>
      <c r="M661" s="178"/>
      <c r="N661" s="159"/>
      <c r="O661" s="180"/>
      <c r="P661" s="27"/>
      <c r="Q661" s="27"/>
      <c r="W661" s="27"/>
      <c r="X661" s="27"/>
      <c r="Z661" s="27"/>
      <c r="AA661" s="27"/>
      <c r="AB661" s="27"/>
      <c r="AC661" s="27"/>
      <c r="AD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5"/>
      <c r="K662" s="27"/>
      <c r="L662" s="27"/>
      <c r="M662" s="178"/>
      <c r="N662" s="159"/>
      <c r="O662" s="180"/>
      <c r="P662" s="27"/>
      <c r="Q662" s="27"/>
      <c r="W662" s="27"/>
      <c r="X662" s="27"/>
      <c r="Z662" s="27"/>
      <c r="AA662" s="27"/>
      <c r="AB662" s="27"/>
      <c r="AC662" s="27"/>
      <c r="AD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5"/>
      <c r="K663" s="27"/>
      <c r="L663" s="27"/>
      <c r="M663" s="178"/>
      <c r="N663" s="159"/>
      <c r="O663" s="180"/>
      <c r="P663" s="27"/>
      <c r="Q663" s="27"/>
      <c r="W663" s="27"/>
      <c r="X663" s="27"/>
      <c r="Z663" s="27"/>
      <c r="AA663" s="27"/>
      <c r="AB663" s="27"/>
      <c r="AC663" s="27"/>
      <c r="AD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5"/>
      <c r="K664" s="27"/>
      <c r="L664" s="27"/>
      <c r="M664" s="178"/>
      <c r="N664" s="159"/>
      <c r="O664" s="180"/>
      <c r="P664" s="27"/>
      <c r="Q664" s="27"/>
      <c r="W664" s="27"/>
      <c r="X664" s="27"/>
      <c r="Z664" s="27"/>
      <c r="AA664" s="27"/>
      <c r="AB664" s="27"/>
      <c r="AC664" s="27"/>
      <c r="AD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5"/>
      <c r="K665" s="27"/>
      <c r="L665" s="27"/>
      <c r="M665" s="178"/>
      <c r="N665" s="159"/>
      <c r="O665" s="180"/>
      <c r="P665" s="27"/>
      <c r="Q665" s="27"/>
      <c r="W665" s="27"/>
      <c r="X665" s="27"/>
      <c r="Z665" s="27"/>
      <c r="AA665" s="27"/>
      <c r="AB665" s="27"/>
      <c r="AC665" s="27"/>
      <c r="AD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5"/>
      <c r="K666" s="27"/>
      <c r="M666" s="178"/>
      <c r="N666" s="159"/>
      <c r="O666" s="180"/>
      <c r="P666" s="27"/>
      <c r="Q666" s="27"/>
      <c r="W666" s="27"/>
      <c r="X666" s="27"/>
      <c r="Z666" s="27"/>
      <c r="AA666" s="27"/>
      <c r="AB666" s="27"/>
      <c r="AC666" s="27"/>
      <c r="AD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5"/>
      <c r="K667" s="27"/>
      <c r="M667" s="178"/>
      <c r="N667" s="159"/>
      <c r="O667" s="180"/>
      <c r="P667" s="27"/>
      <c r="Q667" s="27"/>
      <c r="W667" s="27"/>
      <c r="X667" s="27"/>
      <c r="Z667" s="27"/>
      <c r="AA667" s="27"/>
      <c r="AB667" s="27"/>
      <c r="AC667" s="27"/>
      <c r="AD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5"/>
      <c r="K668" s="27"/>
      <c r="M668" s="178"/>
      <c r="N668" s="159"/>
      <c r="O668" s="180"/>
      <c r="P668" s="27"/>
      <c r="Q668" s="27"/>
      <c r="W668" s="27"/>
      <c r="X668" s="27"/>
      <c r="Z668" s="27"/>
      <c r="AA668" s="27"/>
      <c r="AB668" s="27"/>
      <c r="AC668" s="27"/>
      <c r="AD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5"/>
      <c r="K669" s="27"/>
      <c r="M669" s="178"/>
      <c r="N669" s="159"/>
      <c r="O669" s="180"/>
      <c r="P669" s="27"/>
      <c r="Q669" s="27"/>
      <c r="W669" s="27"/>
      <c r="X669" s="27"/>
      <c r="Z669" s="27"/>
      <c r="AA669" s="27"/>
      <c r="AB669" s="27"/>
      <c r="AC669" s="27"/>
      <c r="AD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5"/>
      <c r="K670" s="27"/>
      <c r="M670" s="178"/>
      <c r="N670" s="159"/>
      <c r="O670" s="180"/>
      <c r="P670" s="27"/>
      <c r="Q670" s="27"/>
      <c r="W670" s="27"/>
      <c r="X670" s="27"/>
      <c r="Z670" s="27"/>
      <c r="AA670" s="27"/>
      <c r="AB670" s="27"/>
      <c r="AC670" s="27"/>
      <c r="AD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5"/>
      <c r="K671" s="27"/>
      <c r="M671" s="178"/>
      <c r="N671" s="159"/>
      <c r="O671" s="180"/>
      <c r="P671" s="27"/>
      <c r="Q671" s="27"/>
      <c r="W671" s="27"/>
      <c r="X671" s="27"/>
      <c r="Z671" s="27"/>
      <c r="AA671" s="27"/>
      <c r="AB671" s="27"/>
      <c r="AC671" s="27"/>
      <c r="AD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5"/>
      <c r="K672" s="27"/>
      <c r="M672" s="178"/>
      <c r="N672" s="159"/>
      <c r="O672" s="180"/>
      <c r="P672" s="27"/>
      <c r="Q672" s="27"/>
      <c r="W672" s="27"/>
      <c r="X672" s="27"/>
      <c r="Z672" s="27"/>
      <c r="AA672" s="27"/>
      <c r="AB672" s="27"/>
      <c r="AC672" s="27"/>
      <c r="AD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5"/>
      <c r="K673" s="27"/>
      <c r="M673" s="178"/>
      <c r="N673" s="159"/>
      <c r="O673" s="180"/>
      <c r="P673" s="27"/>
      <c r="Q673" s="27"/>
      <c r="W673" s="27"/>
      <c r="X673" s="27"/>
      <c r="Z673" s="27"/>
      <c r="AA673" s="27"/>
      <c r="AB673" s="27"/>
      <c r="AC673" s="27"/>
      <c r="AD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5"/>
      <c r="K674" s="27"/>
      <c r="M674" s="178"/>
      <c r="N674" s="159"/>
      <c r="O674" s="180"/>
      <c r="P674" s="27"/>
      <c r="Q674" s="27"/>
      <c r="W674" s="27"/>
      <c r="X674" s="27"/>
      <c r="Z674" s="27"/>
      <c r="AA674" s="27"/>
      <c r="AB674" s="27"/>
      <c r="AC674" s="27"/>
      <c r="AD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65"/>
      <c r="K675" s="27"/>
      <c r="M675" s="178"/>
      <c r="N675" s="159"/>
      <c r="O675" s="180"/>
      <c r="P675" s="27"/>
      <c r="Q675" s="27"/>
      <c r="W675" s="27"/>
      <c r="X675" s="27"/>
      <c r="Z675" s="27"/>
      <c r="AA675" s="27"/>
      <c r="AB675" s="27"/>
      <c r="AC675" s="27"/>
      <c r="AD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5"/>
      <c r="K676" s="27"/>
      <c r="L676" s="27"/>
      <c r="M676" s="180"/>
      <c r="O676" s="163"/>
      <c r="P676" s="27"/>
      <c r="Q676" s="27"/>
      <c r="V676" s="27"/>
      <c r="W676" s="159"/>
      <c r="X676" s="27"/>
      <c r="Z676" s="27"/>
      <c r="AA676" s="27"/>
      <c r="AC676" s="27"/>
      <c r="AD676" s="27"/>
      <c r="AJ676" s="27"/>
      <c r="AK676" s="27"/>
    </row>
    <row r="677" spans="2:42">
      <c r="B677" s="27"/>
      <c r="C677" s="27"/>
      <c r="D677" s="27"/>
      <c r="E677" s="27"/>
      <c r="H677" s="27"/>
      <c r="I677" s="27"/>
      <c r="J677" s="165"/>
      <c r="K677" s="27"/>
      <c r="L677" s="27"/>
      <c r="M677" s="180"/>
      <c r="O677" s="163"/>
      <c r="P677" s="27"/>
      <c r="Q677" s="27"/>
      <c r="V677" s="27"/>
      <c r="W677" s="159"/>
      <c r="X677" s="27"/>
      <c r="Z677" s="27"/>
      <c r="AA677" s="27"/>
      <c r="AB677" s="27"/>
      <c r="AC677" s="27"/>
      <c r="AD677" s="27"/>
      <c r="AJ677" s="27"/>
      <c r="AK677" s="27"/>
    </row>
    <row r="678" spans="2:42">
      <c r="B678" s="27"/>
      <c r="C678" s="27"/>
      <c r="D678" s="27"/>
      <c r="E678" s="27"/>
      <c r="H678" s="27"/>
      <c r="I678" s="27"/>
      <c r="J678" s="165"/>
      <c r="K678" s="27"/>
      <c r="L678" s="27"/>
      <c r="M678" s="180"/>
      <c r="O678" s="163"/>
      <c r="P678" s="27"/>
      <c r="Q678" s="27"/>
      <c r="V678" s="27"/>
      <c r="W678" s="159"/>
      <c r="X678" s="27"/>
      <c r="Z678" s="27"/>
      <c r="AA678" s="27"/>
      <c r="AB678" s="27"/>
      <c r="AC678" s="27"/>
      <c r="AD678" s="27"/>
      <c r="AJ678" s="27"/>
      <c r="AK678" s="27"/>
    </row>
    <row r="679" spans="2:42">
      <c r="B679" s="27"/>
      <c r="C679" s="27"/>
      <c r="D679" s="27"/>
      <c r="E679" s="27"/>
      <c r="H679" s="27"/>
      <c r="I679" s="27"/>
      <c r="J679" s="165"/>
      <c r="K679" s="27"/>
      <c r="L679" s="27"/>
      <c r="M679" s="180"/>
      <c r="O679" s="163"/>
      <c r="P679" s="27"/>
      <c r="Q679" s="27"/>
      <c r="V679" s="27"/>
      <c r="W679" s="159"/>
      <c r="X679" s="27"/>
      <c r="Z679" s="27"/>
      <c r="AA679" s="27"/>
      <c r="AB679" s="27"/>
      <c r="AC679" s="27"/>
      <c r="AD679" s="27"/>
      <c r="AJ679" s="27"/>
      <c r="AK679" s="27"/>
    </row>
    <row r="680" spans="2:42" s="162" customFormat="1">
      <c r="B680" s="181"/>
      <c r="C680" s="181"/>
      <c r="D680" s="181"/>
      <c r="E680" s="27"/>
      <c r="H680" s="27"/>
      <c r="I680" s="181"/>
      <c r="J680" s="182"/>
      <c r="K680" s="181"/>
      <c r="L680" s="181"/>
      <c r="M680" s="183"/>
      <c r="O680" s="184"/>
      <c r="P680" s="181"/>
      <c r="Q680" s="181"/>
      <c r="V680" s="181"/>
      <c r="W680" s="185"/>
      <c r="X680" s="181"/>
      <c r="Z680" s="181"/>
      <c r="AA680" s="181"/>
      <c r="AB680" s="185"/>
      <c r="AC680" s="181"/>
      <c r="AD680" s="181"/>
      <c r="AJ680" s="181"/>
      <c r="AK680" s="181"/>
      <c r="AN680" s="185"/>
    </row>
    <row r="681" spans="2:42" s="162" customFormat="1">
      <c r="B681" s="181"/>
      <c r="C681" s="181"/>
      <c r="D681" s="181"/>
      <c r="E681" s="27"/>
      <c r="H681" s="27"/>
      <c r="I681" s="181"/>
      <c r="J681" s="182"/>
      <c r="K681" s="181"/>
      <c r="L681" s="181"/>
      <c r="M681" s="183"/>
      <c r="O681" s="184"/>
      <c r="P681" s="181"/>
      <c r="Q681" s="181"/>
      <c r="V681" s="181"/>
      <c r="W681" s="185"/>
      <c r="X681" s="181"/>
      <c r="Z681" s="181"/>
      <c r="AA681" s="181"/>
      <c r="AB681" s="185"/>
      <c r="AC681" s="181"/>
      <c r="AD681" s="181"/>
      <c r="AJ681" s="181"/>
      <c r="AK681" s="181"/>
      <c r="AN681" s="185"/>
    </row>
    <row r="682" spans="2:42" s="162" customFormat="1">
      <c r="B682" s="181"/>
      <c r="C682" s="181"/>
      <c r="D682" s="181"/>
      <c r="E682" s="27"/>
      <c r="H682" s="27"/>
      <c r="I682" s="181"/>
      <c r="J682" s="182"/>
      <c r="K682" s="181"/>
      <c r="L682" s="181"/>
      <c r="M682" s="183"/>
      <c r="O682" s="184"/>
      <c r="P682" s="181"/>
      <c r="Q682" s="181"/>
      <c r="V682" s="181"/>
      <c r="W682" s="185"/>
      <c r="X682" s="181"/>
      <c r="Z682" s="181"/>
      <c r="AA682" s="181"/>
      <c r="AB682" s="185"/>
      <c r="AC682" s="181"/>
      <c r="AD682" s="181"/>
      <c r="AJ682" s="181"/>
      <c r="AK682" s="181"/>
      <c r="AN682" s="185"/>
    </row>
    <row r="683" spans="2:42" s="162" customFormat="1">
      <c r="B683" s="181"/>
      <c r="C683" s="181"/>
      <c r="D683" s="181"/>
      <c r="E683" s="27"/>
      <c r="H683" s="27"/>
      <c r="I683" s="181"/>
      <c r="J683" s="182"/>
      <c r="K683" s="181"/>
      <c r="L683" s="181"/>
      <c r="M683" s="183"/>
      <c r="O683" s="184"/>
      <c r="P683" s="181"/>
      <c r="Q683" s="181"/>
      <c r="V683" s="181"/>
      <c r="W683" s="185"/>
      <c r="X683" s="181"/>
      <c r="Z683" s="181"/>
      <c r="AA683" s="181"/>
      <c r="AB683" s="185"/>
      <c r="AC683" s="181"/>
      <c r="AD683" s="181"/>
      <c r="AJ683" s="181"/>
      <c r="AK683" s="181"/>
      <c r="AN683" s="185"/>
    </row>
    <row r="684" spans="2:42">
      <c r="B684" s="27"/>
      <c r="C684" s="27"/>
      <c r="D684" s="27"/>
      <c r="E684" s="27"/>
      <c r="H684" s="27"/>
      <c r="I684" s="27"/>
      <c r="J684" s="165"/>
      <c r="K684" s="27"/>
      <c r="L684" s="27"/>
      <c r="M684" s="180"/>
      <c r="O684" s="163"/>
      <c r="P684" s="27"/>
      <c r="Q684" s="27"/>
      <c r="W684" s="27"/>
      <c r="X684" s="27"/>
      <c r="Z684" s="27"/>
      <c r="AA684" s="27"/>
      <c r="AC684" s="27"/>
      <c r="AD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5"/>
      <c r="K685" s="27"/>
      <c r="L685" s="27"/>
      <c r="M685" s="180"/>
      <c r="O685" s="163"/>
      <c r="P685" s="27"/>
      <c r="Q685" s="27"/>
      <c r="W685" s="27"/>
      <c r="X685" s="27"/>
      <c r="Z685" s="27"/>
      <c r="AA685" s="27"/>
      <c r="AB685" s="27"/>
      <c r="AC685" s="27"/>
      <c r="AD685" s="27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27"/>
      <c r="J686" s="165"/>
      <c r="K686" s="27"/>
      <c r="L686" s="27"/>
      <c r="M686" s="180"/>
      <c r="O686" s="163"/>
      <c r="P686" s="27"/>
      <c r="Q686" s="27"/>
      <c r="W686" s="27"/>
      <c r="X686" s="27"/>
      <c r="Z686" s="27"/>
      <c r="AA686" s="27"/>
      <c r="AB686" s="27"/>
      <c r="AC686" s="27"/>
      <c r="AD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5"/>
      <c r="K687" s="27"/>
      <c r="L687" s="27"/>
      <c r="M687" s="180"/>
      <c r="O687" s="163"/>
      <c r="P687" s="27"/>
      <c r="Q687" s="27"/>
      <c r="W687" s="27"/>
      <c r="X687" s="27"/>
      <c r="Z687" s="27"/>
      <c r="AA687" s="27"/>
      <c r="AB687" s="27"/>
      <c r="AC687" s="27"/>
      <c r="AD687" s="27"/>
      <c r="AJ687" s="27"/>
      <c r="AK687" s="27"/>
      <c r="AO687" s="27"/>
      <c r="AP687" s="27"/>
    </row>
    <row r="688" spans="2:42" s="162" customFormat="1">
      <c r="B688" s="181"/>
      <c r="C688" s="181"/>
      <c r="D688" s="181"/>
      <c r="E688" s="27"/>
      <c r="H688" s="27"/>
      <c r="I688" s="181"/>
      <c r="J688" s="182"/>
      <c r="K688" s="181"/>
      <c r="L688" s="181"/>
      <c r="M688" s="183"/>
      <c r="O688" s="184"/>
      <c r="P688" s="181"/>
      <c r="Q688" s="181"/>
      <c r="W688" s="181"/>
      <c r="X688" s="181"/>
      <c r="Z688" s="181"/>
      <c r="AA688" s="181"/>
      <c r="AB688" s="185"/>
      <c r="AC688" s="181"/>
      <c r="AD688" s="181"/>
      <c r="AJ688" s="181"/>
      <c r="AK688" s="181"/>
      <c r="AN688" s="185"/>
      <c r="AO688" s="181"/>
      <c r="AP688" s="181"/>
    </row>
    <row r="689" spans="2:42" s="162" customFormat="1">
      <c r="B689" s="181"/>
      <c r="C689" s="181"/>
      <c r="D689" s="181"/>
      <c r="E689" s="27"/>
      <c r="H689" s="27"/>
      <c r="I689" s="181"/>
      <c r="J689" s="182"/>
      <c r="K689" s="181"/>
      <c r="L689" s="181"/>
      <c r="M689" s="183"/>
      <c r="O689" s="184"/>
      <c r="P689" s="181"/>
      <c r="Q689" s="181"/>
      <c r="W689" s="181"/>
      <c r="X689" s="181"/>
      <c r="Z689" s="181"/>
      <c r="AA689" s="181"/>
      <c r="AB689" s="185"/>
      <c r="AC689" s="181"/>
      <c r="AD689" s="181"/>
      <c r="AJ689" s="181"/>
      <c r="AK689" s="181"/>
      <c r="AN689" s="185"/>
      <c r="AO689" s="181"/>
      <c r="AP689" s="181"/>
    </row>
    <row r="690" spans="2:42" s="162" customFormat="1">
      <c r="B690" s="181"/>
      <c r="C690" s="181"/>
      <c r="D690" s="181"/>
      <c r="E690" s="27"/>
      <c r="H690" s="27"/>
      <c r="I690" s="181"/>
      <c r="J690" s="182"/>
      <c r="K690" s="181"/>
      <c r="L690" s="181"/>
      <c r="M690" s="183"/>
      <c r="O690" s="184"/>
      <c r="P690" s="181"/>
      <c r="Q690" s="181"/>
      <c r="W690" s="181"/>
      <c r="X690" s="181"/>
      <c r="Z690" s="181"/>
      <c r="AA690" s="181"/>
      <c r="AB690" s="185"/>
      <c r="AC690" s="181"/>
      <c r="AD690" s="181"/>
      <c r="AJ690" s="181"/>
      <c r="AK690" s="181"/>
      <c r="AN690" s="185"/>
      <c r="AO690" s="181"/>
      <c r="AP690" s="181"/>
    </row>
    <row r="691" spans="2:42" s="162" customFormat="1">
      <c r="B691" s="181"/>
      <c r="C691" s="181"/>
      <c r="D691" s="181"/>
      <c r="E691" s="27"/>
      <c r="H691" s="27"/>
      <c r="I691" s="181"/>
      <c r="J691" s="182"/>
      <c r="K691" s="181"/>
      <c r="L691" s="181"/>
      <c r="M691" s="183"/>
      <c r="O691" s="184"/>
      <c r="P691" s="181"/>
      <c r="Q691" s="181"/>
      <c r="W691" s="181"/>
      <c r="X691" s="181"/>
      <c r="Z691" s="181"/>
      <c r="AA691" s="181"/>
      <c r="AB691" s="185"/>
      <c r="AC691" s="181"/>
      <c r="AD691" s="181"/>
      <c r="AJ691" s="181"/>
      <c r="AK691" s="181"/>
      <c r="AN691" s="185"/>
      <c r="AO691" s="181"/>
      <c r="AP691" s="181"/>
    </row>
    <row r="692" spans="2:42">
      <c r="B692" s="27"/>
      <c r="C692" s="27"/>
      <c r="D692" s="27"/>
      <c r="E692" s="27"/>
      <c r="H692" s="27"/>
      <c r="I692" s="27"/>
      <c r="J692" s="165"/>
      <c r="K692" s="27"/>
      <c r="L692" s="27"/>
      <c r="M692" s="166"/>
      <c r="O692" s="27"/>
      <c r="P692" s="27"/>
      <c r="Q692" s="27"/>
      <c r="W692" s="27"/>
      <c r="X692" s="27"/>
      <c r="Z692" s="27"/>
      <c r="AA692" s="27"/>
      <c r="AC692" s="27"/>
      <c r="AD692" s="27"/>
      <c r="AI692" s="27"/>
      <c r="AJ692" s="27"/>
      <c r="AK692" s="27"/>
      <c r="AO692" s="27"/>
      <c r="AP692" s="27"/>
    </row>
    <row r="693" spans="2:42">
      <c r="B693" s="27"/>
      <c r="C693" s="27"/>
      <c r="D693" s="27"/>
      <c r="E693" s="27"/>
      <c r="H693" s="27"/>
      <c r="I693" s="27"/>
      <c r="J693" s="165"/>
      <c r="K693" s="27"/>
      <c r="L693" s="27"/>
      <c r="M693" s="166"/>
      <c r="O693" s="27"/>
      <c r="P693" s="27"/>
      <c r="Q693" s="27"/>
      <c r="W693" s="27"/>
      <c r="X693" s="27"/>
      <c r="Z693" s="27"/>
      <c r="AA693" s="27"/>
      <c r="AC693" s="27"/>
      <c r="AD693" s="27"/>
      <c r="AI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65"/>
      <c r="K694" s="27"/>
      <c r="L694" s="27"/>
      <c r="M694" s="166"/>
      <c r="O694" s="27"/>
      <c r="P694" s="27"/>
      <c r="Q694" s="27"/>
      <c r="W694" s="27"/>
      <c r="X694" s="27"/>
      <c r="Z694" s="27"/>
      <c r="AA694" s="27"/>
      <c r="AC694" s="27"/>
      <c r="AD694" s="27"/>
      <c r="AI694" s="27"/>
      <c r="AJ694" s="27"/>
      <c r="AK694" s="27"/>
      <c r="AO694" s="27"/>
      <c r="AP694" s="27"/>
    </row>
    <row r="695" spans="2:42">
      <c r="B695" s="27"/>
      <c r="C695" s="27"/>
      <c r="D695" s="27"/>
      <c r="E695" s="27"/>
      <c r="H695" s="27"/>
      <c r="I695" s="27"/>
      <c r="J695" s="165"/>
      <c r="K695" s="27"/>
      <c r="L695" s="27"/>
      <c r="M695" s="166"/>
      <c r="O695" s="27"/>
      <c r="P695" s="27"/>
      <c r="Q695" s="27"/>
      <c r="W695" s="27"/>
      <c r="X695" s="27"/>
      <c r="Z695" s="27"/>
      <c r="AA695" s="27"/>
      <c r="AC695" s="27"/>
      <c r="AD695" s="27"/>
      <c r="AI695" s="27"/>
      <c r="AJ695" s="27"/>
      <c r="AK695" s="27"/>
      <c r="AO695" s="27"/>
      <c r="AP695" s="27"/>
    </row>
    <row r="696" spans="2:42">
      <c r="B696" s="27"/>
      <c r="C696" s="27"/>
      <c r="D696" s="27"/>
      <c r="E696" s="27"/>
      <c r="H696" s="27"/>
      <c r="I696" s="27"/>
      <c r="J696" s="165"/>
      <c r="K696" s="27"/>
      <c r="L696" s="27"/>
      <c r="M696" s="166"/>
      <c r="O696" s="27"/>
      <c r="P696" s="27"/>
      <c r="Q696" s="27"/>
      <c r="W696" s="27"/>
      <c r="X696" s="27"/>
      <c r="Z696" s="27"/>
      <c r="AA696" s="27"/>
      <c r="AC696" s="27"/>
      <c r="AD696" s="27"/>
      <c r="AI696" s="27"/>
      <c r="AJ696" s="27"/>
      <c r="AK696" s="27"/>
      <c r="AO696" s="27"/>
      <c r="AP696" s="27"/>
    </row>
    <row r="697" spans="2:42">
      <c r="B697" s="27"/>
      <c r="C697" s="27"/>
      <c r="D697" s="27"/>
      <c r="E697" s="27"/>
      <c r="H697" s="27"/>
      <c r="I697" s="27"/>
      <c r="J697" s="165"/>
      <c r="K697" s="27"/>
      <c r="L697" s="27"/>
      <c r="M697" s="166"/>
      <c r="O697" s="27"/>
      <c r="P697" s="27"/>
      <c r="Q697" s="27"/>
      <c r="W697" s="27"/>
      <c r="X697" s="27"/>
      <c r="Z697" s="27"/>
      <c r="AA697" s="27"/>
      <c r="AC697" s="27"/>
      <c r="AD697" s="27"/>
      <c r="AI697" s="27"/>
      <c r="AJ697" s="27"/>
      <c r="AK697" s="27"/>
      <c r="AO697" s="27"/>
      <c r="AP697" s="27"/>
    </row>
    <row r="698" spans="2:42">
      <c r="B698" s="27"/>
      <c r="C698" s="27"/>
      <c r="D698" s="27"/>
      <c r="E698" s="27"/>
      <c r="H698" s="27"/>
      <c r="I698" s="27"/>
      <c r="J698" s="165"/>
      <c r="K698" s="27"/>
      <c r="L698" s="27"/>
      <c r="M698" s="166"/>
      <c r="O698" s="27"/>
      <c r="P698" s="27"/>
      <c r="Q698" s="27"/>
      <c r="W698" s="27"/>
      <c r="X698" s="27"/>
      <c r="Z698" s="27"/>
      <c r="AA698" s="27"/>
      <c r="AC698" s="27"/>
      <c r="AD698" s="27"/>
      <c r="AI698" s="27"/>
      <c r="AJ698" s="27"/>
      <c r="AK698" s="27"/>
      <c r="AO698" s="27"/>
      <c r="AP698" s="27"/>
    </row>
    <row r="699" spans="2:42">
      <c r="B699" s="27"/>
      <c r="C699" s="27"/>
      <c r="D699" s="27"/>
      <c r="E699" s="27"/>
      <c r="H699" s="27"/>
      <c r="I699" s="27"/>
      <c r="J699" s="165"/>
      <c r="K699" s="27"/>
      <c r="L699" s="27"/>
      <c r="M699" s="166"/>
      <c r="O699" s="27"/>
      <c r="P699" s="27"/>
      <c r="Q699" s="27"/>
      <c r="W699" s="27"/>
      <c r="X699" s="27"/>
      <c r="Z699" s="27"/>
      <c r="AA699" s="27"/>
      <c r="AC699" s="27"/>
      <c r="AD699" s="27"/>
      <c r="AI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27"/>
      <c r="J700" s="165"/>
      <c r="K700" s="27"/>
      <c r="L700" s="27"/>
      <c r="M700" s="166"/>
      <c r="O700" s="27"/>
      <c r="P700" s="27"/>
      <c r="Q700" s="27"/>
      <c r="W700" s="27"/>
      <c r="X700" s="27"/>
      <c r="Z700" s="27"/>
      <c r="AA700" s="27"/>
      <c r="AC700" s="27"/>
      <c r="AD700" s="27"/>
      <c r="AI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27"/>
      <c r="J701" s="165"/>
      <c r="K701" s="27"/>
      <c r="L701" s="27"/>
      <c r="M701" s="166"/>
      <c r="O701" s="27"/>
      <c r="P701" s="27"/>
      <c r="Q701" s="27"/>
      <c r="W701" s="27"/>
      <c r="X701" s="27"/>
      <c r="Z701" s="27"/>
      <c r="AA701" s="27"/>
      <c r="AC701" s="27"/>
      <c r="AD701" s="27"/>
      <c r="AI701" s="27"/>
      <c r="AJ701" s="27"/>
      <c r="AK701" s="27"/>
      <c r="AO701" s="27"/>
      <c r="AP701" s="27"/>
    </row>
    <row r="702" spans="2:42">
      <c r="B702" s="27"/>
      <c r="C702" s="27"/>
      <c r="D702" s="27"/>
      <c r="E702" s="27"/>
      <c r="H702" s="27"/>
      <c r="I702" s="27"/>
      <c r="J702" s="165"/>
      <c r="K702" s="27"/>
      <c r="L702" s="27"/>
      <c r="M702" s="166"/>
      <c r="O702" s="27"/>
      <c r="P702" s="27"/>
      <c r="Q702" s="27"/>
      <c r="W702" s="27"/>
      <c r="X702" s="27"/>
      <c r="Z702" s="27"/>
      <c r="AA702" s="27"/>
      <c r="AC702" s="27"/>
      <c r="AD702" s="27"/>
      <c r="AI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65"/>
      <c r="K703" s="27"/>
      <c r="L703" s="27"/>
      <c r="M703" s="166"/>
      <c r="O703" s="27"/>
      <c r="P703" s="27"/>
      <c r="Q703" s="27"/>
      <c r="W703" s="27"/>
      <c r="X703" s="27"/>
      <c r="Z703" s="27"/>
      <c r="AA703" s="27"/>
      <c r="AC703" s="27"/>
      <c r="AD703" s="27"/>
      <c r="AI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65"/>
      <c r="K704" s="27"/>
      <c r="L704" s="27"/>
      <c r="M704" s="166"/>
      <c r="O704" s="27"/>
      <c r="P704" s="27"/>
      <c r="Q704" s="27"/>
      <c r="W704" s="27"/>
      <c r="X704" s="27"/>
      <c r="Z704" s="27"/>
      <c r="AA704" s="27"/>
      <c r="AC704" s="27"/>
      <c r="AD704" s="27"/>
      <c r="AI704" s="27"/>
      <c r="AJ704" s="27"/>
      <c r="AK704" s="27"/>
      <c r="AO704" s="27"/>
      <c r="AP704" s="27"/>
    </row>
    <row r="705" spans="2:42">
      <c r="B705" s="27"/>
      <c r="C705" s="27"/>
      <c r="D705" s="27"/>
      <c r="E705" s="27"/>
      <c r="H705" s="27"/>
      <c r="I705" s="27"/>
      <c r="J705" s="165"/>
      <c r="K705" s="27"/>
      <c r="L705" s="27"/>
      <c r="M705" s="166"/>
      <c r="O705" s="27"/>
      <c r="P705" s="27"/>
      <c r="Q705" s="27"/>
      <c r="W705" s="27"/>
      <c r="X705" s="27"/>
      <c r="Z705" s="27"/>
      <c r="AA705" s="27"/>
      <c r="AC705" s="27"/>
      <c r="AD705" s="27"/>
      <c r="AI705" s="27"/>
      <c r="AJ705" s="27"/>
      <c r="AK705" s="27"/>
      <c r="AO705" s="27"/>
      <c r="AP705" s="27"/>
    </row>
    <row r="706" spans="2:42">
      <c r="B706" s="165"/>
      <c r="C706" s="27"/>
      <c r="D706" s="27"/>
      <c r="E706" s="27"/>
      <c r="H706" s="27"/>
      <c r="I706" s="165"/>
      <c r="J706" s="165"/>
      <c r="K706" s="27"/>
      <c r="L706" s="27"/>
      <c r="M706" s="166"/>
      <c r="O706" s="27"/>
      <c r="P706" s="27"/>
      <c r="Q706" s="27"/>
      <c r="W706" s="27"/>
      <c r="X706" s="27"/>
      <c r="Z706" s="27"/>
      <c r="AA706" s="27"/>
      <c r="AC706" s="27"/>
      <c r="AD706" s="27"/>
      <c r="AI706" s="27"/>
      <c r="AJ706" s="27"/>
      <c r="AK706" s="27"/>
      <c r="AO706" s="27"/>
      <c r="AP706" s="27"/>
    </row>
    <row r="707" spans="2:42">
      <c r="B707" s="27"/>
      <c r="C707" s="27"/>
      <c r="D707" s="27"/>
      <c r="E707" s="27"/>
      <c r="H707" s="27"/>
      <c r="I707" s="27"/>
      <c r="J707" s="165"/>
      <c r="K707" s="27"/>
      <c r="L707" s="27"/>
      <c r="O707" s="163"/>
      <c r="P707" s="27"/>
      <c r="Q707" s="27"/>
      <c r="V707" s="27"/>
      <c r="W707" s="159"/>
      <c r="X707" s="27"/>
      <c r="Z707" s="27"/>
      <c r="AA707" s="27"/>
      <c r="AC707" s="27"/>
      <c r="AD707" s="27"/>
      <c r="AI707" s="27"/>
      <c r="AJ707" s="27"/>
      <c r="AK707" s="27"/>
      <c r="AO707" s="27"/>
      <c r="AP707" s="27"/>
    </row>
    <row r="708" spans="2:42">
      <c r="B708" s="27"/>
      <c r="C708" s="27"/>
      <c r="D708" s="27"/>
      <c r="E708" s="27"/>
      <c r="H708" s="27"/>
      <c r="I708" s="27"/>
      <c r="J708" s="165"/>
      <c r="K708" s="27"/>
      <c r="L708" s="27"/>
      <c r="P708" s="27"/>
      <c r="Q708" s="27"/>
      <c r="W708" s="27"/>
      <c r="X708" s="27"/>
      <c r="Z708" s="27"/>
      <c r="AA708" s="27"/>
      <c r="AC708" s="27"/>
      <c r="AD708" s="27"/>
      <c r="AI708" s="27"/>
      <c r="AJ708" s="27"/>
      <c r="AK708" s="27"/>
      <c r="AO708" s="27"/>
      <c r="AP708" s="27"/>
    </row>
    <row r="709" spans="2:42">
      <c r="B709" s="27"/>
      <c r="C709" s="27"/>
      <c r="D709" s="27"/>
      <c r="E709" s="27"/>
      <c r="H709" s="27"/>
      <c r="I709" s="27"/>
      <c r="J709" s="165"/>
      <c r="K709" s="27"/>
      <c r="L709" s="27"/>
      <c r="P709" s="27"/>
      <c r="Q709" s="27"/>
      <c r="W709" s="27"/>
      <c r="X709" s="27"/>
      <c r="Z709" s="27"/>
      <c r="AA709" s="27"/>
      <c r="AC709" s="27"/>
      <c r="AD709" s="27"/>
      <c r="AI709" s="27"/>
      <c r="AJ709" s="27"/>
      <c r="AK709" s="27"/>
      <c r="AO709" s="27"/>
      <c r="AP709" s="27"/>
    </row>
    <row r="710" spans="2:42">
      <c r="B710" s="27"/>
      <c r="C710" s="27"/>
      <c r="D710" s="27"/>
      <c r="E710" s="27"/>
      <c r="H710" s="27"/>
      <c r="I710" s="27"/>
      <c r="J710" s="165"/>
      <c r="K710" s="27"/>
      <c r="L710" s="27"/>
      <c r="P710" s="27"/>
      <c r="Q710" s="27"/>
      <c r="W710" s="27"/>
      <c r="X710" s="27"/>
      <c r="Z710" s="27"/>
      <c r="AA710" s="27"/>
      <c r="AC710" s="27"/>
      <c r="AD710" s="27"/>
      <c r="AI710" s="27"/>
      <c r="AJ710" s="27"/>
      <c r="AK710" s="27"/>
      <c r="AO710" s="27"/>
      <c r="AP710" s="27"/>
    </row>
    <row r="711" spans="2:42">
      <c r="B711" s="27"/>
      <c r="C711" s="27"/>
      <c r="D711" s="27"/>
      <c r="E711" s="27"/>
      <c r="H711" s="27"/>
      <c r="I711" s="27"/>
      <c r="J711" s="165"/>
      <c r="K711" s="27"/>
      <c r="L711" s="27"/>
      <c r="P711" s="27"/>
      <c r="Q711" s="27"/>
      <c r="W711" s="27"/>
      <c r="X711" s="27"/>
      <c r="Z711" s="27"/>
      <c r="AA711" s="27"/>
      <c r="AC711" s="27"/>
      <c r="AD711" s="27"/>
      <c r="AI711" s="27"/>
      <c r="AJ711" s="27"/>
      <c r="AK711" s="27"/>
      <c r="AO711" s="27"/>
      <c r="AP711" s="27"/>
    </row>
    <row r="712" spans="2:42">
      <c r="B712" s="27"/>
      <c r="C712" s="27"/>
      <c r="D712" s="27"/>
      <c r="E712" s="27"/>
      <c r="H712" s="27"/>
      <c r="I712" s="27"/>
      <c r="J712" s="165"/>
      <c r="K712" s="27"/>
      <c r="L712" s="27"/>
      <c r="P712" s="27"/>
      <c r="Q712" s="27"/>
      <c r="W712" s="27"/>
      <c r="X712" s="27"/>
      <c r="Z712" s="27"/>
      <c r="AA712" s="27"/>
      <c r="AC712" s="27"/>
      <c r="AD712" s="27"/>
      <c r="AI712" s="27"/>
      <c r="AJ712" s="27"/>
      <c r="AK712" s="27"/>
      <c r="AO712" s="27"/>
      <c r="AP712" s="27"/>
    </row>
    <row r="713" spans="2:42">
      <c r="B713" s="27"/>
      <c r="C713" s="27"/>
      <c r="D713" s="27"/>
      <c r="E713" s="27"/>
      <c r="H713" s="27"/>
      <c r="I713" s="27"/>
      <c r="J713" s="165"/>
      <c r="K713" s="27"/>
      <c r="L713" s="27"/>
      <c r="P713" s="27"/>
      <c r="Q713" s="27"/>
      <c r="W713" s="27"/>
      <c r="X713" s="27"/>
      <c r="Z713" s="27"/>
      <c r="AA713" s="27"/>
      <c r="AC713" s="27"/>
      <c r="AD713" s="27"/>
      <c r="AI713" s="27"/>
      <c r="AJ713" s="27"/>
      <c r="AK713" s="27"/>
      <c r="AO713" s="27"/>
      <c r="AP713" s="27"/>
    </row>
    <row r="714" spans="2:42">
      <c r="B714" s="27"/>
      <c r="C714" s="27"/>
      <c r="D714" s="27"/>
      <c r="E714" s="27"/>
      <c r="H714" s="27"/>
      <c r="I714" s="27"/>
      <c r="J714" s="165"/>
      <c r="K714" s="27"/>
      <c r="L714" s="27"/>
      <c r="P714" s="27"/>
      <c r="Q714" s="27"/>
      <c r="W714" s="27"/>
      <c r="X714" s="27"/>
      <c r="Z714" s="27"/>
      <c r="AA714" s="27"/>
      <c r="AC714" s="27"/>
      <c r="AD714" s="27"/>
      <c r="AI714" s="27"/>
      <c r="AJ714" s="27"/>
      <c r="AK714" s="27"/>
      <c r="AO714" s="27"/>
      <c r="AP714" s="27"/>
    </row>
    <row r="715" spans="2:42">
      <c r="B715" s="27"/>
      <c r="C715" s="27"/>
      <c r="D715" s="27"/>
      <c r="E715" s="27"/>
      <c r="H715" s="27"/>
      <c r="I715" s="27"/>
      <c r="J715" s="165"/>
      <c r="K715" s="27"/>
      <c r="L715" s="27"/>
      <c r="P715" s="27"/>
      <c r="Q715" s="27"/>
      <c r="W715" s="27"/>
      <c r="X715" s="27"/>
      <c r="Z715" s="27"/>
      <c r="AA715" s="27"/>
      <c r="AC715" s="27"/>
      <c r="AD715" s="27"/>
      <c r="AI715" s="27"/>
      <c r="AJ715" s="27"/>
      <c r="AK715" s="27"/>
      <c r="AO715" s="27"/>
      <c r="AP715" s="27"/>
    </row>
    <row r="716" spans="2:42">
      <c r="B716" s="27"/>
      <c r="C716" s="27"/>
      <c r="D716" s="27"/>
      <c r="E716" s="27"/>
      <c r="H716" s="27"/>
      <c r="I716" s="27"/>
      <c r="J716" s="165"/>
      <c r="K716" s="27"/>
      <c r="L716" s="27"/>
      <c r="P716" s="27"/>
      <c r="Q716" s="27"/>
      <c r="W716" s="27"/>
      <c r="X716" s="27"/>
      <c r="Z716" s="27"/>
      <c r="AA716" s="27"/>
      <c r="AC716" s="27"/>
      <c r="AD716" s="27"/>
      <c r="AI716" s="27"/>
      <c r="AJ716" s="27"/>
      <c r="AK716" s="27"/>
    </row>
    <row r="717" spans="2:42">
      <c r="B717" s="27"/>
      <c r="C717" s="27"/>
      <c r="D717" s="27"/>
      <c r="E717" s="27"/>
      <c r="H717" s="27"/>
      <c r="I717" s="27"/>
      <c r="J717" s="165"/>
      <c r="K717" s="27"/>
      <c r="L717" s="27"/>
      <c r="P717" s="27"/>
      <c r="Q717" s="27"/>
      <c r="R717" s="159"/>
      <c r="S717" s="159"/>
      <c r="T717" s="159"/>
      <c r="W717" s="27"/>
      <c r="X717" s="27"/>
      <c r="Z717" s="27"/>
      <c r="AA717" s="27"/>
      <c r="AC717" s="27"/>
      <c r="AD717" s="27"/>
      <c r="AI717" s="27"/>
      <c r="AJ717" s="27"/>
      <c r="AK717" s="27"/>
      <c r="AO717" s="27"/>
      <c r="AP717" s="27"/>
    </row>
    <row r="718" spans="2:42">
      <c r="B718" s="27"/>
      <c r="C718" s="27"/>
      <c r="D718" s="27"/>
      <c r="E718" s="27"/>
      <c r="H718" s="27"/>
      <c r="I718" s="27"/>
      <c r="J718" s="165"/>
      <c r="K718" s="27"/>
      <c r="L718" s="27"/>
      <c r="P718" s="27"/>
      <c r="Q718" s="27"/>
      <c r="R718" s="159"/>
      <c r="S718" s="159"/>
      <c r="T718" s="159"/>
      <c r="W718" s="27"/>
      <c r="X718" s="27"/>
      <c r="Z718" s="27"/>
      <c r="AA718" s="27"/>
      <c r="AC718" s="27"/>
      <c r="AD718" s="27"/>
      <c r="AJ718" s="27"/>
      <c r="AK718" s="27"/>
      <c r="AO718" s="27"/>
      <c r="AP718" s="27"/>
    </row>
    <row r="719" spans="2:42">
      <c r="B719" s="27"/>
      <c r="C719" s="27"/>
      <c r="D719" s="27"/>
      <c r="E719" s="27"/>
      <c r="H719" s="27"/>
      <c r="I719" s="27"/>
      <c r="J719" s="165"/>
      <c r="K719" s="27"/>
      <c r="L719" s="27"/>
      <c r="P719" s="27"/>
      <c r="Q719" s="27"/>
      <c r="R719" s="159"/>
      <c r="S719" s="159"/>
      <c r="T719" s="159"/>
      <c r="W719" s="27"/>
      <c r="X719" s="27"/>
      <c r="Z719" s="27"/>
      <c r="AA719" s="27"/>
      <c r="AC719" s="27"/>
      <c r="AD719" s="27"/>
      <c r="AJ719" s="27"/>
      <c r="AK719" s="27"/>
    </row>
    <row r="720" spans="2:42">
      <c r="B720" s="27"/>
      <c r="C720" s="27"/>
      <c r="D720" s="27"/>
      <c r="E720" s="27"/>
      <c r="H720" s="27"/>
      <c r="I720" s="27"/>
      <c r="J720" s="165"/>
      <c r="K720" s="27"/>
      <c r="L720" s="27"/>
      <c r="P720" s="27"/>
      <c r="Q720" s="27"/>
      <c r="R720" s="159"/>
      <c r="S720" s="159"/>
      <c r="T720" s="159"/>
      <c r="W720" s="27"/>
      <c r="X720" s="27"/>
      <c r="Z720" s="27"/>
      <c r="AA720" s="27"/>
      <c r="AC720" s="27"/>
      <c r="AD720" s="27"/>
      <c r="AJ720" s="27"/>
      <c r="AK720" s="27"/>
    </row>
    <row r="721" spans="2:41">
      <c r="B721" s="27"/>
      <c r="C721" s="27"/>
      <c r="D721" s="27"/>
      <c r="E721" s="27"/>
      <c r="H721" s="27"/>
      <c r="I721" s="27"/>
      <c r="J721" s="165"/>
      <c r="K721" s="27"/>
      <c r="L721" s="27"/>
      <c r="P721" s="27"/>
      <c r="Q721" s="27"/>
      <c r="R721" s="159"/>
      <c r="S721" s="159"/>
      <c r="T721" s="159"/>
      <c r="W721" s="27"/>
      <c r="X721" s="27"/>
      <c r="Z721" s="27"/>
      <c r="AA721" s="27"/>
      <c r="AC721" s="27"/>
      <c r="AD721" s="27"/>
      <c r="AJ721" s="27"/>
      <c r="AK721" s="27"/>
    </row>
    <row r="722" spans="2:41">
      <c r="B722" s="27"/>
      <c r="C722" s="27"/>
      <c r="D722" s="27"/>
      <c r="E722" s="27"/>
      <c r="H722" s="27"/>
      <c r="I722" s="27"/>
      <c r="J722" s="165"/>
      <c r="K722" s="27"/>
      <c r="L722" s="27"/>
      <c r="P722" s="27"/>
      <c r="Q722" s="27"/>
      <c r="R722" s="159"/>
      <c r="S722" s="159"/>
      <c r="T722" s="159"/>
      <c r="W722" s="27"/>
      <c r="X722" s="27"/>
      <c r="Z722" s="27"/>
      <c r="AA722" s="27"/>
      <c r="AC722" s="27"/>
      <c r="AD722" s="27"/>
      <c r="AJ722" s="27"/>
      <c r="AK722" s="27"/>
    </row>
    <row r="723" spans="2:41">
      <c r="B723" s="27"/>
      <c r="C723" s="27"/>
      <c r="D723" s="27"/>
      <c r="E723" s="27"/>
      <c r="H723" s="27"/>
      <c r="I723" s="27"/>
      <c r="J723" s="165"/>
      <c r="K723" s="27"/>
      <c r="L723" s="27"/>
      <c r="P723" s="27"/>
      <c r="Q723" s="27"/>
      <c r="R723" s="159"/>
      <c r="S723" s="159"/>
      <c r="T723" s="159"/>
      <c r="W723" s="27"/>
      <c r="X723" s="27"/>
      <c r="Z723" s="27"/>
      <c r="AA723" s="27"/>
      <c r="AC723" s="27"/>
      <c r="AD723" s="27"/>
      <c r="AJ723" s="27"/>
      <c r="AK723" s="27"/>
    </row>
    <row r="724" spans="2:41">
      <c r="B724" s="27"/>
      <c r="C724" s="27"/>
      <c r="D724" s="27"/>
      <c r="E724" s="27"/>
      <c r="H724" s="27"/>
      <c r="I724" s="27"/>
      <c r="J724" s="165"/>
      <c r="K724" s="27"/>
      <c r="L724" s="27"/>
      <c r="P724" s="27"/>
      <c r="Q724" s="27"/>
      <c r="R724" s="159"/>
      <c r="S724" s="159"/>
      <c r="T724" s="159"/>
      <c r="W724" s="27"/>
      <c r="X724" s="27"/>
      <c r="Z724" s="27"/>
      <c r="AA724" s="27"/>
      <c r="AC724" s="27"/>
      <c r="AD724" s="27"/>
      <c r="AJ724" s="27"/>
      <c r="AK724" s="27"/>
    </row>
    <row r="725" spans="2:41">
      <c r="B725" s="27"/>
      <c r="C725" s="27"/>
      <c r="D725" s="27"/>
      <c r="E725" s="27"/>
      <c r="H725" s="27"/>
      <c r="I725" s="27"/>
      <c r="J725" s="165"/>
      <c r="K725" s="27"/>
      <c r="L725" s="27"/>
      <c r="P725" s="27"/>
      <c r="Q725" s="27"/>
      <c r="R725" s="159"/>
      <c r="S725" s="159"/>
      <c r="T725" s="159"/>
      <c r="W725" s="27"/>
      <c r="X725" s="27"/>
      <c r="Z725" s="27"/>
      <c r="AA725" s="27"/>
      <c r="AC725" s="27"/>
      <c r="AD725" s="27"/>
      <c r="AJ725" s="27"/>
      <c r="AK725" s="27"/>
    </row>
    <row r="726" spans="2:41">
      <c r="B726" s="27"/>
      <c r="C726" s="27"/>
      <c r="D726" s="27"/>
      <c r="E726" s="27"/>
      <c r="H726" s="27"/>
      <c r="I726" s="163"/>
      <c r="J726" s="165"/>
      <c r="K726" s="27"/>
      <c r="M726" s="174"/>
      <c r="W726" s="27"/>
      <c r="Z726" s="27"/>
      <c r="AA726" s="27"/>
      <c r="AC726" s="27"/>
      <c r="AD726" s="27"/>
      <c r="AI726" s="27"/>
      <c r="AO726" s="27"/>
    </row>
    <row r="727" spans="2:41">
      <c r="B727" s="27"/>
      <c r="C727" s="27"/>
      <c r="D727" s="27"/>
      <c r="E727" s="27"/>
      <c r="H727" s="27"/>
      <c r="I727" s="163"/>
      <c r="J727" s="165"/>
      <c r="K727" s="27"/>
      <c r="M727" s="174"/>
      <c r="W727" s="27"/>
      <c r="Z727" s="27"/>
      <c r="AA727" s="27"/>
      <c r="AC727" s="27"/>
      <c r="AD727" s="27"/>
      <c r="AI727" s="27"/>
      <c r="AO727" s="27"/>
    </row>
    <row r="728" spans="2:41">
      <c r="B728" s="27"/>
      <c r="C728" s="27"/>
      <c r="D728" s="27"/>
      <c r="E728" s="27"/>
      <c r="H728" s="27"/>
      <c r="I728" s="163"/>
      <c r="J728" s="165"/>
      <c r="K728" s="27"/>
      <c r="M728" s="174"/>
      <c r="W728" s="27"/>
      <c r="Z728" s="27"/>
      <c r="AA728" s="27"/>
      <c r="AC728" s="27"/>
      <c r="AD728" s="27"/>
      <c r="AI728" s="27"/>
      <c r="AO728" s="27"/>
    </row>
    <row r="729" spans="2:41">
      <c r="B729" s="27"/>
      <c r="C729" s="27"/>
      <c r="D729" s="27"/>
      <c r="E729" s="27"/>
      <c r="H729" s="27"/>
      <c r="I729" s="163"/>
      <c r="J729" s="165"/>
      <c r="K729" s="27"/>
      <c r="M729" s="174"/>
      <c r="W729" s="27"/>
      <c r="Z729" s="27"/>
      <c r="AA729" s="27"/>
      <c r="AC729" s="27"/>
      <c r="AD729" s="27"/>
      <c r="AI729" s="27"/>
      <c r="AO729" s="27"/>
    </row>
    <row r="730" spans="2:41">
      <c r="B730" s="27"/>
      <c r="C730" s="27"/>
      <c r="D730" s="27"/>
      <c r="E730" s="27"/>
      <c r="H730" s="27"/>
      <c r="I730" s="163"/>
      <c r="J730" s="165"/>
      <c r="K730" s="27"/>
      <c r="M730" s="174"/>
      <c r="W730" s="27"/>
      <c r="Z730" s="27"/>
      <c r="AA730" s="27"/>
      <c r="AC730" s="27"/>
      <c r="AD730" s="27"/>
      <c r="AI730" s="27"/>
      <c r="AO730" s="27"/>
    </row>
    <row r="731" spans="2:41">
      <c r="B731" s="27"/>
      <c r="C731" s="27"/>
      <c r="D731" s="27"/>
      <c r="E731" s="27"/>
      <c r="H731" s="27"/>
      <c r="I731" s="163"/>
      <c r="J731" s="165"/>
      <c r="K731" s="27"/>
      <c r="M731" s="174"/>
      <c r="W731" s="27"/>
      <c r="Z731" s="27"/>
      <c r="AA731" s="27"/>
      <c r="AC731" s="27"/>
      <c r="AD731" s="27"/>
      <c r="AI731" s="27"/>
      <c r="AO731" s="27"/>
    </row>
    <row r="732" spans="2:41">
      <c r="B732" s="27"/>
      <c r="C732" s="27"/>
      <c r="D732" s="27"/>
      <c r="E732" s="27"/>
      <c r="H732" s="27"/>
      <c r="I732" s="163"/>
      <c r="J732" s="165"/>
      <c r="K732" s="27"/>
      <c r="M732" s="174"/>
      <c r="W732" s="27"/>
      <c r="Z732" s="27"/>
      <c r="AA732" s="27"/>
      <c r="AC732" s="27"/>
      <c r="AD732" s="27"/>
      <c r="AI732" s="27"/>
      <c r="AO732" s="27"/>
    </row>
    <row r="733" spans="2:41">
      <c r="B733" s="27"/>
      <c r="C733" s="27"/>
      <c r="D733" s="27"/>
      <c r="E733" s="27"/>
      <c r="H733" s="27"/>
      <c r="I733" s="163"/>
      <c r="J733" s="165"/>
      <c r="K733" s="27"/>
      <c r="M733" s="174"/>
      <c r="W733" s="27"/>
      <c r="Z733" s="27"/>
      <c r="AA733" s="27"/>
      <c r="AC733" s="27"/>
      <c r="AD733" s="27"/>
      <c r="AI733" s="27"/>
      <c r="AO733" s="27"/>
    </row>
    <row r="734" spans="2:41">
      <c r="B734" s="27"/>
      <c r="C734" s="27"/>
      <c r="D734" s="27"/>
      <c r="E734" s="27"/>
      <c r="H734" s="27"/>
      <c r="J734" s="165"/>
      <c r="K734" s="27"/>
    </row>
    <row r="735" spans="2:41">
      <c r="B735" s="27"/>
      <c r="C735" s="27"/>
      <c r="D735" s="27"/>
      <c r="E735" s="27"/>
      <c r="H735" s="27"/>
      <c r="J735" s="165"/>
      <c r="K735" s="159"/>
    </row>
    <row r="736" spans="2:41">
      <c r="E736" s="27"/>
      <c r="J736" s="165"/>
    </row>
    <row r="737" spans="5:10">
      <c r="E737" s="27"/>
      <c r="J737" s="165"/>
    </row>
    <row r="738" spans="5:10">
      <c r="E738" s="27"/>
      <c r="J738" s="165"/>
    </row>
    <row r="739" spans="5:10">
      <c r="E739" s="27"/>
      <c r="J739" s="165"/>
    </row>
    <row r="740" spans="5:10">
      <c r="E740" s="27"/>
      <c r="J740" s="165"/>
    </row>
    <row r="741" spans="5:10">
      <c r="E741" s="27"/>
      <c r="J741" s="165"/>
    </row>
    <row r="742" spans="5:10">
      <c r="E742" s="27"/>
      <c r="J742" s="165"/>
    </row>
    <row r="743" spans="5:10">
      <c r="E743" s="27"/>
      <c r="J743" s="165"/>
    </row>
    <row r="744" spans="5:10">
      <c r="E744" s="27"/>
      <c r="J744" s="165"/>
    </row>
    <row r="745" spans="5:10">
      <c r="E745" s="27"/>
      <c r="J745" s="165"/>
    </row>
    <row r="746" spans="5:10">
      <c r="E746" s="27"/>
      <c r="J746" s="165"/>
    </row>
    <row r="747" spans="5:10">
      <c r="E747" s="27"/>
      <c r="J747" s="165"/>
    </row>
    <row r="748" spans="5:10">
      <c r="E748" s="27"/>
      <c r="J748" s="165"/>
    </row>
    <row r="749" spans="5:10">
      <c r="E749" s="27"/>
      <c r="J749" s="165"/>
    </row>
    <row r="750" spans="5:10">
      <c r="E750" s="27"/>
      <c r="J750" s="165"/>
    </row>
    <row r="751" spans="5:10">
      <c r="E751" s="27"/>
      <c r="J751" s="165"/>
    </row>
    <row r="752" spans="5:10">
      <c r="E752" s="27"/>
      <c r="J752" s="165"/>
    </row>
    <row r="753" spans="5:10">
      <c r="E753" s="27"/>
      <c r="J753" s="165"/>
    </row>
    <row r="754" spans="5:10">
      <c r="E754" s="27"/>
      <c r="J754" s="165"/>
    </row>
    <row r="755" spans="5:10">
      <c r="E755" s="27"/>
      <c r="J755" s="165"/>
    </row>
    <row r="756" spans="5:10">
      <c r="E756" s="27"/>
      <c r="J756" s="165"/>
    </row>
    <row r="757" spans="5:10">
      <c r="E757" s="27"/>
      <c r="J757" s="165"/>
    </row>
    <row r="758" spans="5:10">
      <c r="E758" s="27"/>
      <c r="J758" s="165"/>
    </row>
    <row r="759" spans="5:10">
      <c r="E759" s="27"/>
      <c r="J759" s="165"/>
    </row>
    <row r="760" spans="5:10">
      <c r="E760" s="27"/>
      <c r="J760" s="165"/>
    </row>
    <row r="761" spans="5:10">
      <c r="E761" s="27"/>
      <c r="J761" s="165"/>
    </row>
    <row r="762" spans="5:10">
      <c r="E762" s="27"/>
      <c r="J762" s="165"/>
    </row>
    <row r="763" spans="5:10">
      <c r="E763" s="27"/>
      <c r="J763" s="165"/>
    </row>
    <row r="764" spans="5:10">
      <c r="E764" s="27"/>
      <c r="J764" s="165"/>
    </row>
    <row r="765" spans="5:10">
      <c r="E765" s="27"/>
      <c r="J765" s="165"/>
    </row>
    <row r="766" spans="5:10">
      <c r="E766" s="27"/>
      <c r="J766" s="165"/>
    </row>
    <row r="767" spans="5:10">
      <c r="E767" s="27"/>
      <c r="J767" s="165"/>
    </row>
    <row r="768" spans="5:10">
      <c r="E768" s="27"/>
      <c r="J768" s="165"/>
    </row>
    <row r="769" spans="5:10">
      <c r="E769" s="27"/>
      <c r="J769" s="165"/>
    </row>
    <row r="770" spans="5:10">
      <c r="E770" s="27"/>
      <c r="J770" s="165"/>
    </row>
    <row r="771" spans="5:10">
      <c r="E771" s="27"/>
      <c r="J771" s="165"/>
    </row>
    <row r="772" spans="5:10">
      <c r="E772" s="27"/>
      <c r="J772" s="165"/>
    </row>
    <row r="773" spans="5:10">
      <c r="E773" s="27"/>
      <c r="J773" s="165"/>
    </row>
    <row r="774" spans="5:10">
      <c r="E774" s="27"/>
    </row>
    <row r="775" spans="5:10">
      <c r="E775" s="27"/>
    </row>
  </sheetData>
  <autoFilter ref="A1:AP773">
    <extLst/>
  </autoFilter>
  <phoneticPr fontId="35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83"/>
  <sheetViews>
    <sheetView workbookViewId="0">
      <pane xSplit="5" ySplit="2" topLeftCell="F216" activePane="bottomRight" state="frozen"/>
      <selection pane="topRight"/>
      <selection pane="bottomLeft"/>
      <selection pane="bottomRight" activeCell="R231" sqref="R231:S231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7" width="5" style="64" customWidth="1"/>
    <col min="18" max="18" width="6.87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5" t="s">
        <v>121</v>
      </c>
      <c r="G1" s="195"/>
      <c r="H1" s="195"/>
      <c r="I1" s="195"/>
      <c r="J1" s="195"/>
      <c r="K1" s="195"/>
      <c r="L1" s="195"/>
      <c r="M1" s="195"/>
      <c r="N1" s="195"/>
      <c r="O1" s="195"/>
      <c r="P1" s="196" t="s">
        <v>122</v>
      </c>
      <c r="Q1" s="197"/>
      <c r="R1" s="197"/>
      <c r="S1" s="198"/>
      <c r="T1" s="199" t="s">
        <v>7</v>
      </c>
      <c r="U1" s="199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192"/>
      <c r="BV3" s="192"/>
      <c r="BW3" s="192"/>
      <c r="BX3" s="192"/>
      <c r="BY3" s="192"/>
      <c r="BZ3" s="192"/>
      <c r="CA3" s="192"/>
      <c r="CB3" s="192"/>
      <c r="CC3" s="192"/>
      <c r="CD3" s="192"/>
      <c r="CE3" s="192"/>
      <c r="CF3" s="192"/>
      <c r="CG3" s="192"/>
      <c r="CH3" s="192"/>
      <c r="CI3" s="192"/>
      <c r="CJ3" s="192"/>
      <c r="CK3" s="192"/>
      <c r="CL3" s="192"/>
      <c r="CM3" s="192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192"/>
      <c r="BV4" s="192"/>
      <c r="BW4" s="192"/>
      <c r="BX4" s="192"/>
      <c r="BY4" s="192"/>
      <c r="BZ4" s="192"/>
      <c r="CA4" s="192"/>
      <c r="CB4" s="192"/>
      <c r="CC4" s="192"/>
      <c r="CD4" s="192"/>
      <c r="CE4" s="192"/>
      <c r="CF4" s="192"/>
      <c r="CG4" s="192"/>
      <c r="CH4" s="192"/>
      <c r="CI4" s="192"/>
      <c r="CJ4" s="192"/>
      <c r="CK4" s="192"/>
      <c r="CL4" s="192"/>
      <c r="CM4" s="192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192"/>
      <c r="BV5" s="192"/>
      <c r="BW5" s="192"/>
      <c r="BX5" s="192"/>
      <c r="BY5" s="192"/>
      <c r="BZ5" s="192"/>
      <c r="CA5" s="192"/>
      <c r="CB5" s="192"/>
      <c r="CC5" s="192"/>
      <c r="CD5" s="192"/>
      <c r="CE5" s="192"/>
      <c r="CF5" s="192"/>
      <c r="CG5" s="192"/>
      <c r="CH5" s="192"/>
      <c r="CI5" s="192"/>
      <c r="CJ5" s="192"/>
      <c r="CK5" s="192"/>
      <c r="CL5" s="192"/>
      <c r="CM5" s="192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192"/>
      <c r="BV6" s="192"/>
      <c r="BW6" s="192"/>
      <c r="BX6" s="192"/>
      <c r="BY6" s="192"/>
      <c r="BZ6" s="192"/>
      <c r="CA6" s="192"/>
      <c r="CB6" s="192"/>
      <c r="CC6" s="192"/>
      <c r="CD6" s="192"/>
      <c r="CE6" s="192"/>
      <c r="CF6" s="192"/>
      <c r="CG6" s="192"/>
      <c r="CH6" s="192"/>
      <c r="CI6" s="192"/>
      <c r="CJ6" s="192"/>
      <c r="CK6" s="192"/>
      <c r="CL6" s="192"/>
      <c r="CM6" s="192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192"/>
      <c r="BV7" s="192"/>
      <c r="BW7" s="192"/>
      <c r="BX7" s="192"/>
      <c r="BY7" s="192"/>
      <c r="BZ7" s="192"/>
      <c r="CA7" s="192"/>
      <c r="CB7" s="192"/>
      <c r="CC7" s="192"/>
      <c r="CD7" s="192"/>
      <c r="CE7" s="192"/>
      <c r="CF7" s="192"/>
      <c r="CG7" s="192"/>
      <c r="CH7" s="192"/>
      <c r="CI7" s="192"/>
      <c r="CJ7" s="192"/>
      <c r="CK7" s="192"/>
      <c r="CL7" s="192"/>
      <c r="CM7" s="192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207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192"/>
      <c r="BV8" s="192"/>
      <c r="BW8" s="192"/>
      <c r="BX8" s="192"/>
      <c r="BY8" s="192"/>
      <c r="BZ8" s="192"/>
      <c r="CA8" s="192"/>
      <c r="CB8" s="192"/>
      <c r="CC8" s="192"/>
      <c r="CD8" s="192"/>
      <c r="CE8" s="192"/>
      <c r="CF8" s="192"/>
      <c r="CG8" s="192"/>
      <c r="CH8" s="192"/>
      <c r="CI8" s="192"/>
      <c r="CJ8" s="192"/>
      <c r="CK8" s="192"/>
      <c r="CL8" s="192"/>
      <c r="CM8" s="192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192"/>
      <c r="BV9" s="192"/>
      <c r="BW9" s="192"/>
      <c r="BX9" s="192"/>
      <c r="BY9" s="192"/>
      <c r="BZ9" s="192"/>
      <c r="CA9" s="192"/>
      <c r="CB9" s="192"/>
      <c r="CC9" s="192"/>
      <c r="CD9" s="192"/>
      <c r="CE9" s="192"/>
      <c r="CF9" s="192"/>
      <c r="CG9" s="192"/>
      <c r="CH9" s="192"/>
      <c r="CI9" s="192"/>
      <c r="CJ9" s="192"/>
      <c r="CK9" s="192"/>
      <c r="CL9" s="192"/>
      <c r="CM9" s="192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192"/>
      <c r="BV10" s="192"/>
      <c r="BW10" s="192"/>
      <c r="BX10" s="192"/>
      <c r="BY10" s="192"/>
      <c r="BZ10" s="192"/>
      <c r="CA10" s="192"/>
      <c r="CB10" s="192"/>
      <c r="CC10" s="192"/>
      <c r="CD10" s="192"/>
      <c r="CE10" s="192"/>
      <c r="CF10" s="192"/>
      <c r="CG10" s="192"/>
      <c r="CH10" s="192"/>
      <c r="CI10" s="192"/>
      <c r="CJ10" s="192"/>
      <c r="CK10" s="192"/>
      <c r="CL10" s="192"/>
      <c r="CM10" s="192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192"/>
      <c r="BV11" s="192"/>
      <c r="BW11" s="192"/>
      <c r="BX11" s="192"/>
      <c r="BY11" s="192"/>
      <c r="BZ11" s="192"/>
      <c r="CA11" s="192"/>
      <c r="CB11" s="192"/>
      <c r="CC11" s="192"/>
      <c r="CD11" s="192"/>
      <c r="CE11" s="192"/>
      <c r="CF11" s="192"/>
      <c r="CG11" s="192"/>
      <c r="CH11" s="192"/>
      <c r="CI11" s="192"/>
      <c r="CJ11" s="192"/>
      <c r="CK11" s="192"/>
      <c r="CL11" s="192"/>
      <c r="CM11" s="192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192"/>
      <c r="BV12" s="192"/>
      <c r="BW12" s="192"/>
      <c r="BX12" s="192"/>
      <c r="BY12" s="192"/>
      <c r="BZ12" s="192"/>
      <c r="CA12" s="192"/>
      <c r="CB12" s="192"/>
      <c r="CC12" s="192"/>
      <c r="CD12" s="192"/>
      <c r="CE12" s="192"/>
      <c r="CF12" s="192"/>
      <c r="CG12" s="192"/>
      <c r="CH12" s="192"/>
      <c r="CI12" s="192"/>
      <c r="CJ12" s="192"/>
      <c r="CK12" s="192"/>
      <c r="CL12" s="192"/>
      <c r="CM12" s="192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219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192"/>
      <c r="BV13" s="192"/>
      <c r="BW13" s="192"/>
      <c r="BX13" s="192"/>
      <c r="BY13" s="192"/>
      <c r="BZ13" s="192"/>
      <c r="CA13" s="192"/>
      <c r="CB13" s="192"/>
      <c r="CC13" s="192"/>
      <c r="CD13" s="192"/>
      <c r="CE13" s="192"/>
      <c r="CF13" s="192"/>
      <c r="CG13" s="192"/>
      <c r="CH13" s="192"/>
      <c r="CI13" s="192"/>
      <c r="CJ13" s="192"/>
      <c r="CK13" s="192"/>
      <c r="CL13" s="192"/>
      <c r="CM13" s="192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192"/>
      <c r="BV14" s="192"/>
      <c r="BW14" s="192"/>
      <c r="BX14" s="192"/>
      <c r="BY14" s="192"/>
      <c r="BZ14" s="192"/>
      <c r="CA14" s="192"/>
      <c r="CB14" s="192"/>
      <c r="CC14" s="192"/>
      <c r="CD14" s="192"/>
      <c r="CE14" s="192"/>
      <c r="CF14" s="192"/>
      <c r="CG14" s="192"/>
      <c r="CH14" s="192"/>
      <c r="CI14" s="192"/>
      <c r="CJ14" s="192"/>
      <c r="CK14" s="192"/>
      <c r="CL14" s="192"/>
      <c r="CM14" s="192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192"/>
      <c r="BV15" s="192"/>
      <c r="BW15" s="192"/>
      <c r="BX15" s="192"/>
      <c r="BY15" s="192"/>
      <c r="BZ15" s="192"/>
      <c r="CA15" s="192"/>
      <c r="CB15" s="192"/>
      <c r="CC15" s="192"/>
      <c r="CD15" s="192"/>
      <c r="CE15" s="192"/>
      <c r="CF15" s="192"/>
      <c r="CG15" s="192"/>
      <c r="CH15" s="192"/>
      <c r="CI15" s="192"/>
      <c r="CJ15" s="192"/>
      <c r="CK15" s="192"/>
      <c r="CL15" s="192"/>
      <c r="CM15" s="192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192"/>
      <c r="BV16" s="192"/>
      <c r="BW16" s="192"/>
      <c r="BX16" s="192"/>
      <c r="BY16" s="192"/>
      <c r="BZ16" s="192"/>
      <c r="CA16" s="192"/>
      <c r="CB16" s="192"/>
      <c r="CC16" s="192"/>
      <c r="CD16" s="192"/>
      <c r="CE16" s="192"/>
      <c r="CF16" s="192"/>
      <c r="CG16" s="192"/>
      <c r="CH16" s="192"/>
      <c r="CI16" s="192"/>
      <c r="CJ16" s="192"/>
      <c r="CK16" s="192"/>
      <c r="CL16" s="192"/>
      <c r="CM16" s="192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192"/>
      <c r="BV17" s="192"/>
      <c r="BW17" s="192"/>
      <c r="BX17" s="192"/>
      <c r="BY17" s="192"/>
      <c r="BZ17" s="192"/>
      <c r="CA17" s="192"/>
      <c r="CB17" s="192"/>
      <c r="CC17" s="192"/>
      <c r="CD17" s="192"/>
      <c r="CE17" s="192"/>
      <c r="CF17" s="192"/>
      <c r="CG17" s="192"/>
      <c r="CH17" s="192"/>
      <c r="CI17" s="192"/>
      <c r="CJ17" s="192"/>
      <c r="CK17" s="192"/>
      <c r="CL17" s="192"/>
      <c r="CM17" s="192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231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232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192"/>
      <c r="BV18" s="192"/>
      <c r="BW18" s="192"/>
      <c r="BX18" s="192"/>
      <c r="BY18" s="192"/>
      <c r="BZ18" s="192"/>
      <c r="CA18" s="192"/>
      <c r="CB18" s="192"/>
      <c r="CC18" s="192"/>
      <c r="CD18" s="192"/>
      <c r="CE18" s="192"/>
      <c r="CF18" s="192"/>
      <c r="CG18" s="192"/>
      <c r="CH18" s="192"/>
      <c r="CI18" s="192"/>
      <c r="CJ18" s="192"/>
      <c r="CK18" s="192"/>
      <c r="CL18" s="192"/>
      <c r="CM18" s="192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233</v>
      </c>
      <c r="C19" s="72" t="s">
        <v>234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232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192"/>
      <c r="BV19" s="192"/>
      <c r="BW19" s="192"/>
      <c r="BX19" s="192"/>
      <c r="BY19" s="192"/>
      <c r="BZ19" s="192"/>
      <c r="CA19" s="192"/>
      <c r="CB19" s="192"/>
      <c r="CC19" s="192"/>
      <c r="CD19" s="192"/>
      <c r="CE19" s="192"/>
      <c r="CF19" s="192"/>
      <c r="CG19" s="192"/>
      <c r="CH19" s="192"/>
      <c r="CI19" s="192"/>
      <c r="CJ19" s="192"/>
      <c r="CK19" s="192"/>
      <c r="CL19" s="192"/>
      <c r="CM19" s="192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235</v>
      </c>
      <c r="C20" s="72" t="s">
        <v>236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232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192"/>
      <c r="BV20" s="192"/>
      <c r="BW20" s="192"/>
      <c r="BX20" s="192"/>
      <c r="BY20" s="192"/>
      <c r="BZ20" s="192"/>
      <c r="CA20" s="192"/>
      <c r="CB20" s="192"/>
      <c r="CC20" s="192"/>
      <c r="CD20" s="192"/>
      <c r="CE20" s="192"/>
      <c r="CF20" s="192"/>
      <c r="CG20" s="192"/>
      <c r="CH20" s="192"/>
      <c r="CI20" s="192"/>
      <c r="CJ20" s="192"/>
      <c r="CK20" s="192"/>
      <c r="CL20" s="192"/>
      <c r="CM20" s="192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237</v>
      </c>
      <c r="C21" s="72" t="s">
        <v>238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232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192"/>
      <c r="BV21" s="192"/>
      <c r="BW21" s="192"/>
      <c r="BX21" s="192"/>
      <c r="BY21" s="192"/>
      <c r="BZ21" s="192"/>
      <c r="CA21" s="192"/>
      <c r="CB21" s="192"/>
      <c r="CC21" s="192"/>
      <c r="CD21" s="192"/>
      <c r="CE21" s="192"/>
      <c r="CF21" s="192"/>
      <c r="CG21" s="192"/>
      <c r="CH21" s="192"/>
      <c r="CI21" s="192"/>
      <c r="CJ21" s="192"/>
      <c r="CK21" s="192"/>
      <c r="CL21" s="192"/>
      <c r="CM21" s="192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239</v>
      </c>
      <c r="C22" s="72" t="s">
        <v>240</v>
      </c>
      <c r="D22" s="74"/>
      <c r="E22" s="75"/>
      <c r="F22" s="76">
        <v>30000</v>
      </c>
      <c r="G22" s="77">
        <v>100</v>
      </c>
      <c r="H22" s="78" t="s">
        <v>241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232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192"/>
      <c r="BV22" s="192"/>
      <c r="BW22" s="192"/>
      <c r="BX22" s="192"/>
      <c r="BY22" s="192"/>
      <c r="BZ22" s="192"/>
      <c r="CA22" s="192"/>
      <c r="CB22" s="192"/>
      <c r="CC22" s="192"/>
      <c r="CD22" s="192"/>
      <c r="CE22" s="192"/>
      <c r="CF22" s="192"/>
      <c r="CG22" s="192"/>
      <c r="CH22" s="192"/>
      <c r="CI22" s="192"/>
      <c r="CJ22" s="192"/>
      <c r="CK22" s="192"/>
      <c r="CL22" s="192"/>
      <c r="CM22" s="192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242</v>
      </c>
      <c r="C23" s="72" t="s">
        <v>243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244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192"/>
      <c r="BV23" s="192"/>
      <c r="BW23" s="192"/>
      <c r="BX23" s="192"/>
      <c r="BY23" s="192"/>
      <c r="BZ23" s="192"/>
      <c r="CA23" s="192"/>
      <c r="CB23" s="192"/>
      <c r="CC23" s="192"/>
      <c r="CD23" s="192"/>
      <c r="CE23" s="192"/>
      <c r="CF23" s="192"/>
      <c r="CG23" s="192"/>
      <c r="CH23" s="192"/>
      <c r="CI23" s="192"/>
      <c r="CJ23" s="192"/>
      <c r="CK23" s="192"/>
      <c r="CL23" s="192"/>
      <c r="CM23" s="192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245</v>
      </c>
      <c r="C24" s="72" t="s">
        <v>246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244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192"/>
      <c r="BV24" s="192"/>
      <c r="BW24" s="192"/>
      <c r="BX24" s="192"/>
      <c r="BY24" s="192"/>
      <c r="BZ24" s="192"/>
      <c r="CA24" s="192"/>
      <c r="CB24" s="192"/>
      <c r="CC24" s="192"/>
      <c r="CD24" s="192"/>
      <c r="CE24" s="192"/>
      <c r="CF24" s="192"/>
      <c r="CG24" s="192"/>
      <c r="CH24" s="192"/>
      <c r="CI24" s="192"/>
      <c r="CJ24" s="192"/>
      <c r="CK24" s="192"/>
      <c r="CL24" s="192"/>
      <c r="CM24" s="192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247</v>
      </c>
      <c r="C25" s="72" t="s">
        <v>248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244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192"/>
      <c r="BV25" s="192"/>
      <c r="BW25" s="192"/>
      <c r="BX25" s="192"/>
      <c r="BY25" s="192"/>
      <c r="BZ25" s="192"/>
      <c r="CA25" s="192"/>
      <c r="CB25" s="192"/>
      <c r="CC25" s="192"/>
      <c r="CD25" s="192"/>
      <c r="CE25" s="192"/>
      <c r="CF25" s="192"/>
      <c r="CG25" s="192"/>
      <c r="CH25" s="192"/>
      <c r="CI25" s="192"/>
      <c r="CJ25" s="192"/>
      <c r="CK25" s="192"/>
      <c r="CL25" s="192"/>
      <c r="CM25" s="192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249</v>
      </c>
      <c r="C26" s="72" t="s">
        <v>250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244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192"/>
      <c r="BV26" s="192"/>
      <c r="BW26" s="192"/>
      <c r="BX26" s="192"/>
      <c r="BY26" s="192"/>
      <c r="BZ26" s="192"/>
      <c r="CA26" s="192"/>
      <c r="CB26" s="192"/>
      <c r="CC26" s="192"/>
      <c r="CD26" s="192"/>
      <c r="CE26" s="192"/>
      <c r="CF26" s="192"/>
      <c r="CG26" s="192"/>
      <c r="CH26" s="192"/>
      <c r="CI26" s="192"/>
      <c r="CJ26" s="192"/>
      <c r="CK26" s="192"/>
      <c r="CL26" s="192"/>
      <c r="CM26" s="192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251</v>
      </c>
      <c r="C27" s="72" t="s">
        <v>252</v>
      </c>
      <c r="D27" s="74"/>
      <c r="E27" s="75"/>
      <c r="F27" s="76">
        <v>50000</v>
      </c>
      <c r="G27" s="77">
        <v>100</v>
      </c>
      <c r="H27" s="78" t="s">
        <v>253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244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192"/>
      <c r="BV27" s="192"/>
      <c r="BW27" s="192"/>
      <c r="BX27" s="192"/>
      <c r="BY27" s="192"/>
      <c r="BZ27" s="192"/>
      <c r="CA27" s="192"/>
      <c r="CB27" s="192"/>
      <c r="CC27" s="192"/>
      <c r="CD27" s="192"/>
      <c r="CE27" s="192"/>
      <c r="CF27" s="192"/>
      <c r="CG27" s="192"/>
      <c r="CH27" s="192"/>
      <c r="CI27" s="192"/>
      <c r="CJ27" s="192"/>
      <c r="CK27" s="192"/>
      <c r="CL27" s="192"/>
      <c r="CM27" s="192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254</v>
      </c>
      <c r="C28" s="72" t="s">
        <v>255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256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192"/>
      <c r="BV28" s="192"/>
      <c r="BW28" s="192"/>
      <c r="BX28" s="192"/>
      <c r="BY28" s="192"/>
      <c r="BZ28" s="192"/>
      <c r="CA28" s="192"/>
      <c r="CB28" s="192"/>
      <c r="CC28" s="192"/>
      <c r="CD28" s="192"/>
      <c r="CE28" s="192"/>
      <c r="CF28" s="192"/>
      <c r="CG28" s="192"/>
      <c r="CH28" s="192"/>
      <c r="CI28" s="192"/>
      <c r="CJ28" s="192"/>
      <c r="CK28" s="192"/>
      <c r="CL28" s="192"/>
      <c r="CM28" s="192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257</v>
      </c>
      <c r="C29" s="72" t="s">
        <v>258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256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192"/>
      <c r="BV29" s="192"/>
      <c r="BW29" s="192"/>
      <c r="BX29" s="192"/>
      <c r="BY29" s="192"/>
      <c r="BZ29" s="192"/>
      <c r="CA29" s="192"/>
      <c r="CB29" s="192"/>
      <c r="CC29" s="192"/>
      <c r="CD29" s="192"/>
      <c r="CE29" s="192"/>
      <c r="CF29" s="192"/>
      <c r="CG29" s="192"/>
      <c r="CH29" s="192"/>
      <c r="CI29" s="192"/>
      <c r="CJ29" s="192"/>
      <c r="CK29" s="192"/>
      <c r="CL29" s="192"/>
      <c r="CM29" s="192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259</v>
      </c>
      <c r="C30" s="72" t="s">
        <v>260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256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192"/>
      <c r="BV30" s="192"/>
      <c r="BW30" s="192"/>
      <c r="BX30" s="192"/>
      <c r="BY30" s="192"/>
      <c r="BZ30" s="192"/>
      <c r="CA30" s="192"/>
      <c r="CB30" s="192"/>
      <c r="CC30" s="192"/>
      <c r="CD30" s="192"/>
      <c r="CE30" s="192"/>
      <c r="CF30" s="192"/>
      <c r="CG30" s="192"/>
      <c r="CH30" s="192"/>
      <c r="CI30" s="192"/>
      <c r="CJ30" s="192"/>
      <c r="CK30" s="192"/>
      <c r="CL30" s="192"/>
      <c r="CM30" s="192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261</v>
      </c>
      <c r="C31" s="72" t="s">
        <v>262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256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192"/>
      <c r="BV31" s="192"/>
      <c r="BW31" s="192"/>
      <c r="BX31" s="192"/>
      <c r="BY31" s="192"/>
      <c r="BZ31" s="192"/>
      <c r="CA31" s="192"/>
      <c r="CB31" s="192"/>
      <c r="CC31" s="192"/>
      <c r="CD31" s="192"/>
      <c r="CE31" s="192"/>
      <c r="CF31" s="192"/>
      <c r="CG31" s="192"/>
      <c r="CH31" s="192"/>
      <c r="CI31" s="192"/>
      <c r="CJ31" s="192"/>
      <c r="CK31" s="192"/>
      <c r="CL31" s="192"/>
      <c r="CM31" s="192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263</v>
      </c>
      <c r="C32" s="72" t="s">
        <v>264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91" t="s">
        <v>1363</v>
      </c>
      <c r="U32" s="85" t="s">
        <v>256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192"/>
      <c r="BV32" s="192"/>
      <c r="BW32" s="192"/>
      <c r="BX32" s="192"/>
      <c r="BY32" s="192"/>
      <c r="BZ32" s="192"/>
      <c r="CA32" s="192"/>
      <c r="CB32" s="192"/>
      <c r="CC32" s="192"/>
      <c r="CD32" s="192"/>
      <c r="CE32" s="192"/>
      <c r="CF32" s="192"/>
      <c r="CG32" s="192"/>
      <c r="CH32" s="192"/>
      <c r="CI32" s="192"/>
      <c r="CJ32" s="192"/>
      <c r="CK32" s="192"/>
      <c r="CL32" s="192"/>
      <c r="CM32" s="192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1340</v>
      </c>
      <c r="C33" s="72" t="s">
        <v>1375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91" t="s">
        <v>1363</v>
      </c>
      <c r="U33" s="85" t="s">
        <v>1357</v>
      </c>
      <c r="V33" s="19">
        <v>620000</v>
      </c>
      <c r="W33" s="86"/>
      <c r="X33" s="86"/>
      <c r="Y33" s="86"/>
      <c r="Z33" s="86"/>
      <c r="AA33" s="86"/>
      <c r="AB33" s="86"/>
      <c r="AC33" s="86"/>
      <c r="AD33" s="86">
        <v>70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192"/>
      <c r="BV33" s="192"/>
      <c r="BW33" s="192"/>
      <c r="BX33" s="192"/>
      <c r="BY33" s="192"/>
      <c r="BZ33" s="192"/>
      <c r="CA33" s="192"/>
      <c r="CB33" s="192"/>
      <c r="CC33" s="192"/>
      <c r="CD33" s="192"/>
      <c r="CE33" s="192"/>
      <c r="CF33" s="192"/>
      <c r="CG33" s="192"/>
      <c r="CH33" s="192"/>
      <c r="CI33" s="192"/>
      <c r="CJ33" s="192"/>
      <c r="CK33" s="192"/>
      <c r="CL33" s="192"/>
      <c r="CM33" s="192"/>
      <c r="CN33" s="93" t="str">
        <f t="shared" si="365"/>
        <v>InitUnitState('E031',620000,,,,,,,,70,)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|n攻击+620000|n攻速+70%|n吸血+12%|n</v>
      </c>
      <c r="CV33" s="61" t="str">
        <f>"|Cffbbbbbb属性：|r"&amp;CU33&amp;VLOOKUP(A33,合成公式!A:P,16,FALSE)&amp;T33</f>
        <v>|Cffbbbbbb属性：|r|n攻击+620000|n攻速+70%|n吸血+12%|n|n攻击|Cffffc92610%|r概率附加|Cffffc926业力*400%|r攻击伤害|n|n可以使用|cffff0000虚空神石|r进行升级</v>
      </c>
      <c r="DB33" s="71" t="str">
        <f t="shared" si="371"/>
        <v>|n攻击+620000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|n攻速+70%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1341</v>
      </c>
      <c r="C34" s="72" t="s">
        <v>1376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91" t="s">
        <v>1363</v>
      </c>
      <c r="U34" s="85" t="s">
        <v>1357</v>
      </c>
      <c r="V34" s="19">
        <v>640000</v>
      </c>
      <c r="W34" s="86"/>
      <c r="X34" s="86"/>
      <c r="Y34" s="86"/>
      <c r="Z34" s="86"/>
      <c r="AA34" s="86"/>
      <c r="AB34" s="86"/>
      <c r="AC34" s="86"/>
      <c r="AD34" s="86">
        <v>70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192"/>
      <c r="BV34" s="192"/>
      <c r="BW34" s="192"/>
      <c r="BX34" s="192"/>
      <c r="BY34" s="192"/>
      <c r="BZ34" s="192"/>
      <c r="CA34" s="192"/>
      <c r="CB34" s="192"/>
      <c r="CC34" s="192"/>
      <c r="CD34" s="192"/>
      <c r="CE34" s="192"/>
      <c r="CF34" s="192"/>
      <c r="CG34" s="192"/>
      <c r="CH34" s="192"/>
      <c r="CI34" s="192"/>
      <c r="CJ34" s="192"/>
      <c r="CK34" s="192"/>
      <c r="CL34" s="192"/>
      <c r="CM34" s="192"/>
      <c r="CN34" s="93" t="str">
        <f t="shared" si="2"/>
        <v>InitUnitState('E032',640000,,,,,,,,70,)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|n攻击+640000|n攻速+70%|n吸血+12%|n</v>
      </c>
      <c r="CV34" s="61" t="str">
        <f>"|Cffbbbbbb属性：|r"&amp;CU34&amp;VLOOKUP(A34,合成公式!A:P,16,FALSE)&amp;T34</f>
        <v>|Cffbbbbbb属性：|r|n攻击+640000|n攻速+70%|n吸血+12%|n|n攻击|Cffffc92610%|r概率附加|Cffffc926业力*400%|r攻击伤害|n|n可以使用|cffff0000虚空神石|r进行升级</v>
      </c>
      <c r="DB34" s="71" t="str">
        <f t="shared" si="295"/>
        <v>|n攻击+640000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|n攻速+70%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1342</v>
      </c>
      <c r="C35" s="72" t="s">
        <v>1377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91" t="s">
        <v>1363</v>
      </c>
      <c r="U35" s="85" t="s">
        <v>1357</v>
      </c>
      <c r="V35" s="19">
        <v>660000</v>
      </c>
      <c r="W35" s="86"/>
      <c r="X35" s="86"/>
      <c r="Y35" s="86"/>
      <c r="Z35" s="86"/>
      <c r="AA35" s="86"/>
      <c r="AB35" s="86"/>
      <c r="AC35" s="86"/>
      <c r="AD35" s="86">
        <v>70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192"/>
      <c r="BV35" s="192"/>
      <c r="BW35" s="192"/>
      <c r="BX35" s="192"/>
      <c r="BY35" s="192"/>
      <c r="BZ35" s="192"/>
      <c r="CA35" s="192"/>
      <c r="CB35" s="192"/>
      <c r="CC35" s="192"/>
      <c r="CD35" s="192"/>
      <c r="CE35" s="192"/>
      <c r="CF35" s="192"/>
      <c r="CG35" s="192"/>
      <c r="CH35" s="192"/>
      <c r="CI35" s="192"/>
      <c r="CJ35" s="192"/>
      <c r="CK35" s="192"/>
      <c r="CL35" s="192"/>
      <c r="CM35" s="192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InitUnitState('E033',660000,,,,,,,,70,)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|n攻击+660000|n攻速+70%|n吸血+12%|n</v>
      </c>
      <c r="CV35" s="61" t="str">
        <f>"|Cffbbbbbb属性：|r"&amp;CU35&amp;VLOOKUP(A35,合成公式!A:P,16,FALSE)&amp;T35</f>
        <v>|Cffbbbbbb属性：|r|n攻击+660000|n攻速+70%|n吸血+12%|n|n攻击|Cffffc92610%|r概率附加|Cffffc926业力*400%|r攻击伤害|n|n可以使用|cffff0000虚空神石|r进行升级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|n攻击+660000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|n攻速+70%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1343</v>
      </c>
      <c r="C36" s="72" t="s">
        <v>1378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4" t="s">
        <v>1364</v>
      </c>
      <c r="U36" s="85" t="s">
        <v>1357</v>
      </c>
      <c r="V36" s="19">
        <v>680000</v>
      </c>
      <c r="W36" s="86"/>
      <c r="X36" s="86"/>
      <c r="Y36" s="86"/>
      <c r="Z36" s="86"/>
      <c r="AA36" s="86"/>
      <c r="AB36" s="86"/>
      <c r="AC36" s="86"/>
      <c r="AD36" s="86">
        <v>70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192"/>
      <c r="BV36" s="192"/>
      <c r="BW36" s="192"/>
      <c r="BX36" s="192"/>
      <c r="BY36" s="192"/>
      <c r="BZ36" s="192"/>
      <c r="CA36" s="192"/>
      <c r="CB36" s="192"/>
      <c r="CC36" s="192"/>
      <c r="CD36" s="192"/>
      <c r="CE36" s="192"/>
      <c r="CF36" s="192"/>
      <c r="CG36" s="192"/>
      <c r="CH36" s="192"/>
      <c r="CI36" s="192"/>
      <c r="CJ36" s="192"/>
      <c r="CK36" s="192"/>
      <c r="CL36" s="192"/>
      <c r="CM36" s="192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InitUnitState('E034',680000,,,,,,,,70,)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|n攻击+680000|n攻速+70%|n吸血+12%|n</v>
      </c>
      <c r="CV36" s="61" t="str">
        <f>"|Cffbbbbbb属性：|r"&amp;CU36&amp;VLOOKUP(A36,合成公式!A:P,16,FALSE)&amp;T36</f>
        <v>|Cffbbbbbb属性：|r|n攻击+680000|n攻速+70%|n吸血+12%|n|n攻击|Cffffc92610%|r概率附加|Cffffc926业力*400%|r攻击伤害|n|n可以使用|cffff0033创世碎片|r进行升级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|n攻击+680000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|n攻速+70%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1344</v>
      </c>
      <c r="C37" s="72" t="s">
        <v>1380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91" t="s">
        <v>1365</v>
      </c>
      <c r="U37" s="85" t="s">
        <v>1357</v>
      </c>
      <c r="V37" s="19">
        <v>760000</v>
      </c>
      <c r="W37" s="86"/>
      <c r="X37" s="86"/>
      <c r="Y37" s="86"/>
      <c r="Z37" s="86"/>
      <c r="AA37" s="86"/>
      <c r="AB37" s="86"/>
      <c r="AC37" s="86"/>
      <c r="AD37" s="86">
        <v>70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192"/>
      <c r="BV37" s="192"/>
      <c r="BW37" s="192"/>
      <c r="BX37" s="192"/>
      <c r="BY37" s="192"/>
      <c r="BZ37" s="192"/>
      <c r="CA37" s="192"/>
      <c r="CB37" s="192"/>
      <c r="CC37" s="192"/>
      <c r="CD37" s="192"/>
      <c r="CE37" s="192"/>
      <c r="CF37" s="192"/>
      <c r="CG37" s="192"/>
      <c r="CH37" s="192"/>
      <c r="CI37" s="192"/>
      <c r="CJ37" s="192"/>
      <c r="CK37" s="192"/>
      <c r="CL37" s="192"/>
      <c r="CM37" s="192"/>
      <c r="CN37" s="93" t="str">
        <f t="shared" si="2"/>
        <v>InitUnitState('E035',760000,,,,,,,,70,)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|n攻击+760000|n攻速+70%|n吸血+12%|n</v>
      </c>
      <c r="CV37" s="61" t="str">
        <f>"|Cffbbbbbb属性：|r"&amp;CU37&amp;VLOOKUP(A37,合成公式!A:P,16,FALSE)&amp;T37</f>
        <v>|Cffbbbbbb属性：|r|n攻击+760000|n攻速+70%|n吸血+12%|n|n攻击|Cffffc92610%|r概率附加|Cffffc926业力*400%|r攻击伤害</v>
      </c>
      <c r="DB37" s="71" t="str">
        <f t="shared" si="295"/>
        <v>|n攻击+760000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|n攻速+70%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267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192"/>
      <c r="BV38" s="192"/>
      <c r="BW38" s="192"/>
      <c r="BX38" s="192"/>
      <c r="BY38" s="192"/>
      <c r="BZ38" s="192"/>
      <c r="CA38" s="192"/>
      <c r="CB38" s="192"/>
      <c r="CC38" s="192"/>
      <c r="CD38" s="192"/>
      <c r="CE38" s="192"/>
      <c r="CF38" s="192"/>
      <c r="CG38" s="192"/>
      <c r="CH38" s="192"/>
      <c r="CI38" s="192"/>
      <c r="CJ38" s="192"/>
      <c r="CK38" s="192"/>
      <c r="CL38" s="192"/>
      <c r="CM38" s="192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267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192"/>
      <c r="BV39" s="192"/>
      <c r="BW39" s="192"/>
      <c r="BX39" s="192"/>
      <c r="BY39" s="192"/>
      <c r="BZ39" s="192"/>
      <c r="CA39" s="192"/>
      <c r="CB39" s="192"/>
      <c r="CC39" s="192"/>
      <c r="CD39" s="192"/>
      <c r="CE39" s="192"/>
      <c r="CF39" s="192"/>
      <c r="CG39" s="192"/>
      <c r="CH39" s="192"/>
      <c r="CI39" s="192"/>
      <c r="CJ39" s="192"/>
      <c r="CK39" s="192"/>
      <c r="CL39" s="192"/>
      <c r="CM39" s="192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267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192"/>
      <c r="BV40" s="192"/>
      <c r="BW40" s="192"/>
      <c r="BX40" s="192"/>
      <c r="BY40" s="192"/>
      <c r="BZ40" s="192"/>
      <c r="CA40" s="192"/>
      <c r="CB40" s="192"/>
      <c r="CC40" s="192"/>
      <c r="CD40" s="192"/>
      <c r="CE40" s="192"/>
      <c r="CF40" s="192"/>
      <c r="CG40" s="192"/>
      <c r="CH40" s="192"/>
      <c r="CI40" s="192"/>
      <c r="CJ40" s="192"/>
      <c r="CK40" s="192"/>
      <c r="CL40" s="192"/>
      <c r="CM40" s="192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267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192"/>
      <c r="BV41" s="192"/>
      <c r="BW41" s="192"/>
      <c r="BX41" s="192"/>
      <c r="BY41" s="192"/>
      <c r="BZ41" s="192"/>
      <c r="CA41" s="192"/>
      <c r="CB41" s="192"/>
      <c r="CC41" s="192"/>
      <c r="CD41" s="192"/>
      <c r="CE41" s="192"/>
      <c r="CF41" s="192"/>
      <c r="CG41" s="192"/>
      <c r="CH41" s="192"/>
      <c r="CI41" s="192"/>
      <c r="CJ41" s="192"/>
      <c r="CK41" s="192"/>
      <c r="CL41" s="192"/>
      <c r="CM41" s="192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267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192"/>
      <c r="BV42" s="192"/>
      <c r="BW42" s="192"/>
      <c r="BX42" s="192"/>
      <c r="BY42" s="192"/>
      <c r="BZ42" s="192"/>
      <c r="CA42" s="192"/>
      <c r="CB42" s="192"/>
      <c r="CC42" s="192"/>
      <c r="CD42" s="192"/>
      <c r="CE42" s="192"/>
      <c r="CF42" s="192"/>
      <c r="CG42" s="192"/>
      <c r="CH42" s="192"/>
      <c r="CI42" s="192"/>
      <c r="CJ42" s="192"/>
      <c r="CK42" s="192"/>
      <c r="CL42" s="192"/>
      <c r="CM42" s="192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278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192"/>
      <c r="BV43" s="192"/>
      <c r="BW43" s="192"/>
      <c r="BX43" s="192"/>
      <c r="BY43" s="192"/>
      <c r="BZ43" s="192"/>
      <c r="CA43" s="192"/>
      <c r="CB43" s="192"/>
      <c r="CC43" s="192"/>
      <c r="CD43" s="192"/>
      <c r="CE43" s="192"/>
      <c r="CF43" s="192"/>
      <c r="CG43" s="192"/>
      <c r="CH43" s="192"/>
      <c r="CI43" s="192"/>
      <c r="CJ43" s="192"/>
      <c r="CK43" s="192"/>
      <c r="CL43" s="192"/>
      <c r="CM43" s="192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278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192"/>
      <c r="BV44" s="192"/>
      <c r="BW44" s="192"/>
      <c r="BX44" s="192"/>
      <c r="BY44" s="192"/>
      <c r="BZ44" s="192"/>
      <c r="CA44" s="192"/>
      <c r="CB44" s="192"/>
      <c r="CC44" s="192"/>
      <c r="CD44" s="192"/>
      <c r="CE44" s="192"/>
      <c r="CF44" s="192"/>
      <c r="CG44" s="192"/>
      <c r="CH44" s="192"/>
      <c r="CI44" s="192"/>
      <c r="CJ44" s="192"/>
      <c r="CK44" s="192"/>
      <c r="CL44" s="192"/>
      <c r="CM44" s="192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278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192"/>
      <c r="BV45" s="192"/>
      <c r="BW45" s="192"/>
      <c r="BX45" s="192"/>
      <c r="BY45" s="192"/>
      <c r="BZ45" s="192"/>
      <c r="CA45" s="192"/>
      <c r="CB45" s="192"/>
      <c r="CC45" s="192"/>
      <c r="CD45" s="192"/>
      <c r="CE45" s="192"/>
      <c r="CF45" s="192"/>
      <c r="CG45" s="192"/>
      <c r="CH45" s="192"/>
      <c r="CI45" s="192"/>
      <c r="CJ45" s="192"/>
      <c r="CK45" s="192"/>
      <c r="CL45" s="192"/>
      <c r="CM45" s="192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278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192"/>
      <c r="BV46" s="192"/>
      <c r="BW46" s="192"/>
      <c r="BX46" s="192"/>
      <c r="BY46" s="192"/>
      <c r="BZ46" s="192"/>
      <c r="CA46" s="192"/>
      <c r="CB46" s="192"/>
      <c r="CC46" s="192"/>
      <c r="CD46" s="192"/>
      <c r="CE46" s="192"/>
      <c r="CF46" s="192"/>
      <c r="CG46" s="192"/>
      <c r="CH46" s="192"/>
      <c r="CI46" s="192"/>
      <c r="CJ46" s="192"/>
      <c r="CK46" s="192"/>
      <c r="CL46" s="192"/>
      <c r="CM46" s="192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278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192"/>
      <c r="BV47" s="192"/>
      <c r="BW47" s="192"/>
      <c r="BX47" s="192"/>
      <c r="BY47" s="192"/>
      <c r="BZ47" s="192"/>
      <c r="CA47" s="192"/>
      <c r="CB47" s="192"/>
      <c r="CC47" s="192"/>
      <c r="CD47" s="192"/>
      <c r="CE47" s="192"/>
      <c r="CF47" s="192"/>
      <c r="CG47" s="192"/>
      <c r="CH47" s="192"/>
      <c r="CI47" s="192"/>
      <c r="CJ47" s="192"/>
      <c r="CK47" s="192"/>
      <c r="CL47" s="192"/>
      <c r="CM47" s="192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287</v>
      </c>
      <c r="C48" s="79" t="s">
        <v>1384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289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192"/>
      <c r="BV48" s="192"/>
      <c r="BW48" s="192"/>
      <c r="BX48" s="192"/>
      <c r="BY48" s="192"/>
      <c r="BZ48" s="192"/>
      <c r="CA48" s="192"/>
      <c r="CB48" s="192"/>
      <c r="CC48" s="192"/>
      <c r="CD48" s="192"/>
      <c r="CE48" s="192"/>
      <c r="CF48" s="192"/>
      <c r="CG48" s="192"/>
      <c r="CH48" s="192"/>
      <c r="CI48" s="192"/>
      <c r="CJ48" s="192"/>
      <c r="CK48" s="192"/>
      <c r="CL48" s="192"/>
      <c r="CM48" s="192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289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192"/>
      <c r="BV49" s="192"/>
      <c r="BW49" s="192"/>
      <c r="BX49" s="192"/>
      <c r="BY49" s="192"/>
      <c r="BZ49" s="192"/>
      <c r="CA49" s="192"/>
      <c r="CB49" s="192"/>
      <c r="CC49" s="192"/>
      <c r="CD49" s="192"/>
      <c r="CE49" s="192"/>
      <c r="CF49" s="192"/>
      <c r="CG49" s="192"/>
      <c r="CH49" s="192"/>
      <c r="CI49" s="192"/>
      <c r="CJ49" s="192"/>
      <c r="CK49" s="192"/>
      <c r="CL49" s="192"/>
      <c r="CM49" s="192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289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192"/>
      <c r="BV50" s="192"/>
      <c r="BW50" s="192"/>
      <c r="BX50" s="192"/>
      <c r="BY50" s="192"/>
      <c r="BZ50" s="192"/>
      <c r="CA50" s="192"/>
      <c r="CB50" s="192"/>
      <c r="CC50" s="192"/>
      <c r="CD50" s="192"/>
      <c r="CE50" s="192"/>
      <c r="CF50" s="192"/>
      <c r="CG50" s="192"/>
      <c r="CH50" s="192"/>
      <c r="CI50" s="192"/>
      <c r="CJ50" s="192"/>
      <c r="CK50" s="192"/>
      <c r="CL50" s="192"/>
      <c r="CM50" s="192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289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192"/>
      <c r="BV51" s="192"/>
      <c r="BW51" s="192"/>
      <c r="BX51" s="192"/>
      <c r="BY51" s="192"/>
      <c r="BZ51" s="192"/>
      <c r="CA51" s="192"/>
      <c r="CB51" s="192"/>
      <c r="CC51" s="192"/>
      <c r="CD51" s="192"/>
      <c r="CE51" s="192"/>
      <c r="CF51" s="192"/>
      <c r="CG51" s="192"/>
      <c r="CH51" s="192"/>
      <c r="CI51" s="192"/>
      <c r="CJ51" s="192"/>
      <c r="CK51" s="192"/>
      <c r="CL51" s="192"/>
      <c r="CM51" s="192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289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192"/>
      <c r="BV52" s="192"/>
      <c r="BW52" s="192"/>
      <c r="BX52" s="192"/>
      <c r="BY52" s="192"/>
      <c r="BZ52" s="192"/>
      <c r="CA52" s="192"/>
      <c r="CB52" s="192"/>
      <c r="CC52" s="192"/>
      <c r="CD52" s="192"/>
      <c r="CE52" s="192"/>
      <c r="CF52" s="192"/>
      <c r="CG52" s="192"/>
      <c r="CH52" s="192"/>
      <c r="CI52" s="192"/>
      <c r="CJ52" s="192"/>
      <c r="CK52" s="192"/>
      <c r="CL52" s="192"/>
      <c r="CM52" s="192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298</v>
      </c>
      <c r="C53" s="79" t="s">
        <v>1385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299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192"/>
      <c r="BV53" s="192"/>
      <c r="BW53" s="192"/>
      <c r="BX53" s="192"/>
      <c r="BY53" s="192"/>
      <c r="BZ53" s="192"/>
      <c r="CA53" s="192"/>
      <c r="CB53" s="192"/>
      <c r="CC53" s="192"/>
      <c r="CD53" s="192"/>
      <c r="CE53" s="192"/>
      <c r="CF53" s="192"/>
      <c r="CG53" s="192"/>
      <c r="CH53" s="192"/>
      <c r="CI53" s="192"/>
      <c r="CJ53" s="192"/>
      <c r="CK53" s="192"/>
      <c r="CL53" s="192"/>
      <c r="CM53" s="192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300</v>
      </c>
      <c r="C54" s="79" t="s">
        <v>301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299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192"/>
      <c r="BV54" s="192"/>
      <c r="BW54" s="192"/>
      <c r="BX54" s="192"/>
      <c r="BY54" s="192"/>
      <c r="BZ54" s="192"/>
      <c r="CA54" s="192"/>
      <c r="CB54" s="192"/>
      <c r="CC54" s="192"/>
      <c r="CD54" s="192"/>
      <c r="CE54" s="192"/>
      <c r="CF54" s="192"/>
      <c r="CG54" s="192"/>
      <c r="CH54" s="192"/>
      <c r="CI54" s="192"/>
      <c r="CJ54" s="192"/>
      <c r="CK54" s="192"/>
      <c r="CL54" s="192"/>
      <c r="CM54" s="192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302</v>
      </c>
      <c r="C55" s="79" t="s">
        <v>303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299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192"/>
      <c r="BV55" s="192"/>
      <c r="BW55" s="192"/>
      <c r="BX55" s="192"/>
      <c r="BY55" s="192"/>
      <c r="BZ55" s="192"/>
      <c r="CA55" s="192"/>
      <c r="CB55" s="192"/>
      <c r="CC55" s="192"/>
      <c r="CD55" s="192"/>
      <c r="CE55" s="192"/>
      <c r="CF55" s="192"/>
      <c r="CG55" s="192"/>
      <c r="CH55" s="192"/>
      <c r="CI55" s="192"/>
      <c r="CJ55" s="192"/>
      <c r="CK55" s="192"/>
      <c r="CL55" s="192"/>
      <c r="CM55" s="192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304</v>
      </c>
      <c r="C56" s="79" t="s">
        <v>305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299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192"/>
      <c r="BV56" s="192"/>
      <c r="BW56" s="192"/>
      <c r="BX56" s="192"/>
      <c r="BY56" s="192"/>
      <c r="BZ56" s="192"/>
      <c r="CA56" s="192"/>
      <c r="CB56" s="192"/>
      <c r="CC56" s="192"/>
      <c r="CD56" s="192"/>
      <c r="CE56" s="192"/>
      <c r="CF56" s="192"/>
      <c r="CG56" s="192"/>
      <c r="CH56" s="192"/>
      <c r="CI56" s="192"/>
      <c r="CJ56" s="192"/>
      <c r="CK56" s="192"/>
      <c r="CL56" s="192"/>
      <c r="CM56" s="192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306</v>
      </c>
      <c r="C57" s="79" t="s">
        <v>307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299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192"/>
      <c r="BV57" s="192"/>
      <c r="BW57" s="192"/>
      <c r="BX57" s="192"/>
      <c r="BY57" s="192"/>
      <c r="BZ57" s="192"/>
      <c r="CA57" s="192"/>
      <c r="CB57" s="192"/>
      <c r="CC57" s="192"/>
      <c r="CD57" s="192"/>
      <c r="CE57" s="192"/>
      <c r="CF57" s="192"/>
      <c r="CG57" s="192"/>
      <c r="CH57" s="192"/>
      <c r="CI57" s="192"/>
      <c r="CJ57" s="192"/>
      <c r="CK57" s="192"/>
      <c r="CL57" s="192"/>
      <c r="CM57" s="192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308</v>
      </c>
      <c r="C58" s="79" t="s">
        <v>309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310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192"/>
      <c r="BV58" s="192"/>
      <c r="BW58" s="192"/>
      <c r="BX58" s="192"/>
      <c r="BY58" s="192"/>
      <c r="BZ58" s="192"/>
      <c r="CA58" s="192"/>
      <c r="CB58" s="192"/>
      <c r="CC58" s="192"/>
      <c r="CD58" s="192"/>
      <c r="CE58" s="192"/>
      <c r="CF58" s="192"/>
      <c r="CG58" s="192"/>
      <c r="CH58" s="192"/>
      <c r="CI58" s="192"/>
      <c r="CJ58" s="192"/>
      <c r="CK58" s="192"/>
      <c r="CL58" s="192"/>
      <c r="CM58" s="192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311</v>
      </c>
      <c r="C59" s="79" t="s">
        <v>312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310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192"/>
      <c r="BV59" s="192"/>
      <c r="BW59" s="192"/>
      <c r="BX59" s="192"/>
      <c r="BY59" s="192"/>
      <c r="BZ59" s="192"/>
      <c r="CA59" s="192"/>
      <c r="CB59" s="192"/>
      <c r="CC59" s="192"/>
      <c r="CD59" s="192"/>
      <c r="CE59" s="192"/>
      <c r="CF59" s="192"/>
      <c r="CG59" s="192"/>
      <c r="CH59" s="192"/>
      <c r="CI59" s="192"/>
      <c r="CJ59" s="192"/>
      <c r="CK59" s="192"/>
      <c r="CL59" s="192"/>
      <c r="CM59" s="192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313</v>
      </c>
      <c r="C60" s="79" t="s">
        <v>314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310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192"/>
      <c r="BV60" s="192"/>
      <c r="BW60" s="192"/>
      <c r="BX60" s="192"/>
      <c r="BY60" s="192"/>
      <c r="BZ60" s="192"/>
      <c r="CA60" s="192"/>
      <c r="CB60" s="192"/>
      <c r="CC60" s="192"/>
      <c r="CD60" s="192"/>
      <c r="CE60" s="192"/>
      <c r="CF60" s="192"/>
      <c r="CG60" s="192"/>
      <c r="CH60" s="192"/>
      <c r="CI60" s="192"/>
      <c r="CJ60" s="192"/>
      <c r="CK60" s="192"/>
      <c r="CL60" s="192"/>
      <c r="CM60" s="192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315</v>
      </c>
      <c r="C61" s="79" t="s">
        <v>316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310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192"/>
      <c r="BV61" s="192"/>
      <c r="BW61" s="192"/>
      <c r="BX61" s="192"/>
      <c r="BY61" s="192"/>
      <c r="BZ61" s="192"/>
      <c r="CA61" s="192"/>
      <c r="CB61" s="192"/>
      <c r="CC61" s="192"/>
      <c r="CD61" s="192"/>
      <c r="CE61" s="192"/>
      <c r="CF61" s="192"/>
      <c r="CG61" s="192"/>
      <c r="CH61" s="192"/>
      <c r="CI61" s="192"/>
      <c r="CJ61" s="192"/>
      <c r="CK61" s="192"/>
      <c r="CL61" s="192"/>
      <c r="CM61" s="192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317</v>
      </c>
      <c r="C62" s="79" t="s">
        <v>318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310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192"/>
      <c r="BV62" s="192"/>
      <c r="BW62" s="192"/>
      <c r="BX62" s="192"/>
      <c r="BY62" s="192"/>
      <c r="BZ62" s="192"/>
      <c r="CA62" s="192"/>
      <c r="CB62" s="192"/>
      <c r="CC62" s="192"/>
      <c r="CD62" s="192"/>
      <c r="CE62" s="192"/>
      <c r="CF62" s="192"/>
      <c r="CG62" s="192"/>
      <c r="CH62" s="192"/>
      <c r="CI62" s="192"/>
      <c r="CJ62" s="192"/>
      <c r="CK62" s="192"/>
      <c r="CL62" s="192"/>
      <c r="CM62" s="192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319</v>
      </c>
      <c r="C63" s="79" t="s">
        <v>1386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88" t="s">
        <v>1360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192"/>
      <c r="BV63" s="192"/>
      <c r="BW63" s="192"/>
      <c r="BX63" s="192"/>
      <c r="BY63" s="192"/>
      <c r="BZ63" s="192"/>
      <c r="CA63" s="192"/>
      <c r="CB63" s="192"/>
      <c r="CC63" s="192"/>
      <c r="CD63" s="192"/>
      <c r="CE63" s="192"/>
      <c r="CF63" s="192"/>
      <c r="CG63" s="192"/>
      <c r="CH63" s="192"/>
      <c r="CI63" s="192"/>
      <c r="CJ63" s="192"/>
      <c r="CK63" s="192"/>
      <c r="CL63" s="192"/>
      <c r="CM63" s="192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322</v>
      </c>
      <c r="C64" s="79" t="s">
        <v>323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88" t="s">
        <v>1360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192"/>
      <c r="BV64" s="192"/>
      <c r="BW64" s="192"/>
      <c r="BX64" s="192"/>
      <c r="BY64" s="192"/>
      <c r="BZ64" s="192"/>
      <c r="CA64" s="192"/>
      <c r="CB64" s="192"/>
      <c r="CC64" s="192"/>
      <c r="CD64" s="192"/>
      <c r="CE64" s="192"/>
      <c r="CF64" s="192"/>
      <c r="CG64" s="192"/>
      <c r="CH64" s="192"/>
      <c r="CI64" s="192"/>
      <c r="CJ64" s="192"/>
      <c r="CK64" s="192"/>
      <c r="CL64" s="192"/>
      <c r="CM64" s="192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324</v>
      </c>
      <c r="C65" s="79" t="s">
        <v>325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88" t="s">
        <v>1360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192"/>
      <c r="BV65" s="192"/>
      <c r="BW65" s="192"/>
      <c r="BX65" s="192"/>
      <c r="BY65" s="192"/>
      <c r="BZ65" s="192"/>
      <c r="CA65" s="192"/>
      <c r="CB65" s="192"/>
      <c r="CC65" s="192"/>
      <c r="CD65" s="192"/>
      <c r="CE65" s="192"/>
      <c r="CF65" s="192"/>
      <c r="CG65" s="192"/>
      <c r="CH65" s="192"/>
      <c r="CI65" s="192"/>
      <c r="CJ65" s="192"/>
      <c r="CK65" s="192"/>
      <c r="CL65" s="192"/>
      <c r="CM65" s="192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326</v>
      </c>
      <c r="C66" s="79" t="s">
        <v>327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88" t="s">
        <v>1360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192"/>
      <c r="BV66" s="192"/>
      <c r="BW66" s="192"/>
      <c r="BX66" s="192"/>
      <c r="BY66" s="192"/>
      <c r="BZ66" s="192"/>
      <c r="CA66" s="192"/>
      <c r="CB66" s="192"/>
      <c r="CC66" s="192"/>
      <c r="CD66" s="192"/>
      <c r="CE66" s="192"/>
      <c r="CF66" s="192"/>
      <c r="CG66" s="192"/>
      <c r="CH66" s="192"/>
      <c r="CI66" s="192"/>
      <c r="CJ66" s="192"/>
      <c r="CK66" s="192"/>
      <c r="CL66" s="192"/>
      <c r="CM66" s="192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328</v>
      </c>
      <c r="C67" s="79" t="s">
        <v>329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90" t="s">
        <v>1361</v>
      </c>
      <c r="U67" s="188" t="s">
        <v>1360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192"/>
      <c r="BV67" s="192"/>
      <c r="BW67" s="192"/>
      <c r="BX67" s="192"/>
      <c r="BY67" s="192"/>
      <c r="BZ67" s="192"/>
      <c r="CA67" s="192"/>
      <c r="CB67" s="192"/>
      <c r="CC67" s="192"/>
      <c r="CD67" s="192"/>
      <c r="CE67" s="192"/>
      <c r="CF67" s="192"/>
      <c r="CG67" s="192"/>
      <c r="CH67" s="192"/>
      <c r="CI67" s="192"/>
      <c r="CJ67" s="192"/>
      <c r="CK67" s="192"/>
      <c r="CL67" s="192"/>
      <c r="CM67" s="192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1345</v>
      </c>
      <c r="C68" s="72" t="s">
        <v>1370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90" t="s">
        <v>1361</v>
      </c>
      <c r="U68" s="85" t="s">
        <v>1358</v>
      </c>
      <c r="V68" s="86">
        <v>155000</v>
      </c>
      <c r="W68" s="86">
        <v>620000</v>
      </c>
      <c r="X68" s="86"/>
      <c r="Y68" s="86"/>
      <c r="Z68" s="86">
        <v>3100000</v>
      </c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61">
        <v>15</v>
      </c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192"/>
      <c r="BV68" s="192"/>
      <c r="BW68" s="192"/>
      <c r="BX68" s="192"/>
      <c r="BY68" s="192"/>
      <c r="BZ68" s="192"/>
      <c r="CA68" s="192"/>
      <c r="CB68" s="192"/>
      <c r="CC68" s="192"/>
      <c r="CD68" s="192"/>
      <c r="CE68" s="192"/>
      <c r="CF68" s="192"/>
      <c r="CG68" s="192"/>
      <c r="CH68" s="192"/>
      <c r="CI68" s="192"/>
      <c r="CJ68" s="192"/>
      <c r="CK68" s="192"/>
      <c r="CL68" s="192"/>
      <c r="CM68" s="192"/>
      <c r="CN68" s="93" t="str">
        <f t="shared" si="595"/>
        <v>InitUnitState('E131',155000,620000,,,3100000,,,,,)</v>
      </c>
      <c r="CO68" s="93" t="str">
        <f t="shared" si="596"/>
        <v>InitUnitNormal('E131',,,,,,,,,15,)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|n攻击+155000|n业力+620000|n生命值+3100000|n暴击+15%|n</v>
      </c>
      <c r="CV68" s="61" t="str">
        <f>"|Cffbbbbbb属性：|r"&amp;CU68&amp;VLOOKUP(A68,合成公式!A:P,16,FALSE)&amp;T68</f>
        <v>|Cffbbbbbb属性：|r|n攻击+155000|n业力+620000|n生命值+3100000|n暴击+15%|n|n可以使用|cffff0000虚空神石|r进行升级</v>
      </c>
      <c r="DB68" s="71" t="str">
        <f t="shared" si="600"/>
        <v>|n攻击+155000</v>
      </c>
      <c r="DC68" s="71" t="str">
        <f t="shared" si="601"/>
        <v>|n业力+620000</v>
      </c>
      <c r="DD68" s="71" t="str">
        <f t="shared" si="602"/>
        <v/>
      </c>
      <c r="DE68" s="71" t="str">
        <f t="shared" si="603"/>
        <v/>
      </c>
      <c r="DF68" s="71" t="str">
        <f t="shared" si="604"/>
        <v>|n生命值+3100000</v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>|n暴击+15%</v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1346</v>
      </c>
      <c r="C69" s="72" t="s">
        <v>1371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90" t="s">
        <v>1361</v>
      </c>
      <c r="U69" s="85" t="s">
        <v>1358</v>
      </c>
      <c r="V69" s="86">
        <v>160000</v>
      </c>
      <c r="W69" s="86">
        <v>640000</v>
      </c>
      <c r="X69" s="86"/>
      <c r="Y69" s="86"/>
      <c r="Z69" s="86">
        <v>3200000</v>
      </c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61">
        <v>15</v>
      </c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192"/>
      <c r="BV69" s="192"/>
      <c r="BW69" s="192"/>
      <c r="BX69" s="192"/>
      <c r="BY69" s="192"/>
      <c r="BZ69" s="192"/>
      <c r="CA69" s="192"/>
      <c r="CB69" s="192"/>
      <c r="CC69" s="192"/>
      <c r="CD69" s="192"/>
      <c r="CE69" s="192"/>
      <c r="CF69" s="192"/>
      <c r="CG69" s="192"/>
      <c r="CH69" s="192"/>
      <c r="CI69" s="192"/>
      <c r="CJ69" s="192"/>
      <c r="CK69" s="192"/>
      <c r="CL69" s="192"/>
      <c r="CM69" s="192"/>
      <c r="CN69" s="93" t="str">
        <f t="shared" si="595"/>
        <v>InitUnitState('E132',160000,640000,,,3200000,,,,,)</v>
      </c>
      <c r="CO69" s="93" t="str">
        <f t="shared" si="596"/>
        <v>InitUnitNormal('E132',,,,,,,,,15,)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|n攻击+160000|n业力+640000|n生命值+3200000|n暴击+15%|n</v>
      </c>
      <c r="CV69" s="61" t="str">
        <f>"|Cffbbbbbb属性：|r"&amp;CU69&amp;VLOOKUP(A69,合成公式!A:P,16,FALSE)&amp;T69</f>
        <v>|Cffbbbbbb属性：|r|n攻击+160000|n业力+640000|n生命值+3200000|n暴击+15%|n|n可以使用|cffff0000虚空神石|r进行升级</v>
      </c>
      <c r="DB69" s="71" t="str">
        <f t="shared" si="600"/>
        <v>|n攻击+160000</v>
      </c>
      <c r="DC69" s="71" t="str">
        <f t="shared" si="601"/>
        <v>|n业力+640000</v>
      </c>
      <c r="DD69" s="71" t="str">
        <f t="shared" si="602"/>
        <v/>
      </c>
      <c r="DE69" s="71" t="str">
        <f t="shared" si="603"/>
        <v/>
      </c>
      <c r="DF69" s="71" t="str">
        <f t="shared" si="604"/>
        <v>|n生命值+3200000</v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>|n暴击+15%</v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1347</v>
      </c>
      <c r="C70" s="72" t="s">
        <v>1372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90" t="s">
        <v>1361</v>
      </c>
      <c r="U70" s="85" t="s">
        <v>1358</v>
      </c>
      <c r="V70" s="86">
        <v>165000</v>
      </c>
      <c r="W70" s="86">
        <v>660000</v>
      </c>
      <c r="X70" s="86"/>
      <c r="Y70" s="86"/>
      <c r="Z70" s="86">
        <v>3300000</v>
      </c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61">
        <v>15</v>
      </c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192"/>
      <c r="BV70" s="192"/>
      <c r="BW70" s="192"/>
      <c r="BX70" s="192"/>
      <c r="BY70" s="192"/>
      <c r="BZ70" s="192"/>
      <c r="CA70" s="192"/>
      <c r="CB70" s="192"/>
      <c r="CC70" s="192"/>
      <c r="CD70" s="192"/>
      <c r="CE70" s="192"/>
      <c r="CF70" s="192"/>
      <c r="CG70" s="192"/>
      <c r="CH70" s="192"/>
      <c r="CI70" s="192"/>
      <c r="CJ70" s="192"/>
      <c r="CK70" s="192"/>
      <c r="CL70" s="192"/>
      <c r="CM70" s="192"/>
      <c r="CN70" s="93" t="str">
        <f t="shared" si="595"/>
        <v>InitUnitState('E133',165000,660000,,,3300000,,,,,)</v>
      </c>
      <c r="CO70" s="93" t="str">
        <f t="shared" si="596"/>
        <v>InitUnitNormal('E133',,,,,,,,,15,)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|n攻击+165000|n业力+660000|n生命值+3300000|n暴击+15%|n</v>
      </c>
      <c r="CV70" s="61" t="str">
        <f>"|Cffbbbbbb属性：|r"&amp;CU70&amp;VLOOKUP(A70,合成公式!A:P,16,FALSE)&amp;T70</f>
        <v>|Cffbbbbbb属性：|r|n攻击+165000|n业力+660000|n生命值+3300000|n暴击+15%|n|n可以使用|cffff0000虚空神石|r进行升级</v>
      </c>
      <c r="DB70" s="71" t="str">
        <f t="shared" si="600"/>
        <v>|n攻击+165000</v>
      </c>
      <c r="DC70" s="71" t="str">
        <f t="shared" si="601"/>
        <v>|n业力+660000</v>
      </c>
      <c r="DD70" s="71" t="str">
        <f t="shared" si="602"/>
        <v/>
      </c>
      <c r="DE70" s="71" t="str">
        <f t="shared" si="603"/>
        <v/>
      </c>
      <c r="DF70" s="71" t="str">
        <f t="shared" si="604"/>
        <v>|n生命值+3300000</v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>|n暴击+15%</v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1348</v>
      </c>
      <c r="C71" s="72" t="s">
        <v>1373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90" t="s">
        <v>1362</v>
      </c>
      <c r="U71" s="85" t="s">
        <v>1358</v>
      </c>
      <c r="V71" s="86">
        <v>170000</v>
      </c>
      <c r="W71" s="86">
        <v>680000</v>
      </c>
      <c r="X71" s="86"/>
      <c r="Y71" s="86"/>
      <c r="Z71" s="86">
        <v>3400000</v>
      </c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61">
        <v>15</v>
      </c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192"/>
      <c r="BV71" s="192"/>
      <c r="BW71" s="192"/>
      <c r="BX71" s="192"/>
      <c r="BY71" s="192"/>
      <c r="BZ71" s="192"/>
      <c r="CA71" s="192"/>
      <c r="CB71" s="192"/>
      <c r="CC71" s="192"/>
      <c r="CD71" s="192"/>
      <c r="CE71" s="192"/>
      <c r="CF71" s="192"/>
      <c r="CG71" s="192"/>
      <c r="CH71" s="192"/>
      <c r="CI71" s="192"/>
      <c r="CJ71" s="192"/>
      <c r="CK71" s="192"/>
      <c r="CL71" s="192"/>
      <c r="CM71" s="192"/>
      <c r="CN71" s="93" t="str">
        <f t="shared" si="595"/>
        <v>InitUnitState('E134',170000,680000,,,3400000,,,,,)</v>
      </c>
      <c r="CO71" s="93" t="str">
        <f t="shared" si="596"/>
        <v>InitUnitNormal('E134',,,,,,,,,15,)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|n攻击+170000|n业力+680000|n生命值+3400000|n暴击+15%|n</v>
      </c>
      <c r="CV71" s="61" t="str">
        <f>"|Cffbbbbbb属性：|r"&amp;CU71&amp;VLOOKUP(A71,合成公式!A:P,16,FALSE)&amp;T71</f>
        <v>|Cffbbbbbb属性：|r|n攻击+170000|n业力+680000|n生命值+3400000|n暴击+15%|n|n可以使用|cffff0033创世碎片|r进行升级</v>
      </c>
      <c r="DB71" s="71" t="str">
        <f t="shared" si="600"/>
        <v>|n攻击+170000</v>
      </c>
      <c r="DC71" s="71" t="str">
        <f t="shared" si="601"/>
        <v>|n业力+680000</v>
      </c>
      <c r="DD71" s="71" t="str">
        <f t="shared" si="602"/>
        <v/>
      </c>
      <c r="DE71" s="71" t="str">
        <f t="shared" si="603"/>
        <v/>
      </c>
      <c r="DF71" s="71" t="str">
        <f t="shared" si="604"/>
        <v>|n生命值+3400000</v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>|n暴击+15%</v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1349</v>
      </c>
      <c r="C72" s="72" t="s">
        <v>1382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1358</v>
      </c>
      <c r="V72" s="86">
        <v>190000</v>
      </c>
      <c r="W72" s="86">
        <v>760000</v>
      </c>
      <c r="X72" s="86"/>
      <c r="Y72" s="86"/>
      <c r="Z72" s="86">
        <v>3800000</v>
      </c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61">
        <v>15</v>
      </c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192"/>
      <c r="BV72" s="192"/>
      <c r="BW72" s="192"/>
      <c r="BX72" s="192"/>
      <c r="BY72" s="192"/>
      <c r="BZ72" s="192"/>
      <c r="CA72" s="192"/>
      <c r="CB72" s="192"/>
      <c r="CC72" s="192"/>
      <c r="CD72" s="192"/>
      <c r="CE72" s="192"/>
      <c r="CF72" s="192"/>
      <c r="CG72" s="192"/>
      <c r="CH72" s="192"/>
      <c r="CI72" s="192"/>
      <c r="CJ72" s="192"/>
      <c r="CK72" s="192"/>
      <c r="CL72" s="192"/>
      <c r="CM72" s="192"/>
      <c r="CN72" s="93" t="str">
        <f t="shared" si="595"/>
        <v>InitUnitState('E135',190000,760000,,,3800000,,,,,)</v>
      </c>
      <c r="CO72" s="93" t="str">
        <f t="shared" si="596"/>
        <v>InitUnitNormal('E135',,,,,,,,,15,)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|n攻击+190000|n业力+760000|n生命值+3800000|n暴击+15%|n</v>
      </c>
      <c r="CV72" s="61" t="str">
        <f>"|Cffbbbbbb属性：|r"&amp;CU72&amp;VLOOKUP(A72,合成公式!A:P,16,FALSE)&amp;T72</f>
        <v>|Cffbbbbbb属性：|r|n攻击+190000|n业力+760000|n生命值+3800000|n暴击+15%|n</v>
      </c>
      <c r="DB72" s="71" t="str">
        <f t="shared" si="600"/>
        <v>|n攻击+190000</v>
      </c>
      <c r="DC72" s="71" t="str">
        <f t="shared" si="601"/>
        <v>|n业力+760000</v>
      </c>
      <c r="DD72" s="71" t="str">
        <f t="shared" si="602"/>
        <v/>
      </c>
      <c r="DE72" s="71" t="str">
        <f t="shared" si="603"/>
        <v/>
      </c>
      <c r="DF72" s="71" t="str">
        <f t="shared" si="604"/>
        <v>|n生命值+3800000</v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>|n暴击+15%</v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330</v>
      </c>
      <c r="C73" s="72" t="s">
        <v>331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332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192"/>
      <c r="BV73" s="192"/>
      <c r="BW73" s="192"/>
      <c r="BX73" s="192"/>
      <c r="BY73" s="192"/>
      <c r="BZ73" s="192"/>
      <c r="CA73" s="192"/>
      <c r="CB73" s="192"/>
      <c r="CC73" s="192"/>
      <c r="CD73" s="192"/>
      <c r="CE73" s="192"/>
      <c r="CF73" s="192"/>
      <c r="CG73" s="192"/>
      <c r="CH73" s="192"/>
      <c r="CI73" s="192"/>
      <c r="CJ73" s="192"/>
      <c r="CK73" s="192"/>
      <c r="CL73" s="192"/>
      <c r="CM73" s="192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333</v>
      </c>
      <c r="C74" s="72" t="s">
        <v>334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332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192"/>
      <c r="BV74" s="192"/>
      <c r="BW74" s="192"/>
      <c r="BX74" s="192"/>
      <c r="BY74" s="192"/>
      <c r="BZ74" s="192"/>
      <c r="CA74" s="192"/>
      <c r="CB74" s="192"/>
      <c r="CC74" s="192"/>
      <c r="CD74" s="192"/>
      <c r="CE74" s="192"/>
      <c r="CF74" s="192"/>
      <c r="CG74" s="192"/>
      <c r="CH74" s="192"/>
      <c r="CI74" s="192"/>
      <c r="CJ74" s="192"/>
      <c r="CK74" s="192"/>
      <c r="CL74" s="192"/>
      <c r="CM74" s="192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335</v>
      </c>
      <c r="C75" s="72" t="s">
        <v>336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332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192"/>
      <c r="BV75" s="192"/>
      <c r="BW75" s="192"/>
      <c r="BX75" s="192"/>
      <c r="BY75" s="192"/>
      <c r="BZ75" s="192"/>
      <c r="CA75" s="192"/>
      <c r="CB75" s="192"/>
      <c r="CC75" s="192"/>
      <c r="CD75" s="192"/>
      <c r="CE75" s="192"/>
      <c r="CF75" s="192"/>
      <c r="CG75" s="192"/>
      <c r="CH75" s="192"/>
      <c r="CI75" s="192"/>
      <c r="CJ75" s="192"/>
      <c r="CK75" s="192"/>
      <c r="CL75" s="192"/>
      <c r="CM75" s="192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337</v>
      </c>
      <c r="C76" s="72" t="s">
        <v>338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332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192"/>
      <c r="BV76" s="192"/>
      <c r="BW76" s="192"/>
      <c r="BX76" s="192"/>
      <c r="BY76" s="192"/>
      <c r="BZ76" s="192"/>
      <c r="CA76" s="192"/>
      <c r="CB76" s="192"/>
      <c r="CC76" s="192"/>
      <c r="CD76" s="192"/>
      <c r="CE76" s="192"/>
      <c r="CF76" s="192"/>
      <c r="CG76" s="192"/>
      <c r="CH76" s="192"/>
      <c r="CI76" s="192"/>
      <c r="CJ76" s="192"/>
      <c r="CK76" s="192"/>
      <c r="CL76" s="192"/>
      <c r="CM76" s="192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339</v>
      </c>
      <c r="C77" s="72" t="s">
        <v>340</v>
      </c>
      <c r="D77" s="74"/>
      <c r="E77" s="75"/>
      <c r="F77" s="76">
        <v>2500</v>
      </c>
      <c r="G77" s="77">
        <v>100</v>
      </c>
      <c r="H77" s="78" t="s">
        <v>341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332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192"/>
      <c r="BV77" s="192"/>
      <c r="BW77" s="192"/>
      <c r="BX77" s="192"/>
      <c r="BY77" s="192"/>
      <c r="BZ77" s="192"/>
      <c r="CA77" s="192"/>
      <c r="CB77" s="192"/>
      <c r="CC77" s="192"/>
      <c r="CD77" s="192"/>
      <c r="CE77" s="192"/>
      <c r="CF77" s="192"/>
      <c r="CG77" s="192"/>
      <c r="CH77" s="192"/>
      <c r="CI77" s="192"/>
      <c r="CJ77" s="192"/>
      <c r="CK77" s="192"/>
      <c r="CL77" s="192"/>
      <c r="CM77" s="192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342</v>
      </c>
      <c r="C78" s="72" t="s">
        <v>343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344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192"/>
      <c r="BV78" s="192"/>
      <c r="BW78" s="192"/>
      <c r="BX78" s="192"/>
      <c r="BY78" s="192"/>
      <c r="BZ78" s="192"/>
      <c r="CA78" s="192"/>
      <c r="CB78" s="192"/>
      <c r="CC78" s="192"/>
      <c r="CD78" s="192"/>
      <c r="CE78" s="192"/>
      <c r="CF78" s="192"/>
      <c r="CG78" s="192"/>
      <c r="CH78" s="192"/>
      <c r="CI78" s="192"/>
      <c r="CJ78" s="192"/>
      <c r="CK78" s="192"/>
      <c r="CL78" s="192"/>
      <c r="CM78" s="192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345</v>
      </c>
      <c r="C79" s="72" t="s">
        <v>346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344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192"/>
      <c r="BV79" s="192"/>
      <c r="BW79" s="192"/>
      <c r="BX79" s="192"/>
      <c r="BY79" s="192"/>
      <c r="BZ79" s="192"/>
      <c r="CA79" s="192"/>
      <c r="CB79" s="192"/>
      <c r="CC79" s="192"/>
      <c r="CD79" s="192"/>
      <c r="CE79" s="192"/>
      <c r="CF79" s="192"/>
      <c r="CG79" s="192"/>
      <c r="CH79" s="192"/>
      <c r="CI79" s="192"/>
      <c r="CJ79" s="192"/>
      <c r="CK79" s="192"/>
      <c r="CL79" s="192"/>
      <c r="CM79" s="192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347</v>
      </c>
      <c r="C80" s="72" t="s">
        <v>348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344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192"/>
      <c r="BV80" s="192"/>
      <c r="BW80" s="192"/>
      <c r="BX80" s="192"/>
      <c r="BY80" s="192"/>
      <c r="BZ80" s="192"/>
      <c r="CA80" s="192"/>
      <c r="CB80" s="192"/>
      <c r="CC80" s="192"/>
      <c r="CD80" s="192"/>
      <c r="CE80" s="192"/>
      <c r="CF80" s="192"/>
      <c r="CG80" s="192"/>
      <c r="CH80" s="192"/>
      <c r="CI80" s="192"/>
      <c r="CJ80" s="192"/>
      <c r="CK80" s="192"/>
      <c r="CL80" s="192"/>
      <c r="CM80" s="192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349</v>
      </c>
      <c r="C81" s="72" t="s">
        <v>350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344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192"/>
      <c r="BV81" s="192"/>
      <c r="BW81" s="192"/>
      <c r="BX81" s="192"/>
      <c r="BY81" s="192"/>
      <c r="BZ81" s="192"/>
      <c r="CA81" s="192"/>
      <c r="CB81" s="192"/>
      <c r="CC81" s="192"/>
      <c r="CD81" s="192"/>
      <c r="CE81" s="192"/>
      <c r="CF81" s="192"/>
      <c r="CG81" s="192"/>
      <c r="CH81" s="192"/>
      <c r="CI81" s="192"/>
      <c r="CJ81" s="192"/>
      <c r="CK81" s="192"/>
      <c r="CL81" s="192"/>
      <c r="CM81" s="192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351</v>
      </c>
      <c r="C82" s="72" t="s">
        <v>352</v>
      </c>
      <c r="D82" s="74"/>
      <c r="E82" s="75"/>
      <c r="F82" s="76">
        <v>8000</v>
      </c>
      <c r="G82" s="77">
        <v>100</v>
      </c>
      <c r="H82" s="78" t="s">
        <v>353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344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192"/>
      <c r="BV82" s="192"/>
      <c r="BW82" s="192"/>
      <c r="BX82" s="192"/>
      <c r="BY82" s="192"/>
      <c r="BZ82" s="192"/>
      <c r="CA82" s="192"/>
      <c r="CB82" s="192"/>
      <c r="CC82" s="192"/>
      <c r="CD82" s="192"/>
      <c r="CE82" s="192"/>
      <c r="CF82" s="192"/>
      <c r="CG82" s="192"/>
      <c r="CH82" s="192"/>
      <c r="CI82" s="192"/>
      <c r="CJ82" s="192"/>
      <c r="CK82" s="192"/>
      <c r="CL82" s="192"/>
      <c r="CM82" s="192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354</v>
      </c>
      <c r="C83" s="72" t="s">
        <v>355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356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192"/>
      <c r="BV83" s="192"/>
      <c r="BW83" s="192"/>
      <c r="BX83" s="192"/>
      <c r="BY83" s="192"/>
      <c r="BZ83" s="192"/>
      <c r="CA83" s="192"/>
      <c r="CB83" s="192"/>
      <c r="CC83" s="192"/>
      <c r="CD83" s="192"/>
      <c r="CE83" s="192"/>
      <c r="CF83" s="192"/>
      <c r="CG83" s="192"/>
      <c r="CH83" s="192"/>
      <c r="CI83" s="192"/>
      <c r="CJ83" s="192"/>
      <c r="CK83" s="192"/>
      <c r="CL83" s="192"/>
      <c r="CM83" s="192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5" si="1031">IF(V83="","","|n"&amp;DB$2&amp;"+"&amp;V83&amp;DB$1)</f>
        <v/>
      </c>
      <c r="DC83" s="71" t="str">
        <f t="shared" ref="DC83:DC135" si="1032">IF(W83="","","|n"&amp;DC$2&amp;"+"&amp;W83&amp;DC$1)</f>
        <v/>
      </c>
      <c r="DD83" s="71" t="str">
        <f t="shared" ref="DD83:DD135" si="1033">IF(X83="","","|n"&amp;DD$2&amp;"+"&amp;X83&amp;DD$1)</f>
        <v>|n护甲+100</v>
      </c>
      <c r="DE83" s="71" t="str">
        <f t="shared" ref="DE83:DE135" si="1034">IF(Y83="","","|n"&amp;DE$2&amp;"+"&amp;Y83&amp;DE$1)</f>
        <v/>
      </c>
      <c r="DF83" s="71" t="str">
        <f t="shared" ref="DF83:DF135" si="1035">IF(Z83="","","|n"&amp;DF$2&amp;"+"&amp;Z83&amp;DF$1)</f>
        <v>|n生命值+480000</v>
      </c>
      <c r="DG83" s="71" t="str">
        <f t="shared" ref="DG83:DG135" si="1036">IF(AA83="","","|n"&amp;DG$2&amp;"+"&amp;AA83&amp;DG$1)</f>
        <v/>
      </c>
      <c r="DH83" s="71" t="str">
        <f t="shared" ref="DH83:DH135" si="1037">IF(AB83="","","|n"&amp;DH$2&amp;"+"&amp;AB83&amp;DH$1)</f>
        <v>|n生命回复+12000</v>
      </c>
      <c r="DI83" s="71" t="str">
        <f t="shared" ref="DI83:DI135" si="1038">IF(AC83="","","|n"&amp;DI$2&amp;"+"&amp;AC83&amp;DI$1)</f>
        <v/>
      </c>
      <c r="DJ83" s="71" t="str">
        <f t="shared" ref="DJ83:DJ135" si="1039">IF(AD83="","","|n"&amp;DJ$2&amp;"+"&amp;AD83&amp;DJ$1)</f>
        <v/>
      </c>
      <c r="DK83" s="71" t="str">
        <f t="shared" ref="DK83:DK135" si="1040">IF(AE83="","","|n"&amp;DK$2&amp;"+"&amp;AE83&amp;DK$1)</f>
        <v/>
      </c>
      <c r="DL83" s="71" t="str">
        <f t="shared" ref="DL83:DL135" si="1041">IF(AF83="","","|n"&amp;DL$2&amp;"+"&amp;AF83&amp;DL$1)</f>
        <v/>
      </c>
      <c r="DM83" s="71" t="str">
        <f t="shared" ref="DM83:DM135" si="1042">IF(AG83="","","|n"&amp;DM$2&amp;"+"&amp;AG83&amp;DM$1)</f>
        <v/>
      </c>
      <c r="DN83" s="71" t="str">
        <f t="shared" ref="DN83:DN135" si="1043">IF(AH83="","","|n"&amp;DN$2&amp;"+"&amp;AH83&amp;DN$1)</f>
        <v/>
      </c>
      <c r="DO83" s="71" t="str">
        <f t="shared" ref="DO83:DO135" si="1044">IF(AI83="","","|n"&amp;DO$2&amp;"+"&amp;AI83&amp;DO$1)</f>
        <v/>
      </c>
      <c r="DP83" s="71" t="str">
        <f t="shared" ref="DP83:DP135" si="1045">IF(AJ83="","","|n"&amp;DP$2&amp;"+"&amp;AJ83&amp;DP$1)</f>
        <v/>
      </c>
      <c r="DQ83" s="71" t="str">
        <f t="shared" ref="DQ83:DQ135" si="1046">IF(AK83="","","|n"&amp;DQ$2&amp;"+"&amp;AK83&amp;DQ$1)</f>
        <v/>
      </c>
      <c r="DR83" s="71" t="str">
        <f t="shared" ref="DR83:DR135" si="1047">IF(AL83="","","|n"&amp;DR$2&amp;"+"&amp;AL83&amp;DR$1)</f>
        <v/>
      </c>
      <c r="DS83" s="71" t="str">
        <f t="shared" ref="DS83:DS135" si="1048">IF(AM83="","","|n"&amp;DS$2&amp;"+"&amp;AM83&amp;DS$1)</f>
        <v/>
      </c>
      <c r="DT83" s="71" t="str">
        <f t="shared" ref="DT83:DT135" si="1049">IF(AN83="","","|n"&amp;DT$2&amp;"+"&amp;AN83&amp;DT$1)</f>
        <v/>
      </c>
      <c r="DU83" s="71" t="str">
        <f t="shared" ref="DU83:DU135" si="1050">IF(AO83="","","|n"&amp;DU$2&amp;"+"&amp;AO83&amp;DU$1)</f>
        <v/>
      </c>
      <c r="DV83" s="71" t="str">
        <f t="shared" ref="DV83:DV135" si="1051">IF(AP83="","","|n"&amp;DV$2&amp;"+"&amp;AP83&amp;DV$1)</f>
        <v/>
      </c>
      <c r="DW83" s="71" t="str">
        <f t="shared" ref="DW83:DW135" si="1052">IF(AQ83="","","|n"&amp;DW$2&amp;"+"&amp;AQ83&amp;DW$1)</f>
        <v/>
      </c>
      <c r="DX83" s="71" t="str">
        <f t="shared" ref="DX83:DX135" si="1053">IF(AR83="","","|n"&amp;DX$2&amp;"+"&amp;AR83&amp;DX$1)</f>
        <v/>
      </c>
      <c r="DY83" s="71" t="str">
        <f t="shared" ref="DY83:DY135" si="1054">IF(AS83="","","|n"&amp;DY$2&amp;"+"&amp;AS83&amp;DY$1)</f>
        <v/>
      </c>
      <c r="DZ83" s="71" t="str">
        <f t="shared" ref="DZ83:DZ135" si="1055">IF(AT83="","","|n"&amp;DZ$2&amp;"+"&amp;AT83&amp;DZ$1)</f>
        <v/>
      </c>
      <c r="EA83" s="71" t="str">
        <f t="shared" ref="EA83:EA135" si="1056">IF(AU83="","","|n"&amp;EA$2&amp;"+"&amp;AU83&amp;EA$1)</f>
        <v/>
      </c>
      <c r="EB83" s="71" t="str">
        <f t="shared" ref="EB83:EB135" si="1057">IF(AV83="","","|n"&amp;EB$2&amp;"+"&amp;AV83&amp;EB$1)</f>
        <v/>
      </c>
      <c r="EC83" s="71" t="str">
        <f t="shared" ref="EC83:EC135" si="1058">IF(AW83="","","|n"&amp;EC$2&amp;"+"&amp;AW83&amp;EC$1)</f>
        <v/>
      </c>
      <c r="ED83" s="71" t="str">
        <f t="shared" ref="ED83:ED135" si="1059">IF(AX83="","","|n"&amp;ED$2&amp;"+"&amp;AX83&amp;ED$1)</f>
        <v/>
      </c>
      <c r="EE83" s="71" t="str">
        <f t="shared" ref="EE83:EE135" si="1060">IF(AY83="","","|n"&amp;EE$2&amp;"+"&amp;AY83&amp;EE$1)</f>
        <v/>
      </c>
      <c r="EF83" s="71" t="str">
        <f t="shared" ref="EF83:EF135" si="1061">IF(AZ83="","","|n"&amp;EF$2&amp;"+"&amp;AZ83&amp;EF$1)</f>
        <v/>
      </c>
      <c r="EG83" s="71" t="str">
        <f t="shared" ref="EG83:EG135" si="1062">IF(BA83="","","|n"&amp;EG$2&amp;"+"&amp;BA83&amp;EG$1)</f>
        <v/>
      </c>
      <c r="EH83" s="71" t="str">
        <f t="shared" ref="EH83:EH135" si="1063">IF(BB83="","","|n"&amp;EH$2&amp;"+"&amp;BB83&amp;EH$1)</f>
        <v/>
      </c>
      <c r="EI83" s="71" t="str">
        <f t="shared" ref="EI83:EI135" si="1064">IF(BC83="","","|n"&amp;EI$2&amp;"+"&amp;BC83&amp;EI$1)</f>
        <v/>
      </c>
      <c r="EJ83" s="71" t="str">
        <f t="shared" ref="EJ83:EJ135" si="1065">IF(BD83="","","|n"&amp;EJ$2&amp;"+"&amp;BD83&amp;EJ$1)</f>
        <v/>
      </c>
      <c r="EK83" s="71" t="str">
        <f t="shared" ref="EK83:EK135" si="1066">IF(BE83="","","|n"&amp;EK$2&amp;"+"&amp;BE83&amp;EK$1)</f>
        <v/>
      </c>
      <c r="EL83" s="71" t="str">
        <f t="shared" ref="EL83:EL135" si="1067">IF(BF83="","","|n"&amp;EL$2&amp;"+"&amp;BF83&amp;EL$1)</f>
        <v/>
      </c>
      <c r="EM83" s="71" t="str">
        <f t="shared" ref="EM83:EM135" si="1068">IF(BG83="","","|n"&amp;EM$2&amp;"+"&amp;BG83&amp;EM$1)</f>
        <v/>
      </c>
      <c r="EN83" s="71" t="str">
        <f t="shared" ref="EN83:EN135" si="1069">IF(BH83="","","|n"&amp;EN$2&amp;"+"&amp;BH83&amp;EN$1)</f>
        <v/>
      </c>
      <c r="EO83" s="71" t="str">
        <f t="shared" ref="EO83:EO135" si="1070">IF(BI83="","","|n"&amp;EO$2&amp;"+"&amp;BI83&amp;EO$1)</f>
        <v/>
      </c>
      <c r="EP83" s="71" t="str">
        <f t="shared" ref="EP83:EP135" si="1071">IF(BJ83="","","|n"&amp;EP$2&amp;"+"&amp;BJ83&amp;EP$1)</f>
        <v/>
      </c>
      <c r="EQ83" s="71" t="str">
        <f t="shared" ref="EQ83:EQ135" si="1072">IF(BK83="","","|n"&amp;EQ$2&amp;"+"&amp;BK83&amp;EQ$1)</f>
        <v/>
      </c>
      <c r="ER83" s="71" t="str">
        <f t="shared" ref="ER83:ER135" si="1073">IF(BL83="","","|n"&amp;ER$2&amp;"+"&amp;BL83&amp;ER$1)</f>
        <v/>
      </c>
      <c r="ES83" s="71" t="str">
        <f t="shared" ref="ES83:ES135" si="1074">IF(BM83="","","|n"&amp;ES$2&amp;"+"&amp;BM83&amp;ES$1)</f>
        <v/>
      </c>
      <c r="ET83" s="71" t="str">
        <f t="shared" ref="ET83:ET135" si="1075">IF(BN83="","","|n"&amp;ET$2&amp;"+"&amp;BN83&amp;ET$1)</f>
        <v/>
      </c>
      <c r="EU83" s="71" t="str">
        <f t="shared" ref="EU83:EU135" si="1076">IF(BO83="","","|n"&amp;EU$2&amp;"+"&amp;BO83&amp;EU$1)</f>
        <v/>
      </c>
      <c r="EV83" s="71" t="str">
        <f t="shared" ref="EV83:EV135" si="1077">IF(BP83="","","|n"&amp;EV$2&amp;"+"&amp;BP83&amp;EV$1)</f>
        <v/>
      </c>
      <c r="EW83" s="71" t="str">
        <f t="shared" ref="EW83:EW135" si="1078">IF(BQ83="","","|n"&amp;EW$2&amp;"+"&amp;BQ83&amp;EW$1)</f>
        <v/>
      </c>
      <c r="EX83" s="71" t="str">
        <f t="shared" ref="EX83:EX135" si="1079">IF(BR83="","","|n"&amp;EX$2&amp;"+"&amp;BR83&amp;EX$1)</f>
        <v/>
      </c>
      <c r="EY83" s="71" t="str">
        <f t="shared" ref="EY83:EY135" si="1080">IF(BS83="","","|n"&amp;EY$2&amp;"+"&amp;BS83&amp;EY$1)</f>
        <v/>
      </c>
      <c r="EZ83" s="71" t="str">
        <f t="shared" ref="EZ83:EZ135" si="1081">IF(BT83="","","|n"&amp;EZ$2&amp;"+"&amp;BT83&amp;EZ$1)</f>
        <v/>
      </c>
      <c r="FA83" s="71" t="str">
        <f t="shared" ref="FA83:FA135" si="1082">IF(BU83="","","|n"&amp;FA$2&amp;"+"&amp;BU83&amp;FA$1)</f>
        <v/>
      </c>
      <c r="FB83" s="71" t="str">
        <f t="shared" ref="FB83:FB135" si="1083">IF(BV83="","","|n"&amp;FB$2&amp;"+"&amp;BV83&amp;FB$1)</f>
        <v/>
      </c>
      <c r="FC83" s="71" t="str">
        <f t="shared" ref="FC83:FC135" si="1084">IF(BW83="","","|n"&amp;FC$2&amp;"+"&amp;BW83&amp;FC$1)</f>
        <v/>
      </c>
      <c r="FD83" s="71" t="str">
        <f t="shared" ref="FD83:FD135" si="1085">IF(BX83="","","|n"&amp;FD$2&amp;"+"&amp;BX83&amp;FD$1)</f>
        <v/>
      </c>
      <c r="FE83" s="71" t="str">
        <f t="shared" ref="FE83:FE135" si="1086">IF(BY83="","","|n"&amp;FE$2&amp;"+"&amp;BY83&amp;FE$1)</f>
        <v/>
      </c>
      <c r="FF83" s="71" t="str">
        <f t="shared" ref="FF83:FF135" si="1087">IF(BZ83="","","|n"&amp;FF$2&amp;"+"&amp;BZ83&amp;FF$1)</f>
        <v/>
      </c>
      <c r="FG83" s="71" t="str">
        <f t="shared" ref="FG83:FG135" si="1088">IF(CA83="","","|n"&amp;FG$2&amp;"+"&amp;CA83&amp;FG$1)</f>
        <v/>
      </c>
      <c r="FH83" s="71" t="str">
        <f t="shared" ref="FH83:FH135" si="1089">IF(CB83="","","|n"&amp;FH$2&amp;"+"&amp;CB83&amp;FH$1)</f>
        <v/>
      </c>
      <c r="FI83" s="71" t="str">
        <f t="shared" ref="FI83:FI135" si="1090">IF(CC83="","","|n"&amp;FI$2&amp;"+"&amp;CC83&amp;FI$1)</f>
        <v/>
      </c>
      <c r="FJ83" s="71" t="str">
        <f t="shared" ref="FJ83:FJ135" si="1091">IF(CD83="","","|n"&amp;FJ$2&amp;"+"&amp;CD83&amp;FJ$1)</f>
        <v/>
      </c>
      <c r="FK83" s="71" t="str">
        <f t="shared" ref="FK83:FK135" si="1092">IF(CE83="","","|n"&amp;FK$2&amp;"+"&amp;CE83&amp;FK$1)</f>
        <v/>
      </c>
      <c r="FL83" s="71" t="str">
        <f t="shared" ref="FL83:FL135" si="1093">IF(CF83="","","|n"&amp;FL$2&amp;"+"&amp;CF83&amp;FL$1)</f>
        <v/>
      </c>
      <c r="FM83" s="71" t="str">
        <f t="shared" ref="FM83:FM135" si="1094">IF(CG83="","","|n"&amp;FM$2&amp;"+"&amp;CG83&amp;FM$1)</f>
        <v/>
      </c>
      <c r="FN83" s="71" t="str">
        <f t="shared" ref="FN83:FN135" si="1095">IF(CH83="","","|n"&amp;FN$2&amp;"+"&amp;CH83&amp;FN$1)</f>
        <v/>
      </c>
      <c r="FO83" s="71" t="str">
        <f t="shared" ref="FO83:FO135" si="1096">IF(CI83="","","|n"&amp;FO$2&amp;"+"&amp;CI83&amp;FO$1)</f>
        <v/>
      </c>
      <c r="FP83" s="71" t="str">
        <f t="shared" ref="FP83:FP135" si="1097">IF(CJ83="","","|n"&amp;FP$2&amp;"+"&amp;CJ83&amp;FP$1)</f>
        <v/>
      </c>
      <c r="FQ83" s="71" t="str">
        <f t="shared" ref="FQ83:FQ135" si="1098">IF(CK83="","","|n"&amp;FQ$2&amp;"+"&amp;CK83&amp;FQ$1)</f>
        <v/>
      </c>
      <c r="FR83" s="71" t="str">
        <f t="shared" ref="FR83:FR135" si="1099">IF(CL83="","","|n"&amp;FR$2&amp;"+"&amp;CL83&amp;FR$1)</f>
        <v/>
      </c>
      <c r="FS83" s="71" t="str">
        <f t="shared" ref="FS83:FS135" si="1100">IF(CM83="","","|n"&amp;FS$2&amp;"+"&amp;CM83&amp;FS$1)</f>
        <v/>
      </c>
    </row>
    <row r="84" spans="1:175" s="60" customFormat="1" ht="16.5">
      <c r="A84" s="72"/>
      <c r="B84" s="73" t="s">
        <v>357</v>
      </c>
      <c r="C84" s="72" t="s">
        <v>358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356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192"/>
      <c r="BV84" s="192"/>
      <c r="BW84" s="192"/>
      <c r="BX84" s="192"/>
      <c r="BY84" s="192"/>
      <c r="BZ84" s="192"/>
      <c r="CA84" s="192"/>
      <c r="CB84" s="192"/>
      <c r="CC84" s="192"/>
      <c r="CD84" s="192"/>
      <c r="CE84" s="192"/>
      <c r="CF84" s="192"/>
      <c r="CG84" s="192"/>
      <c r="CH84" s="192"/>
      <c r="CI84" s="192"/>
      <c r="CJ84" s="192"/>
      <c r="CK84" s="192"/>
      <c r="CL84" s="192"/>
      <c r="CM84" s="192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359</v>
      </c>
      <c r="C85" s="72" t="s">
        <v>360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356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192"/>
      <c r="BV85" s="192"/>
      <c r="BW85" s="192"/>
      <c r="BX85" s="192"/>
      <c r="BY85" s="192"/>
      <c r="BZ85" s="192"/>
      <c r="CA85" s="192"/>
      <c r="CB85" s="192"/>
      <c r="CC85" s="192"/>
      <c r="CD85" s="192"/>
      <c r="CE85" s="192"/>
      <c r="CF85" s="192"/>
      <c r="CG85" s="192"/>
      <c r="CH85" s="192"/>
      <c r="CI85" s="192"/>
      <c r="CJ85" s="192"/>
      <c r="CK85" s="192"/>
      <c r="CL85" s="192"/>
      <c r="CM85" s="192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361</v>
      </c>
      <c r="C86" s="72" t="s">
        <v>362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356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192"/>
      <c r="BV86" s="192"/>
      <c r="BW86" s="192"/>
      <c r="BX86" s="192"/>
      <c r="BY86" s="192"/>
      <c r="BZ86" s="192"/>
      <c r="CA86" s="192"/>
      <c r="CB86" s="192"/>
      <c r="CC86" s="192"/>
      <c r="CD86" s="192"/>
      <c r="CE86" s="192"/>
      <c r="CF86" s="192"/>
      <c r="CG86" s="192"/>
      <c r="CH86" s="192"/>
      <c r="CI86" s="192"/>
      <c r="CJ86" s="192"/>
      <c r="CK86" s="192"/>
      <c r="CL86" s="192"/>
      <c r="CM86" s="192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363</v>
      </c>
      <c r="C87" s="72" t="s">
        <v>364</v>
      </c>
      <c r="D87" s="74"/>
      <c r="E87" s="75"/>
      <c r="F87" s="76">
        <v>20000</v>
      </c>
      <c r="G87" s="77">
        <v>100</v>
      </c>
      <c r="H87" s="78" t="s">
        <v>365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356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192"/>
      <c r="BV87" s="192"/>
      <c r="BW87" s="192"/>
      <c r="BX87" s="192"/>
      <c r="BY87" s="192"/>
      <c r="BZ87" s="192"/>
      <c r="CA87" s="192"/>
      <c r="CB87" s="192"/>
      <c r="CC87" s="192"/>
      <c r="CD87" s="192"/>
      <c r="CE87" s="192"/>
      <c r="CF87" s="192"/>
      <c r="CG87" s="192"/>
      <c r="CH87" s="192"/>
      <c r="CI87" s="192"/>
      <c r="CJ87" s="192"/>
      <c r="CK87" s="192"/>
      <c r="CL87" s="192"/>
      <c r="CM87" s="192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366</v>
      </c>
      <c r="C88" s="72" t="s">
        <v>367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368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192"/>
      <c r="BV88" s="192"/>
      <c r="BW88" s="192"/>
      <c r="BX88" s="192"/>
      <c r="BY88" s="192"/>
      <c r="BZ88" s="192"/>
      <c r="CA88" s="192"/>
      <c r="CB88" s="192"/>
      <c r="CC88" s="192"/>
      <c r="CD88" s="192"/>
      <c r="CE88" s="192"/>
      <c r="CF88" s="192"/>
      <c r="CG88" s="192"/>
      <c r="CH88" s="192"/>
      <c r="CI88" s="192"/>
      <c r="CJ88" s="192"/>
      <c r="CK88" s="192"/>
      <c r="CL88" s="192"/>
      <c r="CM88" s="192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369</v>
      </c>
      <c r="C89" s="72" t="s">
        <v>370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368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192"/>
      <c r="BV89" s="192"/>
      <c r="BW89" s="192"/>
      <c r="BX89" s="192"/>
      <c r="BY89" s="192"/>
      <c r="BZ89" s="192"/>
      <c r="CA89" s="192"/>
      <c r="CB89" s="192"/>
      <c r="CC89" s="192"/>
      <c r="CD89" s="192"/>
      <c r="CE89" s="192"/>
      <c r="CF89" s="192"/>
      <c r="CG89" s="192"/>
      <c r="CH89" s="192"/>
      <c r="CI89" s="192"/>
      <c r="CJ89" s="192"/>
      <c r="CK89" s="192"/>
      <c r="CL89" s="192"/>
      <c r="CM89" s="192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371</v>
      </c>
      <c r="C90" s="72" t="s">
        <v>372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368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192"/>
      <c r="BV90" s="192"/>
      <c r="BW90" s="192"/>
      <c r="BX90" s="192"/>
      <c r="BY90" s="192"/>
      <c r="BZ90" s="192"/>
      <c r="CA90" s="192"/>
      <c r="CB90" s="192"/>
      <c r="CC90" s="192"/>
      <c r="CD90" s="192"/>
      <c r="CE90" s="192"/>
      <c r="CF90" s="192"/>
      <c r="CG90" s="192"/>
      <c r="CH90" s="192"/>
      <c r="CI90" s="192"/>
      <c r="CJ90" s="192"/>
      <c r="CK90" s="192"/>
      <c r="CL90" s="192"/>
      <c r="CM90" s="192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373</v>
      </c>
      <c r="C91" s="72" t="s">
        <v>374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368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192"/>
      <c r="BV91" s="192"/>
      <c r="BW91" s="192"/>
      <c r="BX91" s="192"/>
      <c r="BY91" s="192"/>
      <c r="BZ91" s="192"/>
      <c r="CA91" s="192"/>
      <c r="CB91" s="192"/>
      <c r="CC91" s="192"/>
      <c r="CD91" s="192"/>
      <c r="CE91" s="192"/>
      <c r="CF91" s="192"/>
      <c r="CG91" s="192"/>
      <c r="CH91" s="192"/>
      <c r="CI91" s="192"/>
      <c r="CJ91" s="192"/>
      <c r="CK91" s="192"/>
      <c r="CL91" s="192"/>
      <c r="CM91" s="192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375</v>
      </c>
      <c r="C92" s="72" t="s">
        <v>376</v>
      </c>
      <c r="D92" s="74"/>
      <c r="E92" s="75"/>
      <c r="F92" s="76">
        <v>30000</v>
      </c>
      <c r="G92" s="77">
        <v>100</v>
      </c>
      <c r="H92" s="78" t="s">
        <v>377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368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192"/>
      <c r="BV92" s="192"/>
      <c r="BW92" s="192"/>
      <c r="BX92" s="192"/>
      <c r="BY92" s="192"/>
      <c r="BZ92" s="192"/>
      <c r="CA92" s="192"/>
      <c r="CB92" s="192"/>
      <c r="CC92" s="192"/>
      <c r="CD92" s="192"/>
      <c r="CE92" s="192"/>
      <c r="CF92" s="192"/>
      <c r="CG92" s="192"/>
      <c r="CH92" s="192"/>
      <c r="CI92" s="192"/>
      <c r="CJ92" s="192"/>
      <c r="CK92" s="192"/>
      <c r="CL92" s="192"/>
      <c r="CM92" s="192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378</v>
      </c>
      <c r="C93" s="72" t="s">
        <v>379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380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192"/>
      <c r="BV93" s="192"/>
      <c r="BW93" s="192"/>
      <c r="BX93" s="192"/>
      <c r="BY93" s="192"/>
      <c r="BZ93" s="192"/>
      <c r="CA93" s="192"/>
      <c r="CB93" s="192"/>
      <c r="CC93" s="192"/>
      <c r="CD93" s="192"/>
      <c r="CE93" s="192"/>
      <c r="CF93" s="192"/>
      <c r="CG93" s="192"/>
      <c r="CH93" s="192"/>
      <c r="CI93" s="192"/>
      <c r="CJ93" s="192"/>
      <c r="CK93" s="192"/>
      <c r="CL93" s="192"/>
      <c r="CM93" s="192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381</v>
      </c>
      <c r="C94" s="72" t="s">
        <v>382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380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192"/>
      <c r="BV94" s="192"/>
      <c r="BW94" s="192"/>
      <c r="BX94" s="192"/>
      <c r="BY94" s="192"/>
      <c r="BZ94" s="192"/>
      <c r="CA94" s="192"/>
      <c r="CB94" s="192"/>
      <c r="CC94" s="192"/>
      <c r="CD94" s="192"/>
      <c r="CE94" s="192"/>
      <c r="CF94" s="192"/>
      <c r="CG94" s="192"/>
      <c r="CH94" s="192"/>
      <c r="CI94" s="192"/>
      <c r="CJ94" s="192"/>
      <c r="CK94" s="192"/>
      <c r="CL94" s="192"/>
      <c r="CM94" s="192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383</v>
      </c>
      <c r="C95" s="72" t="s">
        <v>384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380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192"/>
      <c r="BV95" s="192"/>
      <c r="BW95" s="192"/>
      <c r="BX95" s="192"/>
      <c r="BY95" s="192"/>
      <c r="BZ95" s="192"/>
      <c r="CA95" s="192"/>
      <c r="CB95" s="192"/>
      <c r="CC95" s="192"/>
      <c r="CD95" s="192"/>
      <c r="CE95" s="192"/>
      <c r="CF95" s="192"/>
      <c r="CG95" s="192"/>
      <c r="CH95" s="192"/>
      <c r="CI95" s="192"/>
      <c r="CJ95" s="192"/>
      <c r="CK95" s="192"/>
      <c r="CL95" s="192"/>
      <c r="CM95" s="192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385</v>
      </c>
      <c r="C96" s="72" t="s">
        <v>386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380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192"/>
      <c r="BV96" s="192"/>
      <c r="BW96" s="192"/>
      <c r="BX96" s="192"/>
      <c r="BY96" s="192"/>
      <c r="BZ96" s="192"/>
      <c r="CA96" s="192"/>
      <c r="CB96" s="192"/>
      <c r="CC96" s="192"/>
      <c r="CD96" s="192"/>
      <c r="CE96" s="192"/>
      <c r="CF96" s="192"/>
      <c r="CG96" s="192"/>
      <c r="CH96" s="192"/>
      <c r="CI96" s="192"/>
      <c r="CJ96" s="192"/>
      <c r="CK96" s="192"/>
      <c r="CL96" s="192"/>
      <c r="CM96" s="192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387</v>
      </c>
      <c r="C97" s="72" t="s">
        <v>388</v>
      </c>
      <c r="D97" s="74"/>
      <c r="E97" s="75"/>
      <c r="F97" s="76">
        <v>50000</v>
      </c>
      <c r="G97" s="77">
        <v>100</v>
      </c>
      <c r="H97" s="78" t="s">
        <v>389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380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192"/>
      <c r="BV97" s="192"/>
      <c r="BW97" s="192"/>
      <c r="BX97" s="192"/>
      <c r="BY97" s="192"/>
      <c r="BZ97" s="192"/>
      <c r="CA97" s="192"/>
      <c r="CB97" s="192"/>
      <c r="CC97" s="192"/>
      <c r="CD97" s="192"/>
      <c r="CE97" s="192"/>
      <c r="CF97" s="192"/>
      <c r="CG97" s="192"/>
      <c r="CH97" s="192"/>
      <c r="CI97" s="192"/>
      <c r="CJ97" s="192"/>
      <c r="CK97" s="192"/>
      <c r="CL97" s="192"/>
      <c r="CM97" s="192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390</v>
      </c>
      <c r="C98" s="72" t="s">
        <v>391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392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192"/>
      <c r="BV98" s="192"/>
      <c r="BW98" s="192"/>
      <c r="BX98" s="192"/>
      <c r="BY98" s="192"/>
      <c r="BZ98" s="192"/>
      <c r="CA98" s="192"/>
      <c r="CB98" s="192"/>
      <c r="CC98" s="192"/>
      <c r="CD98" s="192"/>
      <c r="CE98" s="192"/>
      <c r="CF98" s="192"/>
      <c r="CG98" s="192"/>
      <c r="CH98" s="192"/>
      <c r="CI98" s="192"/>
      <c r="CJ98" s="192"/>
      <c r="CK98" s="192"/>
      <c r="CL98" s="192"/>
      <c r="CM98" s="192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393</v>
      </c>
      <c r="C99" s="72" t="s">
        <v>394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392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192"/>
      <c r="BV99" s="192"/>
      <c r="BW99" s="192"/>
      <c r="BX99" s="192"/>
      <c r="BY99" s="192"/>
      <c r="BZ99" s="192"/>
      <c r="CA99" s="192"/>
      <c r="CB99" s="192"/>
      <c r="CC99" s="192"/>
      <c r="CD99" s="192"/>
      <c r="CE99" s="192"/>
      <c r="CF99" s="192"/>
      <c r="CG99" s="192"/>
      <c r="CH99" s="192"/>
      <c r="CI99" s="192"/>
      <c r="CJ99" s="192"/>
      <c r="CK99" s="192"/>
      <c r="CL99" s="192"/>
      <c r="CM99" s="192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395</v>
      </c>
      <c r="C100" s="72" t="s">
        <v>396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392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192"/>
      <c r="BV100" s="192"/>
      <c r="BW100" s="192"/>
      <c r="BX100" s="192"/>
      <c r="BY100" s="192"/>
      <c r="BZ100" s="192"/>
      <c r="CA100" s="192"/>
      <c r="CB100" s="192"/>
      <c r="CC100" s="192"/>
      <c r="CD100" s="192"/>
      <c r="CE100" s="192"/>
      <c r="CF100" s="192"/>
      <c r="CG100" s="192"/>
      <c r="CH100" s="192"/>
      <c r="CI100" s="192"/>
      <c r="CJ100" s="192"/>
      <c r="CK100" s="192"/>
      <c r="CL100" s="192"/>
      <c r="CM100" s="192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397</v>
      </c>
      <c r="C101" s="72" t="s">
        <v>398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392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192"/>
      <c r="BV101" s="192"/>
      <c r="BW101" s="192"/>
      <c r="BX101" s="192"/>
      <c r="BY101" s="192"/>
      <c r="BZ101" s="192"/>
      <c r="CA101" s="192"/>
      <c r="CB101" s="192"/>
      <c r="CC101" s="192"/>
      <c r="CD101" s="192"/>
      <c r="CE101" s="192"/>
      <c r="CF101" s="192"/>
      <c r="CG101" s="192"/>
      <c r="CH101" s="192"/>
      <c r="CI101" s="192"/>
      <c r="CJ101" s="192"/>
      <c r="CK101" s="192"/>
      <c r="CL101" s="192"/>
      <c r="CM101" s="192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399</v>
      </c>
      <c r="C102" s="72" t="s">
        <v>400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90" t="s">
        <v>1361</v>
      </c>
      <c r="U102" s="85" t="s">
        <v>392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192"/>
      <c r="BV102" s="192"/>
      <c r="BW102" s="192"/>
      <c r="BX102" s="192"/>
      <c r="BY102" s="192"/>
      <c r="BZ102" s="192"/>
      <c r="CA102" s="192"/>
      <c r="CB102" s="192"/>
      <c r="CC102" s="192"/>
      <c r="CD102" s="192"/>
      <c r="CE102" s="192"/>
      <c r="CF102" s="192"/>
      <c r="CG102" s="192"/>
      <c r="CH102" s="192"/>
      <c r="CI102" s="192"/>
      <c r="CJ102" s="192"/>
      <c r="CK102" s="192"/>
      <c r="CL102" s="192"/>
      <c r="CM102" s="192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1350</v>
      </c>
      <c r="C103" s="72" t="s">
        <v>1366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90" t="s">
        <v>1361</v>
      </c>
      <c r="U103" s="85" t="s">
        <v>1359</v>
      </c>
      <c r="V103" s="86"/>
      <c r="W103" s="86"/>
      <c r="X103" s="86">
        <v>350</v>
      </c>
      <c r="Y103" s="86"/>
      <c r="Z103" s="86">
        <v>12400000</v>
      </c>
      <c r="AA103" s="86"/>
      <c r="AB103" s="86">
        <v>310000</v>
      </c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192"/>
      <c r="BV103" s="192"/>
      <c r="BW103" s="192"/>
      <c r="BX103" s="192"/>
      <c r="BY103" s="192"/>
      <c r="BZ103" s="192"/>
      <c r="CA103" s="192"/>
      <c r="CB103" s="192"/>
      <c r="CC103" s="192"/>
      <c r="CD103" s="192"/>
      <c r="CE103" s="192"/>
      <c r="CF103" s="192"/>
      <c r="CG103" s="192"/>
      <c r="CH103" s="192"/>
      <c r="CI103" s="192"/>
      <c r="CJ103" s="192"/>
      <c r="CK103" s="192"/>
      <c r="CL103" s="192"/>
      <c r="CM103" s="192"/>
      <c r="CN103" s="93" t="str">
        <f t="shared" si="1241"/>
        <v>InitUnitState('E231',,,350,,12400000,,310000,,,)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|n护甲+350|n生命值+12400000|n生命回复+310000|n</v>
      </c>
      <c r="CV103" s="61" t="str">
        <f>"|Cffbbbbbb属性：|r"&amp;CU103&amp;VLOOKUP(A103,合成公式!A:P,16,FALSE)&amp;T103</f>
        <v>|Cffbbbbbb属性：|r|n护甲+350|n生命值+12400000|n生命回复+310000|n|n可以使用|cffff0000虚空神石|r进行升级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>|n护甲+350</v>
      </c>
      <c r="DE103" s="71" t="str">
        <f t="shared" si="1325"/>
        <v/>
      </c>
      <c r="DF103" s="71" t="str">
        <f t="shared" si="1326"/>
        <v>|n生命值+12400000</v>
      </c>
      <c r="DG103" s="71" t="str">
        <f t="shared" si="1327"/>
        <v/>
      </c>
      <c r="DH103" s="71" t="str">
        <f t="shared" si="1328"/>
        <v>|n生命回复+310000</v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1351</v>
      </c>
      <c r="C104" s="72" t="s">
        <v>1367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90" t="s">
        <v>1361</v>
      </c>
      <c r="U104" s="85" t="s">
        <v>1359</v>
      </c>
      <c r="V104" s="86"/>
      <c r="W104" s="86"/>
      <c r="X104" s="86">
        <v>350</v>
      </c>
      <c r="Y104" s="86"/>
      <c r="Z104" s="86">
        <v>12800000</v>
      </c>
      <c r="AA104" s="86"/>
      <c r="AB104" s="86">
        <v>320000</v>
      </c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192"/>
      <c r="BV104" s="192"/>
      <c r="BW104" s="192"/>
      <c r="BX104" s="192"/>
      <c r="BY104" s="192"/>
      <c r="BZ104" s="192"/>
      <c r="CA104" s="192"/>
      <c r="CB104" s="192"/>
      <c r="CC104" s="192"/>
      <c r="CD104" s="192"/>
      <c r="CE104" s="192"/>
      <c r="CF104" s="192"/>
      <c r="CG104" s="192"/>
      <c r="CH104" s="192"/>
      <c r="CI104" s="192"/>
      <c r="CJ104" s="192"/>
      <c r="CK104" s="192"/>
      <c r="CL104" s="192"/>
      <c r="CM104" s="192"/>
      <c r="CN104" s="93" t="str">
        <f t="shared" si="1241"/>
        <v>InitUnitState('E232',,,350,,12800000,,320000,,,)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|n护甲+350|n生命值+12800000|n生命回复+320000|n</v>
      </c>
      <c r="CV104" s="61" t="str">
        <f>"|Cffbbbbbb属性：|r"&amp;CU104&amp;VLOOKUP(A104,合成公式!A:P,16,FALSE)&amp;T104</f>
        <v>|Cffbbbbbb属性：|r|n护甲+350|n生命值+12800000|n生命回复+320000|n|n可以使用|cffff0000虚空神石|r进行升级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>|n护甲+350</v>
      </c>
      <c r="DE104" s="71" t="str">
        <f t="shared" si="1325"/>
        <v/>
      </c>
      <c r="DF104" s="71" t="str">
        <f t="shared" si="1326"/>
        <v>|n生命值+12800000</v>
      </c>
      <c r="DG104" s="71" t="str">
        <f t="shared" si="1327"/>
        <v/>
      </c>
      <c r="DH104" s="71" t="str">
        <f t="shared" si="1328"/>
        <v>|n生命回复+320000</v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1352</v>
      </c>
      <c r="C105" s="72" t="s">
        <v>1368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90" t="s">
        <v>1361</v>
      </c>
      <c r="U105" s="85" t="s">
        <v>1359</v>
      </c>
      <c r="V105" s="86"/>
      <c r="W105" s="86"/>
      <c r="X105" s="86">
        <v>350</v>
      </c>
      <c r="Y105" s="86"/>
      <c r="Z105" s="86">
        <v>13200000</v>
      </c>
      <c r="AA105" s="86"/>
      <c r="AB105" s="86">
        <v>330000</v>
      </c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192"/>
      <c r="BV105" s="192"/>
      <c r="BW105" s="192"/>
      <c r="BX105" s="192"/>
      <c r="BY105" s="192"/>
      <c r="BZ105" s="192"/>
      <c r="CA105" s="192"/>
      <c r="CB105" s="192"/>
      <c r="CC105" s="192"/>
      <c r="CD105" s="192"/>
      <c r="CE105" s="192"/>
      <c r="CF105" s="192"/>
      <c r="CG105" s="192"/>
      <c r="CH105" s="192"/>
      <c r="CI105" s="192"/>
      <c r="CJ105" s="192"/>
      <c r="CK105" s="192"/>
      <c r="CL105" s="192"/>
      <c r="CM105" s="192"/>
      <c r="CN105" s="93" t="str">
        <f t="shared" si="1241"/>
        <v>InitUnitState('E233',,,350,,13200000,,330000,,,)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|n护甲+350|n生命值+13200000|n生命回复+330000|n</v>
      </c>
      <c r="CV105" s="61" t="str">
        <f>"|Cffbbbbbb属性：|r"&amp;CU105&amp;VLOOKUP(A105,合成公式!A:P,16,FALSE)&amp;T105</f>
        <v>|Cffbbbbbb属性：|r|n护甲+350|n生命值+13200000|n生命回复+330000|n|n可以使用|cffff0000虚空神石|r进行升级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>|n护甲+350</v>
      </c>
      <c r="DE105" s="71" t="str">
        <f t="shared" si="1325"/>
        <v/>
      </c>
      <c r="DF105" s="71" t="str">
        <f t="shared" si="1326"/>
        <v>|n生命值+13200000</v>
      </c>
      <c r="DG105" s="71" t="str">
        <f t="shared" si="1327"/>
        <v/>
      </c>
      <c r="DH105" s="71" t="str">
        <f t="shared" si="1328"/>
        <v>|n生命回复+330000</v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1353</v>
      </c>
      <c r="C106" s="72" t="s">
        <v>1369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90" t="s">
        <v>1362</v>
      </c>
      <c r="U106" s="85" t="s">
        <v>1359</v>
      </c>
      <c r="V106" s="86"/>
      <c r="W106" s="86"/>
      <c r="X106" s="86">
        <v>350</v>
      </c>
      <c r="Y106" s="86"/>
      <c r="Z106" s="86">
        <v>13600000</v>
      </c>
      <c r="AA106" s="86"/>
      <c r="AB106" s="86">
        <v>340000</v>
      </c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192"/>
      <c r="BV106" s="192"/>
      <c r="BW106" s="192"/>
      <c r="BX106" s="192"/>
      <c r="BY106" s="192"/>
      <c r="BZ106" s="192"/>
      <c r="CA106" s="192"/>
      <c r="CB106" s="192"/>
      <c r="CC106" s="192"/>
      <c r="CD106" s="192"/>
      <c r="CE106" s="192"/>
      <c r="CF106" s="192"/>
      <c r="CG106" s="192"/>
      <c r="CH106" s="192"/>
      <c r="CI106" s="192"/>
      <c r="CJ106" s="192"/>
      <c r="CK106" s="192"/>
      <c r="CL106" s="192"/>
      <c r="CM106" s="192"/>
      <c r="CN106" s="93" t="str">
        <f t="shared" si="1241"/>
        <v>InitUnitState('E234',,,350,,13600000,,340000,,,)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|n护甲+350|n生命值+13600000|n生命回复+340000|n</v>
      </c>
      <c r="CV106" s="61" t="str">
        <f>"|Cffbbbbbb属性：|r"&amp;CU106&amp;VLOOKUP(A106,合成公式!A:P,16,FALSE)&amp;T106</f>
        <v>|Cffbbbbbb属性：|r|n护甲+350|n生命值+13600000|n生命回复+340000|n|n可以使用|cffff0033创世碎片|r进行升级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>|n护甲+350</v>
      </c>
      <c r="DE106" s="71" t="str">
        <f t="shared" si="1325"/>
        <v/>
      </c>
      <c r="DF106" s="71" t="str">
        <f t="shared" si="1326"/>
        <v>|n生命值+13600000</v>
      </c>
      <c r="DG106" s="71" t="str">
        <f t="shared" si="1327"/>
        <v/>
      </c>
      <c r="DH106" s="71" t="str">
        <f t="shared" si="1328"/>
        <v>|n生命回复+340000</v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1354</v>
      </c>
      <c r="C107" s="72" t="s">
        <v>1381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1359</v>
      </c>
      <c r="V107" s="86"/>
      <c r="W107" s="86"/>
      <c r="X107" s="86">
        <v>350</v>
      </c>
      <c r="Y107" s="86"/>
      <c r="Z107" s="86">
        <v>15200000</v>
      </c>
      <c r="AA107" s="86"/>
      <c r="AB107" s="86">
        <v>380000</v>
      </c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192"/>
      <c r="BV107" s="192"/>
      <c r="BW107" s="192"/>
      <c r="BX107" s="192"/>
      <c r="BY107" s="192"/>
      <c r="BZ107" s="192"/>
      <c r="CA107" s="192"/>
      <c r="CB107" s="192"/>
      <c r="CC107" s="192"/>
      <c r="CD107" s="192"/>
      <c r="CE107" s="192"/>
      <c r="CF107" s="192"/>
      <c r="CG107" s="192"/>
      <c r="CH107" s="192"/>
      <c r="CI107" s="192"/>
      <c r="CJ107" s="192"/>
      <c r="CK107" s="192"/>
      <c r="CL107" s="192"/>
      <c r="CM107" s="192"/>
      <c r="CN107" s="93" t="str">
        <f t="shared" si="1241"/>
        <v>InitUnitState('E235',,,350,,15200000,,380000,,,)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|n护甲+350|n生命值+15200000|n生命回复+380000|n</v>
      </c>
      <c r="CV107" s="61" t="str">
        <f>"|Cffbbbbbb属性：|r"&amp;CU107&amp;VLOOKUP(A107,合成公式!A:P,16,FALSE)&amp;T107</f>
        <v>|Cffbbbbbb属性：|r|n护甲+350|n生命值+15200000|n生命回复+380000|n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>|n护甲+350</v>
      </c>
      <c r="DE107" s="71" t="str">
        <f t="shared" si="1325"/>
        <v/>
      </c>
      <c r="DF107" s="71" t="str">
        <f t="shared" si="1326"/>
        <v>|n生命值+15200000</v>
      </c>
      <c r="DG107" s="71" t="str">
        <f t="shared" si="1327"/>
        <v/>
      </c>
      <c r="DH107" s="71" t="str">
        <f t="shared" si="1328"/>
        <v>|n生命回复+380000</v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401</v>
      </c>
      <c r="C108" s="62" t="s">
        <v>402</v>
      </c>
      <c r="E108" s="97"/>
      <c r="U108" s="106" t="s">
        <v>403</v>
      </c>
      <c r="V108" s="193">
        <v>5000</v>
      </c>
      <c r="W108" s="192">
        <v>4000</v>
      </c>
      <c r="X108" s="192"/>
      <c r="Y108" s="192"/>
      <c r="Z108" s="193">
        <v>100000</v>
      </c>
      <c r="AA108" s="192"/>
      <c r="AB108" s="192">
        <v>2000</v>
      </c>
      <c r="AC108" s="192"/>
      <c r="AD108" s="192"/>
      <c r="AE108" s="192"/>
      <c r="AF108" s="192"/>
      <c r="AG108" s="194"/>
      <c r="AH108" s="192"/>
      <c r="AI108" s="192"/>
      <c r="AJ108" s="19">
        <v>9</v>
      </c>
      <c r="AK108" s="19">
        <v>8</v>
      </c>
      <c r="AL108" s="109"/>
      <c r="BC108" s="110"/>
      <c r="BD108" s="110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404</v>
      </c>
      <c r="C109" s="62" t="s">
        <v>405</v>
      </c>
      <c r="E109" s="97"/>
      <c r="U109" s="106" t="s">
        <v>406</v>
      </c>
      <c r="V109" s="193">
        <v>7500</v>
      </c>
      <c r="W109" s="192">
        <v>6000</v>
      </c>
      <c r="X109" s="192"/>
      <c r="Y109" s="192"/>
      <c r="Z109" s="193">
        <v>150000</v>
      </c>
      <c r="AA109" s="192"/>
      <c r="AB109" s="192">
        <v>3000</v>
      </c>
      <c r="AC109" s="192"/>
      <c r="AD109" s="192"/>
      <c r="AE109" s="192"/>
      <c r="AF109" s="192"/>
      <c r="AG109" s="194"/>
      <c r="AH109" s="192"/>
      <c r="AI109" s="192"/>
      <c r="AJ109" s="19">
        <v>9</v>
      </c>
      <c r="AK109" s="19">
        <v>8</v>
      </c>
      <c r="AL109" s="109"/>
      <c r="BC109" s="110"/>
      <c r="BD109" s="110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407</v>
      </c>
      <c r="C110" s="98" t="s">
        <v>408</v>
      </c>
      <c r="E110" s="97"/>
      <c r="S110" s="107"/>
      <c r="U110" s="106" t="s">
        <v>409</v>
      </c>
      <c r="V110" s="193">
        <v>12500</v>
      </c>
      <c r="W110" s="192">
        <v>10000</v>
      </c>
      <c r="X110" s="192"/>
      <c r="Y110" s="192"/>
      <c r="Z110" s="193">
        <v>250000</v>
      </c>
      <c r="AA110" s="192"/>
      <c r="AB110" s="192">
        <v>5000</v>
      </c>
      <c r="AC110" s="192"/>
      <c r="AD110" s="192"/>
      <c r="AE110" s="192"/>
      <c r="AF110" s="192"/>
      <c r="AG110" s="194"/>
      <c r="AH110" s="192"/>
      <c r="AI110" s="192"/>
      <c r="AJ110" s="19">
        <v>9</v>
      </c>
      <c r="AK110" s="19">
        <v>8</v>
      </c>
      <c r="AL110" s="109"/>
      <c r="BC110" s="110"/>
      <c r="BD110" s="110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410</v>
      </c>
      <c r="C111" s="98" t="s">
        <v>411</v>
      </c>
      <c r="E111" s="97"/>
      <c r="S111" s="107"/>
      <c r="U111" s="106" t="s">
        <v>412</v>
      </c>
      <c r="V111" s="193">
        <v>21250</v>
      </c>
      <c r="W111" s="192">
        <v>17000</v>
      </c>
      <c r="X111" s="192"/>
      <c r="Y111" s="192"/>
      <c r="Z111" s="193">
        <v>425000</v>
      </c>
      <c r="AA111" s="192"/>
      <c r="AB111" s="192">
        <v>8500</v>
      </c>
      <c r="AC111" s="192"/>
      <c r="AD111" s="192"/>
      <c r="AE111" s="192"/>
      <c r="AF111" s="192"/>
      <c r="AG111" s="194"/>
      <c r="AH111" s="192"/>
      <c r="AI111" s="192"/>
      <c r="AJ111" s="192">
        <v>18</v>
      </c>
      <c r="AK111" s="192">
        <v>15</v>
      </c>
      <c r="AL111" s="109"/>
      <c r="BC111" s="110"/>
      <c r="BD111" s="110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413</v>
      </c>
      <c r="C112" s="98" t="s">
        <v>414</v>
      </c>
      <c r="E112" s="97"/>
      <c r="S112" s="107"/>
      <c r="U112" s="106" t="s">
        <v>415</v>
      </c>
      <c r="V112" s="193">
        <v>33750</v>
      </c>
      <c r="W112" s="192">
        <v>27000</v>
      </c>
      <c r="X112" s="192"/>
      <c r="Y112" s="192"/>
      <c r="Z112" s="193">
        <v>675000</v>
      </c>
      <c r="AA112" s="192"/>
      <c r="AB112" s="192">
        <v>13500</v>
      </c>
      <c r="AC112" s="192"/>
      <c r="AD112" s="192"/>
      <c r="AE112" s="192"/>
      <c r="AF112" s="192"/>
      <c r="AG112" s="194"/>
      <c r="AH112" s="192"/>
      <c r="AI112" s="192"/>
      <c r="AJ112" s="192">
        <v>18</v>
      </c>
      <c r="AK112" s="192">
        <v>15</v>
      </c>
      <c r="AL112" s="109"/>
      <c r="BC112" s="110"/>
      <c r="BD112" s="110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416</v>
      </c>
      <c r="C113" s="72" t="s">
        <v>417</v>
      </c>
      <c r="E113" s="97"/>
      <c r="F113" s="99"/>
      <c r="S113" s="107"/>
      <c r="U113" s="106" t="s">
        <v>418</v>
      </c>
      <c r="V113" s="193">
        <v>50000</v>
      </c>
      <c r="W113" s="192">
        <v>40000</v>
      </c>
      <c r="X113" s="192"/>
      <c r="Y113" s="192"/>
      <c r="Z113" s="193">
        <v>1000000</v>
      </c>
      <c r="AA113" s="192"/>
      <c r="AB113" s="192">
        <v>20000</v>
      </c>
      <c r="AC113" s="192"/>
      <c r="AD113" s="192"/>
      <c r="AE113" s="192"/>
      <c r="AF113" s="192"/>
      <c r="AG113" s="194"/>
      <c r="AH113" s="192"/>
      <c r="AI113" s="192"/>
      <c r="AJ113" s="192">
        <v>18</v>
      </c>
      <c r="AK113" s="192">
        <v>15</v>
      </c>
      <c r="AL113" s="109"/>
      <c r="BC113" s="110"/>
      <c r="BD113" s="110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419</v>
      </c>
      <c r="C114" s="72" t="s">
        <v>420</v>
      </c>
      <c r="E114" s="97"/>
      <c r="F114" s="99"/>
      <c r="S114" s="107"/>
      <c r="U114" s="106" t="s">
        <v>421</v>
      </c>
      <c r="V114" s="193">
        <v>72500</v>
      </c>
      <c r="W114" s="192">
        <v>58000</v>
      </c>
      <c r="X114" s="192"/>
      <c r="Y114" s="192"/>
      <c r="Z114" s="193">
        <v>1450000</v>
      </c>
      <c r="AA114" s="192"/>
      <c r="AB114" s="192">
        <v>29000</v>
      </c>
      <c r="AC114" s="192"/>
      <c r="AD114" s="192"/>
      <c r="AE114" s="192"/>
      <c r="AF114" s="192"/>
      <c r="AG114" s="194"/>
      <c r="AH114" s="192"/>
      <c r="AI114" s="192"/>
      <c r="AJ114" s="192">
        <v>24</v>
      </c>
      <c r="AK114" s="192">
        <v>20</v>
      </c>
      <c r="AL114" s="109"/>
      <c r="BC114" s="110"/>
      <c r="BD114" s="110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422</v>
      </c>
      <c r="C115" s="72" t="s">
        <v>423</v>
      </c>
      <c r="E115" s="100"/>
      <c r="F115" s="99"/>
      <c r="S115" s="107"/>
      <c r="U115" s="106" t="s">
        <v>424</v>
      </c>
      <c r="V115" s="193">
        <v>102500</v>
      </c>
      <c r="W115" s="192">
        <v>82000</v>
      </c>
      <c r="X115" s="192"/>
      <c r="Y115" s="192"/>
      <c r="Z115" s="193">
        <v>2050000</v>
      </c>
      <c r="AA115" s="192"/>
      <c r="AB115" s="192">
        <v>41000</v>
      </c>
      <c r="AC115" s="192"/>
      <c r="AD115" s="192"/>
      <c r="AE115" s="192"/>
      <c r="AF115" s="192"/>
      <c r="AG115" s="194"/>
      <c r="AH115" s="192"/>
      <c r="AI115" s="192"/>
      <c r="AJ115" s="192">
        <v>24</v>
      </c>
      <c r="AK115" s="192">
        <v>20</v>
      </c>
      <c r="AL115" s="109"/>
      <c r="BC115" s="110"/>
      <c r="BD115" s="110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425</v>
      </c>
      <c r="C116" s="72" t="s">
        <v>426</v>
      </c>
      <c r="E116" s="100"/>
      <c r="F116" s="99"/>
      <c r="S116" s="107"/>
      <c r="U116" s="106" t="s">
        <v>427</v>
      </c>
      <c r="V116" s="193">
        <v>141250</v>
      </c>
      <c r="W116" s="192">
        <v>113000</v>
      </c>
      <c r="X116" s="192"/>
      <c r="Y116" s="192"/>
      <c r="Z116" s="193">
        <v>2825000</v>
      </c>
      <c r="AA116" s="192"/>
      <c r="AB116" s="192">
        <v>56500</v>
      </c>
      <c r="AC116" s="192"/>
      <c r="AD116" s="192"/>
      <c r="AE116" s="192"/>
      <c r="AF116" s="192"/>
      <c r="AG116" s="194"/>
      <c r="AH116" s="192"/>
      <c r="AI116" s="192"/>
      <c r="AJ116" s="192">
        <v>24</v>
      </c>
      <c r="AK116" s="192">
        <v>20</v>
      </c>
      <c r="AL116" s="109"/>
      <c r="BC116" s="110"/>
      <c r="BD116" s="110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428</v>
      </c>
      <c r="C117" s="72" t="s">
        <v>1402</v>
      </c>
      <c r="E117" s="100"/>
      <c r="F117" s="99"/>
      <c r="S117" s="107"/>
      <c r="U117" s="106" t="s">
        <v>430</v>
      </c>
      <c r="V117" s="193">
        <v>191250</v>
      </c>
      <c r="W117" s="192">
        <v>153000</v>
      </c>
      <c r="X117" s="192"/>
      <c r="Y117" s="192"/>
      <c r="Z117" s="193">
        <v>3825000</v>
      </c>
      <c r="AA117" s="192"/>
      <c r="AB117" s="192">
        <v>76500</v>
      </c>
      <c r="AC117" s="192"/>
      <c r="AD117" s="192"/>
      <c r="AE117" s="192"/>
      <c r="AF117" s="192"/>
      <c r="AG117" s="194"/>
      <c r="AH117" s="192"/>
      <c r="AI117" s="192"/>
      <c r="AJ117" s="192">
        <v>36</v>
      </c>
      <c r="AK117" s="192">
        <v>30</v>
      </c>
      <c r="AL117" s="109"/>
      <c r="BC117" s="110"/>
      <c r="BD117" s="110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6.5">
      <c r="A118" s="72"/>
      <c r="B118" s="73" t="s">
        <v>1398</v>
      </c>
      <c r="C118" s="189" t="s">
        <v>1403</v>
      </c>
      <c r="E118" s="97"/>
      <c r="F118" s="99"/>
      <c r="S118" s="107"/>
      <c r="U118" s="106" t="s">
        <v>421</v>
      </c>
      <c r="V118" s="193">
        <v>250000</v>
      </c>
      <c r="W118" s="192">
        <v>200000</v>
      </c>
      <c r="X118" s="192"/>
      <c r="Y118" s="192"/>
      <c r="Z118" s="193">
        <v>5000000</v>
      </c>
      <c r="AA118" s="192"/>
      <c r="AB118" s="192">
        <v>100000</v>
      </c>
      <c r="AC118" s="192"/>
      <c r="AD118" s="192"/>
      <c r="AE118" s="192"/>
      <c r="AF118" s="192"/>
      <c r="AG118" s="194"/>
      <c r="AH118" s="192"/>
      <c r="AI118" s="192"/>
      <c r="AJ118" s="192">
        <v>36</v>
      </c>
      <c r="AK118" s="192">
        <v>30</v>
      </c>
      <c r="AL118" s="109"/>
      <c r="BC118" s="110"/>
      <c r="BD118" s="110"/>
      <c r="CU118" s="95" t="str">
        <f t="shared" ref="CU118:CU121" si="1393">CONCATENATE(DB118,DC118,DD118,DE118,DF118,DG118,DH118,DI118,DJ118,DK118,DL118,DM118,DN118,DO118,DP118,DQ118,DR118,DS118,DT118,DU118,DV118,DW118,DX118,DY118,DZ118,EA118,EB118,EC118,ED118,EE118,EF118,EG118,EH118,EI118,EJ118,EK118,EL118,EM118,EN118,EO118,EP118,EQ118,ER118,ES118,ET118,EU118,EV118,EW118,EX118,EY118,EZ118,FA118,FB118,FC118,FD118,FE118,FF118,FG118,FH118,FI118,FJ118,FK118,FL118,FM118,FN118,FO118,FP118,FQ118,FR118,FS118&amp;"|n")</f>
        <v>|n攻击+250000|n业力+200000|n生命值+5000000|n生命回复+100000|n攻击伤害+36%|n技能伤害+30%|n</v>
      </c>
      <c r="CV118" s="61" t="str">
        <f>"|Cffbbbbbb属性：|r"&amp;CU118&amp;VLOOKUP(A118,合成公式!A:P,16,FALSE)&amp;T118</f>
        <v>|Cffbbbbbb属性：|r|n攻击+250000|n业力+200000|n生命值+5000000|n生命回复+100000|n攻击伤害+36%|n技能伤害+30%|n</v>
      </c>
      <c r="CW118" s="60"/>
      <c r="CX118" s="60"/>
      <c r="CY118" s="60"/>
      <c r="CZ118" s="60"/>
      <c r="DA118" s="60"/>
      <c r="DB118" s="71" t="str">
        <f t="shared" ref="DB118:DB121" si="1394">IF(V118="","","|n"&amp;DB$2&amp;"+"&amp;V118&amp;DB$1)</f>
        <v>|n攻击+250000</v>
      </c>
      <c r="DC118" s="71" t="str">
        <f t="shared" ref="DC118:DC121" si="1395">IF(W118="","","|n"&amp;DC$2&amp;"+"&amp;W118&amp;DC$1)</f>
        <v>|n业力+200000</v>
      </c>
      <c r="DD118" s="71" t="str">
        <f t="shared" ref="DD118:DD121" si="1396">IF(X118="","","|n"&amp;DD$2&amp;"+"&amp;X118&amp;DD$1)</f>
        <v/>
      </c>
      <c r="DE118" s="71" t="str">
        <f t="shared" ref="DE118:DE121" si="1397">IF(Y118="","","|n"&amp;DE$2&amp;"+"&amp;Y118&amp;DE$1)</f>
        <v/>
      </c>
      <c r="DF118" s="71" t="str">
        <f t="shared" ref="DF118:DF121" si="1398">IF(Z118="","","|n"&amp;DF$2&amp;"+"&amp;Z118&amp;DF$1)</f>
        <v>|n生命值+5000000</v>
      </c>
      <c r="DG118" s="71" t="str">
        <f t="shared" ref="DG118:DG121" si="1399">IF(AA118="","","|n"&amp;DG$2&amp;"+"&amp;AA118&amp;DG$1)</f>
        <v/>
      </c>
      <c r="DH118" s="71" t="str">
        <f t="shared" ref="DH118:DH121" si="1400">IF(AB118="","","|n"&amp;DH$2&amp;"+"&amp;AB118&amp;DH$1)</f>
        <v>|n生命回复+100000</v>
      </c>
      <c r="DI118" s="71" t="str">
        <f t="shared" ref="DI118:DI121" si="1401">IF(AC118="","","|n"&amp;DI$2&amp;"+"&amp;AC118&amp;DI$1)</f>
        <v/>
      </c>
      <c r="DJ118" s="71" t="str">
        <f t="shared" ref="DJ118:DJ121" si="1402">IF(AD118="","","|n"&amp;DJ$2&amp;"+"&amp;AD118&amp;DJ$1)</f>
        <v/>
      </c>
      <c r="DK118" s="71" t="str">
        <f t="shared" ref="DK118:DK121" si="1403">IF(AE118="","","|n"&amp;DK$2&amp;"+"&amp;AE118&amp;DK$1)</f>
        <v/>
      </c>
      <c r="DL118" s="71" t="str">
        <f t="shared" ref="DL118:DL121" si="1404">IF(AF118="","","|n"&amp;DL$2&amp;"+"&amp;AF118&amp;DL$1)</f>
        <v/>
      </c>
      <c r="DM118" s="71" t="str">
        <f t="shared" ref="DM118:DM121" si="1405">IF(AG118="","","|n"&amp;DM$2&amp;"+"&amp;AG118&amp;DM$1)</f>
        <v/>
      </c>
      <c r="DN118" s="71" t="str">
        <f t="shared" ref="DN118:DN121" si="1406">IF(AH118="","","|n"&amp;DN$2&amp;"+"&amp;AH118&amp;DN$1)</f>
        <v/>
      </c>
      <c r="DO118" s="71" t="str">
        <f t="shared" ref="DO118:DO121" si="1407">IF(AI118="","","|n"&amp;DO$2&amp;"+"&amp;AI118&amp;DO$1)</f>
        <v/>
      </c>
      <c r="DP118" s="71" t="str">
        <f t="shared" ref="DP118:DP121" si="1408">IF(AJ118="","","|n"&amp;DP$2&amp;"+"&amp;AJ118&amp;DP$1)</f>
        <v>|n攻击伤害+36%</v>
      </c>
      <c r="DQ118" s="71" t="str">
        <f t="shared" ref="DQ118:DQ121" si="1409">IF(AK118="","","|n"&amp;DQ$2&amp;"+"&amp;AK118&amp;DQ$1)</f>
        <v>|n技能伤害+30%</v>
      </c>
      <c r="DR118" s="71" t="str">
        <f t="shared" ref="DR118:DR121" si="1410">IF(AL118="","","|n"&amp;DR$2&amp;"+"&amp;AL118&amp;DR$1)</f>
        <v/>
      </c>
      <c r="DS118" s="71" t="str">
        <f t="shared" ref="DS118:DS121" si="1411">IF(AM118="","","|n"&amp;DS$2&amp;"+"&amp;AM118&amp;DS$1)</f>
        <v/>
      </c>
      <c r="DT118" s="71" t="str">
        <f t="shared" ref="DT118:DT121" si="1412">IF(AN118="","","|n"&amp;DT$2&amp;"+"&amp;AN118&amp;DT$1)</f>
        <v/>
      </c>
      <c r="DU118" s="71" t="str">
        <f t="shared" ref="DU118:DU121" si="1413">IF(AO118="","","|n"&amp;DU$2&amp;"+"&amp;AO118&amp;DU$1)</f>
        <v/>
      </c>
      <c r="DV118" s="71" t="str">
        <f t="shared" ref="DV118:DV121" si="1414">IF(AP118="","","|n"&amp;DV$2&amp;"+"&amp;AP118&amp;DV$1)</f>
        <v/>
      </c>
      <c r="DW118" s="71" t="str">
        <f t="shared" ref="DW118:DW121" si="1415">IF(AQ118="","","|n"&amp;DW$2&amp;"+"&amp;AQ118&amp;DW$1)</f>
        <v/>
      </c>
      <c r="DX118" s="71" t="str">
        <f t="shared" ref="DX118:DX121" si="1416">IF(AR118="","","|n"&amp;DX$2&amp;"+"&amp;AR118&amp;DX$1)</f>
        <v/>
      </c>
      <c r="DY118" s="71" t="str">
        <f t="shared" ref="DY118:DY121" si="1417">IF(AS118="","","|n"&amp;DY$2&amp;"+"&amp;AS118&amp;DY$1)</f>
        <v/>
      </c>
      <c r="DZ118" s="71" t="str">
        <f t="shared" ref="DZ118:DZ121" si="1418">IF(AT118="","","|n"&amp;DZ$2&amp;"+"&amp;AT118&amp;DZ$1)</f>
        <v/>
      </c>
      <c r="EA118" s="71" t="str">
        <f t="shared" ref="EA118:EA121" si="1419">IF(AU118="","","|n"&amp;EA$2&amp;"+"&amp;AU118&amp;EA$1)</f>
        <v/>
      </c>
      <c r="EB118" s="71" t="str">
        <f t="shared" ref="EB118:EB121" si="1420">IF(AV118="","","|n"&amp;EB$2&amp;"+"&amp;AV118&amp;EB$1)</f>
        <v/>
      </c>
      <c r="EC118" s="71" t="str">
        <f t="shared" ref="EC118:EC121" si="1421">IF(AW118="","","|n"&amp;EC$2&amp;"+"&amp;AW118&amp;EC$1)</f>
        <v/>
      </c>
      <c r="ED118" s="71" t="str">
        <f t="shared" ref="ED118:ED121" si="1422">IF(AX118="","","|n"&amp;ED$2&amp;"+"&amp;AX118&amp;ED$1)</f>
        <v/>
      </c>
      <c r="EE118" s="71" t="str">
        <f t="shared" ref="EE118:EE121" si="1423">IF(AY118="","","|n"&amp;EE$2&amp;"+"&amp;AY118&amp;EE$1)</f>
        <v/>
      </c>
      <c r="EF118" s="71" t="str">
        <f t="shared" ref="EF118:EF121" si="1424">IF(AZ118="","","|n"&amp;EF$2&amp;"+"&amp;AZ118&amp;EF$1)</f>
        <v/>
      </c>
      <c r="EG118" s="71" t="str">
        <f t="shared" ref="EG118:EG121" si="1425">IF(BA118="","","|n"&amp;EG$2&amp;"+"&amp;BA118&amp;EG$1)</f>
        <v/>
      </c>
      <c r="EH118" s="71" t="str">
        <f t="shared" ref="EH118:EH121" si="1426">IF(BB118="","","|n"&amp;EH$2&amp;"+"&amp;BB118&amp;EH$1)</f>
        <v/>
      </c>
      <c r="EI118" s="71" t="str">
        <f t="shared" ref="EI118:EI121" si="1427">IF(BC118="","","|n"&amp;EI$2&amp;"+"&amp;BC118&amp;EI$1)</f>
        <v/>
      </c>
      <c r="EJ118" s="71" t="str">
        <f t="shared" ref="EJ118:EJ121" si="1428">IF(BD118="","","|n"&amp;EJ$2&amp;"+"&amp;BD118&amp;EJ$1)</f>
        <v/>
      </c>
      <c r="EK118" s="71" t="str">
        <f t="shared" ref="EK118:EK121" si="1429">IF(BE118="","","|n"&amp;EK$2&amp;"+"&amp;BE118&amp;EK$1)</f>
        <v/>
      </c>
      <c r="EL118" s="71" t="str">
        <f t="shared" ref="EL118:EL121" si="1430">IF(BF118="","","|n"&amp;EL$2&amp;"+"&amp;BF118&amp;EL$1)</f>
        <v/>
      </c>
      <c r="EM118" s="71" t="str">
        <f t="shared" ref="EM118:EM121" si="1431">IF(BG118="","","|n"&amp;EM$2&amp;"+"&amp;BG118&amp;EM$1)</f>
        <v/>
      </c>
      <c r="EN118" s="71" t="str">
        <f t="shared" ref="EN118:EN121" si="1432">IF(BH118="","","|n"&amp;EN$2&amp;"+"&amp;BH118&amp;EN$1)</f>
        <v/>
      </c>
      <c r="EO118" s="71" t="str">
        <f t="shared" ref="EO118:EO121" si="1433">IF(BI118="","","|n"&amp;EO$2&amp;"+"&amp;BI118&amp;EO$1)</f>
        <v/>
      </c>
      <c r="EP118" s="71" t="str">
        <f t="shared" ref="EP118:EP121" si="1434">IF(BJ118="","","|n"&amp;EP$2&amp;"+"&amp;BJ118&amp;EP$1)</f>
        <v/>
      </c>
      <c r="EQ118" s="71" t="str">
        <f t="shared" ref="EQ118:EQ121" si="1435">IF(BK118="","","|n"&amp;EQ$2&amp;"+"&amp;BK118&amp;EQ$1)</f>
        <v/>
      </c>
      <c r="ER118" s="71" t="str">
        <f t="shared" ref="ER118:ER121" si="1436">IF(BL118="","","|n"&amp;ER$2&amp;"+"&amp;BL118&amp;ER$1)</f>
        <v/>
      </c>
      <c r="ES118" s="71" t="str">
        <f t="shared" ref="ES118:ES121" si="1437">IF(BM118="","","|n"&amp;ES$2&amp;"+"&amp;BM118&amp;ES$1)</f>
        <v/>
      </c>
      <c r="ET118" s="71" t="str">
        <f t="shared" ref="ET118:ET121" si="1438">IF(BN118="","","|n"&amp;ET$2&amp;"+"&amp;BN118&amp;ET$1)</f>
        <v/>
      </c>
      <c r="EU118" s="71" t="str">
        <f t="shared" ref="EU118:EU121" si="1439">IF(BO118="","","|n"&amp;EU$2&amp;"+"&amp;BO118&amp;EU$1)</f>
        <v/>
      </c>
      <c r="EV118" s="71" t="str">
        <f t="shared" ref="EV118:EV121" si="1440">IF(BP118="","","|n"&amp;EV$2&amp;"+"&amp;BP118&amp;EV$1)</f>
        <v/>
      </c>
      <c r="EW118" s="71" t="str">
        <f t="shared" ref="EW118:EW121" si="1441">IF(BQ118="","","|n"&amp;EW$2&amp;"+"&amp;BQ118&amp;EW$1)</f>
        <v/>
      </c>
      <c r="EX118" s="71" t="str">
        <f t="shared" ref="EX118:EX121" si="1442">IF(BR118="","","|n"&amp;EX$2&amp;"+"&amp;BR118&amp;EX$1)</f>
        <v/>
      </c>
      <c r="EY118" s="71" t="str">
        <f t="shared" ref="EY118:EY121" si="1443">IF(BS118="","","|n"&amp;EY$2&amp;"+"&amp;BS118&amp;EY$1)</f>
        <v/>
      </c>
      <c r="EZ118" s="71" t="str">
        <f t="shared" ref="EZ118:EZ121" si="1444">IF(BT118="","","|n"&amp;EZ$2&amp;"+"&amp;BT118&amp;EZ$1)</f>
        <v/>
      </c>
      <c r="FA118" s="71" t="str">
        <f t="shared" ref="FA118:FA121" si="1445">IF(BU118="","","|n"&amp;FA$2&amp;"+"&amp;BU118&amp;FA$1)</f>
        <v/>
      </c>
      <c r="FB118" s="71" t="str">
        <f t="shared" ref="FB118:FB121" si="1446">IF(BV118="","","|n"&amp;FB$2&amp;"+"&amp;BV118&amp;FB$1)</f>
        <v/>
      </c>
      <c r="FC118" s="71" t="str">
        <f t="shared" ref="FC118:FC121" si="1447">IF(BW118="","","|n"&amp;FC$2&amp;"+"&amp;BW118&amp;FC$1)</f>
        <v/>
      </c>
      <c r="FD118" s="71" t="str">
        <f t="shared" ref="FD118:FD121" si="1448">IF(BX118="","","|n"&amp;FD$2&amp;"+"&amp;BX118&amp;FD$1)</f>
        <v/>
      </c>
      <c r="FE118" s="71" t="str">
        <f t="shared" ref="FE118:FE121" si="1449">IF(BY118="","","|n"&amp;FE$2&amp;"+"&amp;BY118&amp;FE$1)</f>
        <v/>
      </c>
      <c r="FF118" s="71" t="str">
        <f t="shared" ref="FF118:FF121" si="1450">IF(BZ118="","","|n"&amp;FF$2&amp;"+"&amp;BZ118&amp;FF$1)</f>
        <v/>
      </c>
      <c r="FG118" s="71" t="str">
        <f t="shared" ref="FG118:FG121" si="1451">IF(CA118="","","|n"&amp;FG$2&amp;"+"&amp;CA118&amp;FG$1)</f>
        <v/>
      </c>
      <c r="FH118" s="71" t="str">
        <f t="shared" ref="FH118:FH121" si="1452">IF(CB118="","","|n"&amp;FH$2&amp;"+"&amp;CB118&amp;FH$1)</f>
        <v/>
      </c>
      <c r="FI118" s="71" t="str">
        <f t="shared" ref="FI118:FI121" si="1453">IF(CC118="","","|n"&amp;FI$2&amp;"+"&amp;CC118&amp;FI$1)</f>
        <v/>
      </c>
      <c r="FJ118" s="71" t="str">
        <f t="shared" ref="FJ118:FJ121" si="1454">IF(CD118="","","|n"&amp;FJ$2&amp;"+"&amp;CD118&amp;FJ$1)</f>
        <v/>
      </c>
      <c r="FK118" s="71" t="str">
        <f t="shared" ref="FK118:FK121" si="1455">IF(CE118="","","|n"&amp;FK$2&amp;"+"&amp;CE118&amp;FK$1)</f>
        <v/>
      </c>
      <c r="FL118" s="71" t="str">
        <f t="shared" ref="FL118:FL121" si="1456">IF(CF118="","","|n"&amp;FL$2&amp;"+"&amp;CF118&amp;FL$1)</f>
        <v/>
      </c>
      <c r="FM118" s="71" t="str">
        <f t="shared" ref="FM118:FM121" si="1457">IF(CG118="","","|n"&amp;FM$2&amp;"+"&amp;CG118&amp;FM$1)</f>
        <v/>
      </c>
      <c r="FN118" s="71" t="str">
        <f t="shared" ref="FN118:FN121" si="1458">IF(CH118="","","|n"&amp;FN$2&amp;"+"&amp;CH118&amp;FN$1)</f>
        <v/>
      </c>
      <c r="FO118" s="71" t="str">
        <f t="shared" ref="FO118:FO121" si="1459">IF(CI118="","","|n"&amp;FO$2&amp;"+"&amp;CI118&amp;FO$1)</f>
        <v/>
      </c>
      <c r="FP118" s="71" t="str">
        <f t="shared" ref="FP118:FP121" si="1460">IF(CJ118="","","|n"&amp;FP$2&amp;"+"&amp;CJ118&amp;FP$1)</f>
        <v/>
      </c>
      <c r="FQ118" s="71" t="str">
        <f t="shared" ref="FQ118:FQ121" si="1461">IF(CK118="","","|n"&amp;FQ$2&amp;"+"&amp;CK118&amp;FQ$1)</f>
        <v/>
      </c>
      <c r="FR118" s="71" t="str">
        <f t="shared" ref="FR118:FR121" si="1462">IF(CL118="","","|n"&amp;FR$2&amp;"+"&amp;CL118&amp;FR$1)</f>
        <v/>
      </c>
      <c r="FS118" s="71" t="str">
        <f t="shared" ref="FS118:FS121" si="1463">IF(CM118="","","|n"&amp;FS$2&amp;"+"&amp;CM118&amp;FS$1)</f>
        <v/>
      </c>
    </row>
    <row r="119" spans="1:175" ht="16.5">
      <c r="A119" s="72"/>
      <c r="B119" s="73" t="s">
        <v>1399</v>
      </c>
      <c r="C119" s="189" t="s">
        <v>1404</v>
      </c>
      <c r="E119" s="100"/>
      <c r="F119" s="99"/>
      <c r="S119" s="107"/>
      <c r="U119" s="106" t="s">
        <v>424</v>
      </c>
      <c r="V119" s="193">
        <v>312500</v>
      </c>
      <c r="W119" s="192">
        <v>250000</v>
      </c>
      <c r="X119" s="192"/>
      <c r="Y119" s="192"/>
      <c r="Z119" s="193">
        <v>6250000</v>
      </c>
      <c r="AA119" s="192"/>
      <c r="AB119" s="192">
        <v>125000</v>
      </c>
      <c r="AC119" s="192"/>
      <c r="AD119" s="192"/>
      <c r="AE119" s="192"/>
      <c r="AF119" s="192"/>
      <c r="AG119" s="194"/>
      <c r="AH119" s="192"/>
      <c r="AI119" s="192"/>
      <c r="AJ119" s="192">
        <v>36</v>
      </c>
      <c r="AK119" s="192">
        <v>30</v>
      </c>
      <c r="AL119" s="109"/>
      <c r="BC119" s="110"/>
      <c r="BD119" s="110"/>
      <c r="CU119" s="95" t="str">
        <f t="shared" si="1393"/>
        <v>|n攻击+312500|n业力+250000|n生命值+6250000|n生命回复+125000|n攻击伤害+36%|n技能伤害+30%|n</v>
      </c>
      <c r="CV119" s="61" t="str">
        <f>"|Cffbbbbbb属性：|r"&amp;CU119&amp;VLOOKUP(A119,合成公式!A:P,16,FALSE)&amp;T119</f>
        <v>|Cffbbbbbb属性：|r|n攻击+312500|n业力+250000|n生命值+6250000|n生命回复+125000|n攻击伤害+36%|n技能伤害+30%|n</v>
      </c>
      <c r="CW119" s="60"/>
      <c r="CX119" s="60"/>
      <c r="CY119" s="60"/>
      <c r="CZ119" s="60"/>
      <c r="DA119" s="60"/>
      <c r="DB119" s="71" t="str">
        <f t="shared" si="1394"/>
        <v>|n攻击+312500</v>
      </c>
      <c r="DC119" s="71" t="str">
        <f t="shared" si="1395"/>
        <v>|n业力+250000</v>
      </c>
      <c r="DD119" s="71" t="str">
        <f t="shared" si="1396"/>
        <v/>
      </c>
      <c r="DE119" s="71" t="str">
        <f t="shared" si="1397"/>
        <v/>
      </c>
      <c r="DF119" s="71" t="str">
        <f t="shared" si="1398"/>
        <v>|n生命值+6250000</v>
      </c>
      <c r="DG119" s="71" t="str">
        <f t="shared" si="1399"/>
        <v/>
      </c>
      <c r="DH119" s="71" t="str">
        <f t="shared" si="1400"/>
        <v>|n生命回复+125000</v>
      </c>
      <c r="DI119" s="71" t="str">
        <f t="shared" si="1401"/>
        <v/>
      </c>
      <c r="DJ119" s="71" t="str">
        <f t="shared" si="1402"/>
        <v/>
      </c>
      <c r="DK119" s="71" t="str">
        <f t="shared" si="1403"/>
        <v/>
      </c>
      <c r="DL119" s="71" t="str">
        <f t="shared" si="1404"/>
        <v/>
      </c>
      <c r="DM119" s="71" t="str">
        <f t="shared" si="1405"/>
        <v/>
      </c>
      <c r="DN119" s="71" t="str">
        <f t="shared" si="1406"/>
        <v/>
      </c>
      <c r="DO119" s="71" t="str">
        <f t="shared" si="1407"/>
        <v/>
      </c>
      <c r="DP119" s="71" t="str">
        <f t="shared" si="1408"/>
        <v>|n攻击伤害+36%</v>
      </c>
      <c r="DQ119" s="71" t="str">
        <f t="shared" si="1409"/>
        <v>|n技能伤害+30%</v>
      </c>
      <c r="DR119" s="71" t="str">
        <f t="shared" si="1410"/>
        <v/>
      </c>
      <c r="DS119" s="71" t="str">
        <f t="shared" si="1411"/>
        <v/>
      </c>
      <c r="DT119" s="71" t="str">
        <f t="shared" si="1412"/>
        <v/>
      </c>
      <c r="DU119" s="71" t="str">
        <f t="shared" si="1413"/>
        <v/>
      </c>
      <c r="DV119" s="71" t="str">
        <f t="shared" si="1414"/>
        <v/>
      </c>
      <c r="DW119" s="71" t="str">
        <f t="shared" si="1415"/>
        <v/>
      </c>
      <c r="DX119" s="71" t="str">
        <f t="shared" si="1416"/>
        <v/>
      </c>
      <c r="DY119" s="71" t="str">
        <f t="shared" si="1417"/>
        <v/>
      </c>
      <c r="DZ119" s="71" t="str">
        <f t="shared" si="1418"/>
        <v/>
      </c>
      <c r="EA119" s="71" t="str">
        <f t="shared" si="1419"/>
        <v/>
      </c>
      <c r="EB119" s="71" t="str">
        <f t="shared" si="1420"/>
        <v/>
      </c>
      <c r="EC119" s="71" t="str">
        <f t="shared" si="1421"/>
        <v/>
      </c>
      <c r="ED119" s="71" t="str">
        <f t="shared" si="1422"/>
        <v/>
      </c>
      <c r="EE119" s="71" t="str">
        <f t="shared" si="1423"/>
        <v/>
      </c>
      <c r="EF119" s="71" t="str">
        <f t="shared" si="1424"/>
        <v/>
      </c>
      <c r="EG119" s="71" t="str">
        <f t="shared" si="1425"/>
        <v/>
      </c>
      <c r="EH119" s="71" t="str">
        <f t="shared" si="1426"/>
        <v/>
      </c>
      <c r="EI119" s="71" t="str">
        <f t="shared" si="1427"/>
        <v/>
      </c>
      <c r="EJ119" s="71" t="str">
        <f t="shared" si="1428"/>
        <v/>
      </c>
      <c r="EK119" s="71" t="str">
        <f t="shared" si="1429"/>
        <v/>
      </c>
      <c r="EL119" s="71" t="str">
        <f t="shared" si="1430"/>
        <v/>
      </c>
      <c r="EM119" s="71" t="str">
        <f t="shared" si="1431"/>
        <v/>
      </c>
      <c r="EN119" s="71" t="str">
        <f t="shared" si="1432"/>
        <v/>
      </c>
      <c r="EO119" s="71" t="str">
        <f t="shared" si="1433"/>
        <v/>
      </c>
      <c r="EP119" s="71" t="str">
        <f t="shared" si="1434"/>
        <v/>
      </c>
      <c r="EQ119" s="71" t="str">
        <f t="shared" si="1435"/>
        <v/>
      </c>
      <c r="ER119" s="71" t="str">
        <f t="shared" si="1436"/>
        <v/>
      </c>
      <c r="ES119" s="71" t="str">
        <f t="shared" si="1437"/>
        <v/>
      </c>
      <c r="ET119" s="71" t="str">
        <f t="shared" si="1438"/>
        <v/>
      </c>
      <c r="EU119" s="71" t="str">
        <f t="shared" si="1439"/>
        <v/>
      </c>
      <c r="EV119" s="71" t="str">
        <f t="shared" si="1440"/>
        <v/>
      </c>
      <c r="EW119" s="71" t="str">
        <f t="shared" si="1441"/>
        <v/>
      </c>
      <c r="EX119" s="71" t="str">
        <f t="shared" si="1442"/>
        <v/>
      </c>
      <c r="EY119" s="71" t="str">
        <f t="shared" si="1443"/>
        <v/>
      </c>
      <c r="EZ119" s="71" t="str">
        <f t="shared" si="1444"/>
        <v/>
      </c>
      <c r="FA119" s="71" t="str">
        <f t="shared" si="1445"/>
        <v/>
      </c>
      <c r="FB119" s="71" t="str">
        <f t="shared" si="1446"/>
        <v/>
      </c>
      <c r="FC119" s="71" t="str">
        <f t="shared" si="1447"/>
        <v/>
      </c>
      <c r="FD119" s="71" t="str">
        <f t="shared" si="1448"/>
        <v/>
      </c>
      <c r="FE119" s="71" t="str">
        <f t="shared" si="1449"/>
        <v/>
      </c>
      <c r="FF119" s="71" t="str">
        <f t="shared" si="1450"/>
        <v/>
      </c>
      <c r="FG119" s="71" t="str">
        <f t="shared" si="1451"/>
        <v/>
      </c>
      <c r="FH119" s="71" t="str">
        <f t="shared" si="1452"/>
        <v/>
      </c>
      <c r="FI119" s="71" t="str">
        <f t="shared" si="1453"/>
        <v/>
      </c>
      <c r="FJ119" s="71" t="str">
        <f t="shared" si="1454"/>
        <v/>
      </c>
      <c r="FK119" s="71" t="str">
        <f t="shared" si="1455"/>
        <v/>
      </c>
      <c r="FL119" s="71" t="str">
        <f t="shared" si="1456"/>
        <v/>
      </c>
      <c r="FM119" s="71" t="str">
        <f t="shared" si="1457"/>
        <v/>
      </c>
      <c r="FN119" s="71" t="str">
        <f t="shared" si="1458"/>
        <v/>
      </c>
      <c r="FO119" s="71" t="str">
        <f t="shared" si="1459"/>
        <v/>
      </c>
      <c r="FP119" s="71" t="str">
        <f t="shared" si="1460"/>
        <v/>
      </c>
      <c r="FQ119" s="71" t="str">
        <f t="shared" si="1461"/>
        <v/>
      </c>
      <c r="FR119" s="71" t="str">
        <f t="shared" si="1462"/>
        <v/>
      </c>
      <c r="FS119" s="71" t="str">
        <f t="shared" si="1463"/>
        <v/>
      </c>
    </row>
    <row r="120" spans="1:175" ht="16.5">
      <c r="A120" s="72"/>
      <c r="B120" s="73" t="s">
        <v>1400</v>
      </c>
      <c r="C120" s="189" t="s">
        <v>1405</v>
      </c>
      <c r="E120" s="100"/>
      <c r="F120" s="99"/>
      <c r="S120" s="107"/>
      <c r="U120" s="106" t="s">
        <v>427</v>
      </c>
      <c r="V120" s="193">
        <v>382500</v>
      </c>
      <c r="W120" s="192">
        <v>306000</v>
      </c>
      <c r="X120" s="192"/>
      <c r="Y120" s="192"/>
      <c r="Z120" s="193">
        <v>7650000</v>
      </c>
      <c r="AA120" s="192"/>
      <c r="AB120" s="192">
        <v>153000</v>
      </c>
      <c r="AC120" s="192"/>
      <c r="AD120" s="192"/>
      <c r="AE120" s="192"/>
      <c r="AF120" s="192"/>
      <c r="AG120" s="194"/>
      <c r="AH120" s="192"/>
      <c r="AI120" s="192"/>
      <c r="AJ120" s="192">
        <v>48</v>
      </c>
      <c r="AK120" s="192">
        <v>36</v>
      </c>
      <c r="AL120" s="109"/>
      <c r="BC120" s="110"/>
      <c r="BD120" s="110"/>
      <c r="CU120" s="95" t="str">
        <f t="shared" si="1393"/>
        <v>|n攻击+382500|n业力+306000|n生命值+7650000|n生命回复+153000|n攻击伤害+48%|n技能伤害+36%|n</v>
      </c>
      <c r="CV120" s="61" t="str">
        <f>"|Cffbbbbbb属性：|r"&amp;CU120&amp;VLOOKUP(A120,合成公式!A:P,16,FALSE)&amp;T120</f>
        <v>|Cffbbbbbb属性：|r|n攻击+382500|n业力+306000|n生命值+7650000|n生命回复+153000|n攻击伤害+48%|n技能伤害+36%|n</v>
      </c>
      <c r="CW120" s="60"/>
      <c r="CX120" s="60"/>
      <c r="CY120" s="60"/>
      <c r="CZ120" s="60"/>
      <c r="DA120" s="60"/>
      <c r="DB120" s="71" t="str">
        <f t="shared" si="1394"/>
        <v>|n攻击+382500</v>
      </c>
      <c r="DC120" s="71" t="str">
        <f t="shared" si="1395"/>
        <v>|n业力+306000</v>
      </c>
      <c r="DD120" s="71" t="str">
        <f t="shared" si="1396"/>
        <v/>
      </c>
      <c r="DE120" s="71" t="str">
        <f t="shared" si="1397"/>
        <v/>
      </c>
      <c r="DF120" s="71" t="str">
        <f t="shared" si="1398"/>
        <v>|n生命值+7650000</v>
      </c>
      <c r="DG120" s="71" t="str">
        <f t="shared" si="1399"/>
        <v/>
      </c>
      <c r="DH120" s="71" t="str">
        <f t="shared" si="1400"/>
        <v>|n生命回复+153000</v>
      </c>
      <c r="DI120" s="71" t="str">
        <f t="shared" si="1401"/>
        <v/>
      </c>
      <c r="DJ120" s="71" t="str">
        <f t="shared" si="1402"/>
        <v/>
      </c>
      <c r="DK120" s="71" t="str">
        <f t="shared" si="1403"/>
        <v/>
      </c>
      <c r="DL120" s="71" t="str">
        <f t="shared" si="1404"/>
        <v/>
      </c>
      <c r="DM120" s="71" t="str">
        <f t="shared" si="1405"/>
        <v/>
      </c>
      <c r="DN120" s="71" t="str">
        <f t="shared" si="1406"/>
        <v/>
      </c>
      <c r="DO120" s="71" t="str">
        <f t="shared" si="1407"/>
        <v/>
      </c>
      <c r="DP120" s="71" t="str">
        <f t="shared" si="1408"/>
        <v>|n攻击伤害+48%</v>
      </c>
      <c r="DQ120" s="71" t="str">
        <f t="shared" si="1409"/>
        <v>|n技能伤害+36%</v>
      </c>
      <c r="DR120" s="71" t="str">
        <f t="shared" si="1410"/>
        <v/>
      </c>
      <c r="DS120" s="71" t="str">
        <f t="shared" si="1411"/>
        <v/>
      </c>
      <c r="DT120" s="71" t="str">
        <f t="shared" si="1412"/>
        <v/>
      </c>
      <c r="DU120" s="71" t="str">
        <f t="shared" si="1413"/>
        <v/>
      </c>
      <c r="DV120" s="71" t="str">
        <f t="shared" si="1414"/>
        <v/>
      </c>
      <c r="DW120" s="71" t="str">
        <f t="shared" si="1415"/>
        <v/>
      </c>
      <c r="DX120" s="71" t="str">
        <f t="shared" si="1416"/>
        <v/>
      </c>
      <c r="DY120" s="71" t="str">
        <f t="shared" si="1417"/>
        <v/>
      </c>
      <c r="DZ120" s="71" t="str">
        <f t="shared" si="1418"/>
        <v/>
      </c>
      <c r="EA120" s="71" t="str">
        <f t="shared" si="1419"/>
        <v/>
      </c>
      <c r="EB120" s="71" t="str">
        <f t="shared" si="1420"/>
        <v/>
      </c>
      <c r="EC120" s="71" t="str">
        <f t="shared" si="1421"/>
        <v/>
      </c>
      <c r="ED120" s="71" t="str">
        <f t="shared" si="1422"/>
        <v/>
      </c>
      <c r="EE120" s="71" t="str">
        <f t="shared" si="1423"/>
        <v/>
      </c>
      <c r="EF120" s="71" t="str">
        <f t="shared" si="1424"/>
        <v/>
      </c>
      <c r="EG120" s="71" t="str">
        <f t="shared" si="1425"/>
        <v/>
      </c>
      <c r="EH120" s="71" t="str">
        <f t="shared" si="1426"/>
        <v/>
      </c>
      <c r="EI120" s="71" t="str">
        <f t="shared" si="1427"/>
        <v/>
      </c>
      <c r="EJ120" s="71" t="str">
        <f t="shared" si="1428"/>
        <v/>
      </c>
      <c r="EK120" s="71" t="str">
        <f t="shared" si="1429"/>
        <v/>
      </c>
      <c r="EL120" s="71" t="str">
        <f t="shared" si="1430"/>
        <v/>
      </c>
      <c r="EM120" s="71" t="str">
        <f t="shared" si="1431"/>
        <v/>
      </c>
      <c r="EN120" s="71" t="str">
        <f t="shared" si="1432"/>
        <v/>
      </c>
      <c r="EO120" s="71" t="str">
        <f t="shared" si="1433"/>
        <v/>
      </c>
      <c r="EP120" s="71" t="str">
        <f t="shared" si="1434"/>
        <v/>
      </c>
      <c r="EQ120" s="71" t="str">
        <f t="shared" si="1435"/>
        <v/>
      </c>
      <c r="ER120" s="71" t="str">
        <f t="shared" si="1436"/>
        <v/>
      </c>
      <c r="ES120" s="71" t="str">
        <f t="shared" si="1437"/>
        <v/>
      </c>
      <c r="ET120" s="71" t="str">
        <f t="shared" si="1438"/>
        <v/>
      </c>
      <c r="EU120" s="71" t="str">
        <f t="shared" si="1439"/>
        <v/>
      </c>
      <c r="EV120" s="71" t="str">
        <f t="shared" si="1440"/>
        <v/>
      </c>
      <c r="EW120" s="71" t="str">
        <f t="shared" si="1441"/>
        <v/>
      </c>
      <c r="EX120" s="71" t="str">
        <f t="shared" si="1442"/>
        <v/>
      </c>
      <c r="EY120" s="71" t="str">
        <f t="shared" si="1443"/>
        <v/>
      </c>
      <c r="EZ120" s="71" t="str">
        <f t="shared" si="1444"/>
        <v/>
      </c>
      <c r="FA120" s="71" t="str">
        <f t="shared" si="1445"/>
        <v/>
      </c>
      <c r="FB120" s="71" t="str">
        <f t="shared" si="1446"/>
        <v/>
      </c>
      <c r="FC120" s="71" t="str">
        <f t="shared" si="1447"/>
        <v/>
      </c>
      <c r="FD120" s="71" t="str">
        <f t="shared" si="1448"/>
        <v/>
      </c>
      <c r="FE120" s="71" t="str">
        <f t="shared" si="1449"/>
        <v/>
      </c>
      <c r="FF120" s="71" t="str">
        <f t="shared" si="1450"/>
        <v/>
      </c>
      <c r="FG120" s="71" t="str">
        <f t="shared" si="1451"/>
        <v/>
      </c>
      <c r="FH120" s="71" t="str">
        <f t="shared" si="1452"/>
        <v/>
      </c>
      <c r="FI120" s="71" t="str">
        <f t="shared" si="1453"/>
        <v/>
      </c>
      <c r="FJ120" s="71" t="str">
        <f t="shared" si="1454"/>
        <v/>
      </c>
      <c r="FK120" s="71" t="str">
        <f t="shared" si="1455"/>
        <v/>
      </c>
      <c r="FL120" s="71" t="str">
        <f t="shared" si="1456"/>
        <v/>
      </c>
      <c r="FM120" s="71" t="str">
        <f t="shared" si="1457"/>
        <v/>
      </c>
      <c r="FN120" s="71" t="str">
        <f t="shared" si="1458"/>
        <v/>
      </c>
      <c r="FO120" s="71" t="str">
        <f t="shared" si="1459"/>
        <v/>
      </c>
      <c r="FP120" s="71" t="str">
        <f t="shared" si="1460"/>
        <v/>
      </c>
      <c r="FQ120" s="71" t="str">
        <f t="shared" si="1461"/>
        <v/>
      </c>
      <c r="FR120" s="71" t="str">
        <f t="shared" si="1462"/>
        <v/>
      </c>
      <c r="FS120" s="71" t="str">
        <f t="shared" si="1463"/>
        <v/>
      </c>
    </row>
    <row r="121" spans="1:175" ht="16.5">
      <c r="A121" s="72"/>
      <c r="B121" s="73" t="s">
        <v>1401</v>
      </c>
      <c r="C121" s="189" t="s">
        <v>1406</v>
      </c>
      <c r="E121" s="100"/>
      <c r="F121" s="99"/>
      <c r="S121" s="107"/>
      <c r="U121" s="106" t="s">
        <v>430</v>
      </c>
      <c r="V121" s="193">
        <v>462500</v>
      </c>
      <c r="W121" s="192">
        <v>370000</v>
      </c>
      <c r="X121" s="192"/>
      <c r="Y121" s="192"/>
      <c r="Z121" s="193">
        <v>9250000</v>
      </c>
      <c r="AA121" s="192"/>
      <c r="AB121" s="192">
        <v>185000</v>
      </c>
      <c r="AC121" s="192"/>
      <c r="AD121" s="192"/>
      <c r="AE121" s="192"/>
      <c r="AF121" s="192"/>
      <c r="AG121" s="194"/>
      <c r="AH121" s="192"/>
      <c r="AI121" s="192"/>
      <c r="AJ121" s="192">
        <v>48</v>
      </c>
      <c r="AK121" s="192">
        <v>36</v>
      </c>
      <c r="AL121" s="109"/>
      <c r="BC121" s="110"/>
      <c r="BD121" s="110"/>
      <c r="CU121" s="95" t="str">
        <f t="shared" si="1393"/>
        <v>|n攻击+462500|n业力+370000|n生命值+9250000|n生命回复+185000|n攻击伤害+48%|n技能伤害+36%|n</v>
      </c>
      <c r="CV121" s="61" t="str">
        <f>"|Cffbbbbbb属性：|r"&amp;CU121&amp;VLOOKUP(A121,合成公式!A:P,16,FALSE)&amp;T121</f>
        <v>|Cffbbbbbb属性：|r|n攻击+462500|n业力+370000|n生命值+9250000|n生命回复+185000|n攻击伤害+48%|n技能伤害+36%|n</v>
      </c>
      <c r="CW121" s="60"/>
      <c r="CX121" s="60"/>
      <c r="CY121" s="60"/>
      <c r="CZ121" s="60"/>
      <c r="DA121" s="60"/>
      <c r="DB121" s="71" t="str">
        <f t="shared" si="1394"/>
        <v>|n攻击+462500</v>
      </c>
      <c r="DC121" s="71" t="str">
        <f t="shared" si="1395"/>
        <v>|n业力+370000</v>
      </c>
      <c r="DD121" s="71" t="str">
        <f t="shared" si="1396"/>
        <v/>
      </c>
      <c r="DE121" s="71" t="str">
        <f t="shared" si="1397"/>
        <v/>
      </c>
      <c r="DF121" s="71" t="str">
        <f t="shared" si="1398"/>
        <v>|n生命值+9250000</v>
      </c>
      <c r="DG121" s="71" t="str">
        <f t="shared" si="1399"/>
        <v/>
      </c>
      <c r="DH121" s="71" t="str">
        <f t="shared" si="1400"/>
        <v>|n生命回复+185000</v>
      </c>
      <c r="DI121" s="71" t="str">
        <f t="shared" si="1401"/>
        <v/>
      </c>
      <c r="DJ121" s="71" t="str">
        <f t="shared" si="1402"/>
        <v/>
      </c>
      <c r="DK121" s="71" t="str">
        <f t="shared" si="1403"/>
        <v/>
      </c>
      <c r="DL121" s="71" t="str">
        <f t="shared" si="1404"/>
        <v/>
      </c>
      <c r="DM121" s="71" t="str">
        <f t="shared" si="1405"/>
        <v/>
      </c>
      <c r="DN121" s="71" t="str">
        <f t="shared" si="1406"/>
        <v/>
      </c>
      <c r="DO121" s="71" t="str">
        <f t="shared" si="1407"/>
        <v/>
      </c>
      <c r="DP121" s="71" t="str">
        <f t="shared" si="1408"/>
        <v>|n攻击伤害+48%</v>
      </c>
      <c r="DQ121" s="71" t="str">
        <f t="shared" si="1409"/>
        <v>|n技能伤害+36%</v>
      </c>
      <c r="DR121" s="71" t="str">
        <f t="shared" si="1410"/>
        <v/>
      </c>
      <c r="DS121" s="71" t="str">
        <f t="shared" si="1411"/>
        <v/>
      </c>
      <c r="DT121" s="71" t="str">
        <f t="shared" si="1412"/>
        <v/>
      </c>
      <c r="DU121" s="71" t="str">
        <f t="shared" si="1413"/>
        <v/>
      </c>
      <c r="DV121" s="71" t="str">
        <f t="shared" si="1414"/>
        <v/>
      </c>
      <c r="DW121" s="71" t="str">
        <f t="shared" si="1415"/>
        <v/>
      </c>
      <c r="DX121" s="71" t="str">
        <f t="shared" si="1416"/>
        <v/>
      </c>
      <c r="DY121" s="71" t="str">
        <f t="shared" si="1417"/>
        <v/>
      </c>
      <c r="DZ121" s="71" t="str">
        <f t="shared" si="1418"/>
        <v/>
      </c>
      <c r="EA121" s="71" t="str">
        <f t="shared" si="1419"/>
        <v/>
      </c>
      <c r="EB121" s="71" t="str">
        <f t="shared" si="1420"/>
        <v/>
      </c>
      <c r="EC121" s="71" t="str">
        <f t="shared" si="1421"/>
        <v/>
      </c>
      <c r="ED121" s="71" t="str">
        <f t="shared" si="1422"/>
        <v/>
      </c>
      <c r="EE121" s="71" t="str">
        <f t="shared" si="1423"/>
        <v/>
      </c>
      <c r="EF121" s="71" t="str">
        <f t="shared" si="1424"/>
        <v/>
      </c>
      <c r="EG121" s="71" t="str">
        <f t="shared" si="1425"/>
        <v/>
      </c>
      <c r="EH121" s="71" t="str">
        <f t="shared" si="1426"/>
        <v/>
      </c>
      <c r="EI121" s="71" t="str">
        <f t="shared" si="1427"/>
        <v/>
      </c>
      <c r="EJ121" s="71" t="str">
        <f t="shared" si="1428"/>
        <v/>
      </c>
      <c r="EK121" s="71" t="str">
        <f t="shared" si="1429"/>
        <v/>
      </c>
      <c r="EL121" s="71" t="str">
        <f t="shared" si="1430"/>
        <v/>
      </c>
      <c r="EM121" s="71" t="str">
        <f t="shared" si="1431"/>
        <v/>
      </c>
      <c r="EN121" s="71" t="str">
        <f t="shared" si="1432"/>
        <v/>
      </c>
      <c r="EO121" s="71" t="str">
        <f t="shared" si="1433"/>
        <v/>
      </c>
      <c r="EP121" s="71" t="str">
        <f t="shared" si="1434"/>
        <v/>
      </c>
      <c r="EQ121" s="71" t="str">
        <f t="shared" si="1435"/>
        <v/>
      </c>
      <c r="ER121" s="71" t="str">
        <f t="shared" si="1436"/>
        <v/>
      </c>
      <c r="ES121" s="71" t="str">
        <f t="shared" si="1437"/>
        <v/>
      </c>
      <c r="ET121" s="71" t="str">
        <f t="shared" si="1438"/>
        <v/>
      </c>
      <c r="EU121" s="71" t="str">
        <f t="shared" si="1439"/>
        <v/>
      </c>
      <c r="EV121" s="71" t="str">
        <f t="shared" si="1440"/>
        <v/>
      </c>
      <c r="EW121" s="71" t="str">
        <f t="shared" si="1441"/>
        <v/>
      </c>
      <c r="EX121" s="71" t="str">
        <f t="shared" si="1442"/>
        <v/>
      </c>
      <c r="EY121" s="71" t="str">
        <f t="shared" si="1443"/>
        <v/>
      </c>
      <c r="EZ121" s="71" t="str">
        <f t="shared" si="1444"/>
        <v/>
      </c>
      <c r="FA121" s="71" t="str">
        <f t="shared" si="1445"/>
        <v/>
      </c>
      <c r="FB121" s="71" t="str">
        <f t="shared" si="1446"/>
        <v/>
      </c>
      <c r="FC121" s="71" t="str">
        <f t="shared" si="1447"/>
        <v/>
      </c>
      <c r="FD121" s="71" t="str">
        <f t="shared" si="1448"/>
        <v/>
      </c>
      <c r="FE121" s="71" t="str">
        <f t="shared" si="1449"/>
        <v/>
      </c>
      <c r="FF121" s="71" t="str">
        <f t="shared" si="1450"/>
        <v/>
      </c>
      <c r="FG121" s="71" t="str">
        <f t="shared" si="1451"/>
        <v/>
      </c>
      <c r="FH121" s="71" t="str">
        <f t="shared" si="1452"/>
        <v/>
      </c>
      <c r="FI121" s="71" t="str">
        <f t="shared" si="1453"/>
        <v/>
      </c>
      <c r="FJ121" s="71" t="str">
        <f t="shared" si="1454"/>
        <v/>
      </c>
      <c r="FK121" s="71" t="str">
        <f t="shared" si="1455"/>
        <v/>
      </c>
      <c r="FL121" s="71" t="str">
        <f t="shared" si="1456"/>
        <v/>
      </c>
      <c r="FM121" s="71" t="str">
        <f t="shared" si="1457"/>
        <v/>
      </c>
      <c r="FN121" s="71" t="str">
        <f t="shared" si="1458"/>
        <v/>
      </c>
      <c r="FO121" s="71" t="str">
        <f t="shared" si="1459"/>
        <v/>
      </c>
      <c r="FP121" s="71" t="str">
        <f t="shared" si="1460"/>
        <v/>
      </c>
      <c r="FQ121" s="71" t="str">
        <f t="shared" si="1461"/>
        <v/>
      </c>
      <c r="FR121" s="71" t="str">
        <f t="shared" si="1462"/>
        <v/>
      </c>
      <c r="FS121" s="71" t="str">
        <f t="shared" si="1463"/>
        <v/>
      </c>
    </row>
    <row r="122" spans="1:175" ht="15.75" customHeight="1">
      <c r="A122" s="101"/>
      <c r="B122" s="101" t="s">
        <v>431</v>
      </c>
      <c r="C122" s="62" t="s">
        <v>432</v>
      </c>
      <c r="T122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22" s="85" t="s">
        <v>433</v>
      </c>
      <c r="CN122" s="70" t="str">
        <f t="shared" ref="CN122:CN125" si="1464">"InitUnitState('"&amp;B122&amp;"',"&amp;V122&amp;","&amp;W122&amp;","&amp;X122&amp;","&amp;Y122&amp;","&amp;Z122&amp;","&amp;AA122&amp;","&amp;AB122&amp;","&amp;AC122&amp;","&amp;AD122&amp;","&amp;AE122&amp;")"</f>
        <v>InitUnitState('ID01',,,,,,,,,,)</v>
      </c>
      <c r="CO122" s="70" t="str">
        <f t="shared" ref="CO122:CO125" si="1465">"InitUnitNormal('"&amp;B122&amp;"',"&amp;AF122&amp;","&amp;AG122&amp;","&amp;AH122&amp;","&amp;AI122&amp;","&amp;AJ122&amp;","&amp;AK122&amp;","&amp;AL122&amp;","&amp;AM122&amp;","&amp;AN122&amp;","&amp;AO122&amp;")"</f>
        <v>InitUnitNormal('ID01',,,,,,,,,,)</v>
      </c>
      <c r="CP122" s="70" t="str">
        <f t="shared" ref="CP122:CP125" si="1466">"InitUnitMagic('"&amp;B122&amp;"',"&amp;AP122&amp;","&amp;AQ122&amp;","&amp;AR122&amp;","&amp;AS122&amp;","&amp;AT122&amp;","&amp;AU122&amp;","&amp;AV122&amp;","&amp;AW122&amp;","&amp;BI122&amp;","&amp;BJ122&amp;")"</f>
        <v>InitUnitMagic('ID01',,,,,,,,,,)</v>
      </c>
      <c r="CQ122" s="70" t="str">
        <f t="shared" ref="CQ122:CQ125" si="1467">"InitUnitAdd('"&amp;B122&amp;"',"&amp;BK122&amp;","&amp;BL122&amp;","&amp;BM122&amp;","&amp;BN122&amp;","&amp;BO122&amp;","&amp;BP122&amp;","&amp;BQ122&amp;","&amp;BR122&amp;","&amp;BS122&amp;","&amp;BT122&amp;")"</f>
        <v>InitUnitAdd('ID01',,,,,,,,,,)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InitEquipData('ID01',,"",,,,,'','','','','','',"ReplaceableTextures\\CommandButtons\\BTNDG12.blp")</v>
      </c>
      <c r="CU122" s="95" t="str">
        <f t="shared" ref="CU122:CU125" si="1468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69">T122</f>
        <v>|CffCCCCCC道果属性：|r|n攻击+5000|n业力+4000|n生命值+100000|n生命回复+2000|n攻击伤害+9%|n技能伤害+8%|n|n|Cff00FF7F点击吸收道果，强行突破境界。|r</v>
      </c>
      <c r="CW122" s="60"/>
      <c r="CX122" s="60"/>
      <c r="CY122" s="60"/>
      <c r="CZ122" s="60"/>
      <c r="DA122" s="60"/>
      <c r="DB122" s="71" t="str">
        <f t="shared" ref="DB122:DB125" si="1470">IF(V122="","","|n"&amp;DB$2&amp;"+"&amp;V122&amp;DB$1)</f>
        <v/>
      </c>
      <c r="DC122" s="71" t="str">
        <f t="shared" ref="DC122:DC125" si="1471">IF(W122="","","|n"&amp;DC$2&amp;"+"&amp;W122&amp;DC$1)</f>
        <v/>
      </c>
      <c r="DD122" s="71" t="str">
        <f t="shared" ref="DD122:DD125" si="1472">IF(X122="","","|n"&amp;DD$2&amp;"+"&amp;X122&amp;DD$1)</f>
        <v/>
      </c>
      <c r="DE122" s="71" t="str">
        <f t="shared" ref="DE122:DE125" si="1473">IF(Y122="","","|n"&amp;DE$2&amp;"+"&amp;Y122&amp;DE$1)</f>
        <v/>
      </c>
      <c r="DF122" s="71" t="str">
        <f t="shared" ref="DF122:DF125" si="1474">IF(Z122="","","|n"&amp;DF$2&amp;"+"&amp;Z122&amp;DF$1)</f>
        <v/>
      </c>
      <c r="DG122" s="71" t="str">
        <f t="shared" ref="DG122:DG125" si="1475">IF(AA122="","","|n"&amp;DG$2&amp;"+"&amp;AA122&amp;DG$1)</f>
        <v/>
      </c>
      <c r="DH122" s="71" t="str">
        <f t="shared" ref="DH122:DH125" si="1476">IF(AB122="","","|n"&amp;DH$2&amp;"+"&amp;AB122&amp;DH$1)</f>
        <v/>
      </c>
      <c r="DI122" s="71" t="str">
        <f t="shared" ref="DI122:DI125" si="1477">IF(AC122="","","|n"&amp;DI$2&amp;"+"&amp;AC122&amp;DI$1)</f>
        <v/>
      </c>
      <c r="DJ122" s="71" t="str">
        <f t="shared" ref="DJ122:DJ125" si="1478">IF(AD122="","","|n"&amp;DJ$2&amp;"+"&amp;AD122&amp;DJ$1)</f>
        <v/>
      </c>
      <c r="DK122" s="71" t="str">
        <f t="shared" ref="DK122:DK125" si="1479">IF(AE122="","","|n"&amp;DK$2&amp;"+"&amp;AE122&amp;DK$1)</f>
        <v/>
      </c>
      <c r="DL122" s="71" t="str">
        <f t="shared" ref="DL122:DL125" si="1480">IF(AF122="","","|n"&amp;DL$2&amp;"+"&amp;AF122&amp;DL$1)</f>
        <v/>
      </c>
      <c r="DM122" s="71" t="str">
        <f t="shared" ref="DM122:DM125" si="1481">IF(AG122="","","|n"&amp;DM$2&amp;"+"&amp;AG122&amp;DM$1)</f>
        <v/>
      </c>
      <c r="DN122" s="71" t="str">
        <f t="shared" ref="DN122:DN125" si="1482">IF(AH122="","","|n"&amp;DN$2&amp;"+"&amp;AH122&amp;DN$1)</f>
        <v/>
      </c>
      <c r="DO122" s="71" t="str">
        <f t="shared" ref="DO122:DO125" si="1483">IF(AI122="","","|n"&amp;DO$2&amp;"+"&amp;AI122&amp;DO$1)</f>
        <v/>
      </c>
      <c r="DP122" s="71" t="str">
        <f t="shared" ref="DP122:DP125" si="1484">IF(AJ122="","","|n"&amp;DP$2&amp;"+"&amp;AJ122&amp;DP$1)</f>
        <v/>
      </c>
      <c r="DQ122" s="71" t="str">
        <f t="shared" ref="DQ122:DQ125" si="1485">IF(AK122="","","|n"&amp;DQ$2&amp;"+"&amp;AK122&amp;DQ$1)</f>
        <v/>
      </c>
      <c r="DR122" s="71" t="str">
        <f t="shared" ref="DR122:DR125" si="1486">IF(AL122="","","|n"&amp;DR$2&amp;"+"&amp;AL122&amp;DR$1)</f>
        <v/>
      </c>
      <c r="DS122" s="71" t="str">
        <f t="shared" ref="DS122:DS125" si="1487">IF(AM122="","","|n"&amp;DS$2&amp;"+"&amp;AM122&amp;DS$1)</f>
        <v/>
      </c>
      <c r="DT122" s="71" t="str">
        <f t="shared" ref="DT122:DT125" si="1488">IF(AN122="","","|n"&amp;DT$2&amp;"+"&amp;AN122&amp;DT$1)</f>
        <v/>
      </c>
      <c r="DU122" s="71" t="str">
        <f t="shared" ref="DU122:DU125" si="1489">IF(AO122="","","|n"&amp;DU$2&amp;"+"&amp;AO122&amp;DU$1)</f>
        <v/>
      </c>
      <c r="DV122" s="71" t="str">
        <f t="shared" ref="DV122:DV125" si="1490">IF(AP122="","","|n"&amp;DV$2&amp;"+"&amp;AP122&amp;DV$1)</f>
        <v/>
      </c>
      <c r="DW122" s="71" t="str">
        <f t="shared" ref="DW122:DW125" si="1491">IF(AQ122="","","|n"&amp;DW$2&amp;"+"&amp;AQ122&amp;DW$1)</f>
        <v/>
      </c>
      <c r="DX122" s="71" t="str">
        <f t="shared" ref="DX122:DX125" si="1492">IF(AR122="","","|n"&amp;DX$2&amp;"+"&amp;AR122&amp;DX$1)</f>
        <v/>
      </c>
      <c r="DY122" s="71" t="str">
        <f t="shared" ref="DY122:DY125" si="1493">IF(AS122="","","|n"&amp;DY$2&amp;"+"&amp;AS122&amp;DY$1)</f>
        <v/>
      </c>
      <c r="DZ122" s="71" t="str">
        <f t="shared" ref="DZ122:DZ125" si="1494">IF(AT122="","","|n"&amp;DZ$2&amp;"+"&amp;AT122&amp;DZ$1)</f>
        <v/>
      </c>
      <c r="EA122" s="71" t="str">
        <f t="shared" ref="EA122:EA125" si="1495">IF(AU122="","","|n"&amp;EA$2&amp;"+"&amp;AU122&amp;EA$1)</f>
        <v/>
      </c>
      <c r="EB122" s="71" t="str">
        <f t="shared" ref="EB122:EB125" si="1496">IF(AV122="","","|n"&amp;EB$2&amp;"+"&amp;AV122&amp;EB$1)</f>
        <v/>
      </c>
      <c r="EC122" s="71" t="str">
        <f t="shared" ref="EC122:EC125" si="1497">IF(AW122="","","|n"&amp;EC$2&amp;"+"&amp;AW122&amp;EC$1)</f>
        <v/>
      </c>
      <c r="ED122" s="71" t="str">
        <f t="shared" ref="ED122:ED125" si="1498">IF(AX122="","","|n"&amp;ED$2&amp;"+"&amp;AX122&amp;ED$1)</f>
        <v/>
      </c>
      <c r="EE122" s="71" t="str">
        <f t="shared" ref="EE122:EE125" si="1499">IF(AY122="","","|n"&amp;EE$2&amp;"+"&amp;AY122&amp;EE$1)</f>
        <v/>
      </c>
      <c r="EF122" s="71" t="str">
        <f t="shared" ref="EF122:EF125" si="1500">IF(AZ122="","","|n"&amp;EF$2&amp;"+"&amp;AZ122&amp;EF$1)</f>
        <v/>
      </c>
      <c r="EG122" s="71" t="str">
        <f t="shared" ref="EG122:EG125" si="1501">IF(BA122="","","|n"&amp;EG$2&amp;"+"&amp;BA122&amp;EG$1)</f>
        <v/>
      </c>
      <c r="EH122" s="71" t="str">
        <f t="shared" ref="EH122:EH125" si="1502">IF(BB122="","","|n"&amp;EH$2&amp;"+"&amp;BB122&amp;EH$1)</f>
        <v/>
      </c>
      <c r="EI122" s="71" t="str">
        <f t="shared" ref="EI122:EI125" si="1503">IF(BC122="","","|n"&amp;EI$2&amp;"+"&amp;BC122&amp;EI$1)</f>
        <v/>
      </c>
      <c r="EJ122" s="71" t="str">
        <f t="shared" ref="EJ122:EJ125" si="1504">IF(BD122="","","|n"&amp;EJ$2&amp;"+"&amp;BD122&amp;EJ$1)</f>
        <v/>
      </c>
      <c r="EK122" s="71" t="str">
        <f t="shared" ref="EK122:EK125" si="1505">IF(BE122="","","|n"&amp;EK$2&amp;"+"&amp;BE122&amp;EK$1)</f>
        <v/>
      </c>
      <c r="EL122" s="71" t="str">
        <f t="shared" ref="EL122:EL125" si="1506">IF(BF122="","","|n"&amp;EL$2&amp;"+"&amp;BF122&amp;EL$1)</f>
        <v/>
      </c>
      <c r="EM122" s="71" t="str">
        <f t="shared" ref="EM122:EM125" si="1507">IF(BG122="","","|n"&amp;EM$2&amp;"+"&amp;BG122&amp;EM$1)</f>
        <v/>
      </c>
      <c r="EN122" s="71" t="str">
        <f t="shared" ref="EN122:EN125" si="1508">IF(BH122="","","|n"&amp;EN$2&amp;"+"&amp;BH122&amp;EN$1)</f>
        <v/>
      </c>
      <c r="EO122" s="71" t="str">
        <f t="shared" ref="EO122:EO125" si="1509">IF(BI122="","","|n"&amp;EO$2&amp;"+"&amp;BI122&amp;EO$1)</f>
        <v/>
      </c>
      <c r="EP122" s="71" t="str">
        <f t="shared" ref="EP122:EP125" si="1510">IF(BJ122="","","|n"&amp;EP$2&amp;"+"&amp;BJ122&amp;EP$1)</f>
        <v/>
      </c>
      <c r="EQ122" s="71" t="str">
        <f t="shared" ref="EQ122:EQ125" si="1511">IF(BK122="","","|n"&amp;EQ$2&amp;"+"&amp;BK122&amp;EQ$1)</f>
        <v/>
      </c>
      <c r="ER122" s="71" t="str">
        <f t="shared" ref="ER122:ER125" si="1512">IF(BL122="","","|n"&amp;ER$2&amp;"+"&amp;BL122&amp;ER$1)</f>
        <v/>
      </c>
      <c r="ES122" s="71" t="str">
        <f t="shared" ref="ES122:ES125" si="1513">IF(BM122="","","|n"&amp;ES$2&amp;"+"&amp;BM122&amp;ES$1)</f>
        <v/>
      </c>
      <c r="ET122" s="71" t="str">
        <f t="shared" ref="ET122:ET125" si="1514">IF(BN122="","","|n"&amp;ET$2&amp;"+"&amp;BN122&amp;ET$1)</f>
        <v/>
      </c>
      <c r="EU122" s="71" t="str">
        <f t="shared" ref="EU122:EU125" si="1515">IF(BO122="","","|n"&amp;EU$2&amp;"+"&amp;BO122&amp;EU$1)</f>
        <v/>
      </c>
      <c r="EV122" s="71" t="str">
        <f t="shared" ref="EV122:EV125" si="1516">IF(BP122="","","|n"&amp;EV$2&amp;"+"&amp;BP122&amp;EV$1)</f>
        <v/>
      </c>
      <c r="EW122" s="71" t="str">
        <f t="shared" ref="EW122:EW125" si="1517">IF(BQ122="","","|n"&amp;EW$2&amp;"+"&amp;BQ122&amp;EW$1)</f>
        <v/>
      </c>
      <c r="EX122" s="71" t="str">
        <f t="shared" ref="EX122:EX125" si="1518">IF(BR122="","","|n"&amp;EX$2&amp;"+"&amp;BR122&amp;EX$1)</f>
        <v/>
      </c>
      <c r="EY122" s="71" t="str">
        <f t="shared" ref="EY122:EY125" si="1519">IF(BS122="","","|n"&amp;EY$2&amp;"+"&amp;BS122&amp;EY$1)</f>
        <v/>
      </c>
      <c r="EZ122" s="71" t="str">
        <f t="shared" ref="EZ122:EZ125" si="1520">IF(BT122="","","|n"&amp;EZ$2&amp;"+"&amp;BT122&amp;EZ$1)</f>
        <v/>
      </c>
      <c r="FA122" s="71" t="str">
        <f t="shared" ref="FA122:FA125" si="1521">IF(BU122="","","|n"&amp;FA$2&amp;"+"&amp;BU122&amp;FA$1)</f>
        <v/>
      </c>
      <c r="FB122" s="71" t="str">
        <f t="shared" ref="FB122:FB125" si="1522">IF(BV122="","","|n"&amp;FB$2&amp;"+"&amp;BV122&amp;FB$1)</f>
        <v/>
      </c>
      <c r="FC122" s="71" t="str">
        <f t="shared" ref="FC122:FC125" si="1523">IF(BW122="","","|n"&amp;FC$2&amp;"+"&amp;BW122&amp;FC$1)</f>
        <v/>
      </c>
      <c r="FD122" s="71" t="str">
        <f t="shared" ref="FD122:FD125" si="1524">IF(BX122="","","|n"&amp;FD$2&amp;"+"&amp;BX122&amp;FD$1)</f>
        <v/>
      </c>
      <c r="FE122" s="71" t="str">
        <f t="shared" ref="FE122:FE125" si="1525">IF(BY122="","","|n"&amp;FE$2&amp;"+"&amp;BY122&amp;FE$1)</f>
        <v/>
      </c>
      <c r="FF122" s="71" t="str">
        <f t="shared" ref="FF122:FF125" si="1526">IF(BZ122="","","|n"&amp;FF$2&amp;"+"&amp;BZ122&amp;FF$1)</f>
        <v/>
      </c>
      <c r="FG122" s="71" t="str">
        <f t="shared" ref="FG122:FG125" si="1527">IF(CA122="","","|n"&amp;FG$2&amp;"+"&amp;CA122&amp;FG$1)</f>
        <v/>
      </c>
      <c r="FH122" s="71" t="str">
        <f t="shared" ref="FH122:FH125" si="1528">IF(CB122="","","|n"&amp;FH$2&amp;"+"&amp;CB122&amp;FH$1)</f>
        <v/>
      </c>
      <c r="FI122" s="71" t="str">
        <f t="shared" ref="FI122:FI125" si="1529">IF(CC122="","","|n"&amp;FI$2&amp;"+"&amp;CC122&amp;FI$1)</f>
        <v/>
      </c>
      <c r="FJ122" s="71" t="str">
        <f t="shared" ref="FJ122:FJ125" si="1530">IF(CD122="","","|n"&amp;FJ$2&amp;"+"&amp;CD122&amp;FJ$1)</f>
        <v/>
      </c>
      <c r="FK122" s="71" t="str">
        <f t="shared" ref="FK122:FK125" si="1531">IF(CE122="","","|n"&amp;FK$2&amp;"+"&amp;CE122&amp;FK$1)</f>
        <v/>
      </c>
      <c r="FL122" s="71" t="str">
        <f t="shared" ref="FL122:FL125" si="1532">IF(CF122="","","|n"&amp;FL$2&amp;"+"&amp;CF122&amp;FL$1)</f>
        <v/>
      </c>
      <c r="FM122" s="71" t="str">
        <f t="shared" ref="FM122:FM125" si="1533">IF(CG122="","","|n"&amp;FM$2&amp;"+"&amp;CG122&amp;FM$1)</f>
        <v/>
      </c>
      <c r="FN122" s="71" t="str">
        <f t="shared" ref="FN122:FN125" si="1534">IF(CH122="","","|n"&amp;FN$2&amp;"+"&amp;CH122&amp;FN$1)</f>
        <v/>
      </c>
      <c r="FO122" s="71" t="str">
        <f t="shared" ref="FO122:FO125" si="1535">IF(CI122="","","|n"&amp;FO$2&amp;"+"&amp;CI122&amp;FO$1)</f>
        <v/>
      </c>
      <c r="FP122" s="71" t="str">
        <f t="shared" ref="FP122:FP125" si="1536">IF(CJ122="","","|n"&amp;FP$2&amp;"+"&amp;CJ122&amp;FP$1)</f>
        <v/>
      </c>
      <c r="FQ122" s="71" t="str">
        <f t="shared" ref="FQ122:FQ125" si="1537">IF(CK122="","","|n"&amp;FQ$2&amp;"+"&amp;CK122&amp;FQ$1)</f>
        <v/>
      </c>
      <c r="FR122" s="71" t="str">
        <f t="shared" ref="FR122:FR125" si="1538">IF(CL122="","","|n"&amp;FR$2&amp;"+"&amp;CL122&amp;FR$1)</f>
        <v/>
      </c>
      <c r="FS122" s="71" t="str">
        <f t="shared" ref="FS122:FS125" si="1539">IF(CM122="","","|n"&amp;FS$2&amp;"+"&amp;CM122&amp;FS$1)</f>
        <v/>
      </c>
    </row>
    <row r="123" spans="1:175" ht="16.5">
      <c r="A123" s="101"/>
      <c r="B123" s="101" t="s">
        <v>434</v>
      </c>
      <c r="C123" s="62" t="s">
        <v>435</v>
      </c>
      <c r="T123" s="101" t="str">
        <f t="shared" ref="T123:T131" si="1540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23" s="85" t="s">
        <v>436</v>
      </c>
      <c r="CN123" s="70" t="str">
        <f t="shared" si="1464"/>
        <v>InitUnitState('ID02',,,,,,,,,,)</v>
      </c>
      <c r="CO123" s="70" t="str">
        <f t="shared" si="1465"/>
        <v>InitUnitNormal('ID02',,,,,,,,,,)</v>
      </c>
      <c r="CP123" s="70" t="str">
        <f t="shared" si="1466"/>
        <v>InitUnitMagic('ID02',,,,,,,,,,)</v>
      </c>
      <c r="CQ123" s="70" t="str">
        <f t="shared" si="1467"/>
        <v>InitUnitAdd('ID02',,,,,,,,,,)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InitEquipData('ID02',,"",,,,,'','','','','','',"ReplaceableTextures\\CommandButtons\\BTNDG13.blp")</v>
      </c>
      <c r="CU123" s="95" t="str">
        <f t="shared" si="1468"/>
        <v>|n</v>
      </c>
      <c r="CV123" s="61" t="str">
        <f t="shared" si="1469"/>
        <v>|CffCCCCCC道果属性：|r|n攻击+7500|n业力+6000|n生命值+150000|n生命回复+3000|n攻击伤害+9%|n技能伤害+8%|n|n|Cff00FF7F点击吸收道果，强行突破境界。|r</v>
      </c>
      <c r="CW123" s="60"/>
      <c r="CX123" s="60"/>
      <c r="CY123" s="60"/>
      <c r="CZ123" s="60"/>
      <c r="DA123" s="60"/>
      <c r="DB123" s="71" t="str">
        <f t="shared" si="1470"/>
        <v/>
      </c>
      <c r="DC123" s="71" t="str">
        <f t="shared" si="1471"/>
        <v/>
      </c>
      <c r="DD123" s="71" t="str">
        <f t="shared" si="1472"/>
        <v/>
      </c>
      <c r="DE123" s="71" t="str">
        <f t="shared" si="1473"/>
        <v/>
      </c>
      <c r="DF123" s="71" t="str">
        <f t="shared" si="1474"/>
        <v/>
      </c>
      <c r="DG123" s="71" t="str">
        <f t="shared" si="1475"/>
        <v/>
      </c>
      <c r="DH123" s="71" t="str">
        <f t="shared" si="1476"/>
        <v/>
      </c>
      <c r="DI123" s="71" t="str">
        <f t="shared" si="1477"/>
        <v/>
      </c>
      <c r="DJ123" s="71" t="str">
        <f t="shared" si="1478"/>
        <v/>
      </c>
      <c r="DK123" s="71" t="str">
        <f t="shared" si="1479"/>
        <v/>
      </c>
      <c r="DL123" s="71" t="str">
        <f t="shared" si="1480"/>
        <v/>
      </c>
      <c r="DM123" s="71" t="str">
        <f t="shared" si="1481"/>
        <v/>
      </c>
      <c r="DN123" s="71" t="str">
        <f t="shared" si="1482"/>
        <v/>
      </c>
      <c r="DO123" s="71" t="str">
        <f t="shared" si="1483"/>
        <v/>
      </c>
      <c r="DP123" s="71" t="str">
        <f t="shared" si="1484"/>
        <v/>
      </c>
      <c r="DQ123" s="71" t="str">
        <f t="shared" si="1485"/>
        <v/>
      </c>
      <c r="DR123" s="71" t="str">
        <f t="shared" si="1486"/>
        <v/>
      </c>
      <c r="DS123" s="71" t="str">
        <f t="shared" si="1487"/>
        <v/>
      </c>
      <c r="DT123" s="71" t="str">
        <f t="shared" si="1488"/>
        <v/>
      </c>
      <c r="DU123" s="71" t="str">
        <f t="shared" si="1489"/>
        <v/>
      </c>
      <c r="DV123" s="71" t="str">
        <f t="shared" si="1490"/>
        <v/>
      </c>
      <c r="DW123" s="71" t="str">
        <f t="shared" si="1491"/>
        <v/>
      </c>
      <c r="DX123" s="71" t="str">
        <f t="shared" si="1492"/>
        <v/>
      </c>
      <c r="DY123" s="71" t="str">
        <f t="shared" si="1493"/>
        <v/>
      </c>
      <c r="DZ123" s="71" t="str">
        <f t="shared" si="1494"/>
        <v/>
      </c>
      <c r="EA123" s="71" t="str">
        <f t="shared" si="1495"/>
        <v/>
      </c>
      <c r="EB123" s="71" t="str">
        <f t="shared" si="1496"/>
        <v/>
      </c>
      <c r="EC123" s="71" t="str">
        <f t="shared" si="1497"/>
        <v/>
      </c>
      <c r="ED123" s="71" t="str">
        <f t="shared" si="1498"/>
        <v/>
      </c>
      <c r="EE123" s="71" t="str">
        <f t="shared" si="1499"/>
        <v/>
      </c>
      <c r="EF123" s="71" t="str">
        <f t="shared" si="1500"/>
        <v/>
      </c>
      <c r="EG123" s="71" t="str">
        <f t="shared" si="1501"/>
        <v/>
      </c>
      <c r="EH123" s="71" t="str">
        <f t="shared" si="1502"/>
        <v/>
      </c>
      <c r="EI123" s="71" t="str">
        <f t="shared" si="1503"/>
        <v/>
      </c>
      <c r="EJ123" s="71" t="str">
        <f t="shared" si="1504"/>
        <v/>
      </c>
      <c r="EK123" s="71" t="str">
        <f t="shared" si="1505"/>
        <v/>
      </c>
      <c r="EL123" s="71" t="str">
        <f t="shared" si="1506"/>
        <v/>
      </c>
      <c r="EM123" s="71" t="str">
        <f t="shared" si="1507"/>
        <v/>
      </c>
      <c r="EN123" s="71" t="str">
        <f t="shared" si="1508"/>
        <v/>
      </c>
      <c r="EO123" s="71" t="str">
        <f t="shared" si="1509"/>
        <v/>
      </c>
      <c r="EP123" s="71" t="str">
        <f t="shared" si="1510"/>
        <v/>
      </c>
      <c r="EQ123" s="71" t="str">
        <f t="shared" si="1511"/>
        <v/>
      </c>
      <c r="ER123" s="71" t="str">
        <f t="shared" si="1512"/>
        <v/>
      </c>
      <c r="ES123" s="71" t="str">
        <f t="shared" si="1513"/>
        <v/>
      </c>
      <c r="ET123" s="71" t="str">
        <f t="shared" si="1514"/>
        <v/>
      </c>
      <c r="EU123" s="71" t="str">
        <f t="shared" si="1515"/>
        <v/>
      </c>
      <c r="EV123" s="71" t="str">
        <f t="shared" si="1516"/>
        <v/>
      </c>
      <c r="EW123" s="71" t="str">
        <f t="shared" si="1517"/>
        <v/>
      </c>
      <c r="EX123" s="71" t="str">
        <f t="shared" si="1518"/>
        <v/>
      </c>
      <c r="EY123" s="71" t="str">
        <f t="shared" si="1519"/>
        <v/>
      </c>
      <c r="EZ123" s="71" t="str">
        <f t="shared" si="1520"/>
        <v/>
      </c>
      <c r="FA123" s="71" t="str">
        <f t="shared" si="1521"/>
        <v/>
      </c>
      <c r="FB123" s="71" t="str">
        <f t="shared" si="1522"/>
        <v/>
      </c>
      <c r="FC123" s="71" t="str">
        <f t="shared" si="1523"/>
        <v/>
      </c>
      <c r="FD123" s="71" t="str">
        <f t="shared" si="1524"/>
        <v/>
      </c>
      <c r="FE123" s="71" t="str">
        <f t="shared" si="1525"/>
        <v/>
      </c>
      <c r="FF123" s="71" t="str">
        <f t="shared" si="1526"/>
        <v/>
      </c>
      <c r="FG123" s="71" t="str">
        <f t="shared" si="1527"/>
        <v/>
      </c>
      <c r="FH123" s="71" t="str">
        <f t="shared" si="1528"/>
        <v/>
      </c>
      <c r="FI123" s="71" t="str">
        <f t="shared" si="1529"/>
        <v/>
      </c>
      <c r="FJ123" s="71" t="str">
        <f t="shared" si="1530"/>
        <v/>
      </c>
      <c r="FK123" s="71" t="str">
        <f t="shared" si="1531"/>
        <v/>
      </c>
      <c r="FL123" s="71" t="str">
        <f t="shared" si="1532"/>
        <v/>
      </c>
      <c r="FM123" s="71" t="str">
        <f t="shared" si="1533"/>
        <v/>
      </c>
      <c r="FN123" s="71" t="str">
        <f t="shared" si="1534"/>
        <v/>
      </c>
      <c r="FO123" s="71" t="str">
        <f t="shared" si="1535"/>
        <v/>
      </c>
      <c r="FP123" s="71" t="str">
        <f t="shared" si="1536"/>
        <v/>
      </c>
      <c r="FQ123" s="71" t="str">
        <f t="shared" si="1537"/>
        <v/>
      </c>
      <c r="FR123" s="71" t="str">
        <f t="shared" si="1538"/>
        <v/>
      </c>
      <c r="FS123" s="71" t="str">
        <f t="shared" si="1539"/>
        <v/>
      </c>
    </row>
    <row r="124" spans="1:175" ht="16.5">
      <c r="A124" s="101"/>
      <c r="B124" s="101" t="s">
        <v>437</v>
      </c>
      <c r="C124" s="98" t="s">
        <v>438</v>
      </c>
      <c r="T124" s="101" t="str">
        <f t="shared" si="1540"/>
        <v>|CffCCCCCC道果属性：|r|n攻击+12500|n业力+10000|n生命值+250000|n生命回复+5000|n攻击伤害+9%|n技能伤害+8%|n|n|Cff00FF7F点击吸收道果，强行突破境界。|r</v>
      </c>
      <c r="U124" s="85" t="s">
        <v>439</v>
      </c>
      <c r="CN124" s="70" t="str">
        <f t="shared" si="1464"/>
        <v>InitUnitState('ID03',,,,,,,,,,)</v>
      </c>
      <c r="CO124" s="70" t="str">
        <f t="shared" si="1465"/>
        <v>InitUnitNormal('ID03',,,,,,,,,,)</v>
      </c>
      <c r="CP124" s="70" t="str">
        <f t="shared" si="1466"/>
        <v>InitUnitMagic('ID03',,,,,,,,,,)</v>
      </c>
      <c r="CQ124" s="70" t="str">
        <f t="shared" si="1467"/>
        <v>InitUnitAdd('ID03',,,,,,,,,,)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InitEquipData('ID03',,"",,,,,'','','','','','',"ReplaceableTextures\\CommandButtons\\BTNDG14.blp")</v>
      </c>
      <c r="CU124" s="95" t="str">
        <f t="shared" si="1468"/>
        <v>|n</v>
      </c>
      <c r="CV124" s="61" t="str">
        <f t="shared" si="1469"/>
        <v>|CffCCCCCC道果属性：|r|n攻击+12500|n业力+10000|n生命值+250000|n生命回复+5000|n攻击伤害+9%|n技能伤害+8%|n|n|Cff00FF7F点击吸收道果，强行突破境界。|r</v>
      </c>
      <c r="CW124" s="60"/>
      <c r="CX124" s="60"/>
      <c r="CY124" s="60"/>
      <c r="CZ124" s="60"/>
      <c r="DA124" s="60"/>
      <c r="DB124" s="71" t="str">
        <f t="shared" si="1470"/>
        <v/>
      </c>
      <c r="DC124" s="71" t="str">
        <f t="shared" si="1471"/>
        <v/>
      </c>
      <c r="DD124" s="71" t="str">
        <f t="shared" si="1472"/>
        <v/>
      </c>
      <c r="DE124" s="71" t="str">
        <f t="shared" si="1473"/>
        <v/>
      </c>
      <c r="DF124" s="71" t="str">
        <f t="shared" si="1474"/>
        <v/>
      </c>
      <c r="DG124" s="71" t="str">
        <f t="shared" si="1475"/>
        <v/>
      </c>
      <c r="DH124" s="71" t="str">
        <f t="shared" si="1476"/>
        <v/>
      </c>
      <c r="DI124" s="71" t="str">
        <f t="shared" si="1477"/>
        <v/>
      </c>
      <c r="DJ124" s="71" t="str">
        <f t="shared" si="1478"/>
        <v/>
      </c>
      <c r="DK124" s="71" t="str">
        <f t="shared" si="1479"/>
        <v/>
      </c>
      <c r="DL124" s="71" t="str">
        <f t="shared" si="1480"/>
        <v/>
      </c>
      <c r="DM124" s="71" t="str">
        <f t="shared" si="1481"/>
        <v/>
      </c>
      <c r="DN124" s="71" t="str">
        <f t="shared" si="1482"/>
        <v/>
      </c>
      <c r="DO124" s="71" t="str">
        <f t="shared" si="1483"/>
        <v/>
      </c>
      <c r="DP124" s="71" t="str">
        <f t="shared" si="1484"/>
        <v/>
      </c>
      <c r="DQ124" s="71" t="str">
        <f t="shared" si="1485"/>
        <v/>
      </c>
      <c r="DR124" s="71" t="str">
        <f t="shared" si="1486"/>
        <v/>
      </c>
      <c r="DS124" s="71" t="str">
        <f t="shared" si="1487"/>
        <v/>
      </c>
      <c r="DT124" s="71" t="str">
        <f t="shared" si="1488"/>
        <v/>
      </c>
      <c r="DU124" s="71" t="str">
        <f t="shared" si="1489"/>
        <v/>
      </c>
      <c r="DV124" s="71" t="str">
        <f t="shared" si="1490"/>
        <v/>
      </c>
      <c r="DW124" s="71" t="str">
        <f t="shared" si="1491"/>
        <v/>
      </c>
      <c r="DX124" s="71" t="str">
        <f t="shared" si="1492"/>
        <v/>
      </c>
      <c r="DY124" s="71" t="str">
        <f t="shared" si="1493"/>
        <v/>
      </c>
      <c r="DZ124" s="71" t="str">
        <f t="shared" si="1494"/>
        <v/>
      </c>
      <c r="EA124" s="71" t="str">
        <f t="shared" si="1495"/>
        <v/>
      </c>
      <c r="EB124" s="71" t="str">
        <f t="shared" si="1496"/>
        <v/>
      </c>
      <c r="EC124" s="71" t="str">
        <f t="shared" si="1497"/>
        <v/>
      </c>
      <c r="ED124" s="71" t="str">
        <f t="shared" si="1498"/>
        <v/>
      </c>
      <c r="EE124" s="71" t="str">
        <f t="shared" si="1499"/>
        <v/>
      </c>
      <c r="EF124" s="71" t="str">
        <f t="shared" si="1500"/>
        <v/>
      </c>
      <c r="EG124" s="71" t="str">
        <f t="shared" si="1501"/>
        <v/>
      </c>
      <c r="EH124" s="71" t="str">
        <f t="shared" si="1502"/>
        <v/>
      </c>
      <c r="EI124" s="71" t="str">
        <f t="shared" si="1503"/>
        <v/>
      </c>
      <c r="EJ124" s="71" t="str">
        <f t="shared" si="1504"/>
        <v/>
      </c>
      <c r="EK124" s="71" t="str">
        <f t="shared" si="1505"/>
        <v/>
      </c>
      <c r="EL124" s="71" t="str">
        <f t="shared" si="1506"/>
        <v/>
      </c>
      <c r="EM124" s="71" t="str">
        <f t="shared" si="1507"/>
        <v/>
      </c>
      <c r="EN124" s="71" t="str">
        <f t="shared" si="1508"/>
        <v/>
      </c>
      <c r="EO124" s="71" t="str">
        <f t="shared" si="1509"/>
        <v/>
      </c>
      <c r="EP124" s="71" t="str">
        <f t="shared" si="1510"/>
        <v/>
      </c>
      <c r="EQ124" s="71" t="str">
        <f t="shared" si="1511"/>
        <v/>
      </c>
      <c r="ER124" s="71" t="str">
        <f t="shared" si="1512"/>
        <v/>
      </c>
      <c r="ES124" s="71" t="str">
        <f t="shared" si="1513"/>
        <v/>
      </c>
      <c r="ET124" s="71" t="str">
        <f t="shared" si="1514"/>
        <v/>
      </c>
      <c r="EU124" s="71" t="str">
        <f t="shared" si="1515"/>
        <v/>
      </c>
      <c r="EV124" s="71" t="str">
        <f t="shared" si="1516"/>
        <v/>
      </c>
      <c r="EW124" s="71" t="str">
        <f t="shared" si="1517"/>
        <v/>
      </c>
      <c r="EX124" s="71" t="str">
        <f t="shared" si="1518"/>
        <v/>
      </c>
      <c r="EY124" s="71" t="str">
        <f t="shared" si="1519"/>
        <v/>
      </c>
      <c r="EZ124" s="71" t="str">
        <f t="shared" si="1520"/>
        <v/>
      </c>
      <c r="FA124" s="71" t="str">
        <f t="shared" si="1521"/>
        <v/>
      </c>
      <c r="FB124" s="71" t="str">
        <f t="shared" si="1522"/>
        <v/>
      </c>
      <c r="FC124" s="71" t="str">
        <f t="shared" si="1523"/>
        <v/>
      </c>
      <c r="FD124" s="71" t="str">
        <f t="shared" si="1524"/>
        <v/>
      </c>
      <c r="FE124" s="71" t="str">
        <f t="shared" si="1525"/>
        <v/>
      </c>
      <c r="FF124" s="71" t="str">
        <f t="shared" si="1526"/>
        <v/>
      </c>
      <c r="FG124" s="71" t="str">
        <f t="shared" si="1527"/>
        <v/>
      </c>
      <c r="FH124" s="71" t="str">
        <f t="shared" si="1528"/>
        <v/>
      </c>
      <c r="FI124" s="71" t="str">
        <f t="shared" si="1529"/>
        <v/>
      </c>
      <c r="FJ124" s="71" t="str">
        <f t="shared" si="1530"/>
        <v/>
      </c>
      <c r="FK124" s="71" t="str">
        <f t="shared" si="1531"/>
        <v/>
      </c>
      <c r="FL124" s="71" t="str">
        <f t="shared" si="1532"/>
        <v/>
      </c>
      <c r="FM124" s="71" t="str">
        <f t="shared" si="1533"/>
        <v/>
      </c>
      <c r="FN124" s="71" t="str">
        <f t="shared" si="1534"/>
        <v/>
      </c>
      <c r="FO124" s="71" t="str">
        <f t="shared" si="1535"/>
        <v/>
      </c>
      <c r="FP124" s="71" t="str">
        <f t="shared" si="1536"/>
        <v/>
      </c>
      <c r="FQ124" s="71" t="str">
        <f t="shared" si="1537"/>
        <v/>
      </c>
      <c r="FR124" s="71" t="str">
        <f t="shared" si="1538"/>
        <v/>
      </c>
      <c r="FS124" s="71" t="str">
        <f t="shared" si="1539"/>
        <v/>
      </c>
    </row>
    <row r="125" spans="1:175" ht="16.5">
      <c r="A125" s="101"/>
      <c r="B125" s="101" t="s">
        <v>440</v>
      </c>
      <c r="C125" s="98" t="s">
        <v>441</v>
      </c>
      <c r="T125" s="101" t="str">
        <f t="shared" si="1540"/>
        <v>|CffCCCCCC道果属性：|r|n攻击+21250|n业力+17000|n生命值+425000|n生命回复+8500|n攻击伤害+18%|n技能伤害+15%|n|n|Cff00FF7F点击吸收道果，强行突破境界。|r</v>
      </c>
      <c r="U125" s="85" t="s">
        <v>442</v>
      </c>
      <c r="CN125" s="70" t="str">
        <f t="shared" si="1464"/>
        <v>InitUnitState('ID04',,,,,,,,,,)</v>
      </c>
      <c r="CO125" s="70" t="str">
        <f t="shared" si="1465"/>
        <v>InitUnitNormal('ID04',,,,,,,,,,)</v>
      </c>
      <c r="CP125" s="70" t="str">
        <f t="shared" si="1466"/>
        <v>InitUnitMagic('ID04',,,,,,,,,,)</v>
      </c>
      <c r="CQ125" s="70" t="str">
        <f t="shared" si="1467"/>
        <v>InitUnitAdd('ID04',,,,,,,,,,)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InitEquipData('ID04',,"",,,,,'','','','','','',"ReplaceableTextures\\CommandButtons\\BTNDG15.blp")</v>
      </c>
      <c r="CU125" s="95" t="str">
        <f t="shared" si="1468"/>
        <v>|n</v>
      </c>
      <c r="CV125" s="61" t="str">
        <f t="shared" si="1469"/>
        <v>|CffCCCCCC道果属性：|r|n攻击+21250|n业力+17000|n生命值+425000|n生命回复+8500|n攻击伤害+18%|n技能伤害+15%|n|n|Cff00FF7F点击吸收道果，强行突破境界。|r</v>
      </c>
      <c r="CW125" s="60"/>
      <c r="CX125" s="60"/>
      <c r="CY125" s="60"/>
      <c r="CZ125" s="60"/>
      <c r="DA125" s="60"/>
      <c r="DB125" s="71" t="str">
        <f t="shared" si="1470"/>
        <v/>
      </c>
      <c r="DC125" s="71" t="str">
        <f t="shared" si="1471"/>
        <v/>
      </c>
      <c r="DD125" s="71" t="str">
        <f t="shared" si="1472"/>
        <v/>
      </c>
      <c r="DE125" s="71" t="str">
        <f t="shared" si="1473"/>
        <v/>
      </c>
      <c r="DF125" s="71" t="str">
        <f t="shared" si="1474"/>
        <v/>
      </c>
      <c r="DG125" s="71" t="str">
        <f t="shared" si="1475"/>
        <v/>
      </c>
      <c r="DH125" s="71" t="str">
        <f t="shared" si="1476"/>
        <v/>
      </c>
      <c r="DI125" s="71" t="str">
        <f t="shared" si="1477"/>
        <v/>
      </c>
      <c r="DJ125" s="71" t="str">
        <f t="shared" si="1478"/>
        <v/>
      </c>
      <c r="DK125" s="71" t="str">
        <f t="shared" si="1479"/>
        <v/>
      </c>
      <c r="DL125" s="71" t="str">
        <f t="shared" si="1480"/>
        <v/>
      </c>
      <c r="DM125" s="71" t="str">
        <f t="shared" si="1481"/>
        <v/>
      </c>
      <c r="DN125" s="71" t="str">
        <f t="shared" si="1482"/>
        <v/>
      </c>
      <c r="DO125" s="71" t="str">
        <f t="shared" si="1483"/>
        <v/>
      </c>
      <c r="DP125" s="71" t="str">
        <f t="shared" si="1484"/>
        <v/>
      </c>
      <c r="DQ125" s="71" t="str">
        <f t="shared" si="1485"/>
        <v/>
      </c>
      <c r="DR125" s="71" t="str">
        <f t="shared" si="1486"/>
        <v/>
      </c>
      <c r="DS125" s="71" t="str">
        <f t="shared" si="1487"/>
        <v/>
      </c>
      <c r="DT125" s="71" t="str">
        <f t="shared" si="1488"/>
        <v/>
      </c>
      <c r="DU125" s="71" t="str">
        <f t="shared" si="1489"/>
        <v/>
      </c>
      <c r="DV125" s="71" t="str">
        <f t="shared" si="1490"/>
        <v/>
      </c>
      <c r="DW125" s="71" t="str">
        <f t="shared" si="1491"/>
        <v/>
      </c>
      <c r="DX125" s="71" t="str">
        <f t="shared" si="1492"/>
        <v/>
      </c>
      <c r="DY125" s="71" t="str">
        <f t="shared" si="1493"/>
        <v/>
      </c>
      <c r="DZ125" s="71" t="str">
        <f t="shared" si="1494"/>
        <v/>
      </c>
      <c r="EA125" s="71" t="str">
        <f t="shared" si="1495"/>
        <v/>
      </c>
      <c r="EB125" s="71" t="str">
        <f t="shared" si="1496"/>
        <v/>
      </c>
      <c r="EC125" s="71" t="str">
        <f t="shared" si="1497"/>
        <v/>
      </c>
      <c r="ED125" s="71" t="str">
        <f t="shared" si="1498"/>
        <v/>
      </c>
      <c r="EE125" s="71" t="str">
        <f t="shared" si="1499"/>
        <v/>
      </c>
      <c r="EF125" s="71" t="str">
        <f t="shared" si="1500"/>
        <v/>
      </c>
      <c r="EG125" s="71" t="str">
        <f t="shared" si="1501"/>
        <v/>
      </c>
      <c r="EH125" s="71" t="str">
        <f t="shared" si="1502"/>
        <v/>
      </c>
      <c r="EI125" s="71" t="str">
        <f t="shared" si="1503"/>
        <v/>
      </c>
      <c r="EJ125" s="71" t="str">
        <f t="shared" si="1504"/>
        <v/>
      </c>
      <c r="EK125" s="71" t="str">
        <f t="shared" si="1505"/>
        <v/>
      </c>
      <c r="EL125" s="71" t="str">
        <f t="shared" si="1506"/>
        <v/>
      </c>
      <c r="EM125" s="71" t="str">
        <f t="shared" si="1507"/>
        <v/>
      </c>
      <c r="EN125" s="71" t="str">
        <f t="shared" si="1508"/>
        <v/>
      </c>
      <c r="EO125" s="71" t="str">
        <f t="shared" si="1509"/>
        <v/>
      </c>
      <c r="EP125" s="71" t="str">
        <f t="shared" si="1510"/>
        <v/>
      </c>
      <c r="EQ125" s="71" t="str">
        <f t="shared" si="1511"/>
        <v/>
      </c>
      <c r="ER125" s="71" t="str">
        <f t="shared" si="1512"/>
        <v/>
      </c>
      <c r="ES125" s="71" t="str">
        <f t="shared" si="1513"/>
        <v/>
      </c>
      <c r="ET125" s="71" t="str">
        <f t="shared" si="1514"/>
        <v/>
      </c>
      <c r="EU125" s="71" t="str">
        <f t="shared" si="1515"/>
        <v/>
      </c>
      <c r="EV125" s="71" t="str">
        <f t="shared" si="1516"/>
        <v/>
      </c>
      <c r="EW125" s="71" t="str">
        <f t="shared" si="1517"/>
        <v/>
      </c>
      <c r="EX125" s="71" t="str">
        <f t="shared" si="1518"/>
        <v/>
      </c>
      <c r="EY125" s="71" t="str">
        <f t="shared" si="1519"/>
        <v/>
      </c>
      <c r="EZ125" s="71" t="str">
        <f t="shared" si="1520"/>
        <v/>
      </c>
      <c r="FA125" s="71" t="str">
        <f t="shared" si="1521"/>
        <v/>
      </c>
      <c r="FB125" s="71" t="str">
        <f t="shared" si="1522"/>
        <v/>
      </c>
      <c r="FC125" s="71" t="str">
        <f t="shared" si="1523"/>
        <v/>
      </c>
      <c r="FD125" s="71" t="str">
        <f t="shared" si="1524"/>
        <v/>
      </c>
      <c r="FE125" s="71" t="str">
        <f t="shared" si="1525"/>
        <v/>
      </c>
      <c r="FF125" s="71" t="str">
        <f t="shared" si="1526"/>
        <v/>
      </c>
      <c r="FG125" s="71" t="str">
        <f t="shared" si="1527"/>
        <v/>
      </c>
      <c r="FH125" s="71" t="str">
        <f t="shared" si="1528"/>
        <v/>
      </c>
      <c r="FI125" s="71" t="str">
        <f t="shared" si="1529"/>
        <v/>
      </c>
      <c r="FJ125" s="71" t="str">
        <f t="shared" si="1530"/>
        <v/>
      </c>
      <c r="FK125" s="71" t="str">
        <f t="shared" si="1531"/>
        <v/>
      </c>
      <c r="FL125" s="71" t="str">
        <f t="shared" si="1532"/>
        <v/>
      </c>
      <c r="FM125" s="71" t="str">
        <f t="shared" si="1533"/>
        <v/>
      </c>
      <c r="FN125" s="71" t="str">
        <f t="shared" si="1534"/>
        <v/>
      </c>
      <c r="FO125" s="71" t="str">
        <f t="shared" si="1535"/>
        <v/>
      </c>
      <c r="FP125" s="71" t="str">
        <f t="shared" si="1536"/>
        <v/>
      </c>
      <c r="FQ125" s="71" t="str">
        <f t="shared" si="1537"/>
        <v/>
      </c>
      <c r="FR125" s="71" t="str">
        <f t="shared" si="1538"/>
        <v/>
      </c>
      <c r="FS125" s="71" t="str">
        <f t="shared" si="1539"/>
        <v/>
      </c>
    </row>
    <row r="126" spans="1:175" ht="16.5">
      <c r="A126" s="101"/>
      <c r="B126" s="101" t="s">
        <v>443</v>
      </c>
      <c r="C126" s="98" t="s">
        <v>444</v>
      </c>
      <c r="T126" s="101" t="str">
        <f t="shared" si="1540"/>
        <v>|CffCCCCCC道果属性：|r|n攻击+33750|n业力+27000|n生命值+675000|n生命回复+13500|n攻击伤害+18%|n技能伤害+15%|n|n|Cff00FF7F点击吸收道果，强行突破境界。|r</v>
      </c>
      <c r="U126" s="85" t="s">
        <v>445</v>
      </c>
      <c r="CN126" s="70" t="str">
        <f t="shared" ref="CN126:CN129" si="1541">"InitUnitState('"&amp;B126&amp;"',"&amp;V126&amp;","&amp;W126&amp;","&amp;X126&amp;","&amp;Y126&amp;","&amp;Z126&amp;","&amp;AA126&amp;","&amp;AB126&amp;","&amp;AC126&amp;","&amp;AD126&amp;","&amp;AE126&amp;")"</f>
        <v>InitUnitState('ID05',,,,,,,,,,)</v>
      </c>
      <c r="CO126" s="70" t="str">
        <f t="shared" ref="CO126:CO129" si="1542">"InitUnitNormal('"&amp;B126&amp;"',"&amp;AF126&amp;","&amp;AG126&amp;","&amp;AH126&amp;","&amp;AI126&amp;","&amp;AJ126&amp;","&amp;AK126&amp;","&amp;AL126&amp;","&amp;AM126&amp;","&amp;AN126&amp;","&amp;AO126&amp;")"</f>
        <v>InitUnitNormal('ID05',,,,,,,,,,)</v>
      </c>
      <c r="CP126" s="70" t="str">
        <f t="shared" ref="CP126:CP129" si="1543">"InitUnitMagic('"&amp;B126&amp;"',"&amp;AP126&amp;","&amp;AQ126&amp;","&amp;AR126&amp;","&amp;AS126&amp;","&amp;AT126&amp;","&amp;AU126&amp;","&amp;AV126&amp;","&amp;AW126&amp;","&amp;BI126&amp;","&amp;BJ126&amp;")"</f>
        <v>InitUnitMagic('ID05',,,,,,,,,,)</v>
      </c>
      <c r="CQ126" s="70" t="str">
        <f t="shared" ref="CQ126:CQ129" si="1544">"InitUnitAdd('"&amp;B126&amp;"',"&amp;BK126&amp;","&amp;BL126&amp;","&amp;BM126&amp;","&amp;BN126&amp;","&amp;BO126&amp;","&amp;BP126&amp;","&amp;BQ126&amp;","&amp;BR126&amp;","&amp;BS126&amp;","&amp;BT126&amp;")"</f>
        <v>InitUnitAdd('ID05',,,,,,,,,,)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InitEquipData('ID05',,"",,,,,'','','','','','',"ReplaceableTextures\\CommandButtons\\BTNDG18.blp")</v>
      </c>
      <c r="CU126" s="95" t="str">
        <f t="shared" ref="CU126:CU129" si="1545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:CV129" si="1546">T126</f>
        <v>|CffCCCCCC道果属性：|r|n攻击+33750|n业力+27000|n生命值+675000|n生命回复+13500|n攻击伤害+18%|n技能伤害+15%|n|n|Cff00FF7F点击吸收道果，强行突破境界。|r</v>
      </c>
      <c r="CW126" s="60"/>
      <c r="CX126" s="60"/>
      <c r="CY126" s="60"/>
      <c r="CZ126" s="60"/>
      <c r="DA126" s="60"/>
      <c r="DB126" s="71" t="str">
        <f t="shared" si="1031"/>
        <v/>
      </c>
      <c r="DC126" s="71" t="str">
        <f t="shared" si="1032"/>
        <v/>
      </c>
      <c r="DD126" s="71" t="str">
        <f t="shared" si="1033"/>
        <v/>
      </c>
      <c r="DE126" s="71" t="str">
        <f t="shared" si="1034"/>
        <v/>
      </c>
      <c r="DF126" s="71" t="str">
        <f t="shared" si="1035"/>
        <v/>
      </c>
      <c r="DG126" s="71" t="str">
        <f t="shared" si="1036"/>
        <v/>
      </c>
      <c r="DH126" s="71" t="str">
        <f t="shared" si="1037"/>
        <v/>
      </c>
      <c r="DI126" s="71" t="str">
        <f t="shared" si="1038"/>
        <v/>
      </c>
      <c r="DJ126" s="71" t="str">
        <f t="shared" si="1039"/>
        <v/>
      </c>
      <c r="DK126" s="71" t="str">
        <f t="shared" si="1040"/>
        <v/>
      </c>
      <c r="DL126" s="71" t="str">
        <f t="shared" si="1041"/>
        <v/>
      </c>
      <c r="DM126" s="71" t="str">
        <f t="shared" si="1042"/>
        <v/>
      </c>
      <c r="DN126" s="71" t="str">
        <f t="shared" si="1043"/>
        <v/>
      </c>
      <c r="DO126" s="71" t="str">
        <f t="shared" si="1044"/>
        <v/>
      </c>
      <c r="DP126" s="71" t="str">
        <f t="shared" si="1045"/>
        <v/>
      </c>
      <c r="DQ126" s="71" t="str">
        <f t="shared" si="1046"/>
        <v/>
      </c>
      <c r="DR126" s="71" t="str">
        <f t="shared" si="1047"/>
        <v/>
      </c>
      <c r="DS126" s="71" t="str">
        <f t="shared" si="1048"/>
        <v/>
      </c>
      <c r="DT126" s="71" t="str">
        <f t="shared" si="1049"/>
        <v/>
      </c>
      <c r="DU126" s="71" t="str">
        <f t="shared" si="1050"/>
        <v/>
      </c>
      <c r="DV126" s="71" t="str">
        <f t="shared" si="1051"/>
        <v/>
      </c>
      <c r="DW126" s="71" t="str">
        <f t="shared" si="1052"/>
        <v/>
      </c>
      <c r="DX126" s="71" t="str">
        <f t="shared" si="1053"/>
        <v/>
      </c>
      <c r="DY126" s="71" t="str">
        <f t="shared" si="1054"/>
        <v/>
      </c>
      <c r="DZ126" s="71" t="str">
        <f t="shared" si="1055"/>
        <v/>
      </c>
      <c r="EA126" s="71" t="str">
        <f t="shared" si="1056"/>
        <v/>
      </c>
      <c r="EB126" s="71" t="str">
        <f t="shared" si="1057"/>
        <v/>
      </c>
      <c r="EC126" s="71" t="str">
        <f t="shared" si="1058"/>
        <v/>
      </c>
      <c r="ED126" s="71" t="str">
        <f t="shared" si="1059"/>
        <v/>
      </c>
      <c r="EE126" s="71" t="str">
        <f t="shared" si="1060"/>
        <v/>
      </c>
      <c r="EF126" s="71" t="str">
        <f t="shared" si="1061"/>
        <v/>
      </c>
      <c r="EG126" s="71" t="str">
        <f t="shared" si="1062"/>
        <v/>
      </c>
      <c r="EH126" s="71" t="str">
        <f t="shared" si="1063"/>
        <v/>
      </c>
      <c r="EI126" s="71" t="str">
        <f t="shared" si="1064"/>
        <v/>
      </c>
      <c r="EJ126" s="71" t="str">
        <f t="shared" si="1065"/>
        <v/>
      </c>
      <c r="EK126" s="71" t="str">
        <f t="shared" si="1066"/>
        <v/>
      </c>
      <c r="EL126" s="71" t="str">
        <f t="shared" si="1067"/>
        <v/>
      </c>
      <c r="EM126" s="71" t="str">
        <f t="shared" si="1068"/>
        <v/>
      </c>
      <c r="EN126" s="71" t="str">
        <f t="shared" si="1069"/>
        <v/>
      </c>
      <c r="EO126" s="71" t="str">
        <f t="shared" si="1070"/>
        <v/>
      </c>
      <c r="EP126" s="71" t="str">
        <f t="shared" si="1071"/>
        <v/>
      </c>
      <c r="EQ126" s="71" t="str">
        <f t="shared" si="1072"/>
        <v/>
      </c>
      <c r="ER126" s="71" t="str">
        <f t="shared" si="1073"/>
        <v/>
      </c>
      <c r="ES126" s="71" t="str">
        <f t="shared" si="1074"/>
        <v/>
      </c>
      <c r="ET126" s="71" t="str">
        <f t="shared" si="1075"/>
        <v/>
      </c>
      <c r="EU126" s="71" t="str">
        <f t="shared" si="1076"/>
        <v/>
      </c>
      <c r="EV126" s="71" t="str">
        <f t="shared" si="1077"/>
        <v/>
      </c>
      <c r="EW126" s="71" t="str">
        <f t="shared" si="1078"/>
        <v/>
      </c>
      <c r="EX126" s="71" t="str">
        <f t="shared" si="1079"/>
        <v/>
      </c>
      <c r="EY126" s="71" t="str">
        <f t="shared" si="1080"/>
        <v/>
      </c>
      <c r="EZ126" s="71" t="str">
        <f t="shared" si="1081"/>
        <v/>
      </c>
      <c r="FA126" s="71" t="str">
        <f t="shared" si="1082"/>
        <v/>
      </c>
      <c r="FB126" s="71" t="str">
        <f t="shared" si="1083"/>
        <v/>
      </c>
      <c r="FC126" s="71" t="str">
        <f t="shared" si="1084"/>
        <v/>
      </c>
      <c r="FD126" s="71" t="str">
        <f t="shared" si="1085"/>
        <v/>
      </c>
      <c r="FE126" s="71" t="str">
        <f t="shared" si="1086"/>
        <v/>
      </c>
      <c r="FF126" s="71" t="str">
        <f t="shared" si="1087"/>
        <v/>
      </c>
      <c r="FG126" s="71" t="str">
        <f t="shared" si="1088"/>
        <v/>
      </c>
      <c r="FH126" s="71" t="str">
        <f t="shared" si="1089"/>
        <v/>
      </c>
      <c r="FI126" s="71" t="str">
        <f t="shared" si="1090"/>
        <v/>
      </c>
      <c r="FJ126" s="71" t="str">
        <f t="shared" si="1091"/>
        <v/>
      </c>
      <c r="FK126" s="71" t="str">
        <f t="shared" si="1092"/>
        <v/>
      </c>
      <c r="FL126" s="71" t="str">
        <f t="shared" si="1093"/>
        <v/>
      </c>
      <c r="FM126" s="71" t="str">
        <f t="shared" si="1094"/>
        <v/>
      </c>
      <c r="FN126" s="71" t="str">
        <f t="shared" si="1095"/>
        <v/>
      </c>
      <c r="FO126" s="71" t="str">
        <f t="shared" si="1096"/>
        <v/>
      </c>
      <c r="FP126" s="71" t="str">
        <f t="shared" si="1097"/>
        <v/>
      </c>
      <c r="FQ126" s="71" t="str">
        <f t="shared" si="1098"/>
        <v/>
      </c>
      <c r="FR126" s="71" t="str">
        <f t="shared" si="1099"/>
        <v/>
      </c>
      <c r="FS126" s="71" t="str">
        <f t="shared" si="1100"/>
        <v/>
      </c>
    </row>
    <row r="127" spans="1:175" ht="16.5">
      <c r="A127" s="101"/>
      <c r="B127" s="101" t="s">
        <v>446</v>
      </c>
      <c r="C127" s="72" t="s">
        <v>447</v>
      </c>
      <c r="T127" s="101" t="str">
        <f t="shared" si="1540"/>
        <v>|CffCCCCCC道果属性：|r|n攻击+50000|n业力+40000|n生命值+1000000|n生命回复+20000|n攻击伤害+18%|n技能伤害+15%|n|n|Cff00FF7F点击吸收道果，强行突破境界。|r</v>
      </c>
      <c r="U127" s="85" t="s">
        <v>448</v>
      </c>
      <c r="CN127" s="70" t="str">
        <f t="shared" si="1541"/>
        <v>InitUnitState('ID06',,,,,,,,,,)</v>
      </c>
      <c r="CO127" s="70" t="str">
        <f t="shared" si="1542"/>
        <v>InitUnitNormal('ID06',,,,,,,,,,)</v>
      </c>
      <c r="CP127" s="70" t="str">
        <f t="shared" si="1543"/>
        <v>InitUnitMagic('ID06',,,,,,,,,,)</v>
      </c>
      <c r="CQ127" s="70" t="str">
        <f t="shared" si="1544"/>
        <v>InitUnitAdd('ID06',,,,,,,,,,)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128&amp;CR$1&amp;")"</f>
        <v>InitEquipData('ID06',,"",,,,,'','','','','','',"ReplaceableTextures\\CommandButtons\\BTNDG17.blp")</v>
      </c>
      <c r="CU127" s="95" t="str">
        <f t="shared" si="1545"/>
        <v>|n</v>
      </c>
      <c r="CV127" s="61" t="str">
        <f t="shared" si="1546"/>
        <v>|CffCCCCCC道果属性：|r|n攻击+50000|n业力+40000|n生命值+1000000|n生命回复+20000|n攻击伤害+18%|n技能伤害+15%|n|n|Cff00FF7F点击吸收道果，强行突破境界。|r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449</v>
      </c>
      <c r="C128" s="72" t="s">
        <v>450</v>
      </c>
      <c r="T128" s="101" t="str">
        <f t="shared" si="1540"/>
        <v>|CffCCCCCC道果属性：|r|n攻击+72500|n业力+58000|n生命值+1450000|n生命回复+29000|n攻击伤害+24%|n技能伤害+20%|n|n|Cff00FF7F点击吸收道果，强行突破境界。|r</v>
      </c>
      <c r="U128" s="85" t="s">
        <v>451</v>
      </c>
      <c r="CN128" s="70" t="str">
        <f t="shared" si="1541"/>
        <v>InitUnitState('ID07',,,,,,,,,,)</v>
      </c>
      <c r="CO128" s="70" t="str">
        <f t="shared" si="1542"/>
        <v>InitUnitNormal('ID07',,,,,,,,,,)</v>
      </c>
      <c r="CP128" s="70" t="str">
        <f t="shared" si="1543"/>
        <v>InitUnitMagic('ID07',,,,,,,,,,)</v>
      </c>
      <c r="CQ128" s="70" t="str">
        <f t="shared" si="1544"/>
        <v>InitUnitAdd('ID07',,,,,,,,,,)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InitEquipData('ID07',,"",,,,,'','','','','','',"ReplaceableTextures\\CommandButtons\\BTNDG18.blp")</v>
      </c>
      <c r="CU128" s="95" t="str">
        <f t="shared" si="1545"/>
        <v>|n</v>
      </c>
      <c r="CV128" s="61" t="str">
        <f t="shared" si="1546"/>
        <v>|CffCCCCCC道果属性：|r|n攻击+72500|n业力+58000|n生命值+1450000|n生命回复+29000|n攻击伤害+24%|n技能伤害+20%|n|n|Cff00FF7F点击吸收道果，强行突破境界。|r</v>
      </c>
      <c r="CW128" s="60"/>
      <c r="CX128" s="60"/>
      <c r="CY128" s="60"/>
      <c r="CZ128" s="60"/>
      <c r="DA128" s="60"/>
      <c r="DB128" s="71" t="str">
        <f t="shared" ref="DB128" si="1547">IF(V128="","","|n"&amp;DB$2&amp;"+"&amp;V128&amp;DB$1)</f>
        <v/>
      </c>
      <c r="DC128" s="71" t="str">
        <f t="shared" ref="DC128" si="1548">IF(W128="","","|n"&amp;DC$2&amp;"+"&amp;W128&amp;DC$1)</f>
        <v/>
      </c>
      <c r="DD128" s="71" t="str">
        <f t="shared" ref="DD128" si="1549">IF(X128="","","|n"&amp;DD$2&amp;"+"&amp;X128&amp;DD$1)</f>
        <v/>
      </c>
      <c r="DE128" s="71" t="str">
        <f t="shared" ref="DE128" si="1550">IF(Y128="","","|n"&amp;DE$2&amp;"+"&amp;Y128&amp;DE$1)</f>
        <v/>
      </c>
      <c r="DF128" s="71" t="str">
        <f t="shared" ref="DF128" si="1551">IF(Z128="","","|n"&amp;DF$2&amp;"+"&amp;Z128&amp;DF$1)</f>
        <v/>
      </c>
      <c r="DG128" s="71" t="str">
        <f t="shared" ref="DG128" si="1552">IF(AA128="","","|n"&amp;DG$2&amp;"+"&amp;AA128&amp;DG$1)</f>
        <v/>
      </c>
      <c r="DH128" s="71" t="str">
        <f t="shared" ref="DH128" si="1553">IF(AB128="","","|n"&amp;DH$2&amp;"+"&amp;AB128&amp;DH$1)</f>
        <v/>
      </c>
      <c r="DI128" s="71" t="str">
        <f t="shared" ref="DI128" si="1554">IF(AC128="","","|n"&amp;DI$2&amp;"+"&amp;AC128&amp;DI$1)</f>
        <v/>
      </c>
      <c r="DJ128" s="71" t="str">
        <f t="shared" ref="DJ128" si="1555">IF(AD128="","","|n"&amp;DJ$2&amp;"+"&amp;AD128&amp;DJ$1)</f>
        <v/>
      </c>
      <c r="DK128" s="71" t="str">
        <f t="shared" ref="DK128" si="1556">IF(AE128="","","|n"&amp;DK$2&amp;"+"&amp;AE128&amp;DK$1)</f>
        <v/>
      </c>
      <c r="DL128" s="71" t="str">
        <f t="shared" ref="DL128" si="1557">IF(AF128="","","|n"&amp;DL$2&amp;"+"&amp;AF128&amp;DL$1)</f>
        <v/>
      </c>
      <c r="DM128" s="71" t="str">
        <f t="shared" ref="DM128" si="1558">IF(AG128="","","|n"&amp;DM$2&amp;"+"&amp;AG128&amp;DM$1)</f>
        <v/>
      </c>
      <c r="DN128" s="71" t="str">
        <f t="shared" ref="DN128" si="1559">IF(AH128="","","|n"&amp;DN$2&amp;"+"&amp;AH128&amp;DN$1)</f>
        <v/>
      </c>
      <c r="DO128" s="71" t="str">
        <f t="shared" ref="DO128" si="1560">IF(AI128="","","|n"&amp;DO$2&amp;"+"&amp;AI128&amp;DO$1)</f>
        <v/>
      </c>
      <c r="DP128" s="71" t="str">
        <f t="shared" ref="DP128" si="1561">IF(AJ128="","","|n"&amp;DP$2&amp;"+"&amp;AJ128&amp;DP$1)</f>
        <v/>
      </c>
      <c r="DQ128" s="71" t="str">
        <f t="shared" ref="DQ128" si="1562">IF(AK128="","","|n"&amp;DQ$2&amp;"+"&amp;AK128&amp;DQ$1)</f>
        <v/>
      </c>
      <c r="DR128" s="71" t="str">
        <f t="shared" ref="DR128" si="1563">IF(AL128="","","|n"&amp;DR$2&amp;"+"&amp;AL128&amp;DR$1)</f>
        <v/>
      </c>
      <c r="DS128" s="71" t="str">
        <f t="shared" ref="DS128" si="1564">IF(AM128="","","|n"&amp;DS$2&amp;"+"&amp;AM128&amp;DS$1)</f>
        <v/>
      </c>
      <c r="DT128" s="71" t="str">
        <f t="shared" ref="DT128" si="1565">IF(AN128="","","|n"&amp;DT$2&amp;"+"&amp;AN128&amp;DT$1)</f>
        <v/>
      </c>
      <c r="DU128" s="71" t="str">
        <f t="shared" ref="DU128" si="1566">IF(AO128="","","|n"&amp;DU$2&amp;"+"&amp;AO128&amp;DU$1)</f>
        <v/>
      </c>
      <c r="DV128" s="71" t="str">
        <f t="shared" ref="DV128" si="1567">IF(AP128="","","|n"&amp;DV$2&amp;"+"&amp;AP128&amp;DV$1)</f>
        <v/>
      </c>
      <c r="DW128" s="71" t="str">
        <f t="shared" ref="DW128" si="1568">IF(AQ128="","","|n"&amp;DW$2&amp;"+"&amp;AQ128&amp;DW$1)</f>
        <v/>
      </c>
      <c r="DX128" s="71" t="str">
        <f t="shared" ref="DX128" si="1569">IF(AR128="","","|n"&amp;DX$2&amp;"+"&amp;AR128&amp;DX$1)</f>
        <v/>
      </c>
      <c r="DY128" s="71" t="str">
        <f t="shared" ref="DY128" si="1570">IF(AS128="","","|n"&amp;DY$2&amp;"+"&amp;AS128&amp;DY$1)</f>
        <v/>
      </c>
      <c r="DZ128" s="71" t="str">
        <f t="shared" ref="DZ128" si="1571">IF(AT128="","","|n"&amp;DZ$2&amp;"+"&amp;AT128&amp;DZ$1)</f>
        <v/>
      </c>
      <c r="EA128" s="71" t="str">
        <f t="shared" ref="EA128" si="1572">IF(AU128="","","|n"&amp;EA$2&amp;"+"&amp;AU128&amp;EA$1)</f>
        <v/>
      </c>
      <c r="EB128" s="71" t="str">
        <f t="shared" ref="EB128" si="1573">IF(AV128="","","|n"&amp;EB$2&amp;"+"&amp;AV128&amp;EB$1)</f>
        <v/>
      </c>
      <c r="EC128" s="71" t="str">
        <f t="shared" ref="EC128" si="1574">IF(AW128="","","|n"&amp;EC$2&amp;"+"&amp;AW128&amp;EC$1)</f>
        <v/>
      </c>
      <c r="ED128" s="71" t="str">
        <f t="shared" ref="ED128" si="1575">IF(AX128="","","|n"&amp;ED$2&amp;"+"&amp;AX128&amp;ED$1)</f>
        <v/>
      </c>
      <c r="EE128" s="71" t="str">
        <f t="shared" ref="EE128" si="1576">IF(AY128="","","|n"&amp;EE$2&amp;"+"&amp;AY128&amp;EE$1)</f>
        <v/>
      </c>
      <c r="EF128" s="71" t="str">
        <f t="shared" ref="EF128" si="1577">IF(AZ128="","","|n"&amp;EF$2&amp;"+"&amp;AZ128&amp;EF$1)</f>
        <v/>
      </c>
      <c r="EG128" s="71" t="str">
        <f t="shared" ref="EG128" si="1578">IF(BA128="","","|n"&amp;EG$2&amp;"+"&amp;BA128&amp;EG$1)</f>
        <v/>
      </c>
      <c r="EH128" s="71" t="str">
        <f t="shared" ref="EH128" si="1579">IF(BB128="","","|n"&amp;EH$2&amp;"+"&amp;BB128&amp;EH$1)</f>
        <v/>
      </c>
      <c r="EI128" s="71" t="str">
        <f t="shared" ref="EI128" si="1580">IF(BC128="","","|n"&amp;EI$2&amp;"+"&amp;BC128&amp;EI$1)</f>
        <v/>
      </c>
      <c r="EJ128" s="71" t="str">
        <f t="shared" ref="EJ128" si="1581">IF(BD128="","","|n"&amp;EJ$2&amp;"+"&amp;BD128&amp;EJ$1)</f>
        <v/>
      </c>
      <c r="EK128" s="71" t="str">
        <f t="shared" ref="EK128" si="1582">IF(BE128="","","|n"&amp;EK$2&amp;"+"&amp;BE128&amp;EK$1)</f>
        <v/>
      </c>
      <c r="EL128" s="71" t="str">
        <f t="shared" ref="EL128" si="1583">IF(BF128="","","|n"&amp;EL$2&amp;"+"&amp;BF128&amp;EL$1)</f>
        <v/>
      </c>
      <c r="EM128" s="71" t="str">
        <f t="shared" ref="EM128" si="1584">IF(BG128="","","|n"&amp;EM$2&amp;"+"&amp;BG128&amp;EM$1)</f>
        <v/>
      </c>
      <c r="EN128" s="71" t="str">
        <f t="shared" ref="EN128" si="1585">IF(BH128="","","|n"&amp;EN$2&amp;"+"&amp;BH128&amp;EN$1)</f>
        <v/>
      </c>
      <c r="EO128" s="71" t="str">
        <f t="shared" ref="EO128" si="1586">IF(BI128="","","|n"&amp;EO$2&amp;"+"&amp;BI128&amp;EO$1)</f>
        <v/>
      </c>
      <c r="EP128" s="71" t="str">
        <f t="shared" ref="EP128" si="1587">IF(BJ128="","","|n"&amp;EP$2&amp;"+"&amp;BJ128&amp;EP$1)</f>
        <v/>
      </c>
      <c r="EQ128" s="71" t="str">
        <f t="shared" ref="EQ128" si="1588">IF(BK128="","","|n"&amp;EQ$2&amp;"+"&amp;BK128&amp;EQ$1)</f>
        <v/>
      </c>
      <c r="ER128" s="71" t="str">
        <f t="shared" ref="ER128" si="1589">IF(BL128="","","|n"&amp;ER$2&amp;"+"&amp;BL128&amp;ER$1)</f>
        <v/>
      </c>
      <c r="ES128" s="71" t="str">
        <f t="shared" ref="ES128" si="1590">IF(BM128="","","|n"&amp;ES$2&amp;"+"&amp;BM128&amp;ES$1)</f>
        <v/>
      </c>
      <c r="ET128" s="71" t="str">
        <f t="shared" ref="ET128" si="1591">IF(BN128="","","|n"&amp;ET$2&amp;"+"&amp;BN128&amp;ET$1)</f>
        <v/>
      </c>
      <c r="EU128" s="71" t="str">
        <f t="shared" ref="EU128" si="1592">IF(BO128="","","|n"&amp;EU$2&amp;"+"&amp;BO128&amp;EU$1)</f>
        <v/>
      </c>
      <c r="EV128" s="71" t="str">
        <f t="shared" ref="EV128" si="1593">IF(BP128="","","|n"&amp;EV$2&amp;"+"&amp;BP128&amp;EV$1)</f>
        <v/>
      </c>
      <c r="EW128" s="71" t="str">
        <f t="shared" ref="EW128" si="1594">IF(BQ128="","","|n"&amp;EW$2&amp;"+"&amp;BQ128&amp;EW$1)</f>
        <v/>
      </c>
      <c r="EX128" s="71" t="str">
        <f t="shared" ref="EX128" si="1595">IF(BR128="","","|n"&amp;EX$2&amp;"+"&amp;BR128&amp;EX$1)</f>
        <v/>
      </c>
      <c r="EY128" s="71" t="str">
        <f t="shared" ref="EY128" si="1596">IF(BS128="","","|n"&amp;EY$2&amp;"+"&amp;BS128&amp;EY$1)</f>
        <v/>
      </c>
      <c r="EZ128" s="71" t="str">
        <f t="shared" ref="EZ128" si="1597">IF(BT128="","","|n"&amp;EZ$2&amp;"+"&amp;BT128&amp;EZ$1)</f>
        <v/>
      </c>
      <c r="FA128" s="71" t="str">
        <f t="shared" ref="FA128" si="1598">IF(BU128="","","|n"&amp;FA$2&amp;"+"&amp;BU128&amp;FA$1)</f>
        <v/>
      </c>
      <c r="FB128" s="71" t="str">
        <f t="shared" ref="FB128" si="1599">IF(BV128="","","|n"&amp;FB$2&amp;"+"&amp;BV128&amp;FB$1)</f>
        <v/>
      </c>
      <c r="FC128" s="71" t="str">
        <f t="shared" ref="FC128" si="1600">IF(BW128="","","|n"&amp;FC$2&amp;"+"&amp;BW128&amp;FC$1)</f>
        <v/>
      </c>
      <c r="FD128" s="71" t="str">
        <f t="shared" ref="FD128" si="1601">IF(BX128="","","|n"&amp;FD$2&amp;"+"&amp;BX128&amp;FD$1)</f>
        <v/>
      </c>
      <c r="FE128" s="71" t="str">
        <f t="shared" ref="FE128" si="1602">IF(BY128="","","|n"&amp;FE$2&amp;"+"&amp;BY128&amp;FE$1)</f>
        <v/>
      </c>
      <c r="FF128" s="71" t="str">
        <f t="shared" ref="FF128" si="1603">IF(BZ128="","","|n"&amp;FF$2&amp;"+"&amp;BZ128&amp;FF$1)</f>
        <v/>
      </c>
      <c r="FG128" s="71" t="str">
        <f t="shared" ref="FG128" si="1604">IF(CA128="","","|n"&amp;FG$2&amp;"+"&amp;CA128&amp;FG$1)</f>
        <v/>
      </c>
      <c r="FH128" s="71" t="str">
        <f t="shared" ref="FH128" si="1605">IF(CB128="","","|n"&amp;FH$2&amp;"+"&amp;CB128&amp;FH$1)</f>
        <v/>
      </c>
      <c r="FI128" s="71" t="str">
        <f t="shared" ref="FI128" si="1606">IF(CC128="","","|n"&amp;FI$2&amp;"+"&amp;CC128&amp;FI$1)</f>
        <v/>
      </c>
      <c r="FJ128" s="71" t="str">
        <f t="shared" ref="FJ128" si="1607">IF(CD128="","","|n"&amp;FJ$2&amp;"+"&amp;CD128&amp;FJ$1)</f>
        <v/>
      </c>
      <c r="FK128" s="71" t="str">
        <f t="shared" ref="FK128" si="1608">IF(CE128="","","|n"&amp;FK$2&amp;"+"&amp;CE128&amp;FK$1)</f>
        <v/>
      </c>
      <c r="FL128" s="71" t="str">
        <f t="shared" ref="FL128" si="1609">IF(CF128="","","|n"&amp;FL$2&amp;"+"&amp;CF128&amp;FL$1)</f>
        <v/>
      </c>
      <c r="FM128" s="71" t="str">
        <f t="shared" ref="FM128" si="1610">IF(CG128="","","|n"&amp;FM$2&amp;"+"&amp;CG128&amp;FM$1)</f>
        <v/>
      </c>
      <c r="FN128" s="71" t="str">
        <f t="shared" ref="FN128" si="1611">IF(CH128="","","|n"&amp;FN$2&amp;"+"&amp;CH128&amp;FN$1)</f>
        <v/>
      </c>
      <c r="FO128" s="71" t="str">
        <f t="shared" ref="FO128" si="1612">IF(CI128="","","|n"&amp;FO$2&amp;"+"&amp;CI128&amp;FO$1)</f>
        <v/>
      </c>
      <c r="FP128" s="71" t="str">
        <f t="shared" ref="FP128" si="1613">IF(CJ128="","","|n"&amp;FP$2&amp;"+"&amp;CJ128&amp;FP$1)</f>
        <v/>
      </c>
      <c r="FQ128" s="71" t="str">
        <f t="shared" ref="FQ128" si="1614">IF(CK128="","","|n"&amp;FQ$2&amp;"+"&amp;CK128&amp;FQ$1)</f>
        <v/>
      </c>
      <c r="FR128" s="71" t="str">
        <f t="shared" ref="FR128" si="1615">IF(CL128="","","|n"&amp;FR$2&amp;"+"&amp;CL128&amp;FR$1)</f>
        <v/>
      </c>
      <c r="FS128" s="71" t="str">
        <f t="shared" ref="FS128" si="1616">IF(CM128="","","|n"&amp;FS$2&amp;"+"&amp;CM128&amp;FS$1)</f>
        <v/>
      </c>
    </row>
    <row r="129" spans="1:175" ht="16.5">
      <c r="A129" s="101"/>
      <c r="B129" s="101" t="s">
        <v>452</v>
      </c>
      <c r="C129" s="72" t="s">
        <v>453</v>
      </c>
      <c r="T129" s="101" t="str">
        <f t="shared" si="1540"/>
        <v>|CffCCCCCC道果属性：|r|n攻击+102500|n业力+82000|n生命值+2050000|n生命回复+41000|n攻击伤害+24%|n技能伤害+20%|n|n|Cff00FF7F点击吸收道果，强行突破境界。|r</v>
      </c>
      <c r="U129" s="85" t="s">
        <v>454</v>
      </c>
      <c r="CN129" s="70" t="str">
        <f t="shared" si="1541"/>
        <v>InitUnitState('ID08',,,,,,,,,,)</v>
      </c>
      <c r="CO129" s="70" t="str">
        <f t="shared" si="1542"/>
        <v>InitUnitNormal('ID08',,,,,,,,,,)</v>
      </c>
      <c r="CP129" s="70" t="str">
        <f t="shared" si="1543"/>
        <v>InitUnitMagic('ID08',,,,,,,,,,)</v>
      </c>
      <c r="CQ129" s="70" t="str">
        <f t="shared" si="1544"/>
        <v>InitUnitAdd('ID08',,,,,,,,,,)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InitEquipData('ID08',,"",,,,,'','','','','','',"ReplaceableTextures\\CommandButtons\\BTNDG19.blp")</v>
      </c>
      <c r="CU129" s="95" t="str">
        <f t="shared" si="1545"/>
        <v>|n</v>
      </c>
      <c r="CV129" s="61" t="str">
        <f t="shared" si="1546"/>
        <v>|CffCCCCCC道果属性：|r|n攻击+102500|n业力+82000|n生命值+2050000|n生命回复+41000|n攻击伤害+24%|n技能伤害+20%|n|n|Cff00FF7F点击吸收道果，强行突破境界。|r</v>
      </c>
      <c r="CW129" s="60"/>
      <c r="CX129" s="60"/>
      <c r="CY129" s="60"/>
      <c r="CZ129" s="60"/>
      <c r="DA129" s="60"/>
      <c r="DB129" s="71" t="str">
        <f t="shared" ref="DB129" si="1617">IF(V129="","","|n"&amp;DB$2&amp;"+"&amp;V129&amp;DB$1)</f>
        <v/>
      </c>
      <c r="DC129" s="71" t="str">
        <f t="shared" ref="DC129" si="1618">IF(W129="","","|n"&amp;DC$2&amp;"+"&amp;W129&amp;DC$1)</f>
        <v/>
      </c>
      <c r="DD129" s="71" t="str">
        <f t="shared" ref="DD129" si="1619">IF(X129="","","|n"&amp;DD$2&amp;"+"&amp;X129&amp;DD$1)</f>
        <v/>
      </c>
      <c r="DE129" s="71" t="str">
        <f t="shared" ref="DE129" si="1620">IF(Y129="","","|n"&amp;DE$2&amp;"+"&amp;Y129&amp;DE$1)</f>
        <v/>
      </c>
      <c r="DF129" s="71" t="str">
        <f t="shared" ref="DF129" si="1621">IF(Z129="","","|n"&amp;DF$2&amp;"+"&amp;Z129&amp;DF$1)</f>
        <v/>
      </c>
      <c r="DG129" s="71" t="str">
        <f t="shared" ref="DG129" si="1622">IF(AA129="","","|n"&amp;DG$2&amp;"+"&amp;AA129&amp;DG$1)</f>
        <v/>
      </c>
      <c r="DH129" s="71" t="str">
        <f t="shared" ref="DH129" si="1623">IF(AB129="","","|n"&amp;DH$2&amp;"+"&amp;AB129&amp;DH$1)</f>
        <v/>
      </c>
      <c r="DI129" s="71" t="str">
        <f t="shared" ref="DI129" si="1624">IF(AC129="","","|n"&amp;DI$2&amp;"+"&amp;AC129&amp;DI$1)</f>
        <v/>
      </c>
      <c r="DJ129" s="71" t="str">
        <f t="shared" ref="DJ129" si="1625">IF(AD129="","","|n"&amp;DJ$2&amp;"+"&amp;AD129&amp;DJ$1)</f>
        <v/>
      </c>
      <c r="DK129" s="71" t="str">
        <f t="shared" ref="DK129" si="1626">IF(AE129="","","|n"&amp;DK$2&amp;"+"&amp;AE129&amp;DK$1)</f>
        <v/>
      </c>
      <c r="DL129" s="71" t="str">
        <f t="shared" ref="DL129" si="1627">IF(AF129="","","|n"&amp;DL$2&amp;"+"&amp;AF129&amp;DL$1)</f>
        <v/>
      </c>
      <c r="DM129" s="71" t="str">
        <f t="shared" ref="DM129" si="1628">IF(AG129="","","|n"&amp;DM$2&amp;"+"&amp;AG129&amp;DM$1)</f>
        <v/>
      </c>
      <c r="DN129" s="71" t="str">
        <f t="shared" ref="DN129" si="1629">IF(AH129="","","|n"&amp;DN$2&amp;"+"&amp;AH129&amp;DN$1)</f>
        <v/>
      </c>
      <c r="DO129" s="71" t="str">
        <f t="shared" ref="DO129" si="1630">IF(AI129="","","|n"&amp;DO$2&amp;"+"&amp;AI129&amp;DO$1)</f>
        <v/>
      </c>
      <c r="DP129" s="71" t="str">
        <f t="shared" ref="DP129" si="1631">IF(AJ129="","","|n"&amp;DP$2&amp;"+"&amp;AJ129&amp;DP$1)</f>
        <v/>
      </c>
      <c r="DQ129" s="71" t="str">
        <f t="shared" ref="DQ129" si="1632">IF(AK129="","","|n"&amp;DQ$2&amp;"+"&amp;AK129&amp;DQ$1)</f>
        <v/>
      </c>
      <c r="DR129" s="71" t="str">
        <f t="shared" ref="DR129" si="1633">IF(AL129="","","|n"&amp;DR$2&amp;"+"&amp;AL129&amp;DR$1)</f>
        <v/>
      </c>
      <c r="DS129" s="71" t="str">
        <f t="shared" ref="DS129" si="1634">IF(AM129="","","|n"&amp;DS$2&amp;"+"&amp;AM129&amp;DS$1)</f>
        <v/>
      </c>
      <c r="DT129" s="71" t="str">
        <f t="shared" ref="DT129" si="1635">IF(AN129="","","|n"&amp;DT$2&amp;"+"&amp;AN129&amp;DT$1)</f>
        <v/>
      </c>
      <c r="DU129" s="71" t="str">
        <f t="shared" ref="DU129" si="1636">IF(AO129="","","|n"&amp;DU$2&amp;"+"&amp;AO129&amp;DU$1)</f>
        <v/>
      </c>
      <c r="DV129" s="71" t="str">
        <f t="shared" ref="DV129" si="1637">IF(AP129="","","|n"&amp;DV$2&amp;"+"&amp;AP129&amp;DV$1)</f>
        <v/>
      </c>
      <c r="DW129" s="71" t="str">
        <f t="shared" ref="DW129" si="1638">IF(AQ129="","","|n"&amp;DW$2&amp;"+"&amp;AQ129&amp;DW$1)</f>
        <v/>
      </c>
      <c r="DX129" s="71" t="str">
        <f t="shared" ref="DX129" si="1639">IF(AR129="","","|n"&amp;DX$2&amp;"+"&amp;AR129&amp;DX$1)</f>
        <v/>
      </c>
      <c r="DY129" s="71" t="str">
        <f t="shared" ref="DY129" si="1640">IF(AS129="","","|n"&amp;DY$2&amp;"+"&amp;AS129&amp;DY$1)</f>
        <v/>
      </c>
      <c r="DZ129" s="71" t="str">
        <f t="shared" ref="DZ129" si="1641">IF(AT129="","","|n"&amp;DZ$2&amp;"+"&amp;AT129&amp;DZ$1)</f>
        <v/>
      </c>
      <c r="EA129" s="71" t="str">
        <f t="shared" ref="EA129" si="1642">IF(AU129="","","|n"&amp;EA$2&amp;"+"&amp;AU129&amp;EA$1)</f>
        <v/>
      </c>
      <c r="EB129" s="71" t="str">
        <f t="shared" ref="EB129" si="1643">IF(AV129="","","|n"&amp;EB$2&amp;"+"&amp;AV129&amp;EB$1)</f>
        <v/>
      </c>
      <c r="EC129" s="71" t="str">
        <f t="shared" ref="EC129" si="1644">IF(AW129="","","|n"&amp;EC$2&amp;"+"&amp;AW129&amp;EC$1)</f>
        <v/>
      </c>
      <c r="ED129" s="71" t="str">
        <f t="shared" ref="ED129" si="1645">IF(AX129="","","|n"&amp;ED$2&amp;"+"&amp;AX129&amp;ED$1)</f>
        <v/>
      </c>
      <c r="EE129" s="71" t="str">
        <f t="shared" ref="EE129" si="1646">IF(AY129="","","|n"&amp;EE$2&amp;"+"&amp;AY129&amp;EE$1)</f>
        <v/>
      </c>
      <c r="EF129" s="71" t="str">
        <f t="shared" ref="EF129" si="1647">IF(AZ129="","","|n"&amp;EF$2&amp;"+"&amp;AZ129&amp;EF$1)</f>
        <v/>
      </c>
      <c r="EG129" s="71" t="str">
        <f t="shared" ref="EG129" si="1648">IF(BA129="","","|n"&amp;EG$2&amp;"+"&amp;BA129&amp;EG$1)</f>
        <v/>
      </c>
      <c r="EH129" s="71" t="str">
        <f t="shared" ref="EH129" si="1649">IF(BB129="","","|n"&amp;EH$2&amp;"+"&amp;BB129&amp;EH$1)</f>
        <v/>
      </c>
      <c r="EI129" s="71" t="str">
        <f t="shared" ref="EI129" si="1650">IF(BC129="","","|n"&amp;EI$2&amp;"+"&amp;BC129&amp;EI$1)</f>
        <v/>
      </c>
      <c r="EJ129" s="71" t="str">
        <f t="shared" ref="EJ129" si="1651">IF(BD129="","","|n"&amp;EJ$2&amp;"+"&amp;BD129&amp;EJ$1)</f>
        <v/>
      </c>
      <c r="EK129" s="71" t="str">
        <f t="shared" ref="EK129" si="1652">IF(BE129="","","|n"&amp;EK$2&amp;"+"&amp;BE129&amp;EK$1)</f>
        <v/>
      </c>
      <c r="EL129" s="71" t="str">
        <f t="shared" ref="EL129" si="1653">IF(BF129="","","|n"&amp;EL$2&amp;"+"&amp;BF129&amp;EL$1)</f>
        <v/>
      </c>
      <c r="EM129" s="71" t="str">
        <f t="shared" ref="EM129" si="1654">IF(BG129="","","|n"&amp;EM$2&amp;"+"&amp;BG129&amp;EM$1)</f>
        <v/>
      </c>
      <c r="EN129" s="71" t="str">
        <f t="shared" ref="EN129" si="1655">IF(BH129="","","|n"&amp;EN$2&amp;"+"&amp;BH129&amp;EN$1)</f>
        <v/>
      </c>
      <c r="EO129" s="71" t="str">
        <f t="shared" ref="EO129" si="1656">IF(BI129="","","|n"&amp;EO$2&amp;"+"&amp;BI129&amp;EO$1)</f>
        <v/>
      </c>
      <c r="EP129" s="71" t="str">
        <f t="shared" ref="EP129" si="1657">IF(BJ129="","","|n"&amp;EP$2&amp;"+"&amp;BJ129&amp;EP$1)</f>
        <v/>
      </c>
      <c r="EQ129" s="71" t="str">
        <f t="shared" ref="EQ129" si="1658">IF(BK129="","","|n"&amp;EQ$2&amp;"+"&amp;BK129&amp;EQ$1)</f>
        <v/>
      </c>
      <c r="ER129" s="71" t="str">
        <f t="shared" ref="ER129" si="1659">IF(BL129="","","|n"&amp;ER$2&amp;"+"&amp;BL129&amp;ER$1)</f>
        <v/>
      </c>
      <c r="ES129" s="71" t="str">
        <f t="shared" ref="ES129" si="1660">IF(BM129="","","|n"&amp;ES$2&amp;"+"&amp;BM129&amp;ES$1)</f>
        <v/>
      </c>
      <c r="ET129" s="71" t="str">
        <f t="shared" ref="ET129" si="1661">IF(BN129="","","|n"&amp;ET$2&amp;"+"&amp;BN129&amp;ET$1)</f>
        <v/>
      </c>
      <c r="EU129" s="71" t="str">
        <f t="shared" ref="EU129" si="1662">IF(BO129="","","|n"&amp;EU$2&amp;"+"&amp;BO129&amp;EU$1)</f>
        <v/>
      </c>
      <c r="EV129" s="71" t="str">
        <f t="shared" ref="EV129" si="1663">IF(BP129="","","|n"&amp;EV$2&amp;"+"&amp;BP129&amp;EV$1)</f>
        <v/>
      </c>
      <c r="EW129" s="71" t="str">
        <f t="shared" ref="EW129" si="1664">IF(BQ129="","","|n"&amp;EW$2&amp;"+"&amp;BQ129&amp;EW$1)</f>
        <v/>
      </c>
      <c r="EX129" s="71" t="str">
        <f t="shared" ref="EX129" si="1665">IF(BR129="","","|n"&amp;EX$2&amp;"+"&amp;BR129&amp;EX$1)</f>
        <v/>
      </c>
      <c r="EY129" s="71" t="str">
        <f t="shared" ref="EY129" si="1666">IF(BS129="","","|n"&amp;EY$2&amp;"+"&amp;BS129&amp;EY$1)</f>
        <v/>
      </c>
      <c r="EZ129" s="71" t="str">
        <f t="shared" ref="EZ129" si="1667">IF(BT129="","","|n"&amp;EZ$2&amp;"+"&amp;BT129&amp;EZ$1)</f>
        <v/>
      </c>
      <c r="FA129" s="71" t="str">
        <f t="shared" ref="FA129" si="1668">IF(BU129="","","|n"&amp;FA$2&amp;"+"&amp;BU129&amp;FA$1)</f>
        <v/>
      </c>
      <c r="FB129" s="71" t="str">
        <f t="shared" ref="FB129" si="1669">IF(BV129="","","|n"&amp;FB$2&amp;"+"&amp;BV129&amp;FB$1)</f>
        <v/>
      </c>
      <c r="FC129" s="71" t="str">
        <f t="shared" ref="FC129" si="1670">IF(BW129="","","|n"&amp;FC$2&amp;"+"&amp;BW129&amp;FC$1)</f>
        <v/>
      </c>
      <c r="FD129" s="71" t="str">
        <f t="shared" ref="FD129" si="1671">IF(BX129="","","|n"&amp;FD$2&amp;"+"&amp;BX129&amp;FD$1)</f>
        <v/>
      </c>
      <c r="FE129" s="71" t="str">
        <f t="shared" ref="FE129" si="1672">IF(BY129="","","|n"&amp;FE$2&amp;"+"&amp;BY129&amp;FE$1)</f>
        <v/>
      </c>
      <c r="FF129" s="71" t="str">
        <f t="shared" ref="FF129" si="1673">IF(BZ129="","","|n"&amp;FF$2&amp;"+"&amp;BZ129&amp;FF$1)</f>
        <v/>
      </c>
      <c r="FG129" s="71" t="str">
        <f t="shared" ref="FG129" si="1674">IF(CA129="","","|n"&amp;FG$2&amp;"+"&amp;CA129&amp;FG$1)</f>
        <v/>
      </c>
      <c r="FH129" s="71" t="str">
        <f t="shared" ref="FH129" si="1675">IF(CB129="","","|n"&amp;FH$2&amp;"+"&amp;CB129&amp;FH$1)</f>
        <v/>
      </c>
      <c r="FI129" s="71" t="str">
        <f t="shared" ref="FI129" si="1676">IF(CC129="","","|n"&amp;FI$2&amp;"+"&amp;CC129&amp;FI$1)</f>
        <v/>
      </c>
      <c r="FJ129" s="71" t="str">
        <f t="shared" ref="FJ129" si="1677">IF(CD129="","","|n"&amp;FJ$2&amp;"+"&amp;CD129&amp;FJ$1)</f>
        <v/>
      </c>
      <c r="FK129" s="71" t="str">
        <f t="shared" ref="FK129" si="1678">IF(CE129="","","|n"&amp;FK$2&amp;"+"&amp;CE129&amp;FK$1)</f>
        <v/>
      </c>
      <c r="FL129" s="71" t="str">
        <f t="shared" ref="FL129" si="1679">IF(CF129="","","|n"&amp;FL$2&amp;"+"&amp;CF129&amp;FL$1)</f>
        <v/>
      </c>
      <c r="FM129" s="71" t="str">
        <f t="shared" ref="FM129" si="1680">IF(CG129="","","|n"&amp;FM$2&amp;"+"&amp;CG129&amp;FM$1)</f>
        <v/>
      </c>
      <c r="FN129" s="71" t="str">
        <f t="shared" ref="FN129" si="1681">IF(CH129="","","|n"&amp;FN$2&amp;"+"&amp;CH129&amp;FN$1)</f>
        <v/>
      </c>
      <c r="FO129" s="71" t="str">
        <f t="shared" ref="FO129" si="1682">IF(CI129="","","|n"&amp;FO$2&amp;"+"&amp;CI129&amp;FO$1)</f>
        <v/>
      </c>
      <c r="FP129" s="71" t="str">
        <f t="shared" ref="FP129" si="1683">IF(CJ129="","","|n"&amp;FP$2&amp;"+"&amp;CJ129&amp;FP$1)</f>
        <v/>
      </c>
      <c r="FQ129" s="71" t="str">
        <f t="shared" ref="FQ129" si="1684">IF(CK129="","","|n"&amp;FQ$2&amp;"+"&amp;CK129&amp;FQ$1)</f>
        <v/>
      </c>
      <c r="FR129" s="71" t="str">
        <f t="shared" ref="FR129" si="1685">IF(CL129="","","|n"&amp;FR$2&amp;"+"&amp;CL129&amp;FR$1)</f>
        <v/>
      </c>
      <c r="FS129" s="71" t="str">
        <f t="shared" ref="FS129" si="1686">IF(CM129="","","|n"&amp;FS$2&amp;"+"&amp;CM129&amp;FS$1)</f>
        <v/>
      </c>
    </row>
    <row r="130" spans="1:175" ht="16.5">
      <c r="A130" s="101"/>
      <c r="B130" s="101" t="s">
        <v>455</v>
      </c>
      <c r="C130" s="72" t="s">
        <v>456</v>
      </c>
      <c r="T130" s="101" t="str">
        <f t="shared" si="1540"/>
        <v>|CffCCCCCC道果属性：|r|n攻击+141250|n业力+113000|n生命值+2825000|n生命回复+56500|n攻击伤害+24%|n技能伤害+20%|n|n|Cff00FF7F点击吸收道果，强行突破境界。|r</v>
      </c>
      <c r="U130" s="85" t="s">
        <v>457</v>
      </c>
      <c r="CN130" s="70" t="str">
        <f t="shared" ref="CN130" si="1687">"InitUnitState('"&amp;B130&amp;"',"&amp;V130&amp;","&amp;W130&amp;","&amp;X130&amp;","&amp;Y130&amp;","&amp;Z130&amp;","&amp;AA130&amp;","&amp;AB130&amp;","&amp;AC130&amp;","&amp;AD130&amp;","&amp;AE130&amp;")"</f>
        <v>InitUnitState('ID09',,,,,,,,,,)</v>
      </c>
      <c r="CO130" s="70" t="str">
        <f t="shared" ref="CO130" si="1688">"InitUnitNormal('"&amp;B130&amp;"',"&amp;AF130&amp;","&amp;AG130&amp;","&amp;AH130&amp;","&amp;AI130&amp;","&amp;AJ130&amp;","&amp;AK130&amp;","&amp;AL130&amp;","&amp;AM130&amp;","&amp;AN130&amp;","&amp;AO130&amp;")"</f>
        <v>InitUnitNormal('ID09',,,,,,,,,,)</v>
      </c>
      <c r="CP130" s="70" t="str">
        <f t="shared" ref="CP130" si="1689">"InitUnitMagic('"&amp;B130&amp;"',"&amp;AP130&amp;","&amp;AQ130&amp;","&amp;AR130&amp;","&amp;AS130&amp;","&amp;AT130&amp;","&amp;AU130&amp;","&amp;AV130&amp;","&amp;AW130&amp;","&amp;BI130&amp;","&amp;BJ130&amp;")"</f>
        <v>InitUnitMagic('ID09',,,,,,,,,,)</v>
      </c>
      <c r="CQ130" s="70" t="str">
        <f t="shared" ref="CQ130" si="1690">"InitUnitAdd('"&amp;B130&amp;"',"&amp;BK130&amp;","&amp;BL130&amp;","&amp;BM130&amp;","&amp;BN130&amp;","&amp;BO130&amp;","&amp;BP130&amp;","&amp;BQ130&amp;","&amp;BR130&amp;","&amp;BS130&amp;","&amp;BT130&amp;")"</f>
        <v>InitUnitAdd('ID09',,,,,,,,,,)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InitEquipData('ID09',,"",,,,,'','','','','','',"ReplaceableTextures\\CommandButtons\\BTNDG20.blp")</v>
      </c>
      <c r="CU130" s="95" t="str">
        <f t="shared" ref="CU130" si="1691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61" t="str">
        <f t="shared" ref="CV130" si="1692">T130</f>
        <v>|CffCCCCCC道果属性：|r|n攻击+141250|n业力+113000|n生命值+2825000|n生命回复+56500|n攻击伤害+24%|n技能伤害+20%|n|n|Cff00FF7F点击吸收道果，强行突破境界。|r</v>
      </c>
      <c r="CW130" s="60"/>
      <c r="CX130" s="60"/>
      <c r="CY130" s="60"/>
      <c r="CZ130" s="60"/>
      <c r="DA130" s="60"/>
      <c r="DB130" s="71" t="str">
        <f t="shared" ref="DB130" si="1693">IF(V130="","","|n"&amp;DB$2&amp;"+"&amp;V130&amp;DB$1)</f>
        <v/>
      </c>
      <c r="DC130" s="71" t="str">
        <f t="shared" ref="DC130" si="1694">IF(W130="","","|n"&amp;DC$2&amp;"+"&amp;W130&amp;DC$1)</f>
        <v/>
      </c>
      <c r="DD130" s="71" t="str">
        <f t="shared" ref="DD130" si="1695">IF(X130="","","|n"&amp;DD$2&amp;"+"&amp;X130&amp;DD$1)</f>
        <v/>
      </c>
      <c r="DE130" s="71" t="str">
        <f t="shared" ref="DE130" si="1696">IF(Y130="","","|n"&amp;DE$2&amp;"+"&amp;Y130&amp;DE$1)</f>
        <v/>
      </c>
      <c r="DF130" s="71" t="str">
        <f t="shared" ref="DF130" si="1697">IF(Z130="","","|n"&amp;DF$2&amp;"+"&amp;Z130&amp;DF$1)</f>
        <v/>
      </c>
      <c r="DG130" s="71" t="str">
        <f t="shared" ref="DG130" si="1698">IF(AA130="","","|n"&amp;DG$2&amp;"+"&amp;AA130&amp;DG$1)</f>
        <v/>
      </c>
      <c r="DH130" s="71" t="str">
        <f t="shared" ref="DH130" si="1699">IF(AB130="","","|n"&amp;DH$2&amp;"+"&amp;AB130&amp;DH$1)</f>
        <v/>
      </c>
      <c r="DI130" s="71" t="str">
        <f t="shared" ref="DI130" si="1700">IF(AC130="","","|n"&amp;DI$2&amp;"+"&amp;AC130&amp;DI$1)</f>
        <v/>
      </c>
      <c r="DJ130" s="71" t="str">
        <f t="shared" ref="DJ130" si="1701">IF(AD130="","","|n"&amp;DJ$2&amp;"+"&amp;AD130&amp;DJ$1)</f>
        <v/>
      </c>
      <c r="DK130" s="71" t="str">
        <f t="shared" ref="DK130" si="1702">IF(AE130="","","|n"&amp;DK$2&amp;"+"&amp;AE130&amp;DK$1)</f>
        <v/>
      </c>
      <c r="DL130" s="71" t="str">
        <f t="shared" ref="DL130" si="1703">IF(AF130="","","|n"&amp;DL$2&amp;"+"&amp;AF130&amp;DL$1)</f>
        <v/>
      </c>
      <c r="DM130" s="71" t="str">
        <f t="shared" ref="DM130" si="1704">IF(AG130="","","|n"&amp;DM$2&amp;"+"&amp;AG130&amp;DM$1)</f>
        <v/>
      </c>
      <c r="DN130" s="71" t="str">
        <f t="shared" ref="DN130" si="1705">IF(AH130="","","|n"&amp;DN$2&amp;"+"&amp;AH130&amp;DN$1)</f>
        <v/>
      </c>
      <c r="DO130" s="71" t="str">
        <f t="shared" ref="DO130" si="1706">IF(AI130="","","|n"&amp;DO$2&amp;"+"&amp;AI130&amp;DO$1)</f>
        <v/>
      </c>
      <c r="DP130" s="71" t="str">
        <f t="shared" ref="DP130" si="1707">IF(AJ130="","","|n"&amp;DP$2&amp;"+"&amp;AJ130&amp;DP$1)</f>
        <v/>
      </c>
      <c r="DQ130" s="71" t="str">
        <f t="shared" ref="DQ130" si="1708">IF(AK130="","","|n"&amp;DQ$2&amp;"+"&amp;AK130&amp;DQ$1)</f>
        <v/>
      </c>
      <c r="DR130" s="71" t="str">
        <f t="shared" ref="DR130" si="1709">IF(AL130="","","|n"&amp;DR$2&amp;"+"&amp;AL130&amp;DR$1)</f>
        <v/>
      </c>
      <c r="DS130" s="71" t="str">
        <f t="shared" ref="DS130" si="1710">IF(AM130="","","|n"&amp;DS$2&amp;"+"&amp;AM130&amp;DS$1)</f>
        <v/>
      </c>
      <c r="DT130" s="71" t="str">
        <f t="shared" ref="DT130" si="1711">IF(AN130="","","|n"&amp;DT$2&amp;"+"&amp;AN130&amp;DT$1)</f>
        <v/>
      </c>
      <c r="DU130" s="71" t="str">
        <f t="shared" ref="DU130" si="1712">IF(AO130="","","|n"&amp;DU$2&amp;"+"&amp;AO130&amp;DU$1)</f>
        <v/>
      </c>
      <c r="DV130" s="71" t="str">
        <f t="shared" ref="DV130" si="1713">IF(AP130="","","|n"&amp;DV$2&amp;"+"&amp;AP130&amp;DV$1)</f>
        <v/>
      </c>
      <c r="DW130" s="71" t="str">
        <f t="shared" ref="DW130" si="1714">IF(AQ130="","","|n"&amp;DW$2&amp;"+"&amp;AQ130&amp;DW$1)</f>
        <v/>
      </c>
      <c r="DX130" s="71" t="str">
        <f t="shared" ref="DX130" si="1715">IF(AR130="","","|n"&amp;DX$2&amp;"+"&amp;AR130&amp;DX$1)</f>
        <v/>
      </c>
      <c r="DY130" s="71" t="str">
        <f t="shared" ref="DY130" si="1716">IF(AS130="","","|n"&amp;DY$2&amp;"+"&amp;AS130&amp;DY$1)</f>
        <v/>
      </c>
      <c r="DZ130" s="71" t="str">
        <f t="shared" ref="DZ130" si="1717">IF(AT130="","","|n"&amp;DZ$2&amp;"+"&amp;AT130&amp;DZ$1)</f>
        <v/>
      </c>
      <c r="EA130" s="71" t="str">
        <f t="shared" ref="EA130" si="1718">IF(AU130="","","|n"&amp;EA$2&amp;"+"&amp;AU130&amp;EA$1)</f>
        <v/>
      </c>
      <c r="EB130" s="71" t="str">
        <f t="shared" ref="EB130" si="1719">IF(AV130="","","|n"&amp;EB$2&amp;"+"&amp;AV130&amp;EB$1)</f>
        <v/>
      </c>
      <c r="EC130" s="71" t="str">
        <f t="shared" ref="EC130" si="1720">IF(AW130="","","|n"&amp;EC$2&amp;"+"&amp;AW130&amp;EC$1)</f>
        <v/>
      </c>
      <c r="ED130" s="71" t="str">
        <f t="shared" ref="ED130" si="1721">IF(AX130="","","|n"&amp;ED$2&amp;"+"&amp;AX130&amp;ED$1)</f>
        <v/>
      </c>
      <c r="EE130" s="71" t="str">
        <f t="shared" ref="EE130" si="1722">IF(AY130="","","|n"&amp;EE$2&amp;"+"&amp;AY130&amp;EE$1)</f>
        <v/>
      </c>
      <c r="EF130" s="71" t="str">
        <f t="shared" ref="EF130" si="1723">IF(AZ130="","","|n"&amp;EF$2&amp;"+"&amp;AZ130&amp;EF$1)</f>
        <v/>
      </c>
      <c r="EG130" s="71" t="str">
        <f t="shared" ref="EG130" si="1724">IF(BA130="","","|n"&amp;EG$2&amp;"+"&amp;BA130&amp;EG$1)</f>
        <v/>
      </c>
      <c r="EH130" s="71" t="str">
        <f t="shared" ref="EH130" si="1725">IF(BB130="","","|n"&amp;EH$2&amp;"+"&amp;BB130&amp;EH$1)</f>
        <v/>
      </c>
      <c r="EI130" s="71" t="str">
        <f t="shared" ref="EI130" si="1726">IF(BC130="","","|n"&amp;EI$2&amp;"+"&amp;BC130&amp;EI$1)</f>
        <v/>
      </c>
      <c r="EJ130" s="71" t="str">
        <f t="shared" ref="EJ130" si="1727">IF(BD130="","","|n"&amp;EJ$2&amp;"+"&amp;BD130&amp;EJ$1)</f>
        <v/>
      </c>
      <c r="EK130" s="71" t="str">
        <f t="shared" ref="EK130" si="1728">IF(BE130="","","|n"&amp;EK$2&amp;"+"&amp;BE130&amp;EK$1)</f>
        <v/>
      </c>
      <c r="EL130" s="71" t="str">
        <f t="shared" ref="EL130" si="1729">IF(BF130="","","|n"&amp;EL$2&amp;"+"&amp;BF130&amp;EL$1)</f>
        <v/>
      </c>
      <c r="EM130" s="71" t="str">
        <f t="shared" ref="EM130" si="1730">IF(BG130="","","|n"&amp;EM$2&amp;"+"&amp;BG130&amp;EM$1)</f>
        <v/>
      </c>
      <c r="EN130" s="71" t="str">
        <f t="shared" ref="EN130" si="1731">IF(BH130="","","|n"&amp;EN$2&amp;"+"&amp;BH130&amp;EN$1)</f>
        <v/>
      </c>
      <c r="EO130" s="71" t="str">
        <f t="shared" ref="EO130" si="1732">IF(BI130="","","|n"&amp;EO$2&amp;"+"&amp;BI130&amp;EO$1)</f>
        <v/>
      </c>
      <c r="EP130" s="71" t="str">
        <f t="shared" ref="EP130" si="1733">IF(BJ130="","","|n"&amp;EP$2&amp;"+"&amp;BJ130&amp;EP$1)</f>
        <v/>
      </c>
      <c r="EQ130" s="71" t="str">
        <f t="shared" ref="EQ130" si="1734">IF(BK130="","","|n"&amp;EQ$2&amp;"+"&amp;BK130&amp;EQ$1)</f>
        <v/>
      </c>
      <c r="ER130" s="71" t="str">
        <f t="shared" ref="ER130" si="1735">IF(BL130="","","|n"&amp;ER$2&amp;"+"&amp;BL130&amp;ER$1)</f>
        <v/>
      </c>
      <c r="ES130" s="71" t="str">
        <f t="shared" ref="ES130" si="1736">IF(BM130="","","|n"&amp;ES$2&amp;"+"&amp;BM130&amp;ES$1)</f>
        <v/>
      </c>
      <c r="ET130" s="71" t="str">
        <f t="shared" ref="ET130" si="1737">IF(BN130="","","|n"&amp;ET$2&amp;"+"&amp;BN130&amp;ET$1)</f>
        <v/>
      </c>
      <c r="EU130" s="71" t="str">
        <f t="shared" ref="EU130" si="1738">IF(BO130="","","|n"&amp;EU$2&amp;"+"&amp;BO130&amp;EU$1)</f>
        <v/>
      </c>
      <c r="EV130" s="71" t="str">
        <f t="shared" ref="EV130" si="1739">IF(BP130="","","|n"&amp;EV$2&amp;"+"&amp;BP130&amp;EV$1)</f>
        <v/>
      </c>
      <c r="EW130" s="71" t="str">
        <f t="shared" ref="EW130" si="1740">IF(BQ130="","","|n"&amp;EW$2&amp;"+"&amp;BQ130&amp;EW$1)</f>
        <v/>
      </c>
      <c r="EX130" s="71" t="str">
        <f t="shared" ref="EX130" si="1741">IF(BR130="","","|n"&amp;EX$2&amp;"+"&amp;BR130&amp;EX$1)</f>
        <v/>
      </c>
      <c r="EY130" s="71" t="str">
        <f t="shared" ref="EY130" si="1742">IF(BS130="","","|n"&amp;EY$2&amp;"+"&amp;BS130&amp;EY$1)</f>
        <v/>
      </c>
      <c r="EZ130" s="71" t="str">
        <f t="shared" ref="EZ130" si="1743">IF(BT130="","","|n"&amp;EZ$2&amp;"+"&amp;BT130&amp;EZ$1)</f>
        <v/>
      </c>
      <c r="FA130" s="71" t="str">
        <f t="shared" ref="FA130" si="1744">IF(BU130="","","|n"&amp;FA$2&amp;"+"&amp;BU130&amp;FA$1)</f>
        <v/>
      </c>
      <c r="FB130" s="71" t="str">
        <f t="shared" ref="FB130" si="1745">IF(BV130="","","|n"&amp;FB$2&amp;"+"&amp;BV130&amp;FB$1)</f>
        <v/>
      </c>
      <c r="FC130" s="71" t="str">
        <f t="shared" ref="FC130" si="1746">IF(BW130="","","|n"&amp;FC$2&amp;"+"&amp;BW130&amp;FC$1)</f>
        <v/>
      </c>
      <c r="FD130" s="71" t="str">
        <f t="shared" ref="FD130" si="1747">IF(BX130="","","|n"&amp;FD$2&amp;"+"&amp;BX130&amp;FD$1)</f>
        <v/>
      </c>
      <c r="FE130" s="71" t="str">
        <f t="shared" ref="FE130" si="1748">IF(BY130="","","|n"&amp;FE$2&amp;"+"&amp;BY130&amp;FE$1)</f>
        <v/>
      </c>
      <c r="FF130" s="71" t="str">
        <f t="shared" ref="FF130" si="1749">IF(BZ130="","","|n"&amp;FF$2&amp;"+"&amp;BZ130&amp;FF$1)</f>
        <v/>
      </c>
      <c r="FG130" s="71" t="str">
        <f t="shared" ref="FG130" si="1750">IF(CA130="","","|n"&amp;FG$2&amp;"+"&amp;CA130&amp;FG$1)</f>
        <v/>
      </c>
      <c r="FH130" s="71" t="str">
        <f t="shared" ref="FH130" si="1751">IF(CB130="","","|n"&amp;FH$2&amp;"+"&amp;CB130&amp;FH$1)</f>
        <v/>
      </c>
      <c r="FI130" s="71" t="str">
        <f t="shared" ref="FI130" si="1752">IF(CC130="","","|n"&amp;FI$2&amp;"+"&amp;CC130&amp;FI$1)</f>
        <v/>
      </c>
      <c r="FJ130" s="71" t="str">
        <f t="shared" ref="FJ130" si="1753">IF(CD130="","","|n"&amp;FJ$2&amp;"+"&amp;CD130&amp;FJ$1)</f>
        <v/>
      </c>
      <c r="FK130" s="71" t="str">
        <f t="shared" ref="FK130" si="1754">IF(CE130="","","|n"&amp;FK$2&amp;"+"&amp;CE130&amp;FK$1)</f>
        <v/>
      </c>
      <c r="FL130" s="71" t="str">
        <f t="shared" ref="FL130" si="1755">IF(CF130="","","|n"&amp;FL$2&amp;"+"&amp;CF130&amp;FL$1)</f>
        <v/>
      </c>
      <c r="FM130" s="71" t="str">
        <f t="shared" ref="FM130" si="1756">IF(CG130="","","|n"&amp;FM$2&amp;"+"&amp;CG130&amp;FM$1)</f>
        <v/>
      </c>
      <c r="FN130" s="71" t="str">
        <f t="shared" ref="FN130" si="1757">IF(CH130="","","|n"&amp;FN$2&amp;"+"&amp;CH130&amp;FN$1)</f>
        <v/>
      </c>
      <c r="FO130" s="71" t="str">
        <f t="shared" ref="FO130" si="1758">IF(CI130="","","|n"&amp;FO$2&amp;"+"&amp;CI130&amp;FO$1)</f>
        <v/>
      </c>
      <c r="FP130" s="71" t="str">
        <f t="shared" ref="FP130" si="1759">IF(CJ130="","","|n"&amp;FP$2&amp;"+"&amp;CJ130&amp;FP$1)</f>
        <v/>
      </c>
      <c r="FQ130" s="71" t="str">
        <f t="shared" ref="FQ130" si="1760">IF(CK130="","","|n"&amp;FQ$2&amp;"+"&amp;CK130&amp;FQ$1)</f>
        <v/>
      </c>
      <c r="FR130" s="71" t="str">
        <f t="shared" ref="FR130" si="1761">IF(CL130="","","|n"&amp;FR$2&amp;"+"&amp;CL130&amp;FR$1)</f>
        <v/>
      </c>
      <c r="FS130" s="71" t="str">
        <f t="shared" ref="FS130" si="1762">IF(CM130="","","|n"&amp;FS$2&amp;"+"&amp;CM130&amp;FS$1)</f>
        <v/>
      </c>
    </row>
    <row r="131" spans="1:175" ht="16.5">
      <c r="A131" s="101"/>
      <c r="B131" s="101" t="s">
        <v>458</v>
      </c>
      <c r="C131" s="72" t="s">
        <v>459</v>
      </c>
      <c r="T131" s="101" t="str">
        <f t="shared" si="1540"/>
        <v>|CffCCCCCC道果属性：|r|n攻击+191250|n业力+153000|n生命值+3825000|n生命回复+76500|n攻击伤害+36%|n技能伤害+30%|n|n|Cff00FF7F点击吸收道果，强行突破境界。|r</v>
      </c>
      <c r="U131" s="85" t="s">
        <v>460</v>
      </c>
      <c r="CN131" s="70" t="str">
        <f t="shared" ref="CN131:CN140" si="1763">"InitUnitState('"&amp;B131&amp;"',"&amp;V131&amp;","&amp;W131&amp;","&amp;X131&amp;","&amp;Y131&amp;","&amp;Z131&amp;","&amp;AA131&amp;","&amp;AB131&amp;","&amp;AC131&amp;","&amp;AD131&amp;","&amp;AE131&amp;")"</f>
        <v>InitUnitState('ID10',,,,,,,,,,)</v>
      </c>
      <c r="CO131" s="70" t="str">
        <f t="shared" ref="CO131:CO140" si="1764">"InitUnitNormal('"&amp;B131&amp;"',"&amp;AF131&amp;","&amp;AG131&amp;","&amp;AH131&amp;","&amp;AI131&amp;","&amp;AJ131&amp;","&amp;AK131&amp;","&amp;AL131&amp;","&amp;AM131&amp;","&amp;AN131&amp;","&amp;AO131&amp;")"</f>
        <v>InitUnitNormal('ID10',,,,,,,,,,)</v>
      </c>
      <c r="CP131" s="70" t="str">
        <f t="shared" ref="CP131:CP140" si="1765">"InitUnitMagic('"&amp;B131&amp;"',"&amp;AP131&amp;","&amp;AQ131&amp;","&amp;AR131&amp;","&amp;AS131&amp;","&amp;AT131&amp;","&amp;AU131&amp;","&amp;AV131&amp;","&amp;AW131&amp;","&amp;BI131&amp;","&amp;BJ131&amp;")"</f>
        <v>InitUnitMagic('ID10',,,,,,,,,,)</v>
      </c>
      <c r="CQ131" s="70" t="str">
        <f t="shared" ref="CQ131:CQ140" si="1766">"InitUnitAdd('"&amp;B131&amp;"',"&amp;BK131&amp;","&amp;BL131&amp;","&amp;BM131&amp;","&amp;BN131&amp;","&amp;BO131&amp;","&amp;BP131&amp;","&amp;BQ131&amp;","&amp;BR131&amp;","&amp;BS131&amp;","&amp;BT131&amp;")"</f>
        <v>InitUnitAdd('ID10',,,,,,,,,,)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152&amp;CR$1&amp;")"</f>
        <v>InitEquipData('ID10',,"",,,,,'','','','','','',"ReplaceableTextures\\CommandButtons\\BTNIN05.blp")</v>
      </c>
      <c r="CU131" s="95" t="str">
        <f t="shared" ref="CU131:CU140" si="1767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61" t="str">
        <f t="shared" ref="CV131:CV140" si="1768">T131</f>
        <v>|CffCCCCCC道果属性：|r|n攻击+191250|n业力+153000|n生命值+3825000|n生命回复+76500|n攻击伤害+36%|n技能伤害+30%|n|n|Cff00FF7F点击吸收道果，强行突破境界。|r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461</v>
      </c>
      <c r="C132" s="62" t="s">
        <v>402</v>
      </c>
      <c r="T132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32" s="85" t="s">
        <v>462</v>
      </c>
      <c r="CN132" s="70" t="str">
        <f t="shared" si="1763"/>
        <v>InitUnitState('ID11',,,,,,,,,,)</v>
      </c>
      <c r="CO132" s="70" t="str">
        <f t="shared" si="1764"/>
        <v>InitUnitNormal('ID11',,,,,,,,,,)</v>
      </c>
      <c r="CP132" s="70" t="str">
        <f t="shared" si="1765"/>
        <v>InitUnitMagic('ID11',,,,,,,,,,)</v>
      </c>
      <c r="CQ132" s="70" t="str">
        <f t="shared" si="1766"/>
        <v>InitUnitAdd('ID11',,,,,,,,,,)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133&amp;CR$1&amp;")"</f>
        <v>InitEquipData('ID11',,"",,,,,'','','','','','',"ReplaceableTextures\\CommandButtons\\BTNDG02.blp")</v>
      </c>
      <c r="CU132" s="95" t="str">
        <f t="shared" si="1767"/>
        <v>|n</v>
      </c>
      <c r="CV132" s="61" t="str">
        <f t="shared" si="1768"/>
        <v>|CffCCCCCC道果属性：|r|n攻击+5000|n业力+4000|n生命值+100000|n生命回复+2000|n攻击伤害+9%|n技能伤害+8%|n|n|Cff00FF7F点击吸收道果，境界突破一级。|n需境界经验达到圆满。|r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si="1031"/>
        <v/>
      </c>
      <c r="DC132" s="71" t="str">
        <f t="shared" si="1032"/>
        <v/>
      </c>
      <c r="DD132" s="71" t="str">
        <f t="shared" si="1033"/>
        <v/>
      </c>
      <c r="DE132" s="71" t="str">
        <f t="shared" si="1034"/>
        <v/>
      </c>
      <c r="DF132" s="71" t="str">
        <f t="shared" si="1035"/>
        <v/>
      </c>
      <c r="DG132" s="71" t="str">
        <f t="shared" si="1036"/>
        <v/>
      </c>
      <c r="DH132" s="71" t="str">
        <f t="shared" si="1037"/>
        <v/>
      </c>
      <c r="DI132" s="71" t="str">
        <f t="shared" si="1038"/>
        <v/>
      </c>
      <c r="DJ132" s="71" t="str">
        <f t="shared" si="1039"/>
        <v/>
      </c>
      <c r="DK132" s="71" t="str">
        <f t="shared" si="1040"/>
        <v/>
      </c>
      <c r="DL132" s="71" t="str">
        <f t="shared" si="1041"/>
        <v/>
      </c>
      <c r="DM132" s="71" t="str">
        <f t="shared" si="1042"/>
        <v/>
      </c>
      <c r="DN132" s="71" t="str">
        <f t="shared" si="1043"/>
        <v/>
      </c>
      <c r="DO132" s="71" t="str">
        <f t="shared" si="1044"/>
        <v/>
      </c>
      <c r="DP132" s="71" t="str">
        <f t="shared" si="1045"/>
        <v/>
      </c>
      <c r="DQ132" s="71" t="str">
        <f t="shared" si="1046"/>
        <v/>
      </c>
      <c r="DR132" s="71" t="str">
        <f t="shared" si="1047"/>
        <v/>
      </c>
      <c r="DS132" s="71" t="str">
        <f t="shared" si="1048"/>
        <v/>
      </c>
      <c r="DT132" s="71" t="str">
        <f t="shared" si="1049"/>
        <v/>
      </c>
      <c r="DU132" s="71" t="str">
        <f t="shared" si="1050"/>
        <v/>
      </c>
      <c r="DV132" s="71" t="str">
        <f t="shared" si="1051"/>
        <v/>
      </c>
      <c r="DW132" s="71" t="str">
        <f t="shared" si="1052"/>
        <v/>
      </c>
      <c r="DX132" s="71" t="str">
        <f t="shared" si="1053"/>
        <v/>
      </c>
      <c r="DY132" s="71" t="str">
        <f t="shared" si="1054"/>
        <v/>
      </c>
      <c r="DZ132" s="71" t="str">
        <f t="shared" si="1055"/>
        <v/>
      </c>
      <c r="EA132" s="71" t="str">
        <f t="shared" si="1056"/>
        <v/>
      </c>
      <c r="EB132" s="71" t="str">
        <f t="shared" si="1057"/>
        <v/>
      </c>
      <c r="EC132" s="71" t="str">
        <f t="shared" si="1058"/>
        <v/>
      </c>
      <c r="ED132" s="71" t="str">
        <f t="shared" si="1059"/>
        <v/>
      </c>
      <c r="EE132" s="71" t="str">
        <f t="shared" si="1060"/>
        <v/>
      </c>
      <c r="EF132" s="71" t="str">
        <f t="shared" si="1061"/>
        <v/>
      </c>
      <c r="EG132" s="71" t="str">
        <f t="shared" si="1062"/>
        <v/>
      </c>
      <c r="EH132" s="71" t="str">
        <f t="shared" si="1063"/>
        <v/>
      </c>
      <c r="EI132" s="71" t="str">
        <f t="shared" si="1064"/>
        <v/>
      </c>
      <c r="EJ132" s="71" t="str">
        <f t="shared" si="1065"/>
        <v/>
      </c>
      <c r="EK132" s="71" t="str">
        <f t="shared" si="1066"/>
        <v/>
      </c>
      <c r="EL132" s="71" t="str">
        <f t="shared" si="1067"/>
        <v/>
      </c>
      <c r="EM132" s="71" t="str">
        <f t="shared" si="1068"/>
        <v/>
      </c>
      <c r="EN132" s="71" t="str">
        <f t="shared" si="1069"/>
        <v/>
      </c>
      <c r="EO132" s="71" t="str">
        <f t="shared" si="1070"/>
        <v/>
      </c>
      <c r="EP132" s="71" t="str">
        <f t="shared" si="1071"/>
        <v/>
      </c>
      <c r="EQ132" s="71" t="str">
        <f t="shared" si="1072"/>
        <v/>
      </c>
      <c r="ER132" s="71" t="str">
        <f t="shared" si="1073"/>
        <v/>
      </c>
      <c r="ES132" s="71" t="str">
        <f t="shared" si="1074"/>
        <v/>
      </c>
      <c r="ET132" s="71" t="str">
        <f t="shared" si="1075"/>
        <v/>
      </c>
      <c r="EU132" s="71" t="str">
        <f t="shared" si="1076"/>
        <v/>
      </c>
      <c r="EV132" s="71" t="str">
        <f t="shared" si="1077"/>
        <v/>
      </c>
      <c r="EW132" s="71" t="str">
        <f t="shared" si="1078"/>
        <v/>
      </c>
      <c r="EX132" s="71" t="str">
        <f t="shared" si="1079"/>
        <v/>
      </c>
      <c r="EY132" s="71" t="str">
        <f t="shared" si="1080"/>
        <v/>
      </c>
      <c r="EZ132" s="71" t="str">
        <f t="shared" si="1081"/>
        <v/>
      </c>
      <c r="FA132" s="71" t="str">
        <f t="shared" si="1082"/>
        <v/>
      </c>
      <c r="FB132" s="71" t="str">
        <f t="shared" si="1083"/>
        <v/>
      </c>
      <c r="FC132" s="71" t="str">
        <f t="shared" si="1084"/>
        <v/>
      </c>
      <c r="FD132" s="71" t="str">
        <f t="shared" si="1085"/>
        <v/>
      </c>
      <c r="FE132" s="71" t="str">
        <f t="shared" si="1086"/>
        <v/>
      </c>
      <c r="FF132" s="71" t="str">
        <f t="shared" si="1087"/>
        <v/>
      </c>
      <c r="FG132" s="71" t="str">
        <f t="shared" si="1088"/>
        <v/>
      </c>
      <c r="FH132" s="71" t="str">
        <f t="shared" si="1089"/>
        <v/>
      </c>
      <c r="FI132" s="71" t="str">
        <f t="shared" si="1090"/>
        <v/>
      </c>
      <c r="FJ132" s="71" t="str">
        <f t="shared" si="1091"/>
        <v/>
      </c>
      <c r="FK132" s="71" t="str">
        <f t="shared" si="1092"/>
        <v/>
      </c>
      <c r="FL132" s="71" t="str">
        <f t="shared" si="1093"/>
        <v/>
      </c>
      <c r="FM132" s="71" t="str">
        <f t="shared" si="1094"/>
        <v/>
      </c>
      <c r="FN132" s="71" t="str">
        <f t="shared" si="1095"/>
        <v/>
      </c>
      <c r="FO132" s="71" t="str">
        <f t="shared" si="1096"/>
        <v/>
      </c>
      <c r="FP132" s="71" t="str">
        <f t="shared" si="1097"/>
        <v/>
      </c>
      <c r="FQ132" s="71" t="str">
        <f t="shared" si="1098"/>
        <v/>
      </c>
      <c r="FR132" s="71" t="str">
        <f t="shared" si="1099"/>
        <v/>
      </c>
      <c r="FS132" s="71" t="str">
        <f t="shared" si="1100"/>
        <v/>
      </c>
    </row>
    <row r="133" spans="1:175" ht="16.5">
      <c r="A133" s="101"/>
      <c r="B133" s="101" t="s">
        <v>463</v>
      </c>
      <c r="C133" s="62" t="s">
        <v>405</v>
      </c>
      <c r="T133" s="101" t="str">
        <f t="shared" ref="T133:T141" si="1769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33" s="85" t="s">
        <v>464</v>
      </c>
      <c r="CN133" s="70" t="str">
        <f t="shared" si="1763"/>
        <v>InitUnitState('ID12',,,,,,,,,,)</v>
      </c>
      <c r="CO133" s="70" t="str">
        <f t="shared" si="1764"/>
        <v>InitUnitNormal('ID12',,,,,,,,,,)</v>
      </c>
      <c r="CP133" s="70" t="str">
        <f t="shared" si="1765"/>
        <v>InitUnitMagic('ID12',,,,,,,,,,)</v>
      </c>
      <c r="CQ133" s="70" t="str">
        <f t="shared" si="1766"/>
        <v>InitUnitAdd('ID12',,,,,,,,,,)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InitEquipData('ID12',,"",,,,,'','','','','','',"ReplaceableTextures\\CommandButtons\\BTNDG03.blp")</v>
      </c>
      <c r="CU133" s="95" t="str">
        <f t="shared" si="1767"/>
        <v>|n</v>
      </c>
      <c r="CV133" s="61" t="str">
        <f t="shared" si="1768"/>
        <v>|CffCCCCCC道果属性：|r|n攻击+7500|n业力+6000|n生命值+150000|n生命回复+3000|n攻击伤害+9%|n技能伤害+8%|n|n|Cff00FF7F点击吸收道果，境界突破一级。|n需境界经验达到圆满。|r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031"/>
        <v/>
      </c>
      <c r="DC133" s="71" t="str">
        <f t="shared" si="1032"/>
        <v/>
      </c>
      <c r="DD133" s="71" t="str">
        <f t="shared" si="1033"/>
        <v/>
      </c>
      <c r="DE133" s="71" t="str">
        <f t="shared" si="1034"/>
        <v/>
      </c>
      <c r="DF133" s="71" t="str">
        <f t="shared" si="1035"/>
        <v/>
      </c>
      <c r="DG133" s="71" t="str">
        <f t="shared" si="1036"/>
        <v/>
      </c>
      <c r="DH133" s="71" t="str">
        <f t="shared" si="1037"/>
        <v/>
      </c>
      <c r="DI133" s="71" t="str">
        <f t="shared" si="1038"/>
        <v/>
      </c>
      <c r="DJ133" s="71" t="str">
        <f t="shared" si="1039"/>
        <v/>
      </c>
      <c r="DK133" s="71" t="str">
        <f t="shared" si="1040"/>
        <v/>
      </c>
      <c r="DL133" s="71" t="str">
        <f t="shared" si="1041"/>
        <v/>
      </c>
      <c r="DM133" s="71" t="str">
        <f t="shared" si="1042"/>
        <v/>
      </c>
      <c r="DN133" s="71" t="str">
        <f t="shared" si="1043"/>
        <v/>
      </c>
      <c r="DO133" s="71" t="str">
        <f t="shared" si="1044"/>
        <v/>
      </c>
      <c r="DP133" s="71" t="str">
        <f t="shared" si="1045"/>
        <v/>
      </c>
      <c r="DQ133" s="71" t="str">
        <f t="shared" si="1046"/>
        <v/>
      </c>
      <c r="DR133" s="71" t="str">
        <f t="shared" si="1047"/>
        <v/>
      </c>
      <c r="DS133" s="71" t="str">
        <f t="shared" si="1048"/>
        <v/>
      </c>
      <c r="DT133" s="71" t="str">
        <f t="shared" si="1049"/>
        <v/>
      </c>
      <c r="DU133" s="71" t="str">
        <f t="shared" si="1050"/>
        <v/>
      </c>
      <c r="DV133" s="71" t="str">
        <f t="shared" si="1051"/>
        <v/>
      </c>
      <c r="DW133" s="71" t="str">
        <f t="shared" si="1052"/>
        <v/>
      </c>
      <c r="DX133" s="71" t="str">
        <f t="shared" si="1053"/>
        <v/>
      </c>
      <c r="DY133" s="71" t="str">
        <f t="shared" si="1054"/>
        <v/>
      </c>
      <c r="DZ133" s="71" t="str">
        <f t="shared" si="1055"/>
        <v/>
      </c>
      <c r="EA133" s="71" t="str">
        <f t="shared" si="1056"/>
        <v/>
      </c>
      <c r="EB133" s="71" t="str">
        <f t="shared" si="1057"/>
        <v/>
      </c>
      <c r="EC133" s="71" t="str">
        <f t="shared" si="1058"/>
        <v/>
      </c>
      <c r="ED133" s="71" t="str">
        <f t="shared" si="1059"/>
        <v/>
      </c>
      <c r="EE133" s="71" t="str">
        <f t="shared" si="1060"/>
        <v/>
      </c>
      <c r="EF133" s="71" t="str">
        <f t="shared" si="1061"/>
        <v/>
      </c>
      <c r="EG133" s="71" t="str">
        <f t="shared" si="1062"/>
        <v/>
      </c>
      <c r="EH133" s="71" t="str">
        <f t="shared" si="1063"/>
        <v/>
      </c>
      <c r="EI133" s="71" t="str">
        <f t="shared" si="1064"/>
        <v/>
      </c>
      <c r="EJ133" s="71" t="str">
        <f t="shared" si="1065"/>
        <v/>
      </c>
      <c r="EK133" s="71" t="str">
        <f t="shared" si="1066"/>
        <v/>
      </c>
      <c r="EL133" s="71" t="str">
        <f t="shared" si="1067"/>
        <v/>
      </c>
      <c r="EM133" s="71" t="str">
        <f t="shared" si="1068"/>
        <v/>
      </c>
      <c r="EN133" s="71" t="str">
        <f t="shared" si="1069"/>
        <v/>
      </c>
      <c r="EO133" s="71" t="str">
        <f t="shared" si="1070"/>
        <v/>
      </c>
      <c r="EP133" s="71" t="str">
        <f t="shared" si="1071"/>
        <v/>
      </c>
      <c r="EQ133" s="71" t="str">
        <f t="shared" si="1072"/>
        <v/>
      </c>
      <c r="ER133" s="71" t="str">
        <f t="shared" si="1073"/>
        <v/>
      </c>
      <c r="ES133" s="71" t="str">
        <f t="shared" si="1074"/>
        <v/>
      </c>
      <c r="ET133" s="71" t="str">
        <f t="shared" si="1075"/>
        <v/>
      </c>
      <c r="EU133" s="71" t="str">
        <f t="shared" si="1076"/>
        <v/>
      </c>
      <c r="EV133" s="71" t="str">
        <f t="shared" si="1077"/>
        <v/>
      </c>
      <c r="EW133" s="71" t="str">
        <f t="shared" si="1078"/>
        <v/>
      </c>
      <c r="EX133" s="71" t="str">
        <f t="shared" si="1079"/>
        <v/>
      </c>
      <c r="EY133" s="71" t="str">
        <f t="shared" si="1080"/>
        <v/>
      </c>
      <c r="EZ133" s="71" t="str">
        <f t="shared" si="1081"/>
        <v/>
      </c>
      <c r="FA133" s="71" t="str">
        <f t="shared" si="1082"/>
        <v/>
      </c>
      <c r="FB133" s="71" t="str">
        <f t="shared" si="1083"/>
        <v/>
      </c>
      <c r="FC133" s="71" t="str">
        <f t="shared" si="1084"/>
        <v/>
      </c>
      <c r="FD133" s="71" t="str">
        <f t="shared" si="1085"/>
        <v/>
      </c>
      <c r="FE133" s="71" t="str">
        <f t="shared" si="1086"/>
        <v/>
      </c>
      <c r="FF133" s="71" t="str">
        <f t="shared" si="1087"/>
        <v/>
      </c>
      <c r="FG133" s="71" t="str">
        <f t="shared" si="1088"/>
        <v/>
      </c>
      <c r="FH133" s="71" t="str">
        <f t="shared" si="1089"/>
        <v/>
      </c>
      <c r="FI133" s="71" t="str">
        <f t="shared" si="1090"/>
        <v/>
      </c>
      <c r="FJ133" s="71" t="str">
        <f t="shared" si="1091"/>
        <v/>
      </c>
      <c r="FK133" s="71" t="str">
        <f t="shared" si="1092"/>
        <v/>
      </c>
      <c r="FL133" s="71" t="str">
        <f t="shared" si="1093"/>
        <v/>
      </c>
      <c r="FM133" s="71" t="str">
        <f t="shared" si="1094"/>
        <v/>
      </c>
      <c r="FN133" s="71" t="str">
        <f t="shared" si="1095"/>
        <v/>
      </c>
      <c r="FO133" s="71" t="str">
        <f t="shared" si="1096"/>
        <v/>
      </c>
      <c r="FP133" s="71" t="str">
        <f t="shared" si="1097"/>
        <v/>
      </c>
      <c r="FQ133" s="71" t="str">
        <f t="shared" si="1098"/>
        <v/>
      </c>
      <c r="FR133" s="71" t="str">
        <f t="shared" si="1099"/>
        <v/>
      </c>
      <c r="FS133" s="71" t="str">
        <f t="shared" si="1100"/>
        <v/>
      </c>
    </row>
    <row r="134" spans="1:175" ht="16.5">
      <c r="A134" s="101"/>
      <c r="B134" s="101" t="s">
        <v>465</v>
      </c>
      <c r="C134" s="98" t="s">
        <v>408</v>
      </c>
      <c r="T134" s="101" t="str">
        <f t="shared" si="1769"/>
        <v>|CffCCCCCC道果属性：|r|n攻击+12500|n业力+10000|n生命值+250000|n生命回复+5000|n攻击伤害+9%|n技能伤害+8%|n|n|Cff00FF7F点击吸收道果，境界突破一级。|n需境界经验达到圆满。|r</v>
      </c>
      <c r="U134" s="85" t="s">
        <v>466</v>
      </c>
      <c r="CN134" s="70" t="str">
        <f t="shared" si="1763"/>
        <v>InitUnitState('ID13',,,,,,,,,,)</v>
      </c>
      <c r="CO134" s="70" t="str">
        <f t="shared" si="1764"/>
        <v>InitUnitNormal('ID13',,,,,,,,,,)</v>
      </c>
      <c r="CP134" s="70" t="str">
        <f t="shared" si="1765"/>
        <v>InitUnitMagic('ID13',,,,,,,,,,)</v>
      </c>
      <c r="CQ134" s="70" t="str">
        <f t="shared" si="1766"/>
        <v>InitUnitAdd('ID13',,,,,,,,,,)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InitEquipData('ID13',,"",,,,,'','','','','','',"ReplaceableTextures\\CommandButtons\\BTNDG04.blp")</v>
      </c>
      <c r="CU134" s="95" t="str">
        <f t="shared" si="1767"/>
        <v>|n</v>
      </c>
      <c r="CV134" s="61" t="str">
        <f t="shared" si="1768"/>
        <v>|CffCCCCCC道果属性：|r|n攻击+12500|n业力+10000|n生命值+250000|n生命回复+5000|n攻击伤害+9%|n技能伤害+8%|n|n|Cff00FF7F点击吸收道果，境界突破一级。|n需境界经验达到圆满。|r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031"/>
        <v/>
      </c>
      <c r="DC134" s="71" t="str">
        <f t="shared" si="1032"/>
        <v/>
      </c>
      <c r="DD134" s="71" t="str">
        <f t="shared" si="1033"/>
        <v/>
      </c>
      <c r="DE134" s="71" t="str">
        <f t="shared" si="1034"/>
        <v/>
      </c>
      <c r="DF134" s="71" t="str">
        <f t="shared" si="1035"/>
        <v/>
      </c>
      <c r="DG134" s="71" t="str">
        <f t="shared" si="1036"/>
        <v/>
      </c>
      <c r="DH134" s="71" t="str">
        <f t="shared" si="1037"/>
        <v/>
      </c>
      <c r="DI134" s="71" t="str">
        <f t="shared" si="1038"/>
        <v/>
      </c>
      <c r="DJ134" s="71" t="str">
        <f t="shared" si="1039"/>
        <v/>
      </c>
      <c r="DK134" s="71" t="str">
        <f t="shared" si="1040"/>
        <v/>
      </c>
      <c r="DL134" s="71" t="str">
        <f t="shared" si="1041"/>
        <v/>
      </c>
      <c r="DM134" s="71" t="str">
        <f t="shared" si="1042"/>
        <v/>
      </c>
      <c r="DN134" s="71" t="str">
        <f t="shared" si="1043"/>
        <v/>
      </c>
      <c r="DO134" s="71" t="str">
        <f t="shared" si="1044"/>
        <v/>
      </c>
      <c r="DP134" s="71" t="str">
        <f t="shared" si="1045"/>
        <v/>
      </c>
      <c r="DQ134" s="71" t="str">
        <f t="shared" si="1046"/>
        <v/>
      </c>
      <c r="DR134" s="71" t="str">
        <f t="shared" si="1047"/>
        <v/>
      </c>
      <c r="DS134" s="71" t="str">
        <f t="shared" si="1048"/>
        <v/>
      </c>
      <c r="DT134" s="71" t="str">
        <f t="shared" si="1049"/>
        <v/>
      </c>
      <c r="DU134" s="71" t="str">
        <f t="shared" si="1050"/>
        <v/>
      </c>
      <c r="DV134" s="71" t="str">
        <f t="shared" si="1051"/>
        <v/>
      </c>
      <c r="DW134" s="71" t="str">
        <f t="shared" si="1052"/>
        <v/>
      </c>
      <c r="DX134" s="71" t="str">
        <f t="shared" si="1053"/>
        <v/>
      </c>
      <c r="DY134" s="71" t="str">
        <f t="shared" si="1054"/>
        <v/>
      </c>
      <c r="DZ134" s="71" t="str">
        <f t="shared" si="1055"/>
        <v/>
      </c>
      <c r="EA134" s="71" t="str">
        <f t="shared" si="1056"/>
        <v/>
      </c>
      <c r="EB134" s="71" t="str">
        <f t="shared" si="1057"/>
        <v/>
      </c>
      <c r="EC134" s="71" t="str">
        <f t="shared" si="1058"/>
        <v/>
      </c>
      <c r="ED134" s="71" t="str">
        <f t="shared" si="1059"/>
        <v/>
      </c>
      <c r="EE134" s="71" t="str">
        <f t="shared" si="1060"/>
        <v/>
      </c>
      <c r="EF134" s="71" t="str">
        <f t="shared" si="1061"/>
        <v/>
      </c>
      <c r="EG134" s="71" t="str">
        <f t="shared" si="1062"/>
        <v/>
      </c>
      <c r="EH134" s="71" t="str">
        <f t="shared" si="1063"/>
        <v/>
      </c>
      <c r="EI134" s="71" t="str">
        <f t="shared" si="1064"/>
        <v/>
      </c>
      <c r="EJ134" s="71" t="str">
        <f t="shared" si="1065"/>
        <v/>
      </c>
      <c r="EK134" s="71" t="str">
        <f t="shared" si="1066"/>
        <v/>
      </c>
      <c r="EL134" s="71" t="str">
        <f t="shared" si="1067"/>
        <v/>
      </c>
      <c r="EM134" s="71" t="str">
        <f t="shared" si="1068"/>
        <v/>
      </c>
      <c r="EN134" s="71" t="str">
        <f t="shared" si="1069"/>
        <v/>
      </c>
      <c r="EO134" s="71" t="str">
        <f t="shared" si="1070"/>
        <v/>
      </c>
      <c r="EP134" s="71" t="str">
        <f t="shared" si="1071"/>
        <v/>
      </c>
      <c r="EQ134" s="71" t="str">
        <f t="shared" si="1072"/>
        <v/>
      </c>
      <c r="ER134" s="71" t="str">
        <f t="shared" si="1073"/>
        <v/>
      </c>
      <c r="ES134" s="71" t="str">
        <f t="shared" si="1074"/>
        <v/>
      </c>
      <c r="ET134" s="71" t="str">
        <f t="shared" si="1075"/>
        <v/>
      </c>
      <c r="EU134" s="71" t="str">
        <f t="shared" si="1076"/>
        <v/>
      </c>
      <c r="EV134" s="71" t="str">
        <f t="shared" si="1077"/>
        <v/>
      </c>
      <c r="EW134" s="71" t="str">
        <f t="shared" si="1078"/>
        <v/>
      </c>
      <c r="EX134" s="71" t="str">
        <f t="shared" si="1079"/>
        <v/>
      </c>
      <c r="EY134" s="71" t="str">
        <f t="shared" si="1080"/>
        <v/>
      </c>
      <c r="EZ134" s="71" t="str">
        <f t="shared" si="1081"/>
        <v/>
      </c>
      <c r="FA134" s="71" t="str">
        <f t="shared" si="1082"/>
        <v/>
      </c>
      <c r="FB134" s="71" t="str">
        <f t="shared" si="1083"/>
        <v/>
      </c>
      <c r="FC134" s="71" t="str">
        <f t="shared" si="1084"/>
        <v/>
      </c>
      <c r="FD134" s="71" t="str">
        <f t="shared" si="1085"/>
        <v/>
      </c>
      <c r="FE134" s="71" t="str">
        <f t="shared" si="1086"/>
        <v/>
      </c>
      <c r="FF134" s="71" t="str">
        <f t="shared" si="1087"/>
        <v/>
      </c>
      <c r="FG134" s="71" t="str">
        <f t="shared" si="1088"/>
        <v/>
      </c>
      <c r="FH134" s="71" t="str">
        <f t="shared" si="1089"/>
        <v/>
      </c>
      <c r="FI134" s="71" t="str">
        <f t="shared" si="1090"/>
        <v/>
      </c>
      <c r="FJ134" s="71" t="str">
        <f t="shared" si="1091"/>
        <v/>
      </c>
      <c r="FK134" s="71" t="str">
        <f t="shared" si="1092"/>
        <v/>
      </c>
      <c r="FL134" s="71" t="str">
        <f t="shared" si="1093"/>
        <v/>
      </c>
      <c r="FM134" s="71" t="str">
        <f t="shared" si="1094"/>
        <v/>
      </c>
      <c r="FN134" s="71" t="str">
        <f t="shared" si="1095"/>
        <v/>
      </c>
      <c r="FO134" s="71" t="str">
        <f t="shared" si="1096"/>
        <v/>
      </c>
      <c r="FP134" s="71" t="str">
        <f t="shared" si="1097"/>
        <v/>
      </c>
      <c r="FQ134" s="71" t="str">
        <f t="shared" si="1098"/>
        <v/>
      </c>
      <c r="FR134" s="71" t="str">
        <f t="shared" si="1099"/>
        <v/>
      </c>
      <c r="FS134" s="71" t="str">
        <f t="shared" si="1100"/>
        <v/>
      </c>
    </row>
    <row r="135" spans="1:175" ht="16.5">
      <c r="A135" s="101"/>
      <c r="B135" s="101" t="s">
        <v>467</v>
      </c>
      <c r="C135" s="98" t="s">
        <v>411</v>
      </c>
      <c r="T135" s="101" t="str">
        <f t="shared" si="1769"/>
        <v>|CffCCCCCC道果属性：|r|n攻击+21250|n业力+17000|n生命值+425000|n生命回复+8500|n攻击伤害+18%|n技能伤害+15%|n|n|Cff00FF7F点击吸收道果，境界突破一级。|n需境界经验达到圆满。|r</v>
      </c>
      <c r="U135" s="85" t="s">
        <v>468</v>
      </c>
      <c r="CN135" s="70" t="str">
        <f t="shared" si="1763"/>
        <v>InitUnitState('ID14',,,,,,,,,,)</v>
      </c>
      <c r="CO135" s="70" t="str">
        <f t="shared" si="1764"/>
        <v>InitUnitNormal('ID14',,,,,,,,,,)</v>
      </c>
      <c r="CP135" s="70" t="str">
        <f t="shared" si="1765"/>
        <v>InitUnitMagic('ID14',,,,,,,,,,)</v>
      </c>
      <c r="CQ135" s="70" t="str">
        <f t="shared" si="1766"/>
        <v>InitUnitAdd('ID14',,,,,,,,,,)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InitEquipData('ID14',,"",,,,,'','','','','','',"ReplaceableTextures\\CommandButtons\\BTNDG05.blp")</v>
      </c>
      <c r="CU135" s="95" t="str">
        <f t="shared" si="1767"/>
        <v>|n</v>
      </c>
      <c r="CV135" s="61" t="str">
        <f t="shared" si="1768"/>
        <v>|CffCCCCCC道果属性：|r|n攻击+21250|n业力+17000|n生命值+425000|n生命回复+8500|n攻击伤害+18%|n技能伤害+15%|n|n|Cff00FF7F点击吸收道果，境界突破一级。|n需境界经验达到圆满。|r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031"/>
        <v/>
      </c>
      <c r="DC135" s="71" t="str">
        <f t="shared" si="1032"/>
        <v/>
      </c>
      <c r="DD135" s="71" t="str">
        <f t="shared" si="1033"/>
        <v/>
      </c>
      <c r="DE135" s="71" t="str">
        <f t="shared" si="1034"/>
        <v/>
      </c>
      <c r="DF135" s="71" t="str">
        <f t="shared" si="1035"/>
        <v/>
      </c>
      <c r="DG135" s="71" t="str">
        <f t="shared" si="1036"/>
        <v/>
      </c>
      <c r="DH135" s="71" t="str">
        <f t="shared" si="1037"/>
        <v/>
      </c>
      <c r="DI135" s="71" t="str">
        <f t="shared" si="1038"/>
        <v/>
      </c>
      <c r="DJ135" s="71" t="str">
        <f t="shared" si="1039"/>
        <v/>
      </c>
      <c r="DK135" s="71" t="str">
        <f t="shared" si="1040"/>
        <v/>
      </c>
      <c r="DL135" s="71" t="str">
        <f t="shared" si="1041"/>
        <v/>
      </c>
      <c r="DM135" s="71" t="str">
        <f t="shared" si="1042"/>
        <v/>
      </c>
      <c r="DN135" s="71" t="str">
        <f t="shared" si="1043"/>
        <v/>
      </c>
      <c r="DO135" s="71" t="str">
        <f t="shared" si="1044"/>
        <v/>
      </c>
      <c r="DP135" s="71" t="str">
        <f t="shared" si="1045"/>
        <v/>
      </c>
      <c r="DQ135" s="71" t="str">
        <f t="shared" si="1046"/>
        <v/>
      </c>
      <c r="DR135" s="71" t="str">
        <f t="shared" si="1047"/>
        <v/>
      </c>
      <c r="DS135" s="71" t="str">
        <f t="shared" si="1048"/>
        <v/>
      </c>
      <c r="DT135" s="71" t="str">
        <f t="shared" si="1049"/>
        <v/>
      </c>
      <c r="DU135" s="71" t="str">
        <f t="shared" si="1050"/>
        <v/>
      </c>
      <c r="DV135" s="71" t="str">
        <f t="shared" si="1051"/>
        <v/>
      </c>
      <c r="DW135" s="71" t="str">
        <f t="shared" si="1052"/>
        <v/>
      </c>
      <c r="DX135" s="71" t="str">
        <f t="shared" si="1053"/>
        <v/>
      </c>
      <c r="DY135" s="71" t="str">
        <f t="shared" si="1054"/>
        <v/>
      </c>
      <c r="DZ135" s="71" t="str">
        <f t="shared" si="1055"/>
        <v/>
      </c>
      <c r="EA135" s="71" t="str">
        <f t="shared" si="1056"/>
        <v/>
      </c>
      <c r="EB135" s="71" t="str">
        <f t="shared" si="1057"/>
        <v/>
      </c>
      <c r="EC135" s="71" t="str">
        <f t="shared" si="1058"/>
        <v/>
      </c>
      <c r="ED135" s="71" t="str">
        <f t="shared" si="1059"/>
        <v/>
      </c>
      <c r="EE135" s="71" t="str">
        <f t="shared" si="1060"/>
        <v/>
      </c>
      <c r="EF135" s="71" t="str">
        <f t="shared" si="1061"/>
        <v/>
      </c>
      <c r="EG135" s="71" t="str">
        <f t="shared" si="1062"/>
        <v/>
      </c>
      <c r="EH135" s="71" t="str">
        <f t="shared" si="1063"/>
        <v/>
      </c>
      <c r="EI135" s="71" t="str">
        <f t="shared" si="1064"/>
        <v/>
      </c>
      <c r="EJ135" s="71" t="str">
        <f t="shared" si="1065"/>
        <v/>
      </c>
      <c r="EK135" s="71" t="str">
        <f t="shared" si="1066"/>
        <v/>
      </c>
      <c r="EL135" s="71" t="str">
        <f t="shared" si="1067"/>
        <v/>
      </c>
      <c r="EM135" s="71" t="str">
        <f t="shared" si="1068"/>
        <v/>
      </c>
      <c r="EN135" s="71" t="str">
        <f t="shared" si="1069"/>
        <v/>
      </c>
      <c r="EO135" s="71" t="str">
        <f t="shared" si="1070"/>
        <v/>
      </c>
      <c r="EP135" s="71" t="str">
        <f t="shared" si="1071"/>
        <v/>
      </c>
      <c r="EQ135" s="71" t="str">
        <f t="shared" si="1072"/>
        <v/>
      </c>
      <c r="ER135" s="71" t="str">
        <f t="shared" si="1073"/>
        <v/>
      </c>
      <c r="ES135" s="71" t="str">
        <f t="shared" si="1074"/>
        <v/>
      </c>
      <c r="ET135" s="71" t="str">
        <f t="shared" si="1075"/>
        <v/>
      </c>
      <c r="EU135" s="71" t="str">
        <f t="shared" si="1076"/>
        <v/>
      </c>
      <c r="EV135" s="71" t="str">
        <f t="shared" si="1077"/>
        <v/>
      </c>
      <c r="EW135" s="71" t="str">
        <f t="shared" si="1078"/>
        <v/>
      </c>
      <c r="EX135" s="71" t="str">
        <f t="shared" si="1079"/>
        <v/>
      </c>
      <c r="EY135" s="71" t="str">
        <f t="shared" si="1080"/>
        <v/>
      </c>
      <c r="EZ135" s="71" t="str">
        <f t="shared" si="1081"/>
        <v/>
      </c>
      <c r="FA135" s="71" t="str">
        <f t="shared" si="1082"/>
        <v/>
      </c>
      <c r="FB135" s="71" t="str">
        <f t="shared" si="1083"/>
        <v/>
      </c>
      <c r="FC135" s="71" t="str">
        <f t="shared" si="1084"/>
        <v/>
      </c>
      <c r="FD135" s="71" t="str">
        <f t="shared" si="1085"/>
        <v/>
      </c>
      <c r="FE135" s="71" t="str">
        <f t="shared" si="1086"/>
        <v/>
      </c>
      <c r="FF135" s="71" t="str">
        <f t="shared" si="1087"/>
        <v/>
      </c>
      <c r="FG135" s="71" t="str">
        <f t="shared" si="1088"/>
        <v/>
      </c>
      <c r="FH135" s="71" t="str">
        <f t="shared" si="1089"/>
        <v/>
      </c>
      <c r="FI135" s="71" t="str">
        <f t="shared" si="1090"/>
        <v/>
      </c>
      <c r="FJ135" s="71" t="str">
        <f t="shared" si="1091"/>
        <v/>
      </c>
      <c r="FK135" s="71" t="str">
        <f t="shared" si="1092"/>
        <v/>
      </c>
      <c r="FL135" s="71" t="str">
        <f t="shared" si="1093"/>
        <v/>
      </c>
      <c r="FM135" s="71" t="str">
        <f t="shared" si="1094"/>
        <v/>
      </c>
      <c r="FN135" s="71" t="str">
        <f t="shared" si="1095"/>
        <v/>
      </c>
      <c r="FO135" s="71" t="str">
        <f t="shared" si="1096"/>
        <v/>
      </c>
      <c r="FP135" s="71" t="str">
        <f t="shared" si="1097"/>
        <v/>
      </c>
      <c r="FQ135" s="71" t="str">
        <f t="shared" si="1098"/>
        <v/>
      </c>
      <c r="FR135" s="71" t="str">
        <f t="shared" si="1099"/>
        <v/>
      </c>
      <c r="FS135" s="71" t="str">
        <f t="shared" si="1100"/>
        <v/>
      </c>
    </row>
    <row r="136" spans="1:175" ht="16.5">
      <c r="A136" s="101"/>
      <c r="B136" s="101" t="s">
        <v>469</v>
      </c>
      <c r="C136" s="98" t="s">
        <v>414</v>
      </c>
      <c r="T136" s="101" t="str">
        <f t="shared" si="1769"/>
        <v>|CffCCCCCC道果属性：|r|n攻击+33750|n业力+27000|n生命值+675000|n生命回复+13500|n攻击伤害+18%|n技能伤害+15%|n|n|Cff00FF7F点击吸收道果，境界突破一级。|n需境界经验达到圆满。|r</v>
      </c>
      <c r="U136" s="85" t="s">
        <v>470</v>
      </c>
      <c r="CN136" s="70" t="str">
        <f t="shared" si="1763"/>
        <v>InitUnitState('ID15',,,,,,,,,,)</v>
      </c>
      <c r="CO136" s="70" t="str">
        <f t="shared" si="1764"/>
        <v>InitUnitNormal('ID15',,,,,,,,,,)</v>
      </c>
      <c r="CP136" s="70" t="str">
        <f t="shared" si="1765"/>
        <v>InitUnitMagic('ID15',,,,,,,,,,)</v>
      </c>
      <c r="CQ136" s="70" t="str">
        <f t="shared" si="1766"/>
        <v>InitUnitAdd('ID15',,,,,,,,,,)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InitEquipData('ID15',,"",,,,,'','','','','','',"ReplaceableTextures\\CommandButtons\\BTNDG08.blp")</v>
      </c>
      <c r="CU136" s="95" t="str">
        <f t="shared" si="1767"/>
        <v>|n</v>
      </c>
      <c r="CV136" s="61" t="str">
        <f t="shared" si="1768"/>
        <v>|CffCCCCCC道果属性：|r|n攻击+33750|n业力+27000|n生命值+675000|n生命回复+13500|n攻击伤害+18%|n技能伤害+15%|n|n|Cff00FF7F点击吸收道果，境界突破一级。|n需境界经验达到圆满。|r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ref="DB136:DB151" si="1770">IF(V136="","","|n"&amp;DB$2&amp;"+"&amp;V136&amp;DB$1)</f>
        <v/>
      </c>
      <c r="DC136" s="71" t="str">
        <f t="shared" ref="DC136:DC151" si="1771">IF(W136="","","|n"&amp;DC$2&amp;"+"&amp;W136&amp;DC$1)</f>
        <v/>
      </c>
      <c r="DD136" s="71" t="str">
        <f t="shared" ref="DD136:DD151" si="1772">IF(X136="","","|n"&amp;DD$2&amp;"+"&amp;X136&amp;DD$1)</f>
        <v/>
      </c>
      <c r="DE136" s="71" t="str">
        <f t="shared" ref="DE136:DE151" si="1773">IF(Y136="","","|n"&amp;DE$2&amp;"+"&amp;Y136&amp;DE$1)</f>
        <v/>
      </c>
      <c r="DF136" s="71" t="str">
        <f t="shared" ref="DF136:DF151" si="1774">IF(Z136="","","|n"&amp;DF$2&amp;"+"&amp;Z136&amp;DF$1)</f>
        <v/>
      </c>
      <c r="DG136" s="71" t="str">
        <f t="shared" ref="DG136:DG151" si="1775">IF(AA136="","","|n"&amp;DG$2&amp;"+"&amp;AA136&amp;DG$1)</f>
        <v/>
      </c>
      <c r="DH136" s="71" t="str">
        <f t="shared" ref="DH136:DH151" si="1776">IF(AB136="","","|n"&amp;DH$2&amp;"+"&amp;AB136&amp;DH$1)</f>
        <v/>
      </c>
      <c r="DI136" s="71" t="str">
        <f t="shared" ref="DI136:DI151" si="1777">IF(AC136="","","|n"&amp;DI$2&amp;"+"&amp;AC136&amp;DI$1)</f>
        <v/>
      </c>
      <c r="DJ136" s="71" t="str">
        <f t="shared" ref="DJ136:DJ151" si="1778">IF(AD136="","","|n"&amp;DJ$2&amp;"+"&amp;AD136&amp;DJ$1)</f>
        <v/>
      </c>
      <c r="DK136" s="71" t="str">
        <f t="shared" ref="DK136:DK151" si="1779">IF(AE136="","","|n"&amp;DK$2&amp;"+"&amp;AE136&amp;DK$1)</f>
        <v/>
      </c>
      <c r="DL136" s="71" t="str">
        <f t="shared" ref="DL136:DL151" si="1780">IF(AF136="","","|n"&amp;DL$2&amp;"+"&amp;AF136&amp;DL$1)</f>
        <v/>
      </c>
      <c r="DM136" s="71" t="str">
        <f t="shared" ref="DM136:DM151" si="1781">IF(AG136="","","|n"&amp;DM$2&amp;"+"&amp;AG136&amp;DM$1)</f>
        <v/>
      </c>
      <c r="DN136" s="71" t="str">
        <f t="shared" ref="DN136:DN151" si="1782">IF(AH136="","","|n"&amp;DN$2&amp;"+"&amp;AH136&amp;DN$1)</f>
        <v/>
      </c>
      <c r="DO136" s="71" t="str">
        <f t="shared" ref="DO136:DO151" si="1783">IF(AI136="","","|n"&amp;DO$2&amp;"+"&amp;AI136&amp;DO$1)</f>
        <v/>
      </c>
      <c r="DP136" s="71" t="str">
        <f t="shared" ref="DP136:DP151" si="1784">IF(AJ136="","","|n"&amp;DP$2&amp;"+"&amp;AJ136&amp;DP$1)</f>
        <v/>
      </c>
      <c r="DQ136" s="71" t="str">
        <f t="shared" ref="DQ136:DQ151" si="1785">IF(AK136="","","|n"&amp;DQ$2&amp;"+"&amp;AK136&amp;DQ$1)</f>
        <v/>
      </c>
      <c r="DR136" s="71" t="str">
        <f t="shared" ref="DR136:DR151" si="1786">IF(AL136="","","|n"&amp;DR$2&amp;"+"&amp;AL136&amp;DR$1)</f>
        <v/>
      </c>
      <c r="DS136" s="71" t="str">
        <f t="shared" ref="DS136:DS151" si="1787">IF(AM136="","","|n"&amp;DS$2&amp;"+"&amp;AM136&amp;DS$1)</f>
        <v/>
      </c>
      <c r="DT136" s="71" t="str">
        <f t="shared" ref="DT136:DT151" si="1788">IF(AN136="","","|n"&amp;DT$2&amp;"+"&amp;AN136&amp;DT$1)</f>
        <v/>
      </c>
      <c r="DU136" s="71" t="str">
        <f t="shared" ref="DU136:DU151" si="1789">IF(AO136="","","|n"&amp;DU$2&amp;"+"&amp;AO136&amp;DU$1)</f>
        <v/>
      </c>
      <c r="DV136" s="71" t="str">
        <f t="shared" ref="DV136:DV151" si="1790">IF(AP136="","","|n"&amp;DV$2&amp;"+"&amp;AP136&amp;DV$1)</f>
        <v/>
      </c>
      <c r="DW136" s="71" t="str">
        <f t="shared" ref="DW136:DW151" si="1791">IF(AQ136="","","|n"&amp;DW$2&amp;"+"&amp;AQ136&amp;DW$1)</f>
        <v/>
      </c>
      <c r="DX136" s="71" t="str">
        <f t="shared" ref="DX136:DX151" si="1792">IF(AR136="","","|n"&amp;DX$2&amp;"+"&amp;AR136&amp;DX$1)</f>
        <v/>
      </c>
      <c r="DY136" s="71" t="str">
        <f t="shared" ref="DY136:DY151" si="1793">IF(AS136="","","|n"&amp;DY$2&amp;"+"&amp;AS136&amp;DY$1)</f>
        <v/>
      </c>
      <c r="DZ136" s="71" t="str">
        <f t="shared" ref="DZ136:DZ151" si="1794">IF(AT136="","","|n"&amp;DZ$2&amp;"+"&amp;AT136&amp;DZ$1)</f>
        <v/>
      </c>
      <c r="EA136" s="71" t="str">
        <f t="shared" ref="EA136:EA151" si="1795">IF(AU136="","","|n"&amp;EA$2&amp;"+"&amp;AU136&amp;EA$1)</f>
        <v/>
      </c>
      <c r="EB136" s="71" t="str">
        <f t="shared" ref="EB136:EB151" si="1796">IF(AV136="","","|n"&amp;EB$2&amp;"+"&amp;AV136&amp;EB$1)</f>
        <v/>
      </c>
      <c r="EC136" s="71" t="str">
        <f t="shared" ref="EC136:EC151" si="1797">IF(AW136="","","|n"&amp;EC$2&amp;"+"&amp;AW136&amp;EC$1)</f>
        <v/>
      </c>
      <c r="ED136" s="71" t="str">
        <f t="shared" ref="ED136:ED151" si="1798">IF(AX136="","","|n"&amp;ED$2&amp;"+"&amp;AX136&amp;ED$1)</f>
        <v/>
      </c>
      <c r="EE136" s="71" t="str">
        <f t="shared" ref="EE136:EE151" si="1799">IF(AY136="","","|n"&amp;EE$2&amp;"+"&amp;AY136&amp;EE$1)</f>
        <v/>
      </c>
      <c r="EF136" s="71" t="str">
        <f t="shared" ref="EF136:EF151" si="1800">IF(AZ136="","","|n"&amp;EF$2&amp;"+"&amp;AZ136&amp;EF$1)</f>
        <v/>
      </c>
      <c r="EG136" s="71" t="str">
        <f t="shared" ref="EG136:EG151" si="1801">IF(BA136="","","|n"&amp;EG$2&amp;"+"&amp;BA136&amp;EG$1)</f>
        <v/>
      </c>
      <c r="EH136" s="71" t="str">
        <f t="shared" ref="EH136:EH151" si="1802">IF(BB136="","","|n"&amp;EH$2&amp;"+"&amp;BB136&amp;EH$1)</f>
        <v/>
      </c>
      <c r="EI136" s="71" t="str">
        <f t="shared" ref="EI136:EI151" si="1803">IF(BC136="","","|n"&amp;EI$2&amp;"+"&amp;BC136&amp;EI$1)</f>
        <v/>
      </c>
      <c r="EJ136" s="71" t="str">
        <f t="shared" ref="EJ136:EJ151" si="1804">IF(BD136="","","|n"&amp;EJ$2&amp;"+"&amp;BD136&amp;EJ$1)</f>
        <v/>
      </c>
      <c r="EK136" s="71" t="str">
        <f t="shared" ref="EK136:EK151" si="1805">IF(BE136="","","|n"&amp;EK$2&amp;"+"&amp;BE136&amp;EK$1)</f>
        <v/>
      </c>
      <c r="EL136" s="71" t="str">
        <f t="shared" ref="EL136:EL151" si="1806">IF(BF136="","","|n"&amp;EL$2&amp;"+"&amp;BF136&amp;EL$1)</f>
        <v/>
      </c>
      <c r="EM136" s="71" t="str">
        <f t="shared" ref="EM136:EM151" si="1807">IF(BG136="","","|n"&amp;EM$2&amp;"+"&amp;BG136&amp;EM$1)</f>
        <v/>
      </c>
      <c r="EN136" s="71" t="str">
        <f t="shared" ref="EN136:EN151" si="1808">IF(BH136="","","|n"&amp;EN$2&amp;"+"&amp;BH136&amp;EN$1)</f>
        <v/>
      </c>
      <c r="EO136" s="71" t="str">
        <f t="shared" ref="EO136:EO151" si="1809">IF(BI136="","","|n"&amp;EO$2&amp;"+"&amp;BI136&amp;EO$1)</f>
        <v/>
      </c>
      <c r="EP136" s="71" t="str">
        <f t="shared" ref="EP136:EP151" si="1810">IF(BJ136="","","|n"&amp;EP$2&amp;"+"&amp;BJ136&amp;EP$1)</f>
        <v/>
      </c>
      <c r="EQ136" s="71" t="str">
        <f t="shared" ref="EQ136:EQ151" si="1811">IF(BK136="","","|n"&amp;EQ$2&amp;"+"&amp;BK136&amp;EQ$1)</f>
        <v/>
      </c>
      <c r="ER136" s="71" t="str">
        <f t="shared" ref="ER136:ER151" si="1812">IF(BL136="","","|n"&amp;ER$2&amp;"+"&amp;BL136&amp;ER$1)</f>
        <v/>
      </c>
      <c r="ES136" s="71" t="str">
        <f t="shared" ref="ES136:ES151" si="1813">IF(BM136="","","|n"&amp;ES$2&amp;"+"&amp;BM136&amp;ES$1)</f>
        <v/>
      </c>
      <c r="ET136" s="71" t="str">
        <f t="shared" ref="ET136:ET151" si="1814">IF(BN136="","","|n"&amp;ET$2&amp;"+"&amp;BN136&amp;ET$1)</f>
        <v/>
      </c>
      <c r="EU136" s="71" t="str">
        <f t="shared" ref="EU136:EU151" si="1815">IF(BO136="","","|n"&amp;EU$2&amp;"+"&amp;BO136&amp;EU$1)</f>
        <v/>
      </c>
      <c r="EV136" s="71" t="str">
        <f t="shared" ref="EV136:EV151" si="1816">IF(BP136="","","|n"&amp;EV$2&amp;"+"&amp;BP136&amp;EV$1)</f>
        <v/>
      </c>
      <c r="EW136" s="71" t="str">
        <f t="shared" ref="EW136:EW151" si="1817">IF(BQ136="","","|n"&amp;EW$2&amp;"+"&amp;BQ136&amp;EW$1)</f>
        <v/>
      </c>
      <c r="EX136" s="71" t="str">
        <f t="shared" ref="EX136:EX151" si="1818">IF(BR136="","","|n"&amp;EX$2&amp;"+"&amp;BR136&amp;EX$1)</f>
        <v/>
      </c>
      <c r="EY136" s="71" t="str">
        <f t="shared" ref="EY136:EY151" si="1819">IF(BS136="","","|n"&amp;EY$2&amp;"+"&amp;BS136&amp;EY$1)</f>
        <v/>
      </c>
      <c r="EZ136" s="71" t="str">
        <f t="shared" ref="EZ136:EZ151" si="1820">IF(BT136="","","|n"&amp;EZ$2&amp;"+"&amp;BT136&amp;EZ$1)</f>
        <v/>
      </c>
      <c r="FA136" s="71" t="str">
        <f t="shared" ref="FA136:FA151" si="1821">IF(BU136="","","|n"&amp;FA$2&amp;"+"&amp;BU136&amp;FA$1)</f>
        <v/>
      </c>
      <c r="FB136" s="71" t="str">
        <f t="shared" ref="FB136:FB151" si="1822">IF(BV136="","","|n"&amp;FB$2&amp;"+"&amp;BV136&amp;FB$1)</f>
        <v/>
      </c>
      <c r="FC136" s="71" t="str">
        <f t="shared" ref="FC136:FC151" si="1823">IF(BW136="","","|n"&amp;FC$2&amp;"+"&amp;BW136&amp;FC$1)</f>
        <v/>
      </c>
      <c r="FD136" s="71" t="str">
        <f t="shared" ref="FD136:FD151" si="1824">IF(BX136="","","|n"&amp;FD$2&amp;"+"&amp;BX136&amp;FD$1)</f>
        <v/>
      </c>
      <c r="FE136" s="71" t="str">
        <f t="shared" ref="FE136:FE151" si="1825">IF(BY136="","","|n"&amp;FE$2&amp;"+"&amp;BY136&amp;FE$1)</f>
        <v/>
      </c>
      <c r="FF136" s="71" t="str">
        <f t="shared" ref="FF136:FF151" si="1826">IF(BZ136="","","|n"&amp;FF$2&amp;"+"&amp;BZ136&amp;FF$1)</f>
        <v/>
      </c>
      <c r="FG136" s="71" t="str">
        <f t="shared" ref="FG136:FG151" si="1827">IF(CA136="","","|n"&amp;FG$2&amp;"+"&amp;CA136&amp;FG$1)</f>
        <v/>
      </c>
      <c r="FH136" s="71" t="str">
        <f t="shared" ref="FH136:FH151" si="1828">IF(CB136="","","|n"&amp;FH$2&amp;"+"&amp;CB136&amp;FH$1)</f>
        <v/>
      </c>
      <c r="FI136" s="71" t="str">
        <f t="shared" ref="FI136:FI151" si="1829">IF(CC136="","","|n"&amp;FI$2&amp;"+"&amp;CC136&amp;FI$1)</f>
        <v/>
      </c>
      <c r="FJ136" s="71" t="str">
        <f t="shared" ref="FJ136:FJ151" si="1830">IF(CD136="","","|n"&amp;FJ$2&amp;"+"&amp;CD136&amp;FJ$1)</f>
        <v/>
      </c>
      <c r="FK136" s="71" t="str">
        <f t="shared" ref="FK136:FK151" si="1831">IF(CE136="","","|n"&amp;FK$2&amp;"+"&amp;CE136&amp;FK$1)</f>
        <v/>
      </c>
      <c r="FL136" s="71" t="str">
        <f t="shared" ref="FL136:FL151" si="1832">IF(CF136="","","|n"&amp;FL$2&amp;"+"&amp;CF136&amp;FL$1)</f>
        <v/>
      </c>
      <c r="FM136" s="71" t="str">
        <f t="shared" ref="FM136:FM151" si="1833">IF(CG136="","","|n"&amp;FM$2&amp;"+"&amp;CG136&amp;FM$1)</f>
        <v/>
      </c>
      <c r="FN136" s="71" t="str">
        <f t="shared" ref="FN136:FN151" si="1834">IF(CH136="","","|n"&amp;FN$2&amp;"+"&amp;CH136&amp;FN$1)</f>
        <v/>
      </c>
      <c r="FO136" s="71" t="str">
        <f t="shared" ref="FO136:FO151" si="1835">IF(CI136="","","|n"&amp;FO$2&amp;"+"&amp;CI136&amp;FO$1)</f>
        <v/>
      </c>
      <c r="FP136" s="71" t="str">
        <f t="shared" ref="FP136:FP151" si="1836">IF(CJ136="","","|n"&amp;FP$2&amp;"+"&amp;CJ136&amp;FP$1)</f>
        <v/>
      </c>
      <c r="FQ136" s="71" t="str">
        <f t="shared" ref="FQ136:FQ151" si="1837">IF(CK136="","","|n"&amp;FQ$2&amp;"+"&amp;CK136&amp;FQ$1)</f>
        <v/>
      </c>
      <c r="FR136" s="71" t="str">
        <f t="shared" ref="FR136:FR151" si="1838">IF(CL136="","","|n"&amp;FR$2&amp;"+"&amp;CL136&amp;FR$1)</f>
        <v/>
      </c>
      <c r="FS136" s="71" t="str">
        <f t="shared" ref="FS136:FS151" si="1839">IF(CM136="","","|n"&amp;FS$2&amp;"+"&amp;CM136&amp;FS$1)</f>
        <v/>
      </c>
    </row>
    <row r="137" spans="1:175" ht="16.5">
      <c r="A137" s="101"/>
      <c r="B137" s="101" t="s">
        <v>471</v>
      </c>
      <c r="C137" s="72" t="s">
        <v>417</v>
      </c>
      <c r="T137" s="101" t="str">
        <f t="shared" si="1769"/>
        <v>|CffCCCCCC道果属性：|r|n攻击+50000|n业力+40000|n生命值+1000000|n生命回复+20000|n攻击伤害+18%|n技能伤害+15%|n|n|Cff00FF7F点击吸收道果，境界突破一级。|n需境界经验达到圆满。|r</v>
      </c>
      <c r="U137" s="85" t="s">
        <v>472</v>
      </c>
      <c r="CN137" s="70" t="str">
        <f t="shared" si="1763"/>
        <v>InitUnitState('ID16',,,,,,,,,,)</v>
      </c>
      <c r="CO137" s="70" t="str">
        <f t="shared" si="1764"/>
        <v>InitUnitNormal('ID16',,,,,,,,,,)</v>
      </c>
      <c r="CP137" s="70" t="str">
        <f t="shared" si="1765"/>
        <v>InitUnitMagic('ID16',,,,,,,,,,)</v>
      </c>
      <c r="CQ137" s="70" t="str">
        <f t="shared" si="1766"/>
        <v>InitUnitAdd('ID16',,,,,,,,,,)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138&amp;CR$1&amp;")"</f>
        <v>InitEquipData('ID16',,"",,,,,'','','','','','',"ReplaceableTextures\\CommandButtons\\BTNDG07.blp")</v>
      </c>
      <c r="CU137" s="95" t="str">
        <f t="shared" si="1767"/>
        <v>|n</v>
      </c>
      <c r="CV137" s="61" t="str">
        <f t="shared" si="1768"/>
        <v>|CffCCCCCC道果属性：|r|n攻击+50000|n业力+40000|n生命值+1000000|n生命回复+20000|n攻击伤害+18%|n技能伤害+15%|n|n|Cff00FF7F点击吸收道果，境界突破一级。|n需境界经验达到圆满。|r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770"/>
        <v/>
      </c>
      <c r="DC137" s="71" t="str">
        <f t="shared" si="1771"/>
        <v/>
      </c>
      <c r="DD137" s="71" t="str">
        <f t="shared" si="1772"/>
        <v/>
      </c>
      <c r="DE137" s="71" t="str">
        <f t="shared" si="1773"/>
        <v/>
      </c>
      <c r="DF137" s="71" t="str">
        <f t="shared" si="1774"/>
        <v/>
      </c>
      <c r="DG137" s="71" t="str">
        <f t="shared" si="1775"/>
        <v/>
      </c>
      <c r="DH137" s="71" t="str">
        <f t="shared" si="1776"/>
        <v/>
      </c>
      <c r="DI137" s="71" t="str">
        <f t="shared" si="1777"/>
        <v/>
      </c>
      <c r="DJ137" s="71" t="str">
        <f t="shared" si="1778"/>
        <v/>
      </c>
      <c r="DK137" s="71" t="str">
        <f t="shared" si="1779"/>
        <v/>
      </c>
      <c r="DL137" s="71" t="str">
        <f t="shared" si="1780"/>
        <v/>
      </c>
      <c r="DM137" s="71" t="str">
        <f t="shared" si="1781"/>
        <v/>
      </c>
      <c r="DN137" s="71" t="str">
        <f t="shared" si="1782"/>
        <v/>
      </c>
      <c r="DO137" s="71" t="str">
        <f t="shared" si="1783"/>
        <v/>
      </c>
      <c r="DP137" s="71" t="str">
        <f t="shared" si="1784"/>
        <v/>
      </c>
      <c r="DQ137" s="71" t="str">
        <f t="shared" si="1785"/>
        <v/>
      </c>
      <c r="DR137" s="71" t="str">
        <f t="shared" si="1786"/>
        <v/>
      </c>
      <c r="DS137" s="71" t="str">
        <f t="shared" si="1787"/>
        <v/>
      </c>
      <c r="DT137" s="71" t="str">
        <f t="shared" si="1788"/>
        <v/>
      </c>
      <c r="DU137" s="71" t="str">
        <f t="shared" si="1789"/>
        <v/>
      </c>
      <c r="DV137" s="71" t="str">
        <f t="shared" si="1790"/>
        <v/>
      </c>
      <c r="DW137" s="71" t="str">
        <f t="shared" si="1791"/>
        <v/>
      </c>
      <c r="DX137" s="71" t="str">
        <f t="shared" si="1792"/>
        <v/>
      </c>
      <c r="DY137" s="71" t="str">
        <f t="shared" si="1793"/>
        <v/>
      </c>
      <c r="DZ137" s="71" t="str">
        <f t="shared" si="1794"/>
        <v/>
      </c>
      <c r="EA137" s="71" t="str">
        <f t="shared" si="1795"/>
        <v/>
      </c>
      <c r="EB137" s="71" t="str">
        <f t="shared" si="1796"/>
        <v/>
      </c>
      <c r="EC137" s="71" t="str">
        <f t="shared" si="1797"/>
        <v/>
      </c>
      <c r="ED137" s="71" t="str">
        <f t="shared" si="1798"/>
        <v/>
      </c>
      <c r="EE137" s="71" t="str">
        <f t="shared" si="1799"/>
        <v/>
      </c>
      <c r="EF137" s="71" t="str">
        <f t="shared" si="1800"/>
        <v/>
      </c>
      <c r="EG137" s="71" t="str">
        <f t="shared" si="1801"/>
        <v/>
      </c>
      <c r="EH137" s="71" t="str">
        <f t="shared" si="1802"/>
        <v/>
      </c>
      <c r="EI137" s="71" t="str">
        <f t="shared" si="1803"/>
        <v/>
      </c>
      <c r="EJ137" s="71" t="str">
        <f t="shared" si="1804"/>
        <v/>
      </c>
      <c r="EK137" s="71" t="str">
        <f t="shared" si="1805"/>
        <v/>
      </c>
      <c r="EL137" s="71" t="str">
        <f t="shared" si="1806"/>
        <v/>
      </c>
      <c r="EM137" s="71" t="str">
        <f t="shared" si="1807"/>
        <v/>
      </c>
      <c r="EN137" s="71" t="str">
        <f t="shared" si="1808"/>
        <v/>
      </c>
      <c r="EO137" s="71" t="str">
        <f t="shared" si="1809"/>
        <v/>
      </c>
      <c r="EP137" s="71" t="str">
        <f t="shared" si="1810"/>
        <v/>
      </c>
      <c r="EQ137" s="71" t="str">
        <f t="shared" si="1811"/>
        <v/>
      </c>
      <c r="ER137" s="71" t="str">
        <f t="shared" si="1812"/>
        <v/>
      </c>
      <c r="ES137" s="71" t="str">
        <f t="shared" si="1813"/>
        <v/>
      </c>
      <c r="ET137" s="71" t="str">
        <f t="shared" si="1814"/>
        <v/>
      </c>
      <c r="EU137" s="71" t="str">
        <f t="shared" si="1815"/>
        <v/>
      </c>
      <c r="EV137" s="71" t="str">
        <f t="shared" si="1816"/>
        <v/>
      </c>
      <c r="EW137" s="71" t="str">
        <f t="shared" si="1817"/>
        <v/>
      </c>
      <c r="EX137" s="71" t="str">
        <f t="shared" si="1818"/>
        <v/>
      </c>
      <c r="EY137" s="71" t="str">
        <f t="shared" si="1819"/>
        <v/>
      </c>
      <c r="EZ137" s="71" t="str">
        <f t="shared" si="1820"/>
        <v/>
      </c>
      <c r="FA137" s="71" t="str">
        <f t="shared" si="1821"/>
        <v/>
      </c>
      <c r="FB137" s="71" t="str">
        <f t="shared" si="1822"/>
        <v/>
      </c>
      <c r="FC137" s="71" t="str">
        <f t="shared" si="1823"/>
        <v/>
      </c>
      <c r="FD137" s="71" t="str">
        <f t="shared" si="1824"/>
        <v/>
      </c>
      <c r="FE137" s="71" t="str">
        <f t="shared" si="1825"/>
        <v/>
      </c>
      <c r="FF137" s="71" t="str">
        <f t="shared" si="1826"/>
        <v/>
      </c>
      <c r="FG137" s="71" t="str">
        <f t="shared" si="1827"/>
        <v/>
      </c>
      <c r="FH137" s="71" t="str">
        <f t="shared" si="1828"/>
        <v/>
      </c>
      <c r="FI137" s="71" t="str">
        <f t="shared" si="1829"/>
        <v/>
      </c>
      <c r="FJ137" s="71" t="str">
        <f t="shared" si="1830"/>
        <v/>
      </c>
      <c r="FK137" s="71" t="str">
        <f t="shared" si="1831"/>
        <v/>
      </c>
      <c r="FL137" s="71" t="str">
        <f t="shared" si="1832"/>
        <v/>
      </c>
      <c r="FM137" s="71" t="str">
        <f t="shared" si="1833"/>
        <v/>
      </c>
      <c r="FN137" s="71" t="str">
        <f t="shared" si="1834"/>
        <v/>
      </c>
      <c r="FO137" s="71" t="str">
        <f t="shared" si="1835"/>
        <v/>
      </c>
      <c r="FP137" s="71" t="str">
        <f t="shared" si="1836"/>
        <v/>
      </c>
      <c r="FQ137" s="71" t="str">
        <f t="shared" si="1837"/>
        <v/>
      </c>
      <c r="FR137" s="71" t="str">
        <f t="shared" si="1838"/>
        <v/>
      </c>
      <c r="FS137" s="71" t="str">
        <f t="shared" si="1839"/>
        <v/>
      </c>
    </row>
    <row r="138" spans="1:175" ht="16.5">
      <c r="A138" s="101"/>
      <c r="B138" s="101" t="s">
        <v>473</v>
      </c>
      <c r="C138" s="72" t="s">
        <v>420</v>
      </c>
      <c r="T138" s="101" t="str">
        <f t="shared" si="1769"/>
        <v>|CffCCCCCC道果属性：|r|n攻击+72500|n业力+58000|n生命值+1450000|n生命回复+29000|n攻击伤害+24%|n技能伤害+20%|n|n|Cff00FF7F点击吸收道果，境界突破一级。|n需境界经验达到圆满。|r</v>
      </c>
      <c r="U138" s="85" t="s">
        <v>474</v>
      </c>
      <c r="CN138" s="70" t="str">
        <f t="shared" si="1763"/>
        <v>InitUnitState('ID17',,,,,,,,,,)</v>
      </c>
      <c r="CO138" s="70" t="str">
        <f t="shared" si="1764"/>
        <v>InitUnitNormal('ID17',,,,,,,,,,)</v>
      </c>
      <c r="CP138" s="70" t="str">
        <f t="shared" si="1765"/>
        <v>InitUnitMagic('ID17',,,,,,,,,,)</v>
      </c>
      <c r="CQ138" s="70" t="str">
        <f t="shared" si="1766"/>
        <v>InitUnitAdd('ID17',,,,,,,,,,)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139&amp;CR$1&amp;")"</f>
        <v>InitEquipData('ID17',,"",,,,,'','','','','','',"ReplaceableTextures\\CommandButtons\\BTNDG08.blp")</v>
      </c>
      <c r="CU138" s="95" t="str">
        <f t="shared" si="1767"/>
        <v>|n</v>
      </c>
      <c r="CV138" s="61" t="str">
        <f t="shared" si="1768"/>
        <v>|CffCCCCCC道果属性：|r|n攻击+72500|n业力+58000|n生命值+1450000|n生命回复+29000|n攻击伤害+24%|n技能伤害+20%|n|n|Cff00FF7F点击吸收道果，境界突破一级。|n需境界经验达到圆满。|r</v>
      </c>
      <c r="CW138" s="60"/>
      <c r="CX138" s="60"/>
      <c r="CY138" s="60"/>
      <c r="CZ138" s="60"/>
      <c r="DA138" s="60"/>
      <c r="DB138" s="71" t="str">
        <f t="shared" si="1770"/>
        <v/>
      </c>
      <c r="DC138" s="71" t="str">
        <f t="shared" si="1771"/>
        <v/>
      </c>
      <c r="DD138" s="71" t="str">
        <f t="shared" si="1772"/>
        <v/>
      </c>
      <c r="DE138" s="71" t="str">
        <f t="shared" si="1773"/>
        <v/>
      </c>
      <c r="DF138" s="71" t="str">
        <f t="shared" si="1774"/>
        <v/>
      </c>
      <c r="DG138" s="71" t="str">
        <f t="shared" si="1775"/>
        <v/>
      </c>
      <c r="DH138" s="71" t="str">
        <f t="shared" si="1776"/>
        <v/>
      </c>
      <c r="DI138" s="71" t="str">
        <f t="shared" si="1777"/>
        <v/>
      </c>
      <c r="DJ138" s="71" t="str">
        <f t="shared" si="1778"/>
        <v/>
      </c>
      <c r="DK138" s="71" t="str">
        <f t="shared" si="1779"/>
        <v/>
      </c>
      <c r="DL138" s="71" t="str">
        <f t="shared" si="1780"/>
        <v/>
      </c>
      <c r="DM138" s="71" t="str">
        <f t="shared" si="1781"/>
        <v/>
      </c>
      <c r="DN138" s="71" t="str">
        <f t="shared" si="1782"/>
        <v/>
      </c>
      <c r="DO138" s="71" t="str">
        <f t="shared" si="1783"/>
        <v/>
      </c>
      <c r="DP138" s="71" t="str">
        <f t="shared" si="1784"/>
        <v/>
      </c>
      <c r="DQ138" s="71" t="str">
        <f t="shared" si="1785"/>
        <v/>
      </c>
      <c r="DR138" s="71" t="str">
        <f t="shared" si="1786"/>
        <v/>
      </c>
      <c r="DS138" s="71" t="str">
        <f t="shared" si="1787"/>
        <v/>
      </c>
      <c r="DT138" s="71" t="str">
        <f t="shared" si="1788"/>
        <v/>
      </c>
      <c r="DU138" s="71" t="str">
        <f t="shared" si="1789"/>
        <v/>
      </c>
      <c r="DV138" s="71" t="str">
        <f t="shared" si="1790"/>
        <v/>
      </c>
      <c r="DW138" s="71" t="str">
        <f t="shared" si="1791"/>
        <v/>
      </c>
      <c r="DX138" s="71" t="str">
        <f t="shared" si="1792"/>
        <v/>
      </c>
      <c r="DY138" s="71" t="str">
        <f t="shared" si="1793"/>
        <v/>
      </c>
      <c r="DZ138" s="71" t="str">
        <f t="shared" si="1794"/>
        <v/>
      </c>
      <c r="EA138" s="71" t="str">
        <f t="shared" si="1795"/>
        <v/>
      </c>
      <c r="EB138" s="71" t="str">
        <f t="shared" si="1796"/>
        <v/>
      </c>
      <c r="EC138" s="71" t="str">
        <f t="shared" si="1797"/>
        <v/>
      </c>
      <c r="ED138" s="71" t="str">
        <f t="shared" si="1798"/>
        <v/>
      </c>
      <c r="EE138" s="71" t="str">
        <f t="shared" si="1799"/>
        <v/>
      </c>
      <c r="EF138" s="71" t="str">
        <f t="shared" si="1800"/>
        <v/>
      </c>
      <c r="EG138" s="71" t="str">
        <f t="shared" si="1801"/>
        <v/>
      </c>
      <c r="EH138" s="71" t="str">
        <f t="shared" si="1802"/>
        <v/>
      </c>
      <c r="EI138" s="71" t="str">
        <f t="shared" si="1803"/>
        <v/>
      </c>
      <c r="EJ138" s="71" t="str">
        <f t="shared" si="1804"/>
        <v/>
      </c>
      <c r="EK138" s="71" t="str">
        <f t="shared" si="1805"/>
        <v/>
      </c>
      <c r="EL138" s="71" t="str">
        <f t="shared" si="1806"/>
        <v/>
      </c>
      <c r="EM138" s="71" t="str">
        <f t="shared" si="1807"/>
        <v/>
      </c>
      <c r="EN138" s="71" t="str">
        <f t="shared" si="1808"/>
        <v/>
      </c>
      <c r="EO138" s="71" t="str">
        <f t="shared" si="1809"/>
        <v/>
      </c>
      <c r="EP138" s="71" t="str">
        <f t="shared" si="1810"/>
        <v/>
      </c>
      <c r="EQ138" s="71" t="str">
        <f t="shared" si="1811"/>
        <v/>
      </c>
      <c r="ER138" s="71" t="str">
        <f t="shared" si="1812"/>
        <v/>
      </c>
      <c r="ES138" s="71" t="str">
        <f t="shared" si="1813"/>
        <v/>
      </c>
      <c r="ET138" s="71" t="str">
        <f t="shared" si="1814"/>
        <v/>
      </c>
      <c r="EU138" s="71" t="str">
        <f t="shared" si="1815"/>
        <v/>
      </c>
      <c r="EV138" s="71" t="str">
        <f t="shared" si="1816"/>
        <v/>
      </c>
      <c r="EW138" s="71" t="str">
        <f t="shared" si="1817"/>
        <v/>
      </c>
      <c r="EX138" s="71" t="str">
        <f t="shared" si="1818"/>
        <v/>
      </c>
      <c r="EY138" s="71" t="str">
        <f t="shared" si="1819"/>
        <v/>
      </c>
      <c r="EZ138" s="71" t="str">
        <f t="shared" si="1820"/>
        <v/>
      </c>
      <c r="FA138" s="71" t="str">
        <f t="shared" si="1821"/>
        <v/>
      </c>
      <c r="FB138" s="71" t="str">
        <f t="shared" si="1822"/>
        <v/>
      </c>
      <c r="FC138" s="71" t="str">
        <f t="shared" si="1823"/>
        <v/>
      </c>
      <c r="FD138" s="71" t="str">
        <f t="shared" si="1824"/>
        <v/>
      </c>
      <c r="FE138" s="71" t="str">
        <f t="shared" si="1825"/>
        <v/>
      </c>
      <c r="FF138" s="71" t="str">
        <f t="shared" si="1826"/>
        <v/>
      </c>
      <c r="FG138" s="71" t="str">
        <f t="shared" si="1827"/>
        <v/>
      </c>
      <c r="FH138" s="71" t="str">
        <f t="shared" si="1828"/>
        <v/>
      </c>
      <c r="FI138" s="71" t="str">
        <f t="shared" si="1829"/>
        <v/>
      </c>
      <c r="FJ138" s="71" t="str">
        <f t="shared" si="1830"/>
        <v/>
      </c>
      <c r="FK138" s="71" t="str">
        <f t="shared" si="1831"/>
        <v/>
      </c>
      <c r="FL138" s="71" t="str">
        <f t="shared" si="1832"/>
        <v/>
      </c>
      <c r="FM138" s="71" t="str">
        <f t="shared" si="1833"/>
        <v/>
      </c>
      <c r="FN138" s="71" t="str">
        <f t="shared" si="1834"/>
        <v/>
      </c>
      <c r="FO138" s="71" t="str">
        <f t="shared" si="1835"/>
        <v/>
      </c>
      <c r="FP138" s="71" t="str">
        <f t="shared" si="1836"/>
        <v/>
      </c>
      <c r="FQ138" s="71" t="str">
        <f t="shared" si="1837"/>
        <v/>
      </c>
      <c r="FR138" s="71" t="str">
        <f t="shared" si="1838"/>
        <v/>
      </c>
      <c r="FS138" s="71" t="str">
        <f t="shared" si="1839"/>
        <v/>
      </c>
    </row>
    <row r="139" spans="1:175" ht="16.5">
      <c r="A139" s="101"/>
      <c r="B139" s="101" t="s">
        <v>475</v>
      </c>
      <c r="C139" s="72" t="s">
        <v>423</v>
      </c>
      <c r="T139" s="101" t="str">
        <f t="shared" si="1769"/>
        <v>|CffCCCCCC道果属性：|r|n攻击+102500|n业力+82000|n生命值+2050000|n生命回复+41000|n攻击伤害+24%|n技能伤害+20%|n|n|Cff00FF7F点击吸收道果，境界突破一级。|n需境界经验达到圆满。|r</v>
      </c>
      <c r="U139" s="85" t="s">
        <v>476</v>
      </c>
      <c r="CN139" s="70" t="str">
        <f t="shared" si="1763"/>
        <v>InitUnitState('ID18',,,,,,,,,,)</v>
      </c>
      <c r="CO139" s="70" t="str">
        <f t="shared" si="1764"/>
        <v>InitUnitNormal('ID18',,,,,,,,,,)</v>
      </c>
      <c r="CP139" s="70" t="str">
        <f t="shared" si="1765"/>
        <v>InitUnitMagic('ID18',,,,,,,,,,)</v>
      </c>
      <c r="CQ139" s="70" t="str">
        <f t="shared" si="1766"/>
        <v>InitUnitAdd('ID18',,,,,,,,,,)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InitEquipData('ID18',,"",,,,,'','','','','','',"ReplaceableTextures\\CommandButtons\\BTNDG09.blp")</v>
      </c>
      <c r="CU139" s="95" t="str">
        <f t="shared" si="1767"/>
        <v>|n</v>
      </c>
      <c r="CV139" s="61" t="str">
        <f t="shared" si="1768"/>
        <v>|CffCCCCCC道果属性：|r|n攻击+102500|n业力+82000|n生命值+2050000|n生命回复+41000|n攻击伤害+24%|n技能伤害+20%|n|n|Cff00FF7F点击吸收道果，境界突破一级。|n需境界经验达到圆满。|r</v>
      </c>
      <c r="CW139" s="60"/>
      <c r="CX139" s="60"/>
      <c r="CY139" s="60"/>
      <c r="CZ139" s="60"/>
      <c r="DA139" s="60"/>
      <c r="DB139" s="71" t="str">
        <f t="shared" si="1770"/>
        <v/>
      </c>
      <c r="DC139" s="71" t="str">
        <f t="shared" si="1771"/>
        <v/>
      </c>
      <c r="DD139" s="71" t="str">
        <f t="shared" si="1772"/>
        <v/>
      </c>
      <c r="DE139" s="71" t="str">
        <f t="shared" si="1773"/>
        <v/>
      </c>
      <c r="DF139" s="71" t="str">
        <f t="shared" si="1774"/>
        <v/>
      </c>
      <c r="DG139" s="71" t="str">
        <f t="shared" si="1775"/>
        <v/>
      </c>
      <c r="DH139" s="71" t="str">
        <f t="shared" si="1776"/>
        <v/>
      </c>
      <c r="DI139" s="71" t="str">
        <f t="shared" si="1777"/>
        <v/>
      </c>
      <c r="DJ139" s="71" t="str">
        <f t="shared" si="1778"/>
        <v/>
      </c>
      <c r="DK139" s="71" t="str">
        <f t="shared" si="1779"/>
        <v/>
      </c>
      <c r="DL139" s="71" t="str">
        <f t="shared" si="1780"/>
        <v/>
      </c>
      <c r="DM139" s="71" t="str">
        <f t="shared" si="1781"/>
        <v/>
      </c>
      <c r="DN139" s="71" t="str">
        <f t="shared" si="1782"/>
        <v/>
      </c>
      <c r="DO139" s="71" t="str">
        <f t="shared" si="1783"/>
        <v/>
      </c>
      <c r="DP139" s="71" t="str">
        <f t="shared" si="1784"/>
        <v/>
      </c>
      <c r="DQ139" s="71" t="str">
        <f t="shared" si="1785"/>
        <v/>
      </c>
      <c r="DR139" s="71" t="str">
        <f t="shared" si="1786"/>
        <v/>
      </c>
      <c r="DS139" s="71" t="str">
        <f t="shared" si="1787"/>
        <v/>
      </c>
      <c r="DT139" s="71" t="str">
        <f t="shared" si="1788"/>
        <v/>
      </c>
      <c r="DU139" s="71" t="str">
        <f t="shared" si="1789"/>
        <v/>
      </c>
      <c r="DV139" s="71" t="str">
        <f t="shared" si="1790"/>
        <v/>
      </c>
      <c r="DW139" s="71" t="str">
        <f t="shared" si="1791"/>
        <v/>
      </c>
      <c r="DX139" s="71" t="str">
        <f t="shared" si="1792"/>
        <v/>
      </c>
      <c r="DY139" s="71" t="str">
        <f t="shared" si="1793"/>
        <v/>
      </c>
      <c r="DZ139" s="71" t="str">
        <f t="shared" si="1794"/>
        <v/>
      </c>
      <c r="EA139" s="71" t="str">
        <f t="shared" si="1795"/>
        <v/>
      </c>
      <c r="EB139" s="71" t="str">
        <f t="shared" si="1796"/>
        <v/>
      </c>
      <c r="EC139" s="71" t="str">
        <f t="shared" si="1797"/>
        <v/>
      </c>
      <c r="ED139" s="71" t="str">
        <f t="shared" si="1798"/>
        <v/>
      </c>
      <c r="EE139" s="71" t="str">
        <f t="shared" si="1799"/>
        <v/>
      </c>
      <c r="EF139" s="71" t="str">
        <f t="shared" si="1800"/>
        <v/>
      </c>
      <c r="EG139" s="71" t="str">
        <f t="shared" si="1801"/>
        <v/>
      </c>
      <c r="EH139" s="71" t="str">
        <f t="shared" si="1802"/>
        <v/>
      </c>
      <c r="EI139" s="71" t="str">
        <f t="shared" si="1803"/>
        <v/>
      </c>
      <c r="EJ139" s="71" t="str">
        <f t="shared" si="1804"/>
        <v/>
      </c>
      <c r="EK139" s="71" t="str">
        <f t="shared" si="1805"/>
        <v/>
      </c>
      <c r="EL139" s="71" t="str">
        <f t="shared" si="1806"/>
        <v/>
      </c>
      <c r="EM139" s="71" t="str">
        <f t="shared" si="1807"/>
        <v/>
      </c>
      <c r="EN139" s="71" t="str">
        <f t="shared" si="1808"/>
        <v/>
      </c>
      <c r="EO139" s="71" t="str">
        <f t="shared" si="1809"/>
        <v/>
      </c>
      <c r="EP139" s="71" t="str">
        <f t="shared" si="1810"/>
        <v/>
      </c>
      <c r="EQ139" s="71" t="str">
        <f t="shared" si="1811"/>
        <v/>
      </c>
      <c r="ER139" s="71" t="str">
        <f t="shared" si="1812"/>
        <v/>
      </c>
      <c r="ES139" s="71" t="str">
        <f t="shared" si="1813"/>
        <v/>
      </c>
      <c r="ET139" s="71" t="str">
        <f t="shared" si="1814"/>
        <v/>
      </c>
      <c r="EU139" s="71" t="str">
        <f t="shared" si="1815"/>
        <v/>
      </c>
      <c r="EV139" s="71" t="str">
        <f t="shared" si="1816"/>
        <v/>
      </c>
      <c r="EW139" s="71" t="str">
        <f t="shared" si="1817"/>
        <v/>
      </c>
      <c r="EX139" s="71" t="str">
        <f t="shared" si="1818"/>
        <v/>
      </c>
      <c r="EY139" s="71" t="str">
        <f t="shared" si="1819"/>
        <v/>
      </c>
      <c r="EZ139" s="71" t="str">
        <f t="shared" si="1820"/>
        <v/>
      </c>
      <c r="FA139" s="71" t="str">
        <f t="shared" si="1821"/>
        <v/>
      </c>
      <c r="FB139" s="71" t="str">
        <f t="shared" si="1822"/>
        <v/>
      </c>
      <c r="FC139" s="71" t="str">
        <f t="shared" si="1823"/>
        <v/>
      </c>
      <c r="FD139" s="71" t="str">
        <f t="shared" si="1824"/>
        <v/>
      </c>
      <c r="FE139" s="71" t="str">
        <f t="shared" si="1825"/>
        <v/>
      </c>
      <c r="FF139" s="71" t="str">
        <f t="shared" si="1826"/>
        <v/>
      </c>
      <c r="FG139" s="71" t="str">
        <f t="shared" si="1827"/>
        <v/>
      </c>
      <c r="FH139" s="71" t="str">
        <f t="shared" si="1828"/>
        <v/>
      </c>
      <c r="FI139" s="71" t="str">
        <f t="shared" si="1829"/>
        <v/>
      </c>
      <c r="FJ139" s="71" t="str">
        <f t="shared" si="1830"/>
        <v/>
      </c>
      <c r="FK139" s="71" t="str">
        <f t="shared" si="1831"/>
        <v/>
      </c>
      <c r="FL139" s="71" t="str">
        <f t="shared" si="1832"/>
        <v/>
      </c>
      <c r="FM139" s="71" t="str">
        <f t="shared" si="1833"/>
        <v/>
      </c>
      <c r="FN139" s="71" t="str">
        <f t="shared" si="1834"/>
        <v/>
      </c>
      <c r="FO139" s="71" t="str">
        <f t="shared" si="1835"/>
        <v/>
      </c>
      <c r="FP139" s="71" t="str">
        <f t="shared" si="1836"/>
        <v/>
      </c>
      <c r="FQ139" s="71" t="str">
        <f t="shared" si="1837"/>
        <v/>
      </c>
      <c r="FR139" s="71" t="str">
        <f t="shared" si="1838"/>
        <v/>
      </c>
      <c r="FS139" s="71" t="str">
        <f t="shared" si="1839"/>
        <v/>
      </c>
    </row>
    <row r="140" spans="1:175" ht="16.5">
      <c r="A140" s="101"/>
      <c r="B140" s="101" t="s">
        <v>477</v>
      </c>
      <c r="C140" s="72" t="s">
        <v>426</v>
      </c>
      <c r="T140" s="101" t="str">
        <f t="shared" si="1769"/>
        <v>|CffCCCCCC道果属性：|r|n攻击+141250|n业力+113000|n生命值+2825000|n生命回复+56500|n攻击伤害+24%|n技能伤害+20%|n|n|Cff00FF7F点击吸收道果，境界突破一级。|n需境界经验达到圆满。|r</v>
      </c>
      <c r="U140" s="85" t="s">
        <v>478</v>
      </c>
      <c r="CN140" s="70" t="str">
        <f t="shared" si="1763"/>
        <v>InitUnitState('ID19',,,,,,,,,,)</v>
      </c>
      <c r="CO140" s="70" t="str">
        <f t="shared" si="1764"/>
        <v>InitUnitNormal('ID19',,,,,,,,,,)</v>
      </c>
      <c r="CP140" s="70" t="str">
        <f t="shared" si="1765"/>
        <v>InitUnitMagic('ID19',,,,,,,,,,)</v>
      </c>
      <c r="CQ140" s="70" t="str">
        <f t="shared" si="1766"/>
        <v>InitUnitAdd('ID19',,,,,,,,,,)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InitEquipData('ID19',,"",,,,,'','','','','','',"ReplaceableTextures\\CommandButtons\\BTNDG10.blp")</v>
      </c>
      <c r="CU140" s="95" t="str">
        <f t="shared" si="1767"/>
        <v>|n</v>
      </c>
      <c r="CV140" s="61" t="str">
        <f t="shared" si="1768"/>
        <v>|CffCCCCCC道果属性：|r|n攻击+141250|n业力+113000|n生命值+2825000|n生命回复+56500|n攻击伤害+24%|n技能伤害+20%|n|n|Cff00FF7F点击吸收道果，境界突破一级。|n需境界经验达到圆满。|r</v>
      </c>
      <c r="CW140" s="60"/>
      <c r="CX140" s="60"/>
      <c r="CY140" s="60"/>
      <c r="CZ140" s="60"/>
      <c r="DA140" s="60"/>
      <c r="DB140" s="71" t="str">
        <f t="shared" si="1770"/>
        <v/>
      </c>
      <c r="DC140" s="71" t="str">
        <f t="shared" si="1771"/>
        <v/>
      </c>
      <c r="DD140" s="71" t="str">
        <f t="shared" si="1772"/>
        <v/>
      </c>
      <c r="DE140" s="71" t="str">
        <f t="shared" si="1773"/>
        <v/>
      </c>
      <c r="DF140" s="71" t="str">
        <f t="shared" si="1774"/>
        <v/>
      </c>
      <c r="DG140" s="71" t="str">
        <f t="shared" si="1775"/>
        <v/>
      </c>
      <c r="DH140" s="71" t="str">
        <f t="shared" si="1776"/>
        <v/>
      </c>
      <c r="DI140" s="71" t="str">
        <f t="shared" si="1777"/>
        <v/>
      </c>
      <c r="DJ140" s="71" t="str">
        <f t="shared" si="1778"/>
        <v/>
      </c>
      <c r="DK140" s="71" t="str">
        <f t="shared" si="1779"/>
        <v/>
      </c>
      <c r="DL140" s="71" t="str">
        <f t="shared" si="1780"/>
        <v/>
      </c>
      <c r="DM140" s="71" t="str">
        <f t="shared" si="1781"/>
        <v/>
      </c>
      <c r="DN140" s="71" t="str">
        <f t="shared" si="1782"/>
        <v/>
      </c>
      <c r="DO140" s="71" t="str">
        <f t="shared" si="1783"/>
        <v/>
      </c>
      <c r="DP140" s="71" t="str">
        <f t="shared" si="1784"/>
        <v/>
      </c>
      <c r="DQ140" s="71" t="str">
        <f t="shared" si="1785"/>
        <v/>
      </c>
      <c r="DR140" s="71" t="str">
        <f t="shared" si="1786"/>
        <v/>
      </c>
      <c r="DS140" s="71" t="str">
        <f t="shared" si="1787"/>
        <v/>
      </c>
      <c r="DT140" s="71" t="str">
        <f t="shared" si="1788"/>
        <v/>
      </c>
      <c r="DU140" s="71" t="str">
        <f t="shared" si="1789"/>
        <v/>
      </c>
      <c r="DV140" s="71" t="str">
        <f t="shared" si="1790"/>
        <v/>
      </c>
      <c r="DW140" s="71" t="str">
        <f t="shared" si="1791"/>
        <v/>
      </c>
      <c r="DX140" s="71" t="str">
        <f t="shared" si="1792"/>
        <v/>
      </c>
      <c r="DY140" s="71" t="str">
        <f t="shared" si="1793"/>
        <v/>
      </c>
      <c r="DZ140" s="71" t="str">
        <f t="shared" si="1794"/>
        <v/>
      </c>
      <c r="EA140" s="71" t="str">
        <f t="shared" si="1795"/>
        <v/>
      </c>
      <c r="EB140" s="71" t="str">
        <f t="shared" si="1796"/>
        <v/>
      </c>
      <c r="EC140" s="71" t="str">
        <f t="shared" si="1797"/>
        <v/>
      </c>
      <c r="ED140" s="71" t="str">
        <f t="shared" si="1798"/>
        <v/>
      </c>
      <c r="EE140" s="71" t="str">
        <f t="shared" si="1799"/>
        <v/>
      </c>
      <c r="EF140" s="71" t="str">
        <f t="shared" si="1800"/>
        <v/>
      </c>
      <c r="EG140" s="71" t="str">
        <f t="shared" si="1801"/>
        <v/>
      </c>
      <c r="EH140" s="71" t="str">
        <f t="shared" si="1802"/>
        <v/>
      </c>
      <c r="EI140" s="71" t="str">
        <f t="shared" si="1803"/>
        <v/>
      </c>
      <c r="EJ140" s="71" t="str">
        <f t="shared" si="1804"/>
        <v/>
      </c>
      <c r="EK140" s="71" t="str">
        <f t="shared" si="1805"/>
        <v/>
      </c>
      <c r="EL140" s="71" t="str">
        <f t="shared" si="1806"/>
        <v/>
      </c>
      <c r="EM140" s="71" t="str">
        <f t="shared" si="1807"/>
        <v/>
      </c>
      <c r="EN140" s="71" t="str">
        <f t="shared" si="1808"/>
        <v/>
      </c>
      <c r="EO140" s="71" t="str">
        <f t="shared" si="1809"/>
        <v/>
      </c>
      <c r="EP140" s="71" t="str">
        <f t="shared" si="1810"/>
        <v/>
      </c>
      <c r="EQ140" s="71" t="str">
        <f t="shared" si="1811"/>
        <v/>
      </c>
      <c r="ER140" s="71" t="str">
        <f t="shared" si="1812"/>
        <v/>
      </c>
      <c r="ES140" s="71" t="str">
        <f t="shared" si="1813"/>
        <v/>
      </c>
      <c r="ET140" s="71" t="str">
        <f t="shared" si="1814"/>
        <v/>
      </c>
      <c r="EU140" s="71" t="str">
        <f t="shared" si="1815"/>
        <v/>
      </c>
      <c r="EV140" s="71" t="str">
        <f t="shared" si="1816"/>
        <v/>
      </c>
      <c r="EW140" s="71" t="str">
        <f t="shared" si="1817"/>
        <v/>
      </c>
      <c r="EX140" s="71" t="str">
        <f t="shared" si="1818"/>
        <v/>
      </c>
      <c r="EY140" s="71" t="str">
        <f t="shared" si="1819"/>
        <v/>
      </c>
      <c r="EZ140" s="71" t="str">
        <f t="shared" si="1820"/>
        <v/>
      </c>
      <c r="FA140" s="71" t="str">
        <f t="shared" si="1821"/>
        <v/>
      </c>
      <c r="FB140" s="71" t="str">
        <f t="shared" si="1822"/>
        <v/>
      </c>
      <c r="FC140" s="71" t="str">
        <f t="shared" si="1823"/>
        <v/>
      </c>
      <c r="FD140" s="71" t="str">
        <f t="shared" si="1824"/>
        <v/>
      </c>
      <c r="FE140" s="71" t="str">
        <f t="shared" si="1825"/>
        <v/>
      </c>
      <c r="FF140" s="71" t="str">
        <f t="shared" si="1826"/>
        <v/>
      </c>
      <c r="FG140" s="71" t="str">
        <f t="shared" si="1827"/>
        <v/>
      </c>
      <c r="FH140" s="71" t="str">
        <f t="shared" si="1828"/>
        <v/>
      </c>
      <c r="FI140" s="71" t="str">
        <f t="shared" si="1829"/>
        <v/>
      </c>
      <c r="FJ140" s="71" t="str">
        <f t="shared" si="1830"/>
        <v/>
      </c>
      <c r="FK140" s="71" t="str">
        <f t="shared" si="1831"/>
        <v/>
      </c>
      <c r="FL140" s="71" t="str">
        <f t="shared" si="1832"/>
        <v/>
      </c>
      <c r="FM140" s="71" t="str">
        <f t="shared" si="1833"/>
        <v/>
      </c>
      <c r="FN140" s="71" t="str">
        <f t="shared" si="1834"/>
        <v/>
      </c>
      <c r="FO140" s="71" t="str">
        <f t="shared" si="1835"/>
        <v/>
      </c>
      <c r="FP140" s="71" t="str">
        <f t="shared" si="1836"/>
        <v/>
      </c>
      <c r="FQ140" s="71" t="str">
        <f t="shared" si="1837"/>
        <v/>
      </c>
      <c r="FR140" s="71" t="str">
        <f t="shared" si="1838"/>
        <v/>
      </c>
      <c r="FS140" s="71" t="str">
        <f t="shared" si="1839"/>
        <v/>
      </c>
    </row>
    <row r="141" spans="1:175" ht="16.5">
      <c r="A141" s="101"/>
      <c r="B141" s="101" t="s">
        <v>479</v>
      </c>
      <c r="C141" s="72" t="s">
        <v>429</v>
      </c>
      <c r="T141" s="101" t="str">
        <f t="shared" si="1769"/>
        <v>|CffCCCCCC道果属性：|r|n攻击+191250|n业力+153000|n生命值+3825000|n生命回复+76500|n攻击伤害+36%|n技能伤害+30%|n|n|Cff00FF7F点击吸收道果，境界突破一级。|n需境界经验达到圆满。|r</v>
      </c>
      <c r="U141" s="85" t="s">
        <v>480</v>
      </c>
      <c r="CN141" s="70" t="str">
        <f t="shared" ref="CN141:CN151" si="1840">"InitUnitState('"&amp;B141&amp;"',"&amp;V141&amp;","&amp;W141&amp;","&amp;X141&amp;","&amp;Y141&amp;","&amp;Z141&amp;","&amp;AA141&amp;","&amp;AB141&amp;","&amp;AC141&amp;","&amp;AD141&amp;","&amp;AE141&amp;")"</f>
        <v>InitUnitState('ID20',,,,,,,,,,)</v>
      </c>
      <c r="CO141" s="70" t="str">
        <f t="shared" ref="CO141:CO151" si="1841">"InitUnitNormal('"&amp;B141&amp;"',"&amp;AF141&amp;","&amp;AG141&amp;","&amp;AH141&amp;","&amp;AI141&amp;","&amp;AJ141&amp;","&amp;AK141&amp;","&amp;AL141&amp;","&amp;AM141&amp;","&amp;AN141&amp;","&amp;AO141&amp;")"</f>
        <v>InitUnitNormal('ID20',,,,,,,,,,)</v>
      </c>
      <c r="CP141" s="70" t="str">
        <f t="shared" ref="CP141:CP151" si="1842">"InitUnitMagic('"&amp;B141&amp;"',"&amp;AP141&amp;","&amp;AQ141&amp;","&amp;AR141&amp;","&amp;AS141&amp;","&amp;AT141&amp;","&amp;AU141&amp;","&amp;AV141&amp;","&amp;AW141&amp;","&amp;BI141&amp;","&amp;BJ141&amp;")"</f>
        <v>InitUnitMagic('ID20',,,,,,,,,,)</v>
      </c>
      <c r="CQ141" s="70" t="str">
        <f t="shared" ref="CQ141:CQ151" si="1843">"InitUnitAdd('"&amp;B141&amp;"',"&amp;BK141&amp;","&amp;BL141&amp;","&amp;BM141&amp;","&amp;BN141&amp;","&amp;BO141&amp;","&amp;BP141&amp;","&amp;BQ141&amp;","&amp;BR141&amp;","&amp;BS141&amp;","&amp;BT141&amp;")"</f>
        <v>InitUnitAdd('ID20',,,,,,,,,,)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168&amp;CR$1&amp;")"</f>
        <v>InitEquipData('ID20',,"",,,,,'','','','','','',"ReplaceableTextures\\CommandButtons\\BTNZHP1.blp")</v>
      </c>
      <c r="CU141" s="95" t="str">
        <f t="shared" ref="CU141:CU151" si="1844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51" si="1845">T141</f>
        <v>|CffCCCCCC道果属性：|r|n攻击+191250|n业力+153000|n生命值+3825000|n生命回复+76500|n攻击伤害+36%|n技能伤害+30%|n|n|Cff00FF7F点击吸收道果，境界突破一级。|n需境界经验达到圆满。|r</v>
      </c>
      <c r="CW141" s="60"/>
      <c r="CX141" s="60"/>
      <c r="CY141" s="60"/>
      <c r="CZ141" s="60"/>
      <c r="DA141" s="60"/>
      <c r="DB141" s="71" t="str">
        <f t="shared" si="1770"/>
        <v/>
      </c>
      <c r="DC141" s="71" t="str">
        <f t="shared" si="1771"/>
        <v/>
      </c>
      <c r="DD141" s="71" t="str">
        <f t="shared" si="1772"/>
        <v/>
      </c>
      <c r="DE141" s="71" t="str">
        <f t="shared" si="1773"/>
        <v/>
      </c>
      <c r="DF141" s="71" t="str">
        <f t="shared" si="1774"/>
        <v/>
      </c>
      <c r="DG141" s="71" t="str">
        <f t="shared" si="1775"/>
        <v/>
      </c>
      <c r="DH141" s="71" t="str">
        <f t="shared" si="1776"/>
        <v/>
      </c>
      <c r="DI141" s="71" t="str">
        <f t="shared" si="1777"/>
        <v/>
      </c>
      <c r="DJ141" s="71" t="str">
        <f t="shared" si="1778"/>
        <v/>
      </c>
      <c r="DK141" s="71" t="str">
        <f t="shared" si="1779"/>
        <v/>
      </c>
      <c r="DL141" s="71" t="str">
        <f t="shared" si="1780"/>
        <v/>
      </c>
      <c r="DM141" s="71" t="str">
        <f t="shared" si="1781"/>
        <v/>
      </c>
      <c r="DN141" s="71" t="str">
        <f t="shared" si="1782"/>
        <v/>
      </c>
      <c r="DO141" s="71" t="str">
        <f t="shared" si="1783"/>
        <v/>
      </c>
      <c r="DP141" s="71" t="str">
        <f t="shared" si="1784"/>
        <v/>
      </c>
      <c r="DQ141" s="71" t="str">
        <f t="shared" si="1785"/>
        <v/>
      </c>
      <c r="DR141" s="71" t="str">
        <f t="shared" si="1786"/>
        <v/>
      </c>
      <c r="DS141" s="71" t="str">
        <f t="shared" si="1787"/>
        <v/>
      </c>
      <c r="DT141" s="71" t="str">
        <f t="shared" si="1788"/>
        <v/>
      </c>
      <c r="DU141" s="71" t="str">
        <f t="shared" si="1789"/>
        <v/>
      </c>
      <c r="DV141" s="71" t="str">
        <f t="shared" si="1790"/>
        <v/>
      </c>
      <c r="DW141" s="71" t="str">
        <f t="shared" si="1791"/>
        <v/>
      </c>
      <c r="DX141" s="71" t="str">
        <f t="shared" si="1792"/>
        <v/>
      </c>
      <c r="DY141" s="71" t="str">
        <f t="shared" si="1793"/>
        <v/>
      </c>
      <c r="DZ141" s="71" t="str">
        <f t="shared" si="1794"/>
        <v/>
      </c>
      <c r="EA141" s="71" t="str">
        <f t="shared" si="1795"/>
        <v/>
      </c>
      <c r="EB141" s="71" t="str">
        <f t="shared" si="1796"/>
        <v/>
      </c>
      <c r="EC141" s="71" t="str">
        <f t="shared" si="1797"/>
        <v/>
      </c>
      <c r="ED141" s="71" t="str">
        <f t="shared" si="1798"/>
        <v/>
      </c>
      <c r="EE141" s="71" t="str">
        <f t="shared" si="1799"/>
        <v/>
      </c>
      <c r="EF141" s="71" t="str">
        <f t="shared" si="1800"/>
        <v/>
      </c>
      <c r="EG141" s="71" t="str">
        <f t="shared" si="1801"/>
        <v/>
      </c>
      <c r="EH141" s="71" t="str">
        <f t="shared" si="1802"/>
        <v/>
      </c>
      <c r="EI141" s="71" t="str">
        <f t="shared" si="1803"/>
        <v/>
      </c>
      <c r="EJ141" s="71" t="str">
        <f t="shared" si="1804"/>
        <v/>
      </c>
      <c r="EK141" s="71" t="str">
        <f t="shared" si="1805"/>
        <v/>
      </c>
      <c r="EL141" s="71" t="str">
        <f t="shared" si="1806"/>
        <v/>
      </c>
      <c r="EM141" s="71" t="str">
        <f t="shared" si="1807"/>
        <v/>
      </c>
      <c r="EN141" s="71" t="str">
        <f t="shared" si="1808"/>
        <v/>
      </c>
      <c r="EO141" s="71" t="str">
        <f t="shared" si="1809"/>
        <v/>
      </c>
      <c r="EP141" s="71" t="str">
        <f t="shared" si="1810"/>
        <v/>
      </c>
      <c r="EQ141" s="71" t="str">
        <f t="shared" si="1811"/>
        <v/>
      </c>
      <c r="ER141" s="71" t="str">
        <f t="shared" si="1812"/>
        <v/>
      </c>
      <c r="ES141" s="71" t="str">
        <f t="shared" si="1813"/>
        <v/>
      </c>
      <c r="ET141" s="71" t="str">
        <f t="shared" si="1814"/>
        <v/>
      </c>
      <c r="EU141" s="71" t="str">
        <f t="shared" si="1815"/>
        <v/>
      </c>
      <c r="EV141" s="71" t="str">
        <f t="shared" si="1816"/>
        <v/>
      </c>
      <c r="EW141" s="71" t="str">
        <f t="shared" si="1817"/>
        <v/>
      </c>
      <c r="EX141" s="71" t="str">
        <f t="shared" si="1818"/>
        <v/>
      </c>
      <c r="EY141" s="71" t="str">
        <f t="shared" si="1819"/>
        <v/>
      </c>
      <c r="EZ141" s="71" t="str">
        <f t="shared" si="1820"/>
        <v/>
      </c>
      <c r="FA141" s="71" t="str">
        <f t="shared" si="1821"/>
        <v/>
      </c>
      <c r="FB141" s="71" t="str">
        <f t="shared" si="1822"/>
        <v/>
      </c>
      <c r="FC141" s="71" t="str">
        <f t="shared" si="1823"/>
        <v/>
      </c>
      <c r="FD141" s="71" t="str">
        <f t="shared" si="1824"/>
        <v/>
      </c>
      <c r="FE141" s="71" t="str">
        <f t="shared" si="1825"/>
        <v/>
      </c>
      <c r="FF141" s="71" t="str">
        <f t="shared" si="1826"/>
        <v/>
      </c>
      <c r="FG141" s="71" t="str">
        <f t="shared" si="1827"/>
        <v/>
      </c>
      <c r="FH141" s="71" t="str">
        <f t="shared" si="1828"/>
        <v/>
      </c>
      <c r="FI141" s="71" t="str">
        <f t="shared" si="1829"/>
        <v/>
      </c>
      <c r="FJ141" s="71" t="str">
        <f t="shared" si="1830"/>
        <v/>
      </c>
      <c r="FK141" s="71" t="str">
        <f t="shared" si="1831"/>
        <v/>
      </c>
      <c r="FL141" s="71" t="str">
        <f t="shared" si="1832"/>
        <v/>
      </c>
      <c r="FM141" s="71" t="str">
        <f t="shared" si="1833"/>
        <v/>
      </c>
      <c r="FN141" s="71" t="str">
        <f t="shared" si="1834"/>
        <v/>
      </c>
      <c r="FO141" s="71" t="str">
        <f t="shared" si="1835"/>
        <v/>
      </c>
      <c r="FP141" s="71" t="str">
        <f t="shared" si="1836"/>
        <v/>
      </c>
      <c r="FQ141" s="71" t="str">
        <f t="shared" si="1837"/>
        <v/>
      </c>
      <c r="FR141" s="71" t="str">
        <f t="shared" si="1838"/>
        <v/>
      </c>
      <c r="FS141" s="71" t="str">
        <f t="shared" si="1839"/>
        <v/>
      </c>
    </row>
    <row r="142" spans="1:175" ht="16.5">
      <c r="A142" s="101"/>
      <c r="B142" s="101" t="s">
        <v>481</v>
      </c>
      <c r="C142" s="102" t="s">
        <v>482</v>
      </c>
      <c r="T142" s="108" t="s">
        <v>483</v>
      </c>
      <c r="U142" s="85" t="s">
        <v>484</v>
      </c>
      <c r="CN142" s="70" t="str">
        <f t="shared" si="1840"/>
        <v>InitUnitState('CS01',,,,,,,,,,)</v>
      </c>
      <c r="CO142" s="70" t="str">
        <f t="shared" si="1841"/>
        <v>InitUnitNormal('CS01',,,,,,,,,,)</v>
      </c>
      <c r="CP142" s="70" t="str">
        <f t="shared" si="1842"/>
        <v>InitUnitMagic('CS01',,,,,,,,,,)</v>
      </c>
      <c r="CQ142" s="70" t="str">
        <f t="shared" si="1843"/>
        <v>InitUnitAdd('CS01',,,,,,,,,,)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152&amp;CR$1&amp;")"</f>
        <v>InitEquipData('CS01',,"",,,,,'','','','','','',"ReplaceableTextures\\CommandButtons\\BTNIN05.blp")</v>
      </c>
      <c r="CU142" s="95" t="str">
        <f t="shared" si="1844"/>
        <v>|n</v>
      </c>
      <c r="CV142" s="61" t="str">
        <f t="shared" si="1845"/>
        <v>低概率获得C级技能，高概率获得|Cff00ff7fB级技能|r，低概率获得|Cff2693ffA级技能|r。</v>
      </c>
      <c r="CW142" s="60"/>
      <c r="CX142" s="60"/>
      <c r="CY142" s="60"/>
      <c r="CZ142" s="60"/>
      <c r="DA142" s="60"/>
      <c r="DB142" s="71" t="str">
        <f t="shared" si="1770"/>
        <v/>
      </c>
      <c r="DC142" s="71" t="str">
        <f t="shared" si="1771"/>
        <v/>
      </c>
      <c r="DD142" s="71" t="str">
        <f t="shared" si="1772"/>
        <v/>
      </c>
      <c r="DE142" s="71" t="str">
        <f t="shared" si="1773"/>
        <v/>
      </c>
      <c r="DF142" s="71" t="str">
        <f t="shared" si="1774"/>
        <v/>
      </c>
      <c r="DG142" s="71" t="str">
        <f t="shared" si="1775"/>
        <v/>
      </c>
      <c r="DH142" s="71" t="str">
        <f t="shared" si="1776"/>
        <v/>
      </c>
      <c r="DI142" s="71" t="str">
        <f t="shared" si="1777"/>
        <v/>
      </c>
      <c r="DJ142" s="71" t="str">
        <f t="shared" si="1778"/>
        <v/>
      </c>
      <c r="DK142" s="71" t="str">
        <f t="shared" si="1779"/>
        <v/>
      </c>
      <c r="DL142" s="71" t="str">
        <f t="shared" si="1780"/>
        <v/>
      </c>
      <c r="DM142" s="71" t="str">
        <f t="shared" si="1781"/>
        <v/>
      </c>
      <c r="DN142" s="71" t="str">
        <f t="shared" si="1782"/>
        <v/>
      </c>
      <c r="DO142" s="71" t="str">
        <f t="shared" si="1783"/>
        <v/>
      </c>
      <c r="DP142" s="71" t="str">
        <f t="shared" si="1784"/>
        <v/>
      </c>
      <c r="DQ142" s="71" t="str">
        <f t="shared" si="1785"/>
        <v/>
      </c>
      <c r="DR142" s="71" t="str">
        <f t="shared" si="1786"/>
        <v/>
      </c>
      <c r="DS142" s="71" t="str">
        <f t="shared" si="1787"/>
        <v/>
      </c>
      <c r="DT142" s="71" t="str">
        <f t="shared" si="1788"/>
        <v/>
      </c>
      <c r="DU142" s="71" t="str">
        <f t="shared" si="1789"/>
        <v/>
      </c>
      <c r="DV142" s="71" t="str">
        <f t="shared" si="1790"/>
        <v/>
      </c>
      <c r="DW142" s="71" t="str">
        <f t="shared" si="1791"/>
        <v/>
      </c>
      <c r="DX142" s="71" t="str">
        <f t="shared" si="1792"/>
        <v/>
      </c>
      <c r="DY142" s="71" t="str">
        <f t="shared" si="1793"/>
        <v/>
      </c>
      <c r="DZ142" s="71" t="str">
        <f t="shared" si="1794"/>
        <v/>
      </c>
      <c r="EA142" s="71" t="str">
        <f t="shared" si="1795"/>
        <v/>
      </c>
      <c r="EB142" s="71" t="str">
        <f t="shared" si="1796"/>
        <v/>
      </c>
      <c r="EC142" s="71" t="str">
        <f t="shared" si="1797"/>
        <v/>
      </c>
      <c r="ED142" s="71" t="str">
        <f t="shared" si="1798"/>
        <v/>
      </c>
      <c r="EE142" s="71" t="str">
        <f t="shared" si="1799"/>
        <v/>
      </c>
      <c r="EF142" s="71" t="str">
        <f t="shared" si="1800"/>
        <v/>
      </c>
      <c r="EG142" s="71" t="str">
        <f t="shared" si="1801"/>
        <v/>
      </c>
      <c r="EH142" s="71" t="str">
        <f t="shared" si="1802"/>
        <v/>
      </c>
      <c r="EI142" s="71" t="str">
        <f t="shared" si="1803"/>
        <v/>
      </c>
      <c r="EJ142" s="71" t="str">
        <f t="shared" si="1804"/>
        <v/>
      </c>
      <c r="EK142" s="71" t="str">
        <f t="shared" si="1805"/>
        <v/>
      </c>
      <c r="EL142" s="71" t="str">
        <f t="shared" si="1806"/>
        <v/>
      </c>
      <c r="EM142" s="71" t="str">
        <f t="shared" si="1807"/>
        <v/>
      </c>
      <c r="EN142" s="71" t="str">
        <f t="shared" si="1808"/>
        <v/>
      </c>
      <c r="EO142" s="71" t="str">
        <f t="shared" si="1809"/>
        <v/>
      </c>
      <c r="EP142" s="71" t="str">
        <f t="shared" si="1810"/>
        <v/>
      </c>
      <c r="EQ142" s="71" t="str">
        <f t="shared" si="1811"/>
        <v/>
      </c>
      <c r="ER142" s="71" t="str">
        <f t="shared" si="1812"/>
        <v/>
      </c>
      <c r="ES142" s="71" t="str">
        <f t="shared" si="1813"/>
        <v/>
      </c>
      <c r="ET142" s="71" t="str">
        <f t="shared" si="1814"/>
        <v/>
      </c>
      <c r="EU142" s="71" t="str">
        <f t="shared" si="1815"/>
        <v/>
      </c>
      <c r="EV142" s="71" t="str">
        <f t="shared" si="1816"/>
        <v/>
      </c>
      <c r="EW142" s="71" t="str">
        <f t="shared" si="1817"/>
        <v/>
      </c>
      <c r="EX142" s="71" t="str">
        <f t="shared" si="1818"/>
        <v/>
      </c>
      <c r="EY142" s="71" t="str">
        <f t="shared" si="1819"/>
        <v/>
      </c>
      <c r="EZ142" s="71" t="str">
        <f t="shared" si="1820"/>
        <v/>
      </c>
      <c r="FA142" s="71" t="str">
        <f t="shared" si="1821"/>
        <v/>
      </c>
      <c r="FB142" s="71" t="str">
        <f t="shared" si="1822"/>
        <v/>
      </c>
      <c r="FC142" s="71" t="str">
        <f t="shared" si="1823"/>
        <v/>
      </c>
      <c r="FD142" s="71" t="str">
        <f t="shared" si="1824"/>
        <v/>
      </c>
      <c r="FE142" s="71" t="str">
        <f t="shared" si="1825"/>
        <v/>
      </c>
      <c r="FF142" s="71" t="str">
        <f t="shared" si="1826"/>
        <v/>
      </c>
      <c r="FG142" s="71" t="str">
        <f t="shared" si="1827"/>
        <v/>
      </c>
      <c r="FH142" s="71" t="str">
        <f t="shared" si="1828"/>
        <v/>
      </c>
      <c r="FI142" s="71" t="str">
        <f t="shared" si="1829"/>
        <v/>
      </c>
      <c r="FJ142" s="71" t="str">
        <f t="shared" si="1830"/>
        <v/>
      </c>
      <c r="FK142" s="71" t="str">
        <f t="shared" si="1831"/>
        <v/>
      </c>
      <c r="FL142" s="71" t="str">
        <f t="shared" si="1832"/>
        <v/>
      </c>
      <c r="FM142" s="71" t="str">
        <f t="shared" si="1833"/>
        <v/>
      </c>
      <c r="FN142" s="71" t="str">
        <f t="shared" si="1834"/>
        <v/>
      </c>
      <c r="FO142" s="71" t="str">
        <f t="shared" si="1835"/>
        <v/>
      </c>
      <c r="FP142" s="71" t="str">
        <f t="shared" si="1836"/>
        <v/>
      </c>
      <c r="FQ142" s="71" t="str">
        <f t="shared" si="1837"/>
        <v/>
      </c>
      <c r="FR142" s="71" t="str">
        <f t="shared" si="1838"/>
        <v/>
      </c>
      <c r="FS142" s="71" t="str">
        <f t="shared" si="1839"/>
        <v/>
      </c>
    </row>
    <row r="143" spans="1:175" ht="16.5">
      <c r="A143" s="101"/>
      <c r="B143" s="101" t="s">
        <v>485</v>
      </c>
      <c r="C143" s="101" t="s">
        <v>486</v>
      </c>
      <c r="T143" s="101" t="s">
        <v>487</v>
      </c>
      <c r="U143" s="85" t="s">
        <v>488</v>
      </c>
      <c r="CN143" s="70" t="str">
        <f t="shared" ref="CN143:CN146" si="1846">"InitUnitState('"&amp;B143&amp;"',"&amp;V143&amp;","&amp;W143&amp;","&amp;X143&amp;","&amp;Y143&amp;","&amp;Z143&amp;","&amp;AA143&amp;","&amp;AB143&amp;","&amp;AC143&amp;","&amp;AD143&amp;","&amp;AE143&amp;")"</f>
        <v>InitUnitState('CS02',,,,,,,,,,)</v>
      </c>
      <c r="CO143" s="70" t="str">
        <f t="shared" ref="CO143:CO146" si="1847">"InitUnitNormal('"&amp;B143&amp;"',"&amp;AF143&amp;","&amp;AG143&amp;","&amp;AH143&amp;","&amp;AI143&amp;","&amp;AJ143&amp;","&amp;AK143&amp;","&amp;AL143&amp;","&amp;AM143&amp;","&amp;AN143&amp;","&amp;AO143&amp;")"</f>
        <v>InitUnitNormal('CS02',,,,,,,,,,)</v>
      </c>
      <c r="CP143" s="70" t="str">
        <f t="shared" ref="CP143:CP146" si="1848">"InitUnitMagic('"&amp;B143&amp;"',"&amp;AP143&amp;","&amp;AQ143&amp;","&amp;AR143&amp;","&amp;AS143&amp;","&amp;AT143&amp;","&amp;AU143&amp;","&amp;AV143&amp;","&amp;AW143&amp;","&amp;BI143&amp;","&amp;BJ143&amp;")"</f>
        <v>InitUnitMagic('CS02',,,,,,,,,,)</v>
      </c>
      <c r="CQ143" s="70" t="str">
        <f t="shared" ref="CQ143:CQ146" si="1849">"InitUnitAdd('"&amp;B143&amp;"',"&amp;BK143&amp;","&amp;BL143&amp;","&amp;BM143&amp;","&amp;BN143&amp;","&amp;BO143&amp;","&amp;BP143&amp;","&amp;BQ143&amp;","&amp;BR143&amp;","&amp;BS143&amp;","&amp;BT143&amp;")"</f>
        <v>InitUnitAdd('CS02',,,,,,,,,,)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153&amp;CR$1&amp;")"</f>
        <v>InitEquipData('CS02',,"",,,,,'','','','','','',"ReplaceableTextures\\CommandButtons\\BTNIN04.blp")</v>
      </c>
      <c r="CU143" s="95" t="str">
        <f t="shared" ref="CU143:CU146" si="1850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:CV146" si="1851">T143</f>
        <v>随机抽取|Cffffd24d3|r个|Cffffd24d符印|r，可以从中任意选择|Cffffd24d1|r个。</v>
      </c>
      <c r="CW143" s="60"/>
      <c r="CX143" s="60"/>
      <c r="CY143" s="60"/>
      <c r="CZ143" s="60"/>
      <c r="DA143" s="60"/>
      <c r="DB143" s="71" t="str">
        <f t="shared" ref="DB143:DB146" si="1852">IF(V143="","","|n"&amp;DB$2&amp;"+"&amp;V143&amp;DB$1)</f>
        <v/>
      </c>
      <c r="DC143" s="71" t="str">
        <f t="shared" ref="DC143:DC146" si="1853">IF(W143="","","|n"&amp;DC$2&amp;"+"&amp;W143&amp;DC$1)</f>
        <v/>
      </c>
      <c r="DD143" s="71" t="str">
        <f t="shared" ref="DD143:DD146" si="1854">IF(X143="","","|n"&amp;DD$2&amp;"+"&amp;X143&amp;DD$1)</f>
        <v/>
      </c>
      <c r="DE143" s="71" t="str">
        <f t="shared" ref="DE143:DE146" si="1855">IF(Y143="","","|n"&amp;DE$2&amp;"+"&amp;Y143&amp;DE$1)</f>
        <v/>
      </c>
      <c r="DF143" s="71" t="str">
        <f t="shared" ref="DF143:DF146" si="1856">IF(Z143="","","|n"&amp;DF$2&amp;"+"&amp;Z143&amp;DF$1)</f>
        <v/>
      </c>
      <c r="DG143" s="71" t="str">
        <f t="shared" ref="DG143:DG146" si="1857">IF(AA143="","","|n"&amp;DG$2&amp;"+"&amp;AA143&amp;DG$1)</f>
        <v/>
      </c>
      <c r="DH143" s="71" t="str">
        <f t="shared" ref="DH143:DH146" si="1858">IF(AB143="","","|n"&amp;DH$2&amp;"+"&amp;AB143&amp;DH$1)</f>
        <v/>
      </c>
      <c r="DI143" s="71" t="str">
        <f t="shared" ref="DI143:DI146" si="1859">IF(AC143="","","|n"&amp;DI$2&amp;"+"&amp;AC143&amp;DI$1)</f>
        <v/>
      </c>
      <c r="DJ143" s="71" t="str">
        <f t="shared" ref="DJ143:DJ146" si="1860">IF(AD143="","","|n"&amp;DJ$2&amp;"+"&amp;AD143&amp;DJ$1)</f>
        <v/>
      </c>
      <c r="DK143" s="71" t="str">
        <f t="shared" ref="DK143:DK146" si="1861">IF(AE143="","","|n"&amp;DK$2&amp;"+"&amp;AE143&amp;DK$1)</f>
        <v/>
      </c>
      <c r="DL143" s="71" t="str">
        <f t="shared" ref="DL143:DL146" si="1862">IF(AF143="","","|n"&amp;DL$2&amp;"+"&amp;AF143&amp;DL$1)</f>
        <v/>
      </c>
      <c r="DM143" s="71" t="str">
        <f t="shared" ref="DM143:DM146" si="1863">IF(AG143="","","|n"&amp;DM$2&amp;"+"&amp;AG143&amp;DM$1)</f>
        <v/>
      </c>
      <c r="DN143" s="71" t="str">
        <f t="shared" ref="DN143:DN146" si="1864">IF(AH143="","","|n"&amp;DN$2&amp;"+"&amp;AH143&amp;DN$1)</f>
        <v/>
      </c>
      <c r="DO143" s="71" t="str">
        <f t="shared" ref="DO143:DO146" si="1865">IF(AI143="","","|n"&amp;DO$2&amp;"+"&amp;AI143&amp;DO$1)</f>
        <v/>
      </c>
      <c r="DP143" s="71" t="str">
        <f t="shared" ref="DP143:DP146" si="1866">IF(AJ143="","","|n"&amp;DP$2&amp;"+"&amp;AJ143&amp;DP$1)</f>
        <v/>
      </c>
      <c r="DQ143" s="71" t="str">
        <f t="shared" ref="DQ143:DQ146" si="1867">IF(AK143="","","|n"&amp;DQ$2&amp;"+"&amp;AK143&amp;DQ$1)</f>
        <v/>
      </c>
      <c r="DR143" s="71" t="str">
        <f t="shared" ref="DR143:DR146" si="1868">IF(AL143="","","|n"&amp;DR$2&amp;"+"&amp;AL143&amp;DR$1)</f>
        <v/>
      </c>
      <c r="DS143" s="71" t="str">
        <f t="shared" ref="DS143:DS146" si="1869">IF(AM143="","","|n"&amp;DS$2&amp;"+"&amp;AM143&amp;DS$1)</f>
        <v/>
      </c>
      <c r="DT143" s="71" t="str">
        <f t="shared" ref="DT143:DT146" si="1870">IF(AN143="","","|n"&amp;DT$2&amp;"+"&amp;AN143&amp;DT$1)</f>
        <v/>
      </c>
      <c r="DU143" s="71" t="str">
        <f t="shared" ref="DU143:DU146" si="1871">IF(AO143="","","|n"&amp;DU$2&amp;"+"&amp;AO143&amp;DU$1)</f>
        <v/>
      </c>
      <c r="DV143" s="71" t="str">
        <f t="shared" ref="DV143:DV146" si="1872">IF(AP143="","","|n"&amp;DV$2&amp;"+"&amp;AP143&amp;DV$1)</f>
        <v/>
      </c>
      <c r="DW143" s="71" t="str">
        <f t="shared" ref="DW143:DW146" si="1873">IF(AQ143="","","|n"&amp;DW$2&amp;"+"&amp;AQ143&amp;DW$1)</f>
        <v/>
      </c>
      <c r="DX143" s="71" t="str">
        <f t="shared" ref="DX143:DX146" si="1874">IF(AR143="","","|n"&amp;DX$2&amp;"+"&amp;AR143&amp;DX$1)</f>
        <v/>
      </c>
      <c r="DY143" s="71" t="str">
        <f t="shared" ref="DY143:DY146" si="1875">IF(AS143="","","|n"&amp;DY$2&amp;"+"&amp;AS143&amp;DY$1)</f>
        <v/>
      </c>
      <c r="DZ143" s="71" t="str">
        <f t="shared" ref="DZ143:DZ146" si="1876">IF(AT143="","","|n"&amp;DZ$2&amp;"+"&amp;AT143&amp;DZ$1)</f>
        <v/>
      </c>
      <c r="EA143" s="71" t="str">
        <f t="shared" ref="EA143:EA146" si="1877">IF(AU143="","","|n"&amp;EA$2&amp;"+"&amp;AU143&amp;EA$1)</f>
        <v/>
      </c>
      <c r="EB143" s="71" t="str">
        <f t="shared" ref="EB143:EB146" si="1878">IF(AV143="","","|n"&amp;EB$2&amp;"+"&amp;AV143&amp;EB$1)</f>
        <v/>
      </c>
      <c r="EC143" s="71" t="str">
        <f t="shared" ref="EC143:EC146" si="1879">IF(AW143="","","|n"&amp;EC$2&amp;"+"&amp;AW143&amp;EC$1)</f>
        <v/>
      </c>
      <c r="ED143" s="71" t="str">
        <f t="shared" ref="ED143:ED146" si="1880">IF(AX143="","","|n"&amp;ED$2&amp;"+"&amp;AX143&amp;ED$1)</f>
        <v/>
      </c>
      <c r="EE143" s="71" t="str">
        <f t="shared" ref="EE143:EE146" si="1881">IF(AY143="","","|n"&amp;EE$2&amp;"+"&amp;AY143&amp;EE$1)</f>
        <v/>
      </c>
      <c r="EF143" s="71" t="str">
        <f t="shared" ref="EF143:EF146" si="1882">IF(AZ143="","","|n"&amp;EF$2&amp;"+"&amp;AZ143&amp;EF$1)</f>
        <v/>
      </c>
      <c r="EG143" s="71" t="str">
        <f t="shared" ref="EG143:EG146" si="1883">IF(BA143="","","|n"&amp;EG$2&amp;"+"&amp;BA143&amp;EG$1)</f>
        <v/>
      </c>
      <c r="EH143" s="71" t="str">
        <f t="shared" ref="EH143:EH146" si="1884">IF(BB143="","","|n"&amp;EH$2&amp;"+"&amp;BB143&amp;EH$1)</f>
        <v/>
      </c>
      <c r="EI143" s="71" t="str">
        <f t="shared" ref="EI143:EI146" si="1885">IF(BC143="","","|n"&amp;EI$2&amp;"+"&amp;BC143&amp;EI$1)</f>
        <v/>
      </c>
      <c r="EJ143" s="71" t="str">
        <f t="shared" ref="EJ143:EJ146" si="1886">IF(BD143="","","|n"&amp;EJ$2&amp;"+"&amp;BD143&amp;EJ$1)</f>
        <v/>
      </c>
      <c r="EK143" s="71" t="str">
        <f t="shared" ref="EK143:EK146" si="1887">IF(BE143="","","|n"&amp;EK$2&amp;"+"&amp;BE143&amp;EK$1)</f>
        <v/>
      </c>
      <c r="EL143" s="71" t="str">
        <f t="shared" ref="EL143:EL146" si="1888">IF(BF143="","","|n"&amp;EL$2&amp;"+"&amp;BF143&amp;EL$1)</f>
        <v/>
      </c>
      <c r="EM143" s="71" t="str">
        <f t="shared" ref="EM143:EM146" si="1889">IF(BG143="","","|n"&amp;EM$2&amp;"+"&amp;BG143&amp;EM$1)</f>
        <v/>
      </c>
      <c r="EN143" s="71" t="str">
        <f t="shared" ref="EN143:EN146" si="1890">IF(BH143="","","|n"&amp;EN$2&amp;"+"&amp;BH143&amp;EN$1)</f>
        <v/>
      </c>
      <c r="EO143" s="71" t="str">
        <f t="shared" ref="EO143:EO146" si="1891">IF(BI143="","","|n"&amp;EO$2&amp;"+"&amp;BI143&amp;EO$1)</f>
        <v/>
      </c>
      <c r="EP143" s="71" t="str">
        <f t="shared" ref="EP143:EP146" si="1892">IF(BJ143="","","|n"&amp;EP$2&amp;"+"&amp;BJ143&amp;EP$1)</f>
        <v/>
      </c>
      <c r="EQ143" s="71" t="str">
        <f t="shared" ref="EQ143:EQ146" si="1893">IF(BK143="","","|n"&amp;EQ$2&amp;"+"&amp;BK143&amp;EQ$1)</f>
        <v/>
      </c>
      <c r="ER143" s="71" t="str">
        <f t="shared" ref="ER143:ER146" si="1894">IF(BL143="","","|n"&amp;ER$2&amp;"+"&amp;BL143&amp;ER$1)</f>
        <v/>
      </c>
      <c r="ES143" s="71" t="str">
        <f t="shared" ref="ES143:ES146" si="1895">IF(BM143="","","|n"&amp;ES$2&amp;"+"&amp;BM143&amp;ES$1)</f>
        <v/>
      </c>
      <c r="ET143" s="71" t="str">
        <f t="shared" ref="ET143:ET146" si="1896">IF(BN143="","","|n"&amp;ET$2&amp;"+"&amp;BN143&amp;ET$1)</f>
        <v/>
      </c>
      <c r="EU143" s="71" t="str">
        <f t="shared" ref="EU143:EU146" si="1897">IF(BO143="","","|n"&amp;EU$2&amp;"+"&amp;BO143&amp;EU$1)</f>
        <v/>
      </c>
      <c r="EV143" s="71" t="str">
        <f t="shared" ref="EV143:EV146" si="1898">IF(BP143="","","|n"&amp;EV$2&amp;"+"&amp;BP143&amp;EV$1)</f>
        <v/>
      </c>
      <c r="EW143" s="71" t="str">
        <f t="shared" ref="EW143:EW146" si="1899">IF(BQ143="","","|n"&amp;EW$2&amp;"+"&amp;BQ143&amp;EW$1)</f>
        <v/>
      </c>
      <c r="EX143" s="71" t="str">
        <f t="shared" ref="EX143:EX146" si="1900">IF(BR143="","","|n"&amp;EX$2&amp;"+"&amp;BR143&amp;EX$1)</f>
        <v/>
      </c>
      <c r="EY143" s="71" t="str">
        <f t="shared" ref="EY143:EY146" si="1901">IF(BS143="","","|n"&amp;EY$2&amp;"+"&amp;BS143&amp;EY$1)</f>
        <v/>
      </c>
      <c r="EZ143" s="71" t="str">
        <f t="shared" ref="EZ143:EZ146" si="1902">IF(BT143="","","|n"&amp;EZ$2&amp;"+"&amp;BT143&amp;EZ$1)</f>
        <v/>
      </c>
      <c r="FA143" s="71" t="str">
        <f t="shared" ref="FA143:FA146" si="1903">IF(BU143="","","|n"&amp;FA$2&amp;"+"&amp;BU143&amp;FA$1)</f>
        <v/>
      </c>
      <c r="FB143" s="71" t="str">
        <f t="shared" ref="FB143:FB146" si="1904">IF(BV143="","","|n"&amp;FB$2&amp;"+"&amp;BV143&amp;FB$1)</f>
        <v/>
      </c>
      <c r="FC143" s="71" t="str">
        <f t="shared" ref="FC143:FC146" si="1905">IF(BW143="","","|n"&amp;FC$2&amp;"+"&amp;BW143&amp;FC$1)</f>
        <v/>
      </c>
      <c r="FD143" s="71" t="str">
        <f t="shared" ref="FD143:FD146" si="1906">IF(BX143="","","|n"&amp;FD$2&amp;"+"&amp;BX143&amp;FD$1)</f>
        <v/>
      </c>
      <c r="FE143" s="71" t="str">
        <f t="shared" ref="FE143:FE146" si="1907">IF(BY143="","","|n"&amp;FE$2&amp;"+"&amp;BY143&amp;FE$1)</f>
        <v/>
      </c>
      <c r="FF143" s="71" t="str">
        <f t="shared" ref="FF143:FF146" si="1908">IF(BZ143="","","|n"&amp;FF$2&amp;"+"&amp;BZ143&amp;FF$1)</f>
        <v/>
      </c>
      <c r="FG143" s="71" t="str">
        <f t="shared" ref="FG143:FG146" si="1909">IF(CA143="","","|n"&amp;FG$2&amp;"+"&amp;CA143&amp;FG$1)</f>
        <v/>
      </c>
      <c r="FH143" s="71" t="str">
        <f t="shared" ref="FH143:FH146" si="1910">IF(CB143="","","|n"&amp;FH$2&amp;"+"&amp;CB143&amp;FH$1)</f>
        <v/>
      </c>
      <c r="FI143" s="71" t="str">
        <f t="shared" ref="FI143:FI146" si="1911">IF(CC143="","","|n"&amp;FI$2&amp;"+"&amp;CC143&amp;FI$1)</f>
        <v/>
      </c>
      <c r="FJ143" s="71" t="str">
        <f t="shared" ref="FJ143:FJ146" si="1912">IF(CD143="","","|n"&amp;FJ$2&amp;"+"&amp;CD143&amp;FJ$1)</f>
        <v/>
      </c>
      <c r="FK143" s="71" t="str">
        <f t="shared" ref="FK143:FK146" si="1913">IF(CE143="","","|n"&amp;FK$2&amp;"+"&amp;CE143&amp;FK$1)</f>
        <v/>
      </c>
      <c r="FL143" s="71" t="str">
        <f t="shared" ref="FL143:FL146" si="1914">IF(CF143="","","|n"&amp;FL$2&amp;"+"&amp;CF143&amp;FL$1)</f>
        <v/>
      </c>
      <c r="FM143" s="71" t="str">
        <f t="shared" ref="FM143:FM146" si="1915">IF(CG143="","","|n"&amp;FM$2&amp;"+"&amp;CG143&amp;FM$1)</f>
        <v/>
      </c>
      <c r="FN143" s="71" t="str">
        <f t="shared" ref="FN143:FN146" si="1916">IF(CH143="","","|n"&amp;FN$2&amp;"+"&amp;CH143&amp;FN$1)</f>
        <v/>
      </c>
      <c r="FO143" s="71" t="str">
        <f t="shared" ref="FO143:FO146" si="1917">IF(CI143="","","|n"&amp;FO$2&amp;"+"&amp;CI143&amp;FO$1)</f>
        <v/>
      </c>
      <c r="FP143" s="71" t="str">
        <f t="shared" ref="FP143:FP146" si="1918">IF(CJ143="","","|n"&amp;FP$2&amp;"+"&amp;CJ143&amp;FP$1)</f>
        <v/>
      </c>
      <c r="FQ143" s="71" t="str">
        <f t="shared" ref="FQ143:FQ146" si="1919">IF(CK143="","","|n"&amp;FQ$2&amp;"+"&amp;CK143&amp;FQ$1)</f>
        <v/>
      </c>
      <c r="FR143" s="71" t="str">
        <f t="shared" ref="FR143:FR146" si="1920">IF(CL143="","","|n"&amp;FR$2&amp;"+"&amp;CL143&amp;FR$1)</f>
        <v/>
      </c>
      <c r="FS143" s="71" t="str">
        <f t="shared" ref="FS143:FS146" si="1921">IF(CM143="","","|n"&amp;FS$2&amp;"+"&amp;CM143&amp;FS$1)</f>
        <v/>
      </c>
    </row>
    <row r="144" spans="1:175" ht="16.5">
      <c r="A144" s="101"/>
      <c r="B144" s="101" t="s">
        <v>489</v>
      </c>
      <c r="C144" s="101" t="s">
        <v>490</v>
      </c>
      <c r="T144" s="108" t="s">
        <v>491</v>
      </c>
      <c r="U144" s="85" t="s">
        <v>492</v>
      </c>
      <c r="CN144" s="70" t="str">
        <f t="shared" ref="CN144:CN145" si="1922">"InitUnitState('"&amp;B144&amp;"',"&amp;V144&amp;","&amp;W144&amp;","&amp;X144&amp;","&amp;Y144&amp;","&amp;Z144&amp;","&amp;AA144&amp;","&amp;AB144&amp;","&amp;AC144&amp;","&amp;AD144&amp;","&amp;AE144&amp;")"</f>
        <v>InitUnitState('CS03',,,,,,,,,,)</v>
      </c>
      <c r="CO144" s="70" t="str">
        <f t="shared" ref="CO144:CO145" si="1923">"InitUnitNormal('"&amp;B144&amp;"',"&amp;AF144&amp;","&amp;AG144&amp;","&amp;AH144&amp;","&amp;AI144&amp;","&amp;AJ144&amp;","&amp;AK144&amp;","&amp;AL144&amp;","&amp;AM144&amp;","&amp;AN144&amp;","&amp;AO144&amp;")"</f>
        <v>InitUnitNormal('CS03',,,,,,,,,,)</v>
      </c>
      <c r="CP144" s="70" t="str">
        <f t="shared" ref="CP144:CP145" si="1924">"InitUnitMagic('"&amp;B144&amp;"',"&amp;AP144&amp;","&amp;AQ144&amp;","&amp;AR144&amp;","&amp;AS144&amp;","&amp;AT144&amp;","&amp;AU144&amp;","&amp;AV144&amp;","&amp;AW144&amp;","&amp;BI144&amp;","&amp;BJ144&amp;")"</f>
        <v>InitUnitMagic('CS03',,,,,,,,,,)</v>
      </c>
      <c r="CQ144" s="70" t="str">
        <f t="shared" ref="CQ144:CQ145" si="1925">"InitUnitAdd('"&amp;B144&amp;"',"&amp;BK144&amp;","&amp;BL144&amp;","&amp;BM144&amp;","&amp;BN144&amp;","&amp;BO144&amp;","&amp;BP144&amp;","&amp;BQ144&amp;","&amp;BR144&amp;","&amp;BS144&amp;","&amp;BT144&amp;")"</f>
        <v>InitUnitAdd('CS03',,,,,,,,,,)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153&amp;CR$1&amp;")"</f>
        <v>InitEquipData('CS03',,"",,,,,'','','','','','',"ReplaceableTextures\\CommandButtons\\BTNIN04.blp")</v>
      </c>
      <c r="CU144" s="95" t="str">
        <f t="shared" ref="CU144:CU145" si="1926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1" t="str">
        <f t="shared" ref="CV144:CV145" si="1927">T144</f>
        <v>高概率获得D级技能，低概率获得|Cff00ff7fC级技能|r</v>
      </c>
      <c r="CW144" s="60"/>
      <c r="CX144" s="60"/>
      <c r="CY144" s="60"/>
      <c r="CZ144" s="60"/>
      <c r="DA144" s="60"/>
      <c r="DB144" s="71" t="str">
        <f t="shared" ref="DB144:DB145" si="1928">IF(V144="","","|n"&amp;DB$2&amp;"+"&amp;V144&amp;DB$1)</f>
        <v/>
      </c>
      <c r="DC144" s="71" t="str">
        <f t="shared" ref="DC144:DC145" si="1929">IF(W144="","","|n"&amp;DC$2&amp;"+"&amp;W144&amp;DC$1)</f>
        <v/>
      </c>
      <c r="DD144" s="71" t="str">
        <f t="shared" ref="DD144:DD145" si="1930">IF(X144="","","|n"&amp;DD$2&amp;"+"&amp;X144&amp;DD$1)</f>
        <v/>
      </c>
      <c r="DE144" s="71" t="str">
        <f t="shared" ref="DE144:DE145" si="1931">IF(Y144="","","|n"&amp;DE$2&amp;"+"&amp;Y144&amp;DE$1)</f>
        <v/>
      </c>
      <c r="DF144" s="71" t="str">
        <f t="shared" ref="DF144:DF145" si="1932">IF(Z144="","","|n"&amp;DF$2&amp;"+"&amp;Z144&amp;DF$1)</f>
        <v/>
      </c>
      <c r="DG144" s="71" t="str">
        <f t="shared" ref="DG144:DG145" si="1933">IF(AA144="","","|n"&amp;DG$2&amp;"+"&amp;AA144&amp;DG$1)</f>
        <v/>
      </c>
      <c r="DH144" s="71" t="str">
        <f t="shared" ref="DH144:DH145" si="1934">IF(AB144="","","|n"&amp;DH$2&amp;"+"&amp;AB144&amp;DH$1)</f>
        <v/>
      </c>
      <c r="DI144" s="71" t="str">
        <f t="shared" ref="DI144:DI145" si="1935">IF(AC144="","","|n"&amp;DI$2&amp;"+"&amp;AC144&amp;DI$1)</f>
        <v/>
      </c>
      <c r="DJ144" s="71" t="str">
        <f t="shared" ref="DJ144:DJ145" si="1936">IF(AD144="","","|n"&amp;DJ$2&amp;"+"&amp;AD144&amp;DJ$1)</f>
        <v/>
      </c>
      <c r="DK144" s="71" t="str">
        <f t="shared" ref="DK144:DK145" si="1937">IF(AE144="","","|n"&amp;DK$2&amp;"+"&amp;AE144&amp;DK$1)</f>
        <v/>
      </c>
      <c r="DL144" s="71" t="str">
        <f t="shared" ref="DL144:DL145" si="1938">IF(AF144="","","|n"&amp;DL$2&amp;"+"&amp;AF144&amp;DL$1)</f>
        <v/>
      </c>
      <c r="DM144" s="71" t="str">
        <f t="shared" ref="DM144:DM145" si="1939">IF(AG144="","","|n"&amp;DM$2&amp;"+"&amp;AG144&amp;DM$1)</f>
        <v/>
      </c>
      <c r="DN144" s="71" t="str">
        <f t="shared" ref="DN144:DN145" si="1940">IF(AH144="","","|n"&amp;DN$2&amp;"+"&amp;AH144&amp;DN$1)</f>
        <v/>
      </c>
      <c r="DO144" s="71" t="str">
        <f t="shared" ref="DO144:DO145" si="1941">IF(AI144="","","|n"&amp;DO$2&amp;"+"&amp;AI144&amp;DO$1)</f>
        <v/>
      </c>
      <c r="DP144" s="71" t="str">
        <f t="shared" ref="DP144:DP145" si="1942">IF(AJ144="","","|n"&amp;DP$2&amp;"+"&amp;AJ144&amp;DP$1)</f>
        <v/>
      </c>
      <c r="DQ144" s="71" t="str">
        <f t="shared" ref="DQ144:DQ145" si="1943">IF(AK144="","","|n"&amp;DQ$2&amp;"+"&amp;AK144&amp;DQ$1)</f>
        <v/>
      </c>
      <c r="DR144" s="71" t="str">
        <f t="shared" ref="DR144:DR145" si="1944">IF(AL144="","","|n"&amp;DR$2&amp;"+"&amp;AL144&amp;DR$1)</f>
        <v/>
      </c>
      <c r="DS144" s="71" t="str">
        <f t="shared" ref="DS144:DS145" si="1945">IF(AM144="","","|n"&amp;DS$2&amp;"+"&amp;AM144&amp;DS$1)</f>
        <v/>
      </c>
      <c r="DT144" s="71" t="str">
        <f t="shared" ref="DT144:DT145" si="1946">IF(AN144="","","|n"&amp;DT$2&amp;"+"&amp;AN144&amp;DT$1)</f>
        <v/>
      </c>
      <c r="DU144" s="71" t="str">
        <f t="shared" ref="DU144:DU145" si="1947">IF(AO144="","","|n"&amp;DU$2&amp;"+"&amp;AO144&amp;DU$1)</f>
        <v/>
      </c>
      <c r="DV144" s="71" t="str">
        <f t="shared" ref="DV144:DV145" si="1948">IF(AP144="","","|n"&amp;DV$2&amp;"+"&amp;AP144&amp;DV$1)</f>
        <v/>
      </c>
      <c r="DW144" s="71" t="str">
        <f t="shared" ref="DW144:DW145" si="1949">IF(AQ144="","","|n"&amp;DW$2&amp;"+"&amp;AQ144&amp;DW$1)</f>
        <v/>
      </c>
      <c r="DX144" s="71" t="str">
        <f t="shared" ref="DX144:DX145" si="1950">IF(AR144="","","|n"&amp;DX$2&amp;"+"&amp;AR144&amp;DX$1)</f>
        <v/>
      </c>
      <c r="DY144" s="71" t="str">
        <f t="shared" ref="DY144:DY145" si="1951">IF(AS144="","","|n"&amp;DY$2&amp;"+"&amp;AS144&amp;DY$1)</f>
        <v/>
      </c>
      <c r="DZ144" s="71" t="str">
        <f t="shared" ref="DZ144:DZ145" si="1952">IF(AT144="","","|n"&amp;DZ$2&amp;"+"&amp;AT144&amp;DZ$1)</f>
        <v/>
      </c>
      <c r="EA144" s="71" t="str">
        <f t="shared" ref="EA144:EA145" si="1953">IF(AU144="","","|n"&amp;EA$2&amp;"+"&amp;AU144&amp;EA$1)</f>
        <v/>
      </c>
      <c r="EB144" s="71" t="str">
        <f t="shared" ref="EB144:EB145" si="1954">IF(AV144="","","|n"&amp;EB$2&amp;"+"&amp;AV144&amp;EB$1)</f>
        <v/>
      </c>
      <c r="EC144" s="71" t="str">
        <f t="shared" ref="EC144:EC145" si="1955">IF(AW144="","","|n"&amp;EC$2&amp;"+"&amp;AW144&amp;EC$1)</f>
        <v/>
      </c>
      <c r="ED144" s="71" t="str">
        <f t="shared" ref="ED144:ED145" si="1956">IF(AX144="","","|n"&amp;ED$2&amp;"+"&amp;AX144&amp;ED$1)</f>
        <v/>
      </c>
      <c r="EE144" s="71" t="str">
        <f t="shared" ref="EE144:EE145" si="1957">IF(AY144="","","|n"&amp;EE$2&amp;"+"&amp;AY144&amp;EE$1)</f>
        <v/>
      </c>
      <c r="EF144" s="71" t="str">
        <f t="shared" ref="EF144:EF145" si="1958">IF(AZ144="","","|n"&amp;EF$2&amp;"+"&amp;AZ144&amp;EF$1)</f>
        <v/>
      </c>
      <c r="EG144" s="71" t="str">
        <f t="shared" ref="EG144:EG145" si="1959">IF(BA144="","","|n"&amp;EG$2&amp;"+"&amp;BA144&amp;EG$1)</f>
        <v/>
      </c>
      <c r="EH144" s="71" t="str">
        <f t="shared" ref="EH144:EH145" si="1960">IF(BB144="","","|n"&amp;EH$2&amp;"+"&amp;BB144&amp;EH$1)</f>
        <v/>
      </c>
      <c r="EI144" s="71" t="str">
        <f t="shared" ref="EI144:EI145" si="1961">IF(BC144="","","|n"&amp;EI$2&amp;"+"&amp;BC144&amp;EI$1)</f>
        <v/>
      </c>
      <c r="EJ144" s="71" t="str">
        <f t="shared" ref="EJ144:EJ145" si="1962">IF(BD144="","","|n"&amp;EJ$2&amp;"+"&amp;BD144&amp;EJ$1)</f>
        <v/>
      </c>
      <c r="EK144" s="71" t="str">
        <f t="shared" ref="EK144:EK145" si="1963">IF(BE144="","","|n"&amp;EK$2&amp;"+"&amp;BE144&amp;EK$1)</f>
        <v/>
      </c>
      <c r="EL144" s="71" t="str">
        <f t="shared" ref="EL144:EL145" si="1964">IF(BF144="","","|n"&amp;EL$2&amp;"+"&amp;BF144&amp;EL$1)</f>
        <v/>
      </c>
      <c r="EM144" s="71" t="str">
        <f t="shared" ref="EM144:EM145" si="1965">IF(BG144="","","|n"&amp;EM$2&amp;"+"&amp;BG144&amp;EM$1)</f>
        <v/>
      </c>
      <c r="EN144" s="71" t="str">
        <f t="shared" ref="EN144:EN145" si="1966">IF(BH144="","","|n"&amp;EN$2&amp;"+"&amp;BH144&amp;EN$1)</f>
        <v/>
      </c>
      <c r="EO144" s="71" t="str">
        <f t="shared" ref="EO144:EO145" si="1967">IF(BI144="","","|n"&amp;EO$2&amp;"+"&amp;BI144&amp;EO$1)</f>
        <v/>
      </c>
      <c r="EP144" s="71" t="str">
        <f t="shared" ref="EP144:EP145" si="1968">IF(BJ144="","","|n"&amp;EP$2&amp;"+"&amp;BJ144&amp;EP$1)</f>
        <v/>
      </c>
      <c r="EQ144" s="71" t="str">
        <f t="shared" ref="EQ144:EQ145" si="1969">IF(BK144="","","|n"&amp;EQ$2&amp;"+"&amp;BK144&amp;EQ$1)</f>
        <v/>
      </c>
      <c r="ER144" s="71" t="str">
        <f t="shared" ref="ER144:ER145" si="1970">IF(BL144="","","|n"&amp;ER$2&amp;"+"&amp;BL144&amp;ER$1)</f>
        <v/>
      </c>
      <c r="ES144" s="71" t="str">
        <f t="shared" ref="ES144:ES145" si="1971">IF(BM144="","","|n"&amp;ES$2&amp;"+"&amp;BM144&amp;ES$1)</f>
        <v/>
      </c>
      <c r="ET144" s="71" t="str">
        <f t="shared" ref="ET144:ET145" si="1972">IF(BN144="","","|n"&amp;ET$2&amp;"+"&amp;BN144&amp;ET$1)</f>
        <v/>
      </c>
      <c r="EU144" s="71" t="str">
        <f t="shared" ref="EU144:EU145" si="1973">IF(BO144="","","|n"&amp;EU$2&amp;"+"&amp;BO144&amp;EU$1)</f>
        <v/>
      </c>
      <c r="EV144" s="71" t="str">
        <f t="shared" ref="EV144:EV145" si="1974">IF(BP144="","","|n"&amp;EV$2&amp;"+"&amp;BP144&amp;EV$1)</f>
        <v/>
      </c>
      <c r="EW144" s="71" t="str">
        <f t="shared" ref="EW144:EW145" si="1975">IF(BQ144="","","|n"&amp;EW$2&amp;"+"&amp;BQ144&amp;EW$1)</f>
        <v/>
      </c>
      <c r="EX144" s="71" t="str">
        <f t="shared" ref="EX144:EX145" si="1976">IF(BR144="","","|n"&amp;EX$2&amp;"+"&amp;BR144&amp;EX$1)</f>
        <v/>
      </c>
      <c r="EY144" s="71" t="str">
        <f t="shared" ref="EY144:EY145" si="1977">IF(BS144="","","|n"&amp;EY$2&amp;"+"&amp;BS144&amp;EY$1)</f>
        <v/>
      </c>
      <c r="EZ144" s="71" t="str">
        <f t="shared" ref="EZ144:EZ145" si="1978">IF(BT144="","","|n"&amp;EZ$2&amp;"+"&amp;BT144&amp;EZ$1)</f>
        <v/>
      </c>
      <c r="FA144" s="71" t="str">
        <f t="shared" ref="FA144:FA145" si="1979">IF(BU144="","","|n"&amp;FA$2&amp;"+"&amp;BU144&amp;FA$1)</f>
        <v/>
      </c>
      <c r="FB144" s="71" t="str">
        <f t="shared" ref="FB144:FB145" si="1980">IF(BV144="","","|n"&amp;FB$2&amp;"+"&amp;BV144&amp;FB$1)</f>
        <v/>
      </c>
      <c r="FC144" s="71" t="str">
        <f t="shared" ref="FC144:FC145" si="1981">IF(BW144="","","|n"&amp;FC$2&amp;"+"&amp;BW144&amp;FC$1)</f>
        <v/>
      </c>
      <c r="FD144" s="71" t="str">
        <f t="shared" ref="FD144:FD145" si="1982">IF(BX144="","","|n"&amp;FD$2&amp;"+"&amp;BX144&amp;FD$1)</f>
        <v/>
      </c>
      <c r="FE144" s="71" t="str">
        <f t="shared" ref="FE144:FE145" si="1983">IF(BY144="","","|n"&amp;FE$2&amp;"+"&amp;BY144&amp;FE$1)</f>
        <v/>
      </c>
      <c r="FF144" s="71" t="str">
        <f t="shared" ref="FF144:FF145" si="1984">IF(BZ144="","","|n"&amp;FF$2&amp;"+"&amp;BZ144&amp;FF$1)</f>
        <v/>
      </c>
      <c r="FG144" s="71" t="str">
        <f t="shared" ref="FG144:FG145" si="1985">IF(CA144="","","|n"&amp;FG$2&amp;"+"&amp;CA144&amp;FG$1)</f>
        <v/>
      </c>
      <c r="FH144" s="71" t="str">
        <f t="shared" ref="FH144:FH145" si="1986">IF(CB144="","","|n"&amp;FH$2&amp;"+"&amp;CB144&amp;FH$1)</f>
        <v/>
      </c>
      <c r="FI144" s="71" t="str">
        <f t="shared" ref="FI144:FI145" si="1987">IF(CC144="","","|n"&amp;FI$2&amp;"+"&amp;CC144&amp;FI$1)</f>
        <v/>
      </c>
      <c r="FJ144" s="71" t="str">
        <f t="shared" ref="FJ144:FJ145" si="1988">IF(CD144="","","|n"&amp;FJ$2&amp;"+"&amp;CD144&amp;FJ$1)</f>
        <v/>
      </c>
      <c r="FK144" s="71" t="str">
        <f t="shared" ref="FK144:FK145" si="1989">IF(CE144="","","|n"&amp;FK$2&amp;"+"&amp;CE144&amp;FK$1)</f>
        <v/>
      </c>
      <c r="FL144" s="71" t="str">
        <f t="shared" ref="FL144:FL145" si="1990">IF(CF144="","","|n"&amp;FL$2&amp;"+"&amp;CF144&amp;FL$1)</f>
        <v/>
      </c>
      <c r="FM144" s="71" t="str">
        <f t="shared" ref="FM144:FM145" si="1991">IF(CG144="","","|n"&amp;FM$2&amp;"+"&amp;CG144&amp;FM$1)</f>
        <v/>
      </c>
      <c r="FN144" s="71" t="str">
        <f t="shared" ref="FN144:FN145" si="1992">IF(CH144="","","|n"&amp;FN$2&amp;"+"&amp;CH144&amp;FN$1)</f>
        <v/>
      </c>
      <c r="FO144" s="71" t="str">
        <f t="shared" ref="FO144:FO145" si="1993">IF(CI144="","","|n"&amp;FO$2&amp;"+"&amp;CI144&amp;FO$1)</f>
        <v/>
      </c>
      <c r="FP144" s="71" t="str">
        <f t="shared" ref="FP144:FP145" si="1994">IF(CJ144="","","|n"&amp;FP$2&amp;"+"&amp;CJ144&amp;FP$1)</f>
        <v/>
      </c>
      <c r="FQ144" s="71" t="str">
        <f t="shared" ref="FQ144:FQ145" si="1995">IF(CK144="","","|n"&amp;FQ$2&amp;"+"&amp;CK144&amp;FQ$1)</f>
        <v/>
      </c>
      <c r="FR144" s="71" t="str">
        <f t="shared" ref="FR144:FR145" si="1996">IF(CL144="","","|n"&amp;FR$2&amp;"+"&amp;CL144&amp;FR$1)</f>
        <v/>
      </c>
      <c r="FS144" s="71" t="str">
        <f t="shared" ref="FS144:FS145" si="1997">IF(CM144="","","|n"&amp;FS$2&amp;"+"&amp;CM144&amp;FS$1)</f>
        <v/>
      </c>
    </row>
    <row r="145" spans="1:175" ht="16.5">
      <c r="A145" s="101"/>
      <c r="B145" s="101" t="s">
        <v>493</v>
      </c>
      <c r="C145" s="101" t="s">
        <v>494</v>
      </c>
      <c r="T145" s="108" t="s">
        <v>495</v>
      </c>
      <c r="U145" s="85" t="s">
        <v>496</v>
      </c>
      <c r="CN145" s="70" t="str">
        <f t="shared" si="1922"/>
        <v>InitUnitState('CS04',,,,,,,,,,)</v>
      </c>
      <c r="CO145" s="70" t="str">
        <f t="shared" si="1923"/>
        <v>InitUnitNormal('CS04',,,,,,,,,,)</v>
      </c>
      <c r="CP145" s="70" t="str">
        <f t="shared" si="1924"/>
        <v>InitUnitMagic('CS04',,,,,,,,,,)</v>
      </c>
      <c r="CQ145" s="70" t="str">
        <f t="shared" si="1925"/>
        <v>InitUnitAdd('CS04',,,,,,,,,,)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153&amp;CR$1&amp;")"</f>
        <v>InitEquipData('CS04',,"",,,,,'','','','','','',"ReplaceableTextures\\CommandButtons\\BTNIN04.blp")</v>
      </c>
      <c r="CU145" s="95" t="str">
        <f t="shared" si="1926"/>
        <v>|n</v>
      </c>
      <c r="CV145" s="61" t="str">
        <f t="shared" si="1927"/>
        <v>较高概率获得D级技能，高概率获得|Cff00ff7fC级技能|r，极低概率获得|Cff2693ffB级技能|r。</v>
      </c>
      <c r="CW145" s="60"/>
      <c r="CX145" s="60"/>
      <c r="CY145" s="60"/>
      <c r="CZ145" s="60"/>
      <c r="DA145" s="60"/>
      <c r="DB145" s="71" t="str">
        <f t="shared" si="1928"/>
        <v/>
      </c>
      <c r="DC145" s="71" t="str">
        <f t="shared" si="1929"/>
        <v/>
      </c>
      <c r="DD145" s="71" t="str">
        <f t="shared" si="1930"/>
        <v/>
      </c>
      <c r="DE145" s="71" t="str">
        <f t="shared" si="1931"/>
        <v/>
      </c>
      <c r="DF145" s="71" t="str">
        <f t="shared" si="1932"/>
        <v/>
      </c>
      <c r="DG145" s="71" t="str">
        <f t="shared" si="1933"/>
        <v/>
      </c>
      <c r="DH145" s="71" t="str">
        <f t="shared" si="1934"/>
        <v/>
      </c>
      <c r="DI145" s="71" t="str">
        <f t="shared" si="1935"/>
        <v/>
      </c>
      <c r="DJ145" s="71" t="str">
        <f t="shared" si="1936"/>
        <v/>
      </c>
      <c r="DK145" s="71" t="str">
        <f t="shared" si="1937"/>
        <v/>
      </c>
      <c r="DL145" s="71" t="str">
        <f t="shared" si="1938"/>
        <v/>
      </c>
      <c r="DM145" s="71" t="str">
        <f t="shared" si="1939"/>
        <v/>
      </c>
      <c r="DN145" s="71" t="str">
        <f t="shared" si="1940"/>
        <v/>
      </c>
      <c r="DO145" s="71" t="str">
        <f t="shared" si="1941"/>
        <v/>
      </c>
      <c r="DP145" s="71" t="str">
        <f t="shared" si="1942"/>
        <v/>
      </c>
      <c r="DQ145" s="71" t="str">
        <f t="shared" si="1943"/>
        <v/>
      </c>
      <c r="DR145" s="71" t="str">
        <f t="shared" si="1944"/>
        <v/>
      </c>
      <c r="DS145" s="71" t="str">
        <f t="shared" si="1945"/>
        <v/>
      </c>
      <c r="DT145" s="71" t="str">
        <f t="shared" si="1946"/>
        <v/>
      </c>
      <c r="DU145" s="71" t="str">
        <f t="shared" si="1947"/>
        <v/>
      </c>
      <c r="DV145" s="71" t="str">
        <f t="shared" si="1948"/>
        <v/>
      </c>
      <c r="DW145" s="71" t="str">
        <f t="shared" si="1949"/>
        <v/>
      </c>
      <c r="DX145" s="71" t="str">
        <f t="shared" si="1950"/>
        <v/>
      </c>
      <c r="DY145" s="71" t="str">
        <f t="shared" si="1951"/>
        <v/>
      </c>
      <c r="DZ145" s="71" t="str">
        <f t="shared" si="1952"/>
        <v/>
      </c>
      <c r="EA145" s="71" t="str">
        <f t="shared" si="1953"/>
        <v/>
      </c>
      <c r="EB145" s="71" t="str">
        <f t="shared" si="1954"/>
        <v/>
      </c>
      <c r="EC145" s="71" t="str">
        <f t="shared" si="1955"/>
        <v/>
      </c>
      <c r="ED145" s="71" t="str">
        <f t="shared" si="1956"/>
        <v/>
      </c>
      <c r="EE145" s="71" t="str">
        <f t="shared" si="1957"/>
        <v/>
      </c>
      <c r="EF145" s="71" t="str">
        <f t="shared" si="1958"/>
        <v/>
      </c>
      <c r="EG145" s="71" t="str">
        <f t="shared" si="1959"/>
        <v/>
      </c>
      <c r="EH145" s="71" t="str">
        <f t="shared" si="1960"/>
        <v/>
      </c>
      <c r="EI145" s="71" t="str">
        <f t="shared" si="1961"/>
        <v/>
      </c>
      <c r="EJ145" s="71" t="str">
        <f t="shared" si="1962"/>
        <v/>
      </c>
      <c r="EK145" s="71" t="str">
        <f t="shared" si="1963"/>
        <v/>
      </c>
      <c r="EL145" s="71" t="str">
        <f t="shared" si="1964"/>
        <v/>
      </c>
      <c r="EM145" s="71" t="str">
        <f t="shared" si="1965"/>
        <v/>
      </c>
      <c r="EN145" s="71" t="str">
        <f t="shared" si="1966"/>
        <v/>
      </c>
      <c r="EO145" s="71" t="str">
        <f t="shared" si="1967"/>
        <v/>
      </c>
      <c r="EP145" s="71" t="str">
        <f t="shared" si="1968"/>
        <v/>
      </c>
      <c r="EQ145" s="71" t="str">
        <f t="shared" si="1969"/>
        <v/>
      </c>
      <c r="ER145" s="71" t="str">
        <f t="shared" si="1970"/>
        <v/>
      </c>
      <c r="ES145" s="71" t="str">
        <f t="shared" si="1971"/>
        <v/>
      </c>
      <c r="ET145" s="71" t="str">
        <f t="shared" si="1972"/>
        <v/>
      </c>
      <c r="EU145" s="71" t="str">
        <f t="shared" si="1973"/>
        <v/>
      </c>
      <c r="EV145" s="71" t="str">
        <f t="shared" si="1974"/>
        <v/>
      </c>
      <c r="EW145" s="71" t="str">
        <f t="shared" si="1975"/>
        <v/>
      </c>
      <c r="EX145" s="71" t="str">
        <f t="shared" si="1976"/>
        <v/>
      </c>
      <c r="EY145" s="71" t="str">
        <f t="shared" si="1977"/>
        <v/>
      </c>
      <c r="EZ145" s="71" t="str">
        <f t="shared" si="1978"/>
        <v/>
      </c>
      <c r="FA145" s="71" t="str">
        <f t="shared" si="1979"/>
        <v/>
      </c>
      <c r="FB145" s="71" t="str">
        <f t="shared" si="1980"/>
        <v/>
      </c>
      <c r="FC145" s="71" t="str">
        <f t="shared" si="1981"/>
        <v/>
      </c>
      <c r="FD145" s="71" t="str">
        <f t="shared" si="1982"/>
        <v/>
      </c>
      <c r="FE145" s="71" t="str">
        <f t="shared" si="1983"/>
        <v/>
      </c>
      <c r="FF145" s="71" t="str">
        <f t="shared" si="1984"/>
        <v/>
      </c>
      <c r="FG145" s="71" t="str">
        <f t="shared" si="1985"/>
        <v/>
      </c>
      <c r="FH145" s="71" t="str">
        <f t="shared" si="1986"/>
        <v/>
      </c>
      <c r="FI145" s="71" t="str">
        <f t="shared" si="1987"/>
        <v/>
      </c>
      <c r="FJ145" s="71" t="str">
        <f t="shared" si="1988"/>
        <v/>
      </c>
      <c r="FK145" s="71" t="str">
        <f t="shared" si="1989"/>
        <v/>
      </c>
      <c r="FL145" s="71" t="str">
        <f t="shared" si="1990"/>
        <v/>
      </c>
      <c r="FM145" s="71" t="str">
        <f t="shared" si="1991"/>
        <v/>
      </c>
      <c r="FN145" s="71" t="str">
        <f t="shared" si="1992"/>
        <v/>
      </c>
      <c r="FO145" s="71" t="str">
        <f t="shared" si="1993"/>
        <v/>
      </c>
      <c r="FP145" s="71" t="str">
        <f t="shared" si="1994"/>
        <v/>
      </c>
      <c r="FQ145" s="71" t="str">
        <f t="shared" si="1995"/>
        <v/>
      </c>
      <c r="FR145" s="71" t="str">
        <f t="shared" si="1996"/>
        <v/>
      </c>
      <c r="FS145" s="71" t="str">
        <f t="shared" si="1997"/>
        <v/>
      </c>
    </row>
    <row r="146" spans="1:175" ht="16.5">
      <c r="A146" s="101"/>
      <c r="B146" s="101" t="s">
        <v>497</v>
      </c>
      <c r="C146" s="101" t="s">
        <v>498</v>
      </c>
      <c r="T146" s="108" t="s">
        <v>495</v>
      </c>
      <c r="U146" s="85" t="s">
        <v>499</v>
      </c>
      <c r="CN146" s="70" t="str">
        <f t="shared" si="1846"/>
        <v>InitUnitState('CS05',,,,,,,,,,)</v>
      </c>
      <c r="CO146" s="70" t="str">
        <f t="shared" si="1847"/>
        <v>InitUnitNormal('CS05',,,,,,,,,,)</v>
      </c>
      <c r="CP146" s="70" t="str">
        <f t="shared" si="1848"/>
        <v>InitUnitMagic('CS05',,,,,,,,,,)</v>
      </c>
      <c r="CQ146" s="70" t="str">
        <f t="shared" si="1849"/>
        <v>InitUnitAdd('CS05',,,,,,,,,,)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154&amp;CR$1&amp;")"</f>
        <v>InitEquipData('CS05',,"",,,,,'','','','','','',"ReplaceableTextures\\CommandButtons\\BTNIN06.blp")</v>
      </c>
      <c r="CU146" s="95" t="str">
        <f t="shared" si="1850"/>
        <v>|n</v>
      </c>
      <c r="CV146" s="61" t="str">
        <f t="shared" si="1851"/>
        <v>较高概率获得D级技能，高概率获得|Cff00ff7fC级技能|r，极低概率获得|Cff2693ffB级技能|r。</v>
      </c>
      <c r="CW146" s="60"/>
      <c r="CX146" s="60"/>
      <c r="CY146" s="60"/>
      <c r="CZ146" s="60"/>
      <c r="DA146" s="60"/>
      <c r="DB146" s="71" t="str">
        <f t="shared" si="1852"/>
        <v/>
      </c>
      <c r="DC146" s="71" t="str">
        <f t="shared" si="1853"/>
        <v/>
      </c>
      <c r="DD146" s="71" t="str">
        <f t="shared" si="1854"/>
        <v/>
      </c>
      <c r="DE146" s="71" t="str">
        <f t="shared" si="1855"/>
        <v/>
      </c>
      <c r="DF146" s="71" t="str">
        <f t="shared" si="1856"/>
        <v/>
      </c>
      <c r="DG146" s="71" t="str">
        <f t="shared" si="1857"/>
        <v/>
      </c>
      <c r="DH146" s="71" t="str">
        <f t="shared" si="1858"/>
        <v/>
      </c>
      <c r="DI146" s="71" t="str">
        <f t="shared" si="1859"/>
        <v/>
      </c>
      <c r="DJ146" s="71" t="str">
        <f t="shared" si="1860"/>
        <v/>
      </c>
      <c r="DK146" s="71" t="str">
        <f t="shared" si="1861"/>
        <v/>
      </c>
      <c r="DL146" s="71" t="str">
        <f t="shared" si="1862"/>
        <v/>
      </c>
      <c r="DM146" s="71" t="str">
        <f t="shared" si="1863"/>
        <v/>
      </c>
      <c r="DN146" s="71" t="str">
        <f t="shared" si="1864"/>
        <v/>
      </c>
      <c r="DO146" s="71" t="str">
        <f t="shared" si="1865"/>
        <v/>
      </c>
      <c r="DP146" s="71" t="str">
        <f t="shared" si="1866"/>
        <v/>
      </c>
      <c r="DQ146" s="71" t="str">
        <f t="shared" si="1867"/>
        <v/>
      </c>
      <c r="DR146" s="71" t="str">
        <f t="shared" si="1868"/>
        <v/>
      </c>
      <c r="DS146" s="71" t="str">
        <f t="shared" si="1869"/>
        <v/>
      </c>
      <c r="DT146" s="71" t="str">
        <f t="shared" si="1870"/>
        <v/>
      </c>
      <c r="DU146" s="71" t="str">
        <f t="shared" si="1871"/>
        <v/>
      </c>
      <c r="DV146" s="71" t="str">
        <f t="shared" si="1872"/>
        <v/>
      </c>
      <c r="DW146" s="71" t="str">
        <f t="shared" si="1873"/>
        <v/>
      </c>
      <c r="DX146" s="71" t="str">
        <f t="shared" si="1874"/>
        <v/>
      </c>
      <c r="DY146" s="71" t="str">
        <f t="shared" si="1875"/>
        <v/>
      </c>
      <c r="DZ146" s="71" t="str">
        <f t="shared" si="1876"/>
        <v/>
      </c>
      <c r="EA146" s="71" t="str">
        <f t="shared" si="1877"/>
        <v/>
      </c>
      <c r="EB146" s="71" t="str">
        <f t="shared" si="1878"/>
        <v/>
      </c>
      <c r="EC146" s="71" t="str">
        <f t="shared" si="1879"/>
        <v/>
      </c>
      <c r="ED146" s="71" t="str">
        <f t="shared" si="1880"/>
        <v/>
      </c>
      <c r="EE146" s="71" t="str">
        <f t="shared" si="1881"/>
        <v/>
      </c>
      <c r="EF146" s="71" t="str">
        <f t="shared" si="1882"/>
        <v/>
      </c>
      <c r="EG146" s="71" t="str">
        <f t="shared" si="1883"/>
        <v/>
      </c>
      <c r="EH146" s="71" t="str">
        <f t="shared" si="1884"/>
        <v/>
      </c>
      <c r="EI146" s="71" t="str">
        <f t="shared" si="1885"/>
        <v/>
      </c>
      <c r="EJ146" s="71" t="str">
        <f t="shared" si="1886"/>
        <v/>
      </c>
      <c r="EK146" s="71" t="str">
        <f t="shared" si="1887"/>
        <v/>
      </c>
      <c r="EL146" s="71" t="str">
        <f t="shared" si="1888"/>
        <v/>
      </c>
      <c r="EM146" s="71" t="str">
        <f t="shared" si="1889"/>
        <v/>
      </c>
      <c r="EN146" s="71" t="str">
        <f t="shared" si="1890"/>
        <v/>
      </c>
      <c r="EO146" s="71" t="str">
        <f t="shared" si="1891"/>
        <v/>
      </c>
      <c r="EP146" s="71" t="str">
        <f t="shared" si="1892"/>
        <v/>
      </c>
      <c r="EQ146" s="71" t="str">
        <f t="shared" si="1893"/>
        <v/>
      </c>
      <c r="ER146" s="71" t="str">
        <f t="shared" si="1894"/>
        <v/>
      </c>
      <c r="ES146" s="71" t="str">
        <f t="shared" si="1895"/>
        <v/>
      </c>
      <c r="ET146" s="71" t="str">
        <f t="shared" si="1896"/>
        <v/>
      </c>
      <c r="EU146" s="71" t="str">
        <f t="shared" si="1897"/>
        <v/>
      </c>
      <c r="EV146" s="71" t="str">
        <f t="shared" si="1898"/>
        <v/>
      </c>
      <c r="EW146" s="71" t="str">
        <f t="shared" si="1899"/>
        <v/>
      </c>
      <c r="EX146" s="71" t="str">
        <f t="shared" si="1900"/>
        <v/>
      </c>
      <c r="EY146" s="71" t="str">
        <f t="shared" si="1901"/>
        <v/>
      </c>
      <c r="EZ146" s="71" t="str">
        <f t="shared" si="1902"/>
        <v/>
      </c>
      <c r="FA146" s="71" t="str">
        <f t="shared" si="1903"/>
        <v/>
      </c>
      <c r="FB146" s="71" t="str">
        <f t="shared" si="1904"/>
        <v/>
      </c>
      <c r="FC146" s="71" t="str">
        <f t="shared" si="1905"/>
        <v/>
      </c>
      <c r="FD146" s="71" t="str">
        <f t="shared" si="1906"/>
        <v/>
      </c>
      <c r="FE146" s="71" t="str">
        <f t="shared" si="1907"/>
        <v/>
      </c>
      <c r="FF146" s="71" t="str">
        <f t="shared" si="1908"/>
        <v/>
      </c>
      <c r="FG146" s="71" t="str">
        <f t="shared" si="1909"/>
        <v/>
      </c>
      <c r="FH146" s="71" t="str">
        <f t="shared" si="1910"/>
        <v/>
      </c>
      <c r="FI146" s="71" t="str">
        <f t="shared" si="1911"/>
        <v/>
      </c>
      <c r="FJ146" s="71" t="str">
        <f t="shared" si="1912"/>
        <v/>
      </c>
      <c r="FK146" s="71" t="str">
        <f t="shared" si="1913"/>
        <v/>
      </c>
      <c r="FL146" s="71" t="str">
        <f t="shared" si="1914"/>
        <v/>
      </c>
      <c r="FM146" s="71" t="str">
        <f t="shared" si="1915"/>
        <v/>
      </c>
      <c r="FN146" s="71" t="str">
        <f t="shared" si="1916"/>
        <v/>
      </c>
      <c r="FO146" s="71" t="str">
        <f t="shared" si="1917"/>
        <v/>
      </c>
      <c r="FP146" s="71" t="str">
        <f t="shared" si="1918"/>
        <v/>
      </c>
      <c r="FQ146" s="71" t="str">
        <f t="shared" si="1919"/>
        <v/>
      </c>
      <c r="FR146" s="71" t="str">
        <f t="shared" si="1920"/>
        <v/>
      </c>
      <c r="FS146" s="71" t="str">
        <f t="shared" si="1921"/>
        <v/>
      </c>
    </row>
    <row r="147" spans="1:175" ht="16.5">
      <c r="A147" s="101"/>
      <c r="B147" s="101" t="s">
        <v>500</v>
      </c>
      <c r="C147" s="102" t="s">
        <v>501</v>
      </c>
      <c r="T147" s="108" t="s">
        <v>483</v>
      </c>
      <c r="U147" s="85" t="s">
        <v>502</v>
      </c>
      <c r="CN147" s="70" t="str">
        <f t="shared" ref="CN147" si="1998">"InitUnitState('"&amp;B147&amp;"',"&amp;V147&amp;","&amp;W147&amp;","&amp;X147&amp;","&amp;Y147&amp;","&amp;Z147&amp;","&amp;AA147&amp;","&amp;AB147&amp;","&amp;AC147&amp;","&amp;AD147&amp;","&amp;AE147&amp;")"</f>
        <v>InitUnitState('CS06',,,,,,,,,,)</v>
      </c>
      <c r="CO147" s="70" t="str">
        <f t="shared" ref="CO147" si="1999">"InitUnitNormal('"&amp;B147&amp;"',"&amp;AF147&amp;","&amp;AG147&amp;","&amp;AH147&amp;","&amp;AI147&amp;","&amp;AJ147&amp;","&amp;AK147&amp;","&amp;AL147&amp;","&amp;AM147&amp;","&amp;AN147&amp;","&amp;AO147&amp;")"</f>
        <v>InitUnitNormal('CS06',,,,,,,,,,)</v>
      </c>
      <c r="CP147" s="70" t="str">
        <f t="shared" ref="CP147" si="2000">"InitUnitMagic('"&amp;B147&amp;"',"&amp;AP147&amp;","&amp;AQ147&amp;","&amp;AR147&amp;","&amp;AS147&amp;","&amp;AT147&amp;","&amp;AU147&amp;","&amp;AV147&amp;","&amp;AW147&amp;","&amp;BI147&amp;","&amp;BJ147&amp;")"</f>
        <v>InitUnitMagic('CS06',,,,,,,,,,)</v>
      </c>
      <c r="CQ147" s="70" t="str">
        <f t="shared" ref="CQ147" si="2001">"InitUnitAdd('"&amp;B147&amp;"',"&amp;BK147&amp;","&amp;BL147&amp;","&amp;BM147&amp;","&amp;BN147&amp;","&amp;BO147&amp;","&amp;BP147&amp;","&amp;BQ147&amp;","&amp;BR147&amp;","&amp;BS147&amp;","&amp;BT147&amp;")"</f>
        <v>InitUnitAdd('CS06',,,,,,,,,,)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155&amp;CR$1&amp;")"</f>
        <v>InitEquipData('CS06',,"",,,,,'','','','','','',"ReplaceableTextures\\CommandButtons\\BTNIN04.blp")</v>
      </c>
      <c r="CU147" s="95" t="str">
        <f t="shared" ref="CU147" si="2002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1" t="str">
        <f t="shared" ref="CV147" si="2003">T147</f>
        <v>低概率获得C级技能，高概率获得|Cff00ff7fB级技能|r，低概率获得|Cff2693ffA级技能|r。</v>
      </c>
      <c r="CW147" s="60"/>
      <c r="CX147" s="60"/>
      <c r="CY147" s="60"/>
      <c r="CZ147" s="60"/>
      <c r="DA147" s="60"/>
      <c r="DB147" s="71" t="str">
        <f t="shared" ref="DB147" si="2004">IF(V147="","","|n"&amp;DB$2&amp;"+"&amp;V147&amp;DB$1)</f>
        <v/>
      </c>
      <c r="DC147" s="71" t="str">
        <f t="shared" ref="DC147" si="2005">IF(W147="","","|n"&amp;DC$2&amp;"+"&amp;W147&amp;DC$1)</f>
        <v/>
      </c>
      <c r="DD147" s="71" t="str">
        <f t="shared" ref="DD147" si="2006">IF(X147="","","|n"&amp;DD$2&amp;"+"&amp;X147&amp;DD$1)</f>
        <v/>
      </c>
      <c r="DE147" s="71" t="str">
        <f t="shared" ref="DE147" si="2007">IF(Y147="","","|n"&amp;DE$2&amp;"+"&amp;Y147&amp;DE$1)</f>
        <v/>
      </c>
      <c r="DF147" s="71" t="str">
        <f t="shared" ref="DF147" si="2008">IF(Z147="","","|n"&amp;DF$2&amp;"+"&amp;Z147&amp;DF$1)</f>
        <v/>
      </c>
      <c r="DG147" s="71" t="str">
        <f t="shared" ref="DG147" si="2009">IF(AA147="","","|n"&amp;DG$2&amp;"+"&amp;AA147&amp;DG$1)</f>
        <v/>
      </c>
      <c r="DH147" s="71" t="str">
        <f t="shared" ref="DH147" si="2010">IF(AB147="","","|n"&amp;DH$2&amp;"+"&amp;AB147&amp;DH$1)</f>
        <v/>
      </c>
      <c r="DI147" s="71" t="str">
        <f t="shared" ref="DI147" si="2011">IF(AC147="","","|n"&amp;DI$2&amp;"+"&amp;AC147&amp;DI$1)</f>
        <v/>
      </c>
      <c r="DJ147" s="71" t="str">
        <f t="shared" ref="DJ147" si="2012">IF(AD147="","","|n"&amp;DJ$2&amp;"+"&amp;AD147&amp;DJ$1)</f>
        <v/>
      </c>
      <c r="DK147" s="71" t="str">
        <f t="shared" ref="DK147" si="2013">IF(AE147="","","|n"&amp;DK$2&amp;"+"&amp;AE147&amp;DK$1)</f>
        <v/>
      </c>
      <c r="DL147" s="71" t="str">
        <f t="shared" ref="DL147" si="2014">IF(AF147="","","|n"&amp;DL$2&amp;"+"&amp;AF147&amp;DL$1)</f>
        <v/>
      </c>
      <c r="DM147" s="71" t="str">
        <f t="shared" ref="DM147" si="2015">IF(AG147="","","|n"&amp;DM$2&amp;"+"&amp;AG147&amp;DM$1)</f>
        <v/>
      </c>
      <c r="DN147" s="71" t="str">
        <f t="shared" ref="DN147" si="2016">IF(AH147="","","|n"&amp;DN$2&amp;"+"&amp;AH147&amp;DN$1)</f>
        <v/>
      </c>
      <c r="DO147" s="71" t="str">
        <f t="shared" ref="DO147" si="2017">IF(AI147="","","|n"&amp;DO$2&amp;"+"&amp;AI147&amp;DO$1)</f>
        <v/>
      </c>
      <c r="DP147" s="71" t="str">
        <f t="shared" ref="DP147" si="2018">IF(AJ147="","","|n"&amp;DP$2&amp;"+"&amp;AJ147&amp;DP$1)</f>
        <v/>
      </c>
      <c r="DQ147" s="71" t="str">
        <f t="shared" ref="DQ147" si="2019">IF(AK147="","","|n"&amp;DQ$2&amp;"+"&amp;AK147&amp;DQ$1)</f>
        <v/>
      </c>
      <c r="DR147" s="71" t="str">
        <f t="shared" ref="DR147" si="2020">IF(AL147="","","|n"&amp;DR$2&amp;"+"&amp;AL147&amp;DR$1)</f>
        <v/>
      </c>
      <c r="DS147" s="71" t="str">
        <f t="shared" ref="DS147" si="2021">IF(AM147="","","|n"&amp;DS$2&amp;"+"&amp;AM147&amp;DS$1)</f>
        <v/>
      </c>
      <c r="DT147" s="71" t="str">
        <f t="shared" ref="DT147" si="2022">IF(AN147="","","|n"&amp;DT$2&amp;"+"&amp;AN147&amp;DT$1)</f>
        <v/>
      </c>
      <c r="DU147" s="71" t="str">
        <f t="shared" ref="DU147" si="2023">IF(AO147="","","|n"&amp;DU$2&amp;"+"&amp;AO147&amp;DU$1)</f>
        <v/>
      </c>
      <c r="DV147" s="71" t="str">
        <f t="shared" ref="DV147" si="2024">IF(AP147="","","|n"&amp;DV$2&amp;"+"&amp;AP147&amp;DV$1)</f>
        <v/>
      </c>
      <c r="DW147" s="71" t="str">
        <f t="shared" ref="DW147" si="2025">IF(AQ147="","","|n"&amp;DW$2&amp;"+"&amp;AQ147&amp;DW$1)</f>
        <v/>
      </c>
      <c r="DX147" s="71" t="str">
        <f t="shared" ref="DX147" si="2026">IF(AR147="","","|n"&amp;DX$2&amp;"+"&amp;AR147&amp;DX$1)</f>
        <v/>
      </c>
      <c r="DY147" s="71" t="str">
        <f t="shared" ref="DY147" si="2027">IF(AS147="","","|n"&amp;DY$2&amp;"+"&amp;AS147&amp;DY$1)</f>
        <v/>
      </c>
      <c r="DZ147" s="71" t="str">
        <f t="shared" ref="DZ147" si="2028">IF(AT147="","","|n"&amp;DZ$2&amp;"+"&amp;AT147&amp;DZ$1)</f>
        <v/>
      </c>
      <c r="EA147" s="71" t="str">
        <f t="shared" ref="EA147" si="2029">IF(AU147="","","|n"&amp;EA$2&amp;"+"&amp;AU147&amp;EA$1)</f>
        <v/>
      </c>
      <c r="EB147" s="71" t="str">
        <f t="shared" ref="EB147" si="2030">IF(AV147="","","|n"&amp;EB$2&amp;"+"&amp;AV147&amp;EB$1)</f>
        <v/>
      </c>
      <c r="EC147" s="71" t="str">
        <f t="shared" ref="EC147" si="2031">IF(AW147="","","|n"&amp;EC$2&amp;"+"&amp;AW147&amp;EC$1)</f>
        <v/>
      </c>
      <c r="ED147" s="71" t="str">
        <f t="shared" ref="ED147" si="2032">IF(AX147="","","|n"&amp;ED$2&amp;"+"&amp;AX147&amp;ED$1)</f>
        <v/>
      </c>
      <c r="EE147" s="71" t="str">
        <f t="shared" ref="EE147" si="2033">IF(AY147="","","|n"&amp;EE$2&amp;"+"&amp;AY147&amp;EE$1)</f>
        <v/>
      </c>
      <c r="EF147" s="71" t="str">
        <f t="shared" ref="EF147" si="2034">IF(AZ147="","","|n"&amp;EF$2&amp;"+"&amp;AZ147&amp;EF$1)</f>
        <v/>
      </c>
      <c r="EG147" s="71" t="str">
        <f t="shared" ref="EG147" si="2035">IF(BA147="","","|n"&amp;EG$2&amp;"+"&amp;BA147&amp;EG$1)</f>
        <v/>
      </c>
      <c r="EH147" s="71" t="str">
        <f t="shared" ref="EH147" si="2036">IF(BB147="","","|n"&amp;EH$2&amp;"+"&amp;BB147&amp;EH$1)</f>
        <v/>
      </c>
      <c r="EI147" s="71" t="str">
        <f t="shared" ref="EI147" si="2037">IF(BC147="","","|n"&amp;EI$2&amp;"+"&amp;BC147&amp;EI$1)</f>
        <v/>
      </c>
      <c r="EJ147" s="71" t="str">
        <f t="shared" ref="EJ147" si="2038">IF(BD147="","","|n"&amp;EJ$2&amp;"+"&amp;BD147&amp;EJ$1)</f>
        <v/>
      </c>
      <c r="EK147" s="71" t="str">
        <f t="shared" ref="EK147" si="2039">IF(BE147="","","|n"&amp;EK$2&amp;"+"&amp;BE147&amp;EK$1)</f>
        <v/>
      </c>
      <c r="EL147" s="71" t="str">
        <f t="shared" ref="EL147" si="2040">IF(BF147="","","|n"&amp;EL$2&amp;"+"&amp;BF147&amp;EL$1)</f>
        <v/>
      </c>
      <c r="EM147" s="71" t="str">
        <f t="shared" ref="EM147" si="2041">IF(BG147="","","|n"&amp;EM$2&amp;"+"&amp;BG147&amp;EM$1)</f>
        <v/>
      </c>
      <c r="EN147" s="71" t="str">
        <f t="shared" ref="EN147" si="2042">IF(BH147="","","|n"&amp;EN$2&amp;"+"&amp;BH147&amp;EN$1)</f>
        <v/>
      </c>
      <c r="EO147" s="71" t="str">
        <f t="shared" ref="EO147" si="2043">IF(BI147="","","|n"&amp;EO$2&amp;"+"&amp;BI147&amp;EO$1)</f>
        <v/>
      </c>
      <c r="EP147" s="71" t="str">
        <f t="shared" ref="EP147" si="2044">IF(BJ147="","","|n"&amp;EP$2&amp;"+"&amp;BJ147&amp;EP$1)</f>
        <v/>
      </c>
      <c r="EQ147" s="71" t="str">
        <f t="shared" ref="EQ147" si="2045">IF(BK147="","","|n"&amp;EQ$2&amp;"+"&amp;BK147&amp;EQ$1)</f>
        <v/>
      </c>
      <c r="ER147" s="71" t="str">
        <f t="shared" ref="ER147" si="2046">IF(BL147="","","|n"&amp;ER$2&amp;"+"&amp;BL147&amp;ER$1)</f>
        <v/>
      </c>
      <c r="ES147" s="71" t="str">
        <f t="shared" ref="ES147" si="2047">IF(BM147="","","|n"&amp;ES$2&amp;"+"&amp;BM147&amp;ES$1)</f>
        <v/>
      </c>
      <c r="ET147" s="71" t="str">
        <f t="shared" ref="ET147" si="2048">IF(BN147="","","|n"&amp;ET$2&amp;"+"&amp;BN147&amp;ET$1)</f>
        <v/>
      </c>
      <c r="EU147" s="71" t="str">
        <f t="shared" ref="EU147" si="2049">IF(BO147="","","|n"&amp;EU$2&amp;"+"&amp;BO147&amp;EU$1)</f>
        <v/>
      </c>
      <c r="EV147" s="71" t="str">
        <f t="shared" ref="EV147" si="2050">IF(BP147="","","|n"&amp;EV$2&amp;"+"&amp;BP147&amp;EV$1)</f>
        <v/>
      </c>
      <c r="EW147" s="71" t="str">
        <f t="shared" ref="EW147" si="2051">IF(BQ147="","","|n"&amp;EW$2&amp;"+"&amp;BQ147&amp;EW$1)</f>
        <v/>
      </c>
      <c r="EX147" s="71" t="str">
        <f t="shared" ref="EX147" si="2052">IF(BR147="","","|n"&amp;EX$2&amp;"+"&amp;BR147&amp;EX$1)</f>
        <v/>
      </c>
      <c r="EY147" s="71" t="str">
        <f t="shared" ref="EY147" si="2053">IF(BS147="","","|n"&amp;EY$2&amp;"+"&amp;BS147&amp;EY$1)</f>
        <v/>
      </c>
      <c r="EZ147" s="71" t="str">
        <f t="shared" ref="EZ147" si="2054">IF(BT147="","","|n"&amp;EZ$2&amp;"+"&amp;BT147&amp;EZ$1)</f>
        <v/>
      </c>
      <c r="FA147" s="71" t="str">
        <f t="shared" ref="FA147" si="2055">IF(BU147="","","|n"&amp;FA$2&amp;"+"&amp;BU147&amp;FA$1)</f>
        <v/>
      </c>
      <c r="FB147" s="71" t="str">
        <f t="shared" ref="FB147" si="2056">IF(BV147="","","|n"&amp;FB$2&amp;"+"&amp;BV147&amp;FB$1)</f>
        <v/>
      </c>
      <c r="FC147" s="71" t="str">
        <f t="shared" ref="FC147" si="2057">IF(BW147="","","|n"&amp;FC$2&amp;"+"&amp;BW147&amp;FC$1)</f>
        <v/>
      </c>
      <c r="FD147" s="71" t="str">
        <f t="shared" ref="FD147" si="2058">IF(BX147="","","|n"&amp;FD$2&amp;"+"&amp;BX147&amp;FD$1)</f>
        <v/>
      </c>
      <c r="FE147" s="71" t="str">
        <f t="shared" ref="FE147" si="2059">IF(BY147="","","|n"&amp;FE$2&amp;"+"&amp;BY147&amp;FE$1)</f>
        <v/>
      </c>
      <c r="FF147" s="71" t="str">
        <f t="shared" ref="FF147" si="2060">IF(BZ147="","","|n"&amp;FF$2&amp;"+"&amp;BZ147&amp;FF$1)</f>
        <v/>
      </c>
      <c r="FG147" s="71" t="str">
        <f t="shared" ref="FG147" si="2061">IF(CA147="","","|n"&amp;FG$2&amp;"+"&amp;CA147&amp;FG$1)</f>
        <v/>
      </c>
      <c r="FH147" s="71" t="str">
        <f t="shared" ref="FH147" si="2062">IF(CB147="","","|n"&amp;FH$2&amp;"+"&amp;CB147&amp;FH$1)</f>
        <v/>
      </c>
      <c r="FI147" s="71" t="str">
        <f t="shared" ref="FI147" si="2063">IF(CC147="","","|n"&amp;FI$2&amp;"+"&amp;CC147&amp;FI$1)</f>
        <v/>
      </c>
      <c r="FJ147" s="71" t="str">
        <f t="shared" ref="FJ147" si="2064">IF(CD147="","","|n"&amp;FJ$2&amp;"+"&amp;CD147&amp;FJ$1)</f>
        <v/>
      </c>
      <c r="FK147" s="71" t="str">
        <f t="shared" ref="FK147" si="2065">IF(CE147="","","|n"&amp;FK$2&amp;"+"&amp;CE147&amp;FK$1)</f>
        <v/>
      </c>
      <c r="FL147" s="71" t="str">
        <f t="shared" ref="FL147" si="2066">IF(CF147="","","|n"&amp;FL$2&amp;"+"&amp;CF147&amp;FL$1)</f>
        <v/>
      </c>
      <c r="FM147" s="71" t="str">
        <f t="shared" ref="FM147" si="2067">IF(CG147="","","|n"&amp;FM$2&amp;"+"&amp;CG147&amp;FM$1)</f>
        <v/>
      </c>
      <c r="FN147" s="71" t="str">
        <f t="shared" ref="FN147" si="2068">IF(CH147="","","|n"&amp;FN$2&amp;"+"&amp;CH147&amp;FN$1)</f>
        <v/>
      </c>
      <c r="FO147" s="71" t="str">
        <f t="shared" ref="FO147" si="2069">IF(CI147="","","|n"&amp;FO$2&amp;"+"&amp;CI147&amp;FO$1)</f>
        <v/>
      </c>
      <c r="FP147" s="71" t="str">
        <f t="shared" ref="FP147" si="2070">IF(CJ147="","","|n"&amp;FP$2&amp;"+"&amp;CJ147&amp;FP$1)</f>
        <v/>
      </c>
      <c r="FQ147" s="71" t="str">
        <f t="shared" ref="FQ147" si="2071">IF(CK147="","","|n"&amp;FQ$2&amp;"+"&amp;CK147&amp;FQ$1)</f>
        <v/>
      </c>
      <c r="FR147" s="71" t="str">
        <f t="shared" ref="FR147" si="2072">IF(CL147="","","|n"&amp;FR$2&amp;"+"&amp;CL147&amp;FR$1)</f>
        <v/>
      </c>
      <c r="FS147" s="71" t="str">
        <f t="shared" ref="FS147" si="2073">IF(CM147="","","|n"&amp;FS$2&amp;"+"&amp;CM147&amp;FS$1)</f>
        <v/>
      </c>
    </row>
    <row r="148" spans="1:175" ht="16.5">
      <c r="A148" s="101"/>
      <c r="B148" s="101" t="s">
        <v>503</v>
      </c>
      <c r="C148" s="101" t="s">
        <v>504</v>
      </c>
      <c r="T148" s="101" t="s">
        <v>505</v>
      </c>
      <c r="U148" s="85" t="s">
        <v>506</v>
      </c>
      <c r="CN148" s="70" t="str">
        <f t="shared" si="1840"/>
        <v>InitUnitState('I021',,,,,,,,,,)</v>
      </c>
      <c r="CO148" s="70" t="str">
        <f t="shared" si="1841"/>
        <v>InitUnitNormal('I021',,,,,,,,,,)</v>
      </c>
      <c r="CP148" s="70" t="str">
        <f t="shared" si="1842"/>
        <v>InitUnitMagic('I021',,,,,,,,,,)</v>
      </c>
      <c r="CQ148" s="70" t="str">
        <f t="shared" si="1843"/>
        <v>InitUnitAdd('I021',,,,,,,,,,)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InitEquipData('I021',,"",,,,,'','','','','','',"ReplaceableTextures\\CommandButtons\\BTNIN04.blp")</v>
      </c>
      <c r="CU148" s="95" t="str">
        <f t="shared" si="1844"/>
        <v>|n</v>
      </c>
      <c r="CV148" s="61" t="str">
        <f t="shared" si="1845"/>
        <v>|CffFFC926100%概率|r提升指定技能的|Cffffc926品质|r。|n|n|Cffffc926价格：|n|r玄铁x20|n|n|Cff00ff7f只能对A级|r|Cffffc926及以|r|Cff00ff7f下的技能使用。|r</v>
      </c>
      <c r="CW148" s="60"/>
      <c r="CX148" s="60"/>
      <c r="CY148" s="60"/>
      <c r="CZ148" s="60"/>
      <c r="DA148" s="60"/>
      <c r="DB148" s="71" t="str">
        <f t="shared" si="1770"/>
        <v/>
      </c>
      <c r="DC148" s="71" t="str">
        <f t="shared" si="1771"/>
        <v/>
      </c>
      <c r="DD148" s="71" t="str">
        <f t="shared" si="1772"/>
        <v/>
      </c>
      <c r="DE148" s="71" t="str">
        <f t="shared" si="1773"/>
        <v/>
      </c>
      <c r="DF148" s="71" t="str">
        <f t="shared" si="1774"/>
        <v/>
      </c>
      <c r="DG148" s="71" t="str">
        <f t="shared" si="1775"/>
        <v/>
      </c>
      <c r="DH148" s="71" t="str">
        <f t="shared" si="1776"/>
        <v/>
      </c>
      <c r="DI148" s="71" t="str">
        <f t="shared" si="1777"/>
        <v/>
      </c>
      <c r="DJ148" s="71" t="str">
        <f t="shared" si="1778"/>
        <v/>
      </c>
      <c r="DK148" s="71" t="str">
        <f t="shared" si="1779"/>
        <v/>
      </c>
      <c r="DL148" s="71" t="str">
        <f t="shared" si="1780"/>
        <v/>
      </c>
      <c r="DM148" s="71" t="str">
        <f t="shared" si="1781"/>
        <v/>
      </c>
      <c r="DN148" s="71" t="str">
        <f t="shared" si="1782"/>
        <v/>
      </c>
      <c r="DO148" s="71" t="str">
        <f t="shared" si="1783"/>
        <v/>
      </c>
      <c r="DP148" s="71" t="str">
        <f t="shared" si="1784"/>
        <v/>
      </c>
      <c r="DQ148" s="71" t="str">
        <f t="shared" si="1785"/>
        <v/>
      </c>
      <c r="DR148" s="71" t="str">
        <f t="shared" si="1786"/>
        <v/>
      </c>
      <c r="DS148" s="71" t="str">
        <f t="shared" si="1787"/>
        <v/>
      </c>
      <c r="DT148" s="71" t="str">
        <f t="shared" si="1788"/>
        <v/>
      </c>
      <c r="DU148" s="71" t="str">
        <f t="shared" si="1789"/>
        <v/>
      </c>
      <c r="DV148" s="71" t="str">
        <f t="shared" si="1790"/>
        <v/>
      </c>
      <c r="DW148" s="71" t="str">
        <f t="shared" si="1791"/>
        <v/>
      </c>
      <c r="DX148" s="71" t="str">
        <f t="shared" si="1792"/>
        <v/>
      </c>
      <c r="DY148" s="71" t="str">
        <f t="shared" si="1793"/>
        <v/>
      </c>
      <c r="DZ148" s="71" t="str">
        <f t="shared" si="1794"/>
        <v/>
      </c>
      <c r="EA148" s="71" t="str">
        <f t="shared" si="1795"/>
        <v/>
      </c>
      <c r="EB148" s="71" t="str">
        <f t="shared" si="1796"/>
        <v/>
      </c>
      <c r="EC148" s="71" t="str">
        <f t="shared" si="1797"/>
        <v/>
      </c>
      <c r="ED148" s="71" t="str">
        <f t="shared" si="1798"/>
        <v/>
      </c>
      <c r="EE148" s="71" t="str">
        <f t="shared" si="1799"/>
        <v/>
      </c>
      <c r="EF148" s="71" t="str">
        <f t="shared" si="1800"/>
        <v/>
      </c>
      <c r="EG148" s="71" t="str">
        <f t="shared" si="1801"/>
        <v/>
      </c>
      <c r="EH148" s="71" t="str">
        <f t="shared" si="1802"/>
        <v/>
      </c>
      <c r="EI148" s="71" t="str">
        <f t="shared" si="1803"/>
        <v/>
      </c>
      <c r="EJ148" s="71" t="str">
        <f t="shared" si="1804"/>
        <v/>
      </c>
      <c r="EK148" s="71" t="str">
        <f t="shared" si="1805"/>
        <v/>
      </c>
      <c r="EL148" s="71" t="str">
        <f t="shared" si="1806"/>
        <v/>
      </c>
      <c r="EM148" s="71" t="str">
        <f t="shared" si="1807"/>
        <v/>
      </c>
      <c r="EN148" s="71" t="str">
        <f t="shared" si="1808"/>
        <v/>
      </c>
      <c r="EO148" s="71" t="str">
        <f t="shared" si="1809"/>
        <v/>
      </c>
      <c r="EP148" s="71" t="str">
        <f t="shared" si="1810"/>
        <v/>
      </c>
      <c r="EQ148" s="71" t="str">
        <f t="shared" si="1811"/>
        <v/>
      </c>
      <c r="ER148" s="71" t="str">
        <f t="shared" si="1812"/>
        <v/>
      </c>
      <c r="ES148" s="71" t="str">
        <f t="shared" si="1813"/>
        <v/>
      </c>
      <c r="ET148" s="71" t="str">
        <f t="shared" si="1814"/>
        <v/>
      </c>
      <c r="EU148" s="71" t="str">
        <f t="shared" si="1815"/>
        <v/>
      </c>
      <c r="EV148" s="71" t="str">
        <f t="shared" si="1816"/>
        <v/>
      </c>
      <c r="EW148" s="71" t="str">
        <f t="shared" si="1817"/>
        <v/>
      </c>
      <c r="EX148" s="71" t="str">
        <f t="shared" si="1818"/>
        <v/>
      </c>
      <c r="EY148" s="71" t="str">
        <f t="shared" si="1819"/>
        <v/>
      </c>
      <c r="EZ148" s="71" t="str">
        <f t="shared" si="1820"/>
        <v/>
      </c>
      <c r="FA148" s="71" t="str">
        <f t="shared" si="1821"/>
        <v/>
      </c>
      <c r="FB148" s="71" t="str">
        <f t="shared" si="1822"/>
        <v/>
      </c>
      <c r="FC148" s="71" t="str">
        <f t="shared" si="1823"/>
        <v/>
      </c>
      <c r="FD148" s="71" t="str">
        <f t="shared" si="1824"/>
        <v/>
      </c>
      <c r="FE148" s="71" t="str">
        <f t="shared" si="1825"/>
        <v/>
      </c>
      <c r="FF148" s="71" t="str">
        <f t="shared" si="1826"/>
        <v/>
      </c>
      <c r="FG148" s="71" t="str">
        <f t="shared" si="1827"/>
        <v/>
      </c>
      <c r="FH148" s="71" t="str">
        <f t="shared" si="1828"/>
        <v/>
      </c>
      <c r="FI148" s="71" t="str">
        <f t="shared" si="1829"/>
        <v/>
      </c>
      <c r="FJ148" s="71" t="str">
        <f t="shared" si="1830"/>
        <v/>
      </c>
      <c r="FK148" s="71" t="str">
        <f t="shared" si="1831"/>
        <v/>
      </c>
      <c r="FL148" s="71" t="str">
        <f t="shared" si="1832"/>
        <v/>
      </c>
      <c r="FM148" s="71" t="str">
        <f t="shared" si="1833"/>
        <v/>
      </c>
      <c r="FN148" s="71" t="str">
        <f t="shared" si="1834"/>
        <v/>
      </c>
      <c r="FO148" s="71" t="str">
        <f t="shared" si="1835"/>
        <v/>
      </c>
      <c r="FP148" s="71" t="str">
        <f t="shared" si="1836"/>
        <v/>
      </c>
      <c r="FQ148" s="71" t="str">
        <f t="shared" si="1837"/>
        <v/>
      </c>
      <c r="FR148" s="71" t="str">
        <f t="shared" si="1838"/>
        <v/>
      </c>
      <c r="FS148" s="71" t="str">
        <f t="shared" si="1839"/>
        <v/>
      </c>
    </row>
    <row r="149" spans="1:175" ht="16.5">
      <c r="A149" s="101"/>
      <c r="B149" s="101" t="s">
        <v>507</v>
      </c>
      <c r="C149" s="101" t="s">
        <v>508</v>
      </c>
      <c r="T149" s="101" t="s">
        <v>509</v>
      </c>
      <c r="U149" s="85" t="s">
        <v>510</v>
      </c>
      <c r="CN149" s="70" t="str">
        <f t="shared" si="1840"/>
        <v>InitUnitState('I022',,,,,,,,,,)</v>
      </c>
      <c r="CO149" s="70" t="str">
        <f t="shared" si="1841"/>
        <v>InitUnitNormal('I022',,,,,,,,,,)</v>
      </c>
      <c r="CP149" s="70" t="str">
        <f t="shared" si="1842"/>
        <v>InitUnitMagic('I022',,,,,,,,,,)</v>
      </c>
      <c r="CQ149" s="70" t="str">
        <f t="shared" si="1843"/>
        <v>InitUnitAdd('I022',,,,,,,,,,)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152&amp;CR$1&amp;")"</f>
        <v>InitEquipData('I022',,"",,,,,'','','','','','',"ReplaceableTextures\\CommandButtons\\BTNIN05.blp")</v>
      </c>
      <c r="CU149" s="95" t="str">
        <f t="shared" si="1844"/>
        <v>|n</v>
      </c>
      <c r="CV149" s="61" t="str">
        <f t="shared" si="1845"/>
        <v>购买需求：灵力x20|n|n使用后为指定技能增加1点品质潜力</v>
      </c>
      <c r="CW149" s="60"/>
      <c r="CX149" s="60"/>
      <c r="CY149" s="60"/>
      <c r="CZ149" s="60"/>
      <c r="DA149" s="60"/>
      <c r="DB149" s="71" t="str">
        <f t="shared" si="1770"/>
        <v/>
      </c>
      <c r="DC149" s="71" t="str">
        <f t="shared" si="1771"/>
        <v/>
      </c>
      <c r="DD149" s="71" t="str">
        <f t="shared" si="1772"/>
        <v/>
      </c>
      <c r="DE149" s="71" t="str">
        <f t="shared" si="1773"/>
        <v/>
      </c>
      <c r="DF149" s="71" t="str">
        <f t="shared" si="1774"/>
        <v/>
      </c>
      <c r="DG149" s="71" t="str">
        <f t="shared" si="1775"/>
        <v/>
      </c>
      <c r="DH149" s="71" t="str">
        <f t="shared" si="1776"/>
        <v/>
      </c>
      <c r="DI149" s="71" t="str">
        <f t="shared" si="1777"/>
        <v/>
      </c>
      <c r="DJ149" s="71" t="str">
        <f t="shared" si="1778"/>
        <v/>
      </c>
      <c r="DK149" s="71" t="str">
        <f t="shared" si="1779"/>
        <v/>
      </c>
      <c r="DL149" s="71" t="str">
        <f t="shared" si="1780"/>
        <v/>
      </c>
      <c r="DM149" s="71" t="str">
        <f t="shared" si="1781"/>
        <v/>
      </c>
      <c r="DN149" s="71" t="str">
        <f t="shared" si="1782"/>
        <v/>
      </c>
      <c r="DO149" s="71" t="str">
        <f t="shared" si="1783"/>
        <v/>
      </c>
      <c r="DP149" s="71" t="str">
        <f t="shared" si="1784"/>
        <v/>
      </c>
      <c r="DQ149" s="71" t="str">
        <f t="shared" si="1785"/>
        <v/>
      </c>
      <c r="DR149" s="71" t="str">
        <f t="shared" si="1786"/>
        <v/>
      </c>
      <c r="DS149" s="71" t="str">
        <f t="shared" si="1787"/>
        <v/>
      </c>
      <c r="DT149" s="71" t="str">
        <f t="shared" si="1788"/>
        <v/>
      </c>
      <c r="DU149" s="71" t="str">
        <f t="shared" si="1789"/>
        <v/>
      </c>
      <c r="DV149" s="71" t="str">
        <f t="shared" si="1790"/>
        <v/>
      </c>
      <c r="DW149" s="71" t="str">
        <f t="shared" si="1791"/>
        <v/>
      </c>
      <c r="DX149" s="71" t="str">
        <f t="shared" si="1792"/>
        <v/>
      </c>
      <c r="DY149" s="71" t="str">
        <f t="shared" si="1793"/>
        <v/>
      </c>
      <c r="DZ149" s="71" t="str">
        <f t="shared" si="1794"/>
        <v/>
      </c>
      <c r="EA149" s="71" t="str">
        <f t="shared" si="1795"/>
        <v/>
      </c>
      <c r="EB149" s="71" t="str">
        <f t="shared" si="1796"/>
        <v/>
      </c>
      <c r="EC149" s="71" t="str">
        <f t="shared" si="1797"/>
        <v/>
      </c>
      <c r="ED149" s="71" t="str">
        <f t="shared" si="1798"/>
        <v/>
      </c>
      <c r="EE149" s="71" t="str">
        <f t="shared" si="1799"/>
        <v/>
      </c>
      <c r="EF149" s="71" t="str">
        <f t="shared" si="1800"/>
        <v/>
      </c>
      <c r="EG149" s="71" t="str">
        <f t="shared" si="1801"/>
        <v/>
      </c>
      <c r="EH149" s="71" t="str">
        <f t="shared" si="1802"/>
        <v/>
      </c>
      <c r="EI149" s="71" t="str">
        <f t="shared" si="1803"/>
        <v/>
      </c>
      <c r="EJ149" s="71" t="str">
        <f t="shared" si="1804"/>
        <v/>
      </c>
      <c r="EK149" s="71" t="str">
        <f t="shared" si="1805"/>
        <v/>
      </c>
      <c r="EL149" s="71" t="str">
        <f t="shared" si="1806"/>
        <v/>
      </c>
      <c r="EM149" s="71" t="str">
        <f t="shared" si="1807"/>
        <v/>
      </c>
      <c r="EN149" s="71" t="str">
        <f t="shared" si="1808"/>
        <v/>
      </c>
      <c r="EO149" s="71" t="str">
        <f t="shared" si="1809"/>
        <v/>
      </c>
      <c r="EP149" s="71" t="str">
        <f t="shared" si="1810"/>
        <v/>
      </c>
      <c r="EQ149" s="71" t="str">
        <f t="shared" si="1811"/>
        <v/>
      </c>
      <c r="ER149" s="71" t="str">
        <f t="shared" si="1812"/>
        <v/>
      </c>
      <c r="ES149" s="71" t="str">
        <f t="shared" si="1813"/>
        <v/>
      </c>
      <c r="ET149" s="71" t="str">
        <f t="shared" si="1814"/>
        <v/>
      </c>
      <c r="EU149" s="71" t="str">
        <f t="shared" si="1815"/>
        <v/>
      </c>
      <c r="EV149" s="71" t="str">
        <f t="shared" si="1816"/>
        <v/>
      </c>
      <c r="EW149" s="71" t="str">
        <f t="shared" si="1817"/>
        <v/>
      </c>
      <c r="EX149" s="71" t="str">
        <f t="shared" si="1818"/>
        <v/>
      </c>
      <c r="EY149" s="71" t="str">
        <f t="shared" si="1819"/>
        <v/>
      </c>
      <c r="EZ149" s="71" t="str">
        <f t="shared" si="1820"/>
        <v/>
      </c>
      <c r="FA149" s="71" t="str">
        <f t="shared" si="1821"/>
        <v/>
      </c>
      <c r="FB149" s="71" t="str">
        <f t="shared" si="1822"/>
        <v/>
      </c>
      <c r="FC149" s="71" t="str">
        <f t="shared" si="1823"/>
        <v/>
      </c>
      <c r="FD149" s="71" t="str">
        <f t="shared" si="1824"/>
        <v/>
      </c>
      <c r="FE149" s="71" t="str">
        <f t="shared" si="1825"/>
        <v/>
      </c>
      <c r="FF149" s="71" t="str">
        <f t="shared" si="1826"/>
        <v/>
      </c>
      <c r="FG149" s="71" t="str">
        <f t="shared" si="1827"/>
        <v/>
      </c>
      <c r="FH149" s="71" t="str">
        <f t="shared" si="1828"/>
        <v/>
      </c>
      <c r="FI149" s="71" t="str">
        <f t="shared" si="1829"/>
        <v/>
      </c>
      <c r="FJ149" s="71" t="str">
        <f t="shared" si="1830"/>
        <v/>
      </c>
      <c r="FK149" s="71" t="str">
        <f t="shared" si="1831"/>
        <v/>
      </c>
      <c r="FL149" s="71" t="str">
        <f t="shared" si="1832"/>
        <v/>
      </c>
      <c r="FM149" s="71" t="str">
        <f t="shared" si="1833"/>
        <v/>
      </c>
      <c r="FN149" s="71" t="str">
        <f t="shared" si="1834"/>
        <v/>
      </c>
      <c r="FO149" s="71" t="str">
        <f t="shared" si="1835"/>
        <v/>
      </c>
      <c r="FP149" s="71" t="str">
        <f t="shared" si="1836"/>
        <v/>
      </c>
      <c r="FQ149" s="71" t="str">
        <f t="shared" si="1837"/>
        <v/>
      </c>
      <c r="FR149" s="71" t="str">
        <f t="shared" si="1838"/>
        <v/>
      </c>
      <c r="FS149" s="71" t="str">
        <f t="shared" si="1839"/>
        <v/>
      </c>
    </row>
    <row r="150" spans="1:175" ht="16.5">
      <c r="A150" s="101"/>
      <c r="B150" s="101" t="s">
        <v>511</v>
      </c>
      <c r="C150" s="101" t="s">
        <v>512</v>
      </c>
      <c r="T150" s="101" t="s">
        <v>513</v>
      </c>
      <c r="U150" s="116" t="s">
        <v>514</v>
      </c>
      <c r="CN150" s="70" t="str">
        <f t="shared" si="1840"/>
        <v>InitUnitState('I023',,,,,,,,,,)</v>
      </c>
      <c r="CO150" s="70" t="str">
        <f t="shared" si="1841"/>
        <v>InitUnitNormal('I023',,,,,,,,,,)</v>
      </c>
      <c r="CP150" s="70" t="str">
        <f t="shared" si="1842"/>
        <v>InitUnitMagic('I023',,,,,,,,,,)</v>
      </c>
      <c r="CQ150" s="70" t="str">
        <f t="shared" si="1843"/>
        <v>InitUnitAdd('I023',,,,,,,,,,)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InitEquipData('I023',,"",,,,,'','','','','','',"ReplaceableTextures\\CommandButtons\\BTNIN04.blp")</v>
      </c>
      <c r="CU150" s="95" t="str">
        <f t="shared" si="1844"/>
        <v>|n</v>
      </c>
      <c r="CV150" s="61" t="str">
        <f t="shared" si="1845"/>
        <v>|CffFFC92650%概率|r提升指定技能的|Cffffc926品质|r。|n|n|Cffffc926价格：|n|r玄铁x10|n|n|Cff00ff7f只能对A级|r|Cffffc926及以|r|Cff00ff7f下的技能使用。|r</v>
      </c>
      <c r="CW150" s="60"/>
      <c r="CX150" s="60"/>
      <c r="CY150" s="60"/>
      <c r="CZ150" s="60"/>
      <c r="DA150" s="60"/>
      <c r="DB150" s="71" t="str">
        <f t="shared" si="1770"/>
        <v/>
      </c>
      <c r="DC150" s="71" t="str">
        <f t="shared" si="1771"/>
        <v/>
      </c>
      <c r="DD150" s="71" t="str">
        <f t="shared" si="1772"/>
        <v/>
      </c>
      <c r="DE150" s="71" t="str">
        <f t="shared" si="1773"/>
        <v/>
      </c>
      <c r="DF150" s="71" t="str">
        <f t="shared" si="1774"/>
        <v/>
      </c>
      <c r="DG150" s="71" t="str">
        <f t="shared" si="1775"/>
        <v/>
      </c>
      <c r="DH150" s="71" t="str">
        <f t="shared" si="1776"/>
        <v/>
      </c>
      <c r="DI150" s="71" t="str">
        <f t="shared" si="1777"/>
        <v/>
      </c>
      <c r="DJ150" s="71" t="str">
        <f t="shared" si="1778"/>
        <v/>
      </c>
      <c r="DK150" s="71" t="str">
        <f t="shared" si="1779"/>
        <v/>
      </c>
      <c r="DL150" s="71" t="str">
        <f t="shared" si="1780"/>
        <v/>
      </c>
      <c r="DM150" s="71" t="str">
        <f t="shared" si="1781"/>
        <v/>
      </c>
      <c r="DN150" s="71" t="str">
        <f t="shared" si="1782"/>
        <v/>
      </c>
      <c r="DO150" s="71" t="str">
        <f t="shared" si="1783"/>
        <v/>
      </c>
      <c r="DP150" s="71" t="str">
        <f t="shared" si="1784"/>
        <v/>
      </c>
      <c r="DQ150" s="71" t="str">
        <f t="shared" si="1785"/>
        <v/>
      </c>
      <c r="DR150" s="71" t="str">
        <f t="shared" si="1786"/>
        <v/>
      </c>
      <c r="DS150" s="71" t="str">
        <f t="shared" si="1787"/>
        <v/>
      </c>
      <c r="DT150" s="71" t="str">
        <f t="shared" si="1788"/>
        <v/>
      </c>
      <c r="DU150" s="71" t="str">
        <f t="shared" si="1789"/>
        <v/>
      </c>
      <c r="DV150" s="71" t="str">
        <f t="shared" si="1790"/>
        <v/>
      </c>
      <c r="DW150" s="71" t="str">
        <f t="shared" si="1791"/>
        <v/>
      </c>
      <c r="DX150" s="71" t="str">
        <f t="shared" si="1792"/>
        <v/>
      </c>
      <c r="DY150" s="71" t="str">
        <f t="shared" si="1793"/>
        <v/>
      </c>
      <c r="DZ150" s="71" t="str">
        <f t="shared" si="1794"/>
        <v/>
      </c>
      <c r="EA150" s="71" t="str">
        <f t="shared" si="1795"/>
        <v/>
      </c>
      <c r="EB150" s="71" t="str">
        <f t="shared" si="1796"/>
        <v/>
      </c>
      <c r="EC150" s="71" t="str">
        <f t="shared" si="1797"/>
        <v/>
      </c>
      <c r="ED150" s="71" t="str">
        <f t="shared" si="1798"/>
        <v/>
      </c>
      <c r="EE150" s="71" t="str">
        <f t="shared" si="1799"/>
        <v/>
      </c>
      <c r="EF150" s="71" t="str">
        <f t="shared" si="1800"/>
        <v/>
      </c>
      <c r="EG150" s="71" t="str">
        <f t="shared" si="1801"/>
        <v/>
      </c>
      <c r="EH150" s="71" t="str">
        <f t="shared" si="1802"/>
        <v/>
      </c>
      <c r="EI150" s="71" t="str">
        <f t="shared" si="1803"/>
        <v/>
      </c>
      <c r="EJ150" s="71" t="str">
        <f t="shared" si="1804"/>
        <v/>
      </c>
      <c r="EK150" s="71" t="str">
        <f t="shared" si="1805"/>
        <v/>
      </c>
      <c r="EL150" s="71" t="str">
        <f t="shared" si="1806"/>
        <v/>
      </c>
      <c r="EM150" s="71" t="str">
        <f t="shared" si="1807"/>
        <v/>
      </c>
      <c r="EN150" s="71" t="str">
        <f t="shared" si="1808"/>
        <v/>
      </c>
      <c r="EO150" s="71" t="str">
        <f t="shared" si="1809"/>
        <v/>
      </c>
      <c r="EP150" s="71" t="str">
        <f t="shared" si="1810"/>
        <v/>
      </c>
      <c r="EQ150" s="71" t="str">
        <f t="shared" si="1811"/>
        <v/>
      </c>
      <c r="ER150" s="71" t="str">
        <f t="shared" si="1812"/>
        <v/>
      </c>
      <c r="ES150" s="71" t="str">
        <f t="shared" si="1813"/>
        <v/>
      </c>
      <c r="ET150" s="71" t="str">
        <f t="shared" si="1814"/>
        <v/>
      </c>
      <c r="EU150" s="71" t="str">
        <f t="shared" si="1815"/>
        <v/>
      </c>
      <c r="EV150" s="71" t="str">
        <f t="shared" si="1816"/>
        <v/>
      </c>
      <c r="EW150" s="71" t="str">
        <f t="shared" si="1817"/>
        <v/>
      </c>
      <c r="EX150" s="71" t="str">
        <f t="shared" si="1818"/>
        <v/>
      </c>
      <c r="EY150" s="71" t="str">
        <f t="shared" si="1819"/>
        <v/>
      </c>
      <c r="EZ150" s="71" t="str">
        <f t="shared" si="1820"/>
        <v/>
      </c>
      <c r="FA150" s="71" t="str">
        <f t="shared" si="1821"/>
        <v/>
      </c>
      <c r="FB150" s="71" t="str">
        <f t="shared" si="1822"/>
        <v/>
      </c>
      <c r="FC150" s="71" t="str">
        <f t="shared" si="1823"/>
        <v/>
      </c>
      <c r="FD150" s="71" t="str">
        <f t="shared" si="1824"/>
        <v/>
      </c>
      <c r="FE150" s="71" t="str">
        <f t="shared" si="1825"/>
        <v/>
      </c>
      <c r="FF150" s="71" t="str">
        <f t="shared" si="1826"/>
        <v/>
      </c>
      <c r="FG150" s="71" t="str">
        <f t="shared" si="1827"/>
        <v/>
      </c>
      <c r="FH150" s="71" t="str">
        <f t="shared" si="1828"/>
        <v/>
      </c>
      <c r="FI150" s="71" t="str">
        <f t="shared" si="1829"/>
        <v/>
      </c>
      <c r="FJ150" s="71" t="str">
        <f t="shared" si="1830"/>
        <v/>
      </c>
      <c r="FK150" s="71" t="str">
        <f t="shared" si="1831"/>
        <v/>
      </c>
      <c r="FL150" s="71" t="str">
        <f t="shared" si="1832"/>
        <v/>
      </c>
      <c r="FM150" s="71" t="str">
        <f t="shared" si="1833"/>
        <v/>
      </c>
      <c r="FN150" s="71" t="str">
        <f t="shared" si="1834"/>
        <v/>
      </c>
      <c r="FO150" s="71" t="str">
        <f t="shared" si="1835"/>
        <v/>
      </c>
      <c r="FP150" s="71" t="str">
        <f t="shared" si="1836"/>
        <v/>
      </c>
      <c r="FQ150" s="71" t="str">
        <f t="shared" si="1837"/>
        <v/>
      </c>
      <c r="FR150" s="71" t="str">
        <f t="shared" si="1838"/>
        <v/>
      </c>
      <c r="FS150" s="71" t="str">
        <f t="shared" si="1839"/>
        <v/>
      </c>
    </row>
    <row r="151" spans="1:175" ht="16.5">
      <c r="A151" s="101"/>
      <c r="B151" s="101" t="s">
        <v>515</v>
      </c>
      <c r="C151" s="101" t="s">
        <v>516</v>
      </c>
      <c r="T151" s="101"/>
      <c r="U151" s="85" t="s">
        <v>510</v>
      </c>
      <c r="CN151" s="70" t="str">
        <f t="shared" si="1840"/>
        <v>InitUnitState('I024',,,,,,,,,,)</v>
      </c>
      <c r="CO151" s="70" t="str">
        <f t="shared" si="1841"/>
        <v>InitUnitNormal('I024',,,,,,,,,,)</v>
      </c>
      <c r="CP151" s="70" t="str">
        <f t="shared" si="1842"/>
        <v>InitUnitMagic('I024',,,,,,,,,,)</v>
      </c>
      <c r="CQ151" s="70" t="str">
        <f t="shared" si="1843"/>
        <v>InitUnitAdd('I024',,,,,,,,,,)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154&amp;CR$1&amp;")"</f>
        <v>InitEquipData('I024',,"",,,,,'','','','','','',"ReplaceableTextures\\CommandButtons\\BTNIN06.blp")</v>
      </c>
      <c r="CU151" s="95" t="str">
        <f t="shared" si="1844"/>
        <v>|n</v>
      </c>
      <c r="CV151" s="61">
        <f t="shared" si="1845"/>
        <v>0</v>
      </c>
      <c r="CW151" s="60"/>
      <c r="CX151" s="60"/>
      <c r="CY151" s="60"/>
      <c r="CZ151" s="60"/>
      <c r="DA151" s="60"/>
      <c r="DB151" s="71" t="str">
        <f t="shared" si="1770"/>
        <v/>
      </c>
      <c r="DC151" s="71" t="str">
        <f t="shared" si="1771"/>
        <v/>
      </c>
      <c r="DD151" s="71" t="str">
        <f t="shared" si="1772"/>
        <v/>
      </c>
      <c r="DE151" s="71" t="str">
        <f t="shared" si="1773"/>
        <v/>
      </c>
      <c r="DF151" s="71" t="str">
        <f t="shared" si="1774"/>
        <v/>
      </c>
      <c r="DG151" s="71" t="str">
        <f t="shared" si="1775"/>
        <v/>
      </c>
      <c r="DH151" s="71" t="str">
        <f t="shared" si="1776"/>
        <v/>
      </c>
      <c r="DI151" s="71" t="str">
        <f t="shared" si="1777"/>
        <v/>
      </c>
      <c r="DJ151" s="71" t="str">
        <f t="shared" si="1778"/>
        <v/>
      </c>
      <c r="DK151" s="71" t="str">
        <f t="shared" si="1779"/>
        <v/>
      </c>
      <c r="DL151" s="71" t="str">
        <f t="shared" si="1780"/>
        <v/>
      </c>
      <c r="DM151" s="71" t="str">
        <f t="shared" si="1781"/>
        <v/>
      </c>
      <c r="DN151" s="71" t="str">
        <f t="shared" si="1782"/>
        <v/>
      </c>
      <c r="DO151" s="71" t="str">
        <f t="shared" si="1783"/>
        <v/>
      </c>
      <c r="DP151" s="71" t="str">
        <f t="shared" si="1784"/>
        <v/>
      </c>
      <c r="DQ151" s="71" t="str">
        <f t="shared" si="1785"/>
        <v/>
      </c>
      <c r="DR151" s="71" t="str">
        <f t="shared" si="1786"/>
        <v/>
      </c>
      <c r="DS151" s="71" t="str">
        <f t="shared" si="1787"/>
        <v/>
      </c>
      <c r="DT151" s="71" t="str">
        <f t="shared" si="1788"/>
        <v/>
      </c>
      <c r="DU151" s="71" t="str">
        <f t="shared" si="1789"/>
        <v/>
      </c>
      <c r="DV151" s="71" t="str">
        <f t="shared" si="1790"/>
        <v/>
      </c>
      <c r="DW151" s="71" t="str">
        <f t="shared" si="1791"/>
        <v/>
      </c>
      <c r="DX151" s="71" t="str">
        <f t="shared" si="1792"/>
        <v/>
      </c>
      <c r="DY151" s="71" t="str">
        <f t="shared" si="1793"/>
        <v/>
      </c>
      <c r="DZ151" s="71" t="str">
        <f t="shared" si="1794"/>
        <v/>
      </c>
      <c r="EA151" s="71" t="str">
        <f t="shared" si="1795"/>
        <v/>
      </c>
      <c r="EB151" s="71" t="str">
        <f t="shared" si="1796"/>
        <v/>
      </c>
      <c r="EC151" s="71" t="str">
        <f t="shared" si="1797"/>
        <v/>
      </c>
      <c r="ED151" s="71" t="str">
        <f t="shared" si="1798"/>
        <v/>
      </c>
      <c r="EE151" s="71" t="str">
        <f t="shared" si="1799"/>
        <v/>
      </c>
      <c r="EF151" s="71" t="str">
        <f t="shared" si="1800"/>
        <v/>
      </c>
      <c r="EG151" s="71" t="str">
        <f t="shared" si="1801"/>
        <v/>
      </c>
      <c r="EH151" s="71" t="str">
        <f t="shared" si="1802"/>
        <v/>
      </c>
      <c r="EI151" s="71" t="str">
        <f t="shared" si="1803"/>
        <v/>
      </c>
      <c r="EJ151" s="71" t="str">
        <f t="shared" si="1804"/>
        <v/>
      </c>
      <c r="EK151" s="71" t="str">
        <f t="shared" si="1805"/>
        <v/>
      </c>
      <c r="EL151" s="71" t="str">
        <f t="shared" si="1806"/>
        <v/>
      </c>
      <c r="EM151" s="71" t="str">
        <f t="shared" si="1807"/>
        <v/>
      </c>
      <c r="EN151" s="71" t="str">
        <f t="shared" si="1808"/>
        <v/>
      </c>
      <c r="EO151" s="71" t="str">
        <f t="shared" si="1809"/>
        <v/>
      </c>
      <c r="EP151" s="71" t="str">
        <f t="shared" si="1810"/>
        <v/>
      </c>
      <c r="EQ151" s="71" t="str">
        <f t="shared" si="1811"/>
        <v/>
      </c>
      <c r="ER151" s="71" t="str">
        <f t="shared" si="1812"/>
        <v/>
      </c>
      <c r="ES151" s="71" t="str">
        <f t="shared" si="1813"/>
        <v/>
      </c>
      <c r="ET151" s="71" t="str">
        <f t="shared" si="1814"/>
        <v/>
      </c>
      <c r="EU151" s="71" t="str">
        <f t="shared" si="1815"/>
        <v/>
      </c>
      <c r="EV151" s="71" t="str">
        <f t="shared" si="1816"/>
        <v/>
      </c>
      <c r="EW151" s="71" t="str">
        <f t="shared" si="1817"/>
        <v/>
      </c>
      <c r="EX151" s="71" t="str">
        <f t="shared" si="1818"/>
        <v/>
      </c>
      <c r="EY151" s="71" t="str">
        <f t="shared" si="1819"/>
        <v/>
      </c>
      <c r="EZ151" s="71" t="str">
        <f t="shared" si="1820"/>
        <v/>
      </c>
      <c r="FA151" s="71" t="str">
        <f t="shared" si="1821"/>
        <v/>
      </c>
      <c r="FB151" s="71" t="str">
        <f t="shared" si="1822"/>
        <v/>
      </c>
      <c r="FC151" s="71" t="str">
        <f t="shared" si="1823"/>
        <v/>
      </c>
      <c r="FD151" s="71" t="str">
        <f t="shared" si="1824"/>
        <v/>
      </c>
      <c r="FE151" s="71" t="str">
        <f t="shared" si="1825"/>
        <v/>
      </c>
      <c r="FF151" s="71" t="str">
        <f t="shared" si="1826"/>
        <v/>
      </c>
      <c r="FG151" s="71" t="str">
        <f t="shared" si="1827"/>
        <v/>
      </c>
      <c r="FH151" s="71" t="str">
        <f t="shared" si="1828"/>
        <v/>
      </c>
      <c r="FI151" s="71" t="str">
        <f t="shared" si="1829"/>
        <v/>
      </c>
      <c r="FJ151" s="71" t="str">
        <f t="shared" si="1830"/>
        <v/>
      </c>
      <c r="FK151" s="71" t="str">
        <f t="shared" si="1831"/>
        <v/>
      </c>
      <c r="FL151" s="71" t="str">
        <f t="shared" si="1832"/>
        <v/>
      </c>
      <c r="FM151" s="71" t="str">
        <f t="shared" si="1833"/>
        <v/>
      </c>
      <c r="FN151" s="71" t="str">
        <f t="shared" si="1834"/>
        <v/>
      </c>
      <c r="FO151" s="71" t="str">
        <f t="shared" si="1835"/>
        <v/>
      </c>
      <c r="FP151" s="71" t="str">
        <f t="shared" si="1836"/>
        <v/>
      </c>
      <c r="FQ151" s="71" t="str">
        <f t="shared" si="1837"/>
        <v/>
      </c>
      <c r="FR151" s="71" t="str">
        <f t="shared" si="1838"/>
        <v/>
      </c>
      <c r="FS151" s="71" t="str">
        <f t="shared" si="1839"/>
        <v/>
      </c>
    </row>
    <row r="152" spans="1:175" ht="16.5">
      <c r="A152" s="101"/>
      <c r="B152" s="101" t="s">
        <v>517</v>
      </c>
      <c r="C152" s="101" t="s">
        <v>504</v>
      </c>
      <c r="T152" s="101" t="s">
        <v>518</v>
      </c>
      <c r="U152" s="85" t="s">
        <v>506</v>
      </c>
      <c r="CN152" s="70" t="str">
        <f t="shared" ref="CN152:CN153" si="2074">"InitUnitState('"&amp;B152&amp;"',"&amp;V152&amp;","&amp;W152&amp;","&amp;X152&amp;","&amp;Y152&amp;","&amp;Z152&amp;","&amp;AA152&amp;","&amp;AB152&amp;","&amp;AC152&amp;","&amp;AD152&amp;","&amp;AE152&amp;")"</f>
        <v>InitUnitState('CS21',,,,,,,,,,)</v>
      </c>
      <c r="CO152" s="70" t="str">
        <f t="shared" ref="CO152:CO153" si="2075">"InitUnitNormal('"&amp;B152&amp;"',"&amp;AF152&amp;","&amp;AG152&amp;","&amp;AH152&amp;","&amp;AI152&amp;","&amp;AJ152&amp;","&amp;AK152&amp;","&amp;AL152&amp;","&amp;AM152&amp;","&amp;AN152&amp;","&amp;AO152&amp;")"</f>
        <v>InitUnitNormal('CS21',,,,,,,,,,)</v>
      </c>
      <c r="CP152" s="70" t="str">
        <f t="shared" ref="CP152:CP153" si="2076">"InitUnitMagic('"&amp;B152&amp;"',"&amp;AP152&amp;","&amp;AQ152&amp;","&amp;AR152&amp;","&amp;AS152&amp;","&amp;AT152&amp;","&amp;AU152&amp;","&amp;AV152&amp;","&amp;AW152&amp;","&amp;BI152&amp;","&amp;BJ152&amp;")"</f>
        <v>InitUnitMagic('CS21',,,,,,,,,,)</v>
      </c>
      <c r="CQ152" s="70" t="str">
        <f t="shared" ref="CQ152:CQ153" si="2077">"InitUnitAdd('"&amp;B152&amp;"',"&amp;BK152&amp;","&amp;BL152&amp;","&amp;BM152&amp;","&amp;BN152&amp;","&amp;BO152&amp;","&amp;BP152&amp;","&amp;BQ152&amp;","&amp;BR152&amp;","&amp;BS152&amp;","&amp;BT152&amp;")"</f>
        <v>InitUnitAdd('CS21',,,,,,,,,,)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InitEquipData('CS21',,"",,,,,'','','','','','',"ReplaceableTextures\\CommandButtons\\BTNIN04.blp")</v>
      </c>
      <c r="CU152" s="95" t="str">
        <f t="shared" ref="CU152:CU153" si="2078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61" t="str">
        <f t="shared" ref="CV152:CV153" si="2079">T152</f>
        <v>|CffFFC926100%概率|r提升指定技能的|Cffffc926品质|r。|n|n|Cff00ff7f只能对|r|Cffffc926A级|r|Cff00ff7f以下的技能使用。|r</v>
      </c>
      <c r="CW152" s="60"/>
      <c r="CX152" s="60"/>
      <c r="CY152" s="60"/>
      <c r="CZ152" s="60"/>
      <c r="DA152" s="60"/>
      <c r="DB152" s="71" t="str">
        <f t="shared" ref="DB152:DB153" si="2080">IF(V152="","","|n"&amp;DB$2&amp;"+"&amp;V152&amp;DB$1)</f>
        <v/>
      </c>
      <c r="DC152" s="71" t="str">
        <f t="shared" ref="DC152:DC153" si="2081">IF(W152="","","|n"&amp;DC$2&amp;"+"&amp;W152&amp;DC$1)</f>
        <v/>
      </c>
      <c r="DD152" s="71" t="str">
        <f t="shared" ref="DD152:DD153" si="2082">IF(X152="","","|n"&amp;DD$2&amp;"+"&amp;X152&amp;DD$1)</f>
        <v/>
      </c>
      <c r="DE152" s="71" t="str">
        <f t="shared" ref="DE152:DE153" si="2083">IF(Y152="","","|n"&amp;DE$2&amp;"+"&amp;Y152&amp;DE$1)</f>
        <v/>
      </c>
      <c r="DF152" s="71" t="str">
        <f t="shared" ref="DF152:DF153" si="2084">IF(Z152="","","|n"&amp;DF$2&amp;"+"&amp;Z152&amp;DF$1)</f>
        <v/>
      </c>
      <c r="DG152" s="71" t="str">
        <f t="shared" ref="DG152:DG153" si="2085">IF(AA152="","","|n"&amp;DG$2&amp;"+"&amp;AA152&amp;DG$1)</f>
        <v/>
      </c>
      <c r="DH152" s="71" t="str">
        <f t="shared" ref="DH152:DH153" si="2086">IF(AB152="","","|n"&amp;DH$2&amp;"+"&amp;AB152&amp;DH$1)</f>
        <v/>
      </c>
      <c r="DI152" s="71" t="str">
        <f t="shared" ref="DI152:DI153" si="2087">IF(AC152="","","|n"&amp;DI$2&amp;"+"&amp;AC152&amp;DI$1)</f>
        <v/>
      </c>
      <c r="DJ152" s="71" t="str">
        <f t="shared" ref="DJ152:DJ153" si="2088">IF(AD152="","","|n"&amp;DJ$2&amp;"+"&amp;AD152&amp;DJ$1)</f>
        <v/>
      </c>
      <c r="DK152" s="71" t="str">
        <f t="shared" ref="DK152:DK153" si="2089">IF(AE152="","","|n"&amp;DK$2&amp;"+"&amp;AE152&amp;DK$1)</f>
        <v/>
      </c>
      <c r="DL152" s="71" t="str">
        <f t="shared" ref="DL152:DL153" si="2090">IF(AF152="","","|n"&amp;DL$2&amp;"+"&amp;AF152&amp;DL$1)</f>
        <v/>
      </c>
      <c r="DM152" s="71" t="str">
        <f t="shared" ref="DM152:DM153" si="2091">IF(AG152="","","|n"&amp;DM$2&amp;"+"&amp;AG152&amp;DM$1)</f>
        <v/>
      </c>
      <c r="DN152" s="71" t="str">
        <f t="shared" ref="DN152:DN153" si="2092">IF(AH152="","","|n"&amp;DN$2&amp;"+"&amp;AH152&amp;DN$1)</f>
        <v/>
      </c>
      <c r="DO152" s="71" t="str">
        <f t="shared" ref="DO152:DO153" si="2093">IF(AI152="","","|n"&amp;DO$2&amp;"+"&amp;AI152&amp;DO$1)</f>
        <v/>
      </c>
      <c r="DP152" s="71" t="str">
        <f t="shared" ref="DP152:DP153" si="2094">IF(AJ152="","","|n"&amp;DP$2&amp;"+"&amp;AJ152&amp;DP$1)</f>
        <v/>
      </c>
      <c r="DQ152" s="71" t="str">
        <f t="shared" ref="DQ152:DQ153" si="2095">IF(AK152="","","|n"&amp;DQ$2&amp;"+"&amp;AK152&amp;DQ$1)</f>
        <v/>
      </c>
      <c r="DR152" s="71" t="str">
        <f t="shared" ref="DR152:DR153" si="2096">IF(AL152="","","|n"&amp;DR$2&amp;"+"&amp;AL152&amp;DR$1)</f>
        <v/>
      </c>
      <c r="DS152" s="71" t="str">
        <f t="shared" ref="DS152:DS153" si="2097">IF(AM152="","","|n"&amp;DS$2&amp;"+"&amp;AM152&amp;DS$1)</f>
        <v/>
      </c>
      <c r="DT152" s="71" t="str">
        <f t="shared" ref="DT152:DT153" si="2098">IF(AN152="","","|n"&amp;DT$2&amp;"+"&amp;AN152&amp;DT$1)</f>
        <v/>
      </c>
      <c r="DU152" s="71" t="str">
        <f t="shared" ref="DU152:DU153" si="2099">IF(AO152="","","|n"&amp;DU$2&amp;"+"&amp;AO152&amp;DU$1)</f>
        <v/>
      </c>
      <c r="DV152" s="71" t="str">
        <f t="shared" ref="DV152:DV153" si="2100">IF(AP152="","","|n"&amp;DV$2&amp;"+"&amp;AP152&amp;DV$1)</f>
        <v/>
      </c>
      <c r="DW152" s="71" t="str">
        <f t="shared" ref="DW152:DW153" si="2101">IF(AQ152="","","|n"&amp;DW$2&amp;"+"&amp;AQ152&amp;DW$1)</f>
        <v/>
      </c>
      <c r="DX152" s="71" t="str">
        <f t="shared" ref="DX152:DX153" si="2102">IF(AR152="","","|n"&amp;DX$2&amp;"+"&amp;AR152&amp;DX$1)</f>
        <v/>
      </c>
      <c r="DY152" s="71" t="str">
        <f t="shared" ref="DY152:DY153" si="2103">IF(AS152="","","|n"&amp;DY$2&amp;"+"&amp;AS152&amp;DY$1)</f>
        <v/>
      </c>
      <c r="DZ152" s="71" t="str">
        <f t="shared" ref="DZ152:DZ153" si="2104">IF(AT152="","","|n"&amp;DZ$2&amp;"+"&amp;AT152&amp;DZ$1)</f>
        <v/>
      </c>
      <c r="EA152" s="71" t="str">
        <f t="shared" ref="EA152:EA153" si="2105">IF(AU152="","","|n"&amp;EA$2&amp;"+"&amp;AU152&amp;EA$1)</f>
        <v/>
      </c>
      <c r="EB152" s="71" t="str">
        <f t="shared" ref="EB152:EB153" si="2106">IF(AV152="","","|n"&amp;EB$2&amp;"+"&amp;AV152&amp;EB$1)</f>
        <v/>
      </c>
      <c r="EC152" s="71" t="str">
        <f t="shared" ref="EC152:EC153" si="2107">IF(AW152="","","|n"&amp;EC$2&amp;"+"&amp;AW152&amp;EC$1)</f>
        <v/>
      </c>
      <c r="ED152" s="71" t="str">
        <f t="shared" ref="ED152:ED153" si="2108">IF(AX152="","","|n"&amp;ED$2&amp;"+"&amp;AX152&amp;ED$1)</f>
        <v/>
      </c>
      <c r="EE152" s="71" t="str">
        <f t="shared" ref="EE152:EE153" si="2109">IF(AY152="","","|n"&amp;EE$2&amp;"+"&amp;AY152&amp;EE$1)</f>
        <v/>
      </c>
      <c r="EF152" s="71" t="str">
        <f t="shared" ref="EF152:EF153" si="2110">IF(AZ152="","","|n"&amp;EF$2&amp;"+"&amp;AZ152&amp;EF$1)</f>
        <v/>
      </c>
      <c r="EG152" s="71" t="str">
        <f t="shared" ref="EG152:EG153" si="2111">IF(BA152="","","|n"&amp;EG$2&amp;"+"&amp;BA152&amp;EG$1)</f>
        <v/>
      </c>
      <c r="EH152" s="71" t="str">
        <f t="shared" ref="EH152:EH153" si="2112">IF(BB152="","","|n"&amp;EH$2&amp;"+"&amp;BB152&amp;EH$1)</f>
        <v/>
      </c>
      <c r="EI152" s="71" t="str">
        <f t="shared" ref="EI152:EI153" si="2113">IF(BC152="","","|n"&amp;EI$2&amp;"+"&amp;BC152&amp;EI$1)</f>
        <v/>
      </c>
      <c r="EJ152" s="71" t="str">
        <f t="shared" ref="EJ152:EJ153" si="2114">IF(BD152="","","|n"&amp;EJ$2&amp;"+"&amp;BD152&amp;EJ$1)</f>
        <v/>
      </c>
      <c r="EK152" s="71" t="str">
        <f t="shared" ref="EK152:EK153" si="2115">IF(BE152="","","|n"&amp;EK$2&amp;"+"&amp;BE152&amp;EK$1)</f>
        <v/>
      </c>
      <c r="EL152" s="71" t="str">
        <f t="shared" ref="EL152:EL153" si="2116">IF(BF152="","","|n"&amp;EL$2&amp;"+"&amp;BF152&amp;EL$1)</f>
        <v/>
      </c>
      <c r="EM152" s="71" t="str">
        <f t="shared" ref="EM152:EM153" si="2117">IF(BG152="","","|n"&amp;EM$2&amp;"+"&amp;BG152&amp;EM$1)</f>
        <v/>
      </c>
      <c r="EN152" s="71" t="str">
        <f t="shared" ref="EN152:EN153" si="2118">IF(BH152="","","|n"&amp;EN$2&amp;"+"&amp;BH152&amp;EN$1)</f>
        <v/>
      </c>
      <c r="EO152" s="71" t="str">
        <f t="shared" ref="EO152:EO153" si="2119">IF(BI152="","","|n"&amp;EO$2&amp;"+"&amp;BI152&amp;EO$1)</f>
        <v/>
      </c>
      <c r="EP152" s="71" t="str">
        <f t="shared" ref="EP152:EP153" si="2120">IF(BJ152="","","|n"&amp;EP$2&amp;"+"&amp;BJ152&amp;EP$1)</f>
        <v/>
      </c>
      <c r="EQ152" s="71" t="str">
        <f t="shared" ref="EQ152:EQ153" si="2121">IF(BK152="","","|n"&amp;EQ$2&amp;"+"&amp;BK152&amp;EQ$1)</f>
        <v/>
      </c>
      <c r="ER152" s="71" t="str">
        <f t="shared" ref="ER152:ER153" si="2122">IF(BL152="","","|n"&amp;ER$2&amp;"+"&amp;BL152&amp;ER$1)</f>
        <v/>
      </c>
      <c r="ES152" s="71" t="str">
        <f t="shared" ref="ES152:ES153" si="2123">IF(BM152="","","|n"&amp;ES$2&amp;"+"&amp;BM152&amp;ES$1)</f>
        <v/>
      </c>
      <c r="ET152" s="71" t="str">
        <f t="shared" ref="ET152:ET153" si="2124">IF(BN152="","","|n"&amp;ET$2&amp;"+"&amp;BN152&amp;ET$1)</f>
        <v/>
      </c>
      <c r="EU152" s="71" t="str">
        <f t="shared" ref="EU152:EU153" si="2125">IF(BO152="","","|n"&amp;EU$2&amp;"+"&amp;BO152&amp;EU$1)</f>
        <v/>
      </c>
      <c r="EV152" s="71" t="str">
        <f t="shared" ref="EV152:EV153" si="2126">IF(BP152="","","|n"&amp;EV$2&amp;"+"&amp;BP152&amp;EV$1)</f>
        <v/>
      </c>
      <c r="EW152" s="71" t="str">
        <f t="shared" ref="EW152:EW153" si="2127">IF(BQ152="","","|n"&amp;EW$2&amp;"+"&amp;BQ152&amp;EW$1)</f>
        <v/>
      </c>
      <c r="EX152" s="71" t="str">
        <f t="shared" ref="EX152:EX153" si="2128">IF(BR152="","","|n"&amp;EX$2&amp;"+"&amp;BR152&amp;EX$1)</f>
        <v/>
      </c>
      <c r="EY152" s="71" t="str">
        <f t="shared" ref="EY152:EY153" si="2129">IF(BS152="","","|n"&amp;EY$2&amp;"+"&amp;BS152&amp;EY$1)</f>
        <v/>
      </c>
      <c r="EZ152" s="71" t="str">
        <f t="shared" ref="EZ152:EZ153" si="2130">IF(BT152="","","|n"&amp;EZ$2&amp;"+"&amp;BT152&amp;EZ$1)</f>
        <v/>
      </c>
      <c r="FA152" s="71" t="str">
        <f t="shared" ref="FA152:FA153" si="2131">IF(BU152="","","|n"&amp;FA$2&amp;"+"&amp;BU152&amp;FA$1)</f>
        <v/>
      </c>
      <c r="FB152" s="71" t="str">
        <f t="shared" ref="FB152:FB153" si="2132">IF(BV152="","","|n"&amp;FB$2&amp;"+"&amp;BV152&amp;FB$1)</f>
        <v/>
      </c>
      <c r="FC152" s="71" t="str">
        <f t="shared" ref="FC152:FC153" si="2133">IF(BW152="","","|n"&amp;FC$2&amp;"+"&amp;BW152&amp;FC$1)</f>
        <v/>
      </c>
      <c r="FD152" s="71" t="str">
        <f t="shared" ref="FD152:FD153" si="2134">IF(BX152="","","|n"&amp;FD$2&amp;"+"&amp;BX152&amp;FD$1)</f>
        <v/>
      </c>
      <c r="FE152" s="71" t="str">
        <f t="shared" ref="FE152:FE153" si="2135">IF(BY152="","","|n"&amp;FE$2&amp;"+"&amp;BY152&amp;FE$1)</f>
        <v/>
      </c>
      <c r="FF152" s="71" t="str">
        <f t="shared" ref="FF152:FF153" si="2136">IF(BZ152="","","|n"&amp;FF$2&amp;"+"&amp;BZ152&amp;FF$1)</f>
        <v/>
      </c>
      <c r="FG152" s="71" t="str">
        <f t="shared" ref="FG152:FG153" si="2137">IF(CA152="","","|n"&amp;FG$2&amp;"+"&amp;CA152&amp;FG$1)</f>
        <v/>
      </c>
      <c r="FH152" s="71" t="str">
        <f t="shared" ref="FH152:FH153" si="2138">IF(CB152="","","|n"&amp;FH$2&amp;"+"&amp;CB152&amp;FH$1)</f>
        <v/>
      </c>
      <c r="FI152" s="71" t="str">
        <f t="shared" ref="FI152:FI153" si="2139">IF(CC152="","","|n"&amp;FI$2&amp;"+"&amp;CC152&amp;FI$1)</f>
        <v/>
      </c>
      <c r="FJ152" s="71" t="str">
        <f t="shared" ref="FJ152:FJ153" si="2140">IF(CD152="","","|n"&amp;FJ$2&amp;"+"&amp;CD152&amp;FJ$1)</f>
        <v/>
      </c>
      <c r="FK152" s="71" t="str">
        <f t="shared" ref="FK152:FK153" si="2141">IF(CE152="","","|n"&amp;FK$2&amp;"+"&amp;CE152&amp;FK$1)</f>
        <v/>
      </c>
      <c r="FL152" s="71" t="str">
        <f t="shared" ref="FL152:FL153" si="2142">IF(CF152="","","|n"&amp;FL$2&amp;"+"&amp;CF152&amp;FL$1)</f>
        <v/>
      </c>
      <c r="FM152" s="71" t="str">
        <f t="shared" ref="FM152:FM153" si="2143">IF(CG152="","","|n"&amp;FM$2&amp;"+"&amp;CG152&amp;FM$1)</f>
        <v/>
      </c>
      <c r="FN152" s="71" t="str">
        <f t="shared" ref="FN152:FN153" si="2144">IF(CH152="","","|n"&amp;FN$2&amp;"+"&amp;CH152&amp;FN$1)</f>
        <v/>
      </c>
      <c r="FO152" s="71" t="str">
        <f t="shared" ref="FO152:FO153" si="2145">IF(CI152="","","|n"&amp;FO$2&amp;"+"&amp;CI152&amp;FO$1)</f>
        <v/>
      </c>
      <c r="FP152" s="71" t="str">
        <f t="shared" ref="FP152:FP153" si="2146">IF(CJ152="","","|n"&amp;FP$2&amp;"+"&amp;CJ152&amp;FP$1)</f>
        <v/>
      </c>
      <c r="FQ152" s="71" t="str">
        <f t="shared" ref="FQ152:FQ153" si="2147">IF(CK152="","","|n"&amp;FQ$2&amp;"+"&amp;CK152&amp;FQ$1)</f>
        <v/>
      </c>
      <c r="FR152" s="71" t="str">
        <f t="shared" ref="FR152:FR153" si="2148">IF(CL152="","","|n"&amp;FR$2&amp;"+"&amp;CL152&amp;FR$1)</f>
        <v/>
      </c>
      <c r="FS152" s="71" t="str">
        <f t="shared" ref="FS152:FS153" si="2149">IF(CM152="","","|n"&amp;FS$2&amp;"+"&amp;CM152&amp;FS$1)</f>
        <v/>
      </c>
    </row>
    <row r="153" spans="1:175" ht="16.5">
      <c r="A153" s="101"/>
      <c r="B153" s="101" t="s">
        <v>519</v>
      </c>
      <c r="C153" s="9" t="s">
        <v>520</v>
      </c>
      <c r="T153" s="9" t="s">
        <v>521</v>
      </c>
      <c r="U153" s="85" t="s">
        <v>510</v>
      </c>
      <c r="CN153" s="70" t="str">
        <f t="shared" si="2074"/>
        <v>InitUnitState('CS22',,,,,,,,,,)</v>
      </c>
      <c r="CO153" s="70" t="str">
        <f t="shared" si="2075"/>
        <v>InitUnitNormal('CS22',,,,,,,,,,)</v>
      </c>
      <c r="CP153" s="70" t="str">
        <f t="shared" si="2076"/>
        <v>InitUnitMagic('CS22',,,,,,,,,,)</v>
      </c>
      <c r="CQ153" s="70" t="str">
        <f t="shared" si="2077"/>
        <v>InitUnitAdd('CS22',,,,,,,,,,)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161&amp;CR$1&amp;")"</f>
        <v>InitEquipData('CS22',,"",,,,,'','','','','','',"ReplaceableTextures\\CommandButtons\\BTNCF01.blp")</v>
      </c>
      <c r="CU153" s="95" t="str">
        <f t="shared" si="2078"/>
        <v>|n</v>
      </c>
      <c r="CV153" s="61" t="str">
        <f t="shared" si="2079"/>
        <v>使指定的|Cffffc926A级|r技能进化为|Cffff0000S级|r。</v>
      </c>
      <c r="CW153" s="60"/>
      <c r="CX153" s="60"/>
      <c r="CY153" s="60"/>
      <c r="CZ153" s="60"/>
      <c r="DA153" s="60"/>
      <c r="DB153" s="71" t="str">
        <f t="shared" si="2080"/>
        <v/>
      </c>
      <c r="DC153" s="71" t="str">
        <f t="shared" si="2081"/>
        <v/>
      </c>
      <c r="DD153" s="71" t="str">
        <f t="shared" si="2082"/>
        <v/>
      </c>
      <c r="DE153" s="71" t="str">
        <f t="shared" si="2083"/>
        <v/>
      </c>
      <c r="DF153" s="71" t="str">
        <f t="shared" si="2084"/>
        <v/>
      </c>
      <c r="DG153" s="71" t="str">
        <f t="shared" si="2085"/>
        <v/>
      </c>
      <c r="DH153" s="71" t="str">
        <f t="shared" si="2086"/>
        <v/>
      </c>
      <c r="DI153" s="71" t="str">
        <f t="shared" si="2087"/>
        <v/>
      </c>
      <c r="DJ153" s="71" t="str">
        <f t="shared" si="2088"/>
        <v/>
      </c>
      <c r="DK153" s="71" t="str">
        <f t="shared" si="2089"/>
        <v/>
      </c>
      <c r="DL153" s="71" t="str">
        <f t="shared" si="2090"/>
        <v/>
      </c>
      <c r="DM153" s="71" t="str">
        <f t="shared" si="2091"/>
        <v/>
      </c>
      <c r="DN153" s="71" t="str">
        <f t="shared" si="2092"/>
        <v/>
      </c>
      <c r="DO153" s="71" t="str">
        <f t="shared" si="2093"/>
        <v/>
      </c>
      <c r="DP153" s="71" t="str">
        <f t="shared" si="2094"/>
        <v/>
      </c>
      <c r="DQ153" s="71" t="str">
        <f t="shared" si="2095"/>
        <v/>
      </c>
      <c r="DR153" s="71" t="str">
        <f t="shared" si="2096"/>
        <v/>
      </c>
      <c r="DS153" s="71" t="str">
        <f t="shared" si="2097"/>
        <v/>
      </c>
      <c r="DT153" s="71" t="str">
        <f t="shared" si="2098"/>
        <v/>
      </c>
      <c r="DU153" s="71" t="str">
        <f t="shared" si="2099"/>
        <v/>
      </c>
      <c r="DV153" s="71" t="str">
        <f t="shared" si="2100"/>
        <v/>
      </c>
      <c r="DW153" s="71" t="str">
        <f t="shared" si="2101"/>
        <v/>
      </c>
      <c r="DX153" s="71" t="str">
        <f t="shared" si="2102"/>
        <v/>
      </c>
      <c r="DY153" s="71" t="str">
        <f t="shared" si="2103"/>
        <v/>
      </c>
      <c r="DZ153" s="71" t="str">
        <f t="shared" si="2104"/>
        <v/>
      </c>
      <c r="EA153" s="71" t="str">
        <f t="shared" si="2105"/>
        <v/>
      </c>
      <c r="EB153" s="71" t="str">
        <f t="shared" si="2106"/>
        <v/>
      </c>
      <c r="EC153" s="71" t="str">
        <f t="shared" si="2107"/>
        <v/>
      </c>
      <c r="ED153" s="71" t="str">
        <f t="shared" si="2108"/>
        <v/>
      </c>
      <c r="EE153" s="71" t="str">
        <f t="shared" si="2109"/>
        <v/>
      </c>
      <c r="EF153" s="71" t="str">
        <f t="shared" si="2110"/>
        <v/>
      </c>
      <c r="EG153" s="71" t="str">
        <f t="shared" si="2111"/>
        <v/>
      </c>
      <c r="EH153" s="71" t="str">
        <f t="shared" si="2112"/>
        <v/>
      </c>
      <c r="EI153" s="71" t="str">
        <f t="shared" si="2113"/>
        <v/>
      </c>
      <c r="EJ153" s="71" t="str">
        <f t="shared" si="2114"/>
        <v/>
      </c>
      <c r="EK153" s="71" t="str">
        <f t="shared" si="2115"/>
        <v/>
      </c>
      <c r="EL153" s="71" t="str">
        <f t="shared" si="2116"/>
        <v/>
      </c>
      <c r="EM153" s="71" t="str">
        <f t="shared" si="2117"/>
        <v/>
      </c>
      <c r="EN153" s="71" t="str">
        <f t="shared" si="2118"/>
        <v/>
      </c>
      <c r="EO153" s="71" t="str">
        <f t="shared" si="2119"/>
        <v/>
      </c>
      <c r="EP153" s="71" t="str">
        <f t="shared" si="2120"/>
        <v/>
      </c>
      <c r="EQ153" s="71" t="str">
        <f t="shared" si="2121"/>
        <v/>
      </c>
      <c r="ER153" s="71" t="str">
        <f t="shared" si="2122"/>
        <v/>
      </c>
      <c r="ES153" s="71" t="str">
        <f t="shared" si="2123"/>
        <v/>
      </c>
      <c r="ET153" s="71" t="str">
        <f t="shared" si="2124"/>
        <v/>
      </c>
      <c r="EU153" s="71" t="str">
        <f t="shared" si="2125"/>
        <v/>
      </c>
      <c r="EV153" s="71" t="str">
        <f t="shared" si="2126"/>
        <v/>
      </c>
      <c r="EW153" s="71" t="str">
        <f t="shared" si="2127"/>
        <v/>
      </c>
      <c r="EX153" s="71" t="str">
        <f t="shared" si="2128"/>
        <v/>
      </c>
      <c r="EY153" s="71" t="str">
        <f t="shared" si="2129"/>
        <v/>
      </c>
      <c r="EZ153" s="71" t="str">
        <f t="shared" si="2130"/>
        <v/>
      </c>
      <c r="FA153" s="71" t="str">
        <f t="shared" si="2131"/>
        <v/>
      </c>
      <c r="FB153" s="71" t="str">
        <f t="shared" si="2132"/>
        <v/>
      </c>
      <c r="FC153" s="71" t="str">
        <f t="shared" si="2133"/>
        <v/>
      </c>
      <c r="FD153" s="71" t="str">
        <f t="shared" si="2134"/>
        <v/>
      </c>
      <c r="FE153" s="71" t="str">
        <f t="shared" si="2135"/>
        <v/>
      </c>
      <c r="FF153" s="71" t="str">
        <f t="shared" si="2136"/>
        <v/>
      </c>
      <c r="FG153" s="71" t="str">
        <f t="shared" si="2137"/>
        <v/>
      </c>
      <c r="FH153" s="71" t="str">
        <f t="shared" si="2138"/>
        <v/>
      </c>
      <c r="FI153" s="71" t="str">
        <f t="shared" si="2139"/>
        <v/>
      </c>
      <c r="FJ153" s="71" t="str">
        <f t="shared" si="2140"/>
        <v/>
      </c>
      <c r="FK153" s="71" t="str">
        <f t="shared" si="2141"/>
        <v/>
      </c>
      <c r="FL153" s="71" t="str">
        <f t="shared" si="2142"/>
        <v/>
      </c>
      <c r="FM153" s="71" t="str">
        <f t="shared" si="2143"/>
        <v/>
      </c>
      <c r="FN153" s="71" t="str">
        <f t="shared" si="2144"/>
        <v/>
      </c>
      <c r="FO153" s="71" t="str">
        <f t="shared" si="2145"/>
        <v/>
      </c>
      <c r="FP153" s="71" t="str">
        <f t="shared" si="2146"/>
        <v/>
      </c>
      <c r="FQ153" s="71" t="str">
        <f t="shared" si="2147"/>
        <v/>
      </c>
      <c r="FR153" s="71" t="str">
        <f t="shared" si="2148"/>
        <v/>
      </c>
      <c r="FS153" s="71" t="str">
        <f t="shared" si="2149"/>
        <v/>
      </c>
    </row>
    <row r="154" spans="1:175" ht="16.5">
      <c r="A154" s="101"/>
      <c r="B154" s="101" t="s">
        <v>522</v>
      </c>
      <c r="C154" s="101" t="s">
        <v>512</v>
      </c>
      <c r="T154" s="101" t="s">
        <v>523</v>
      </c>
      <c r="U154" s="116" t="s">
        <v>514</v>
      </c>
      <c r="CN154" s="70" t="str">
        <f t="shared" ref="CN154" si="2150">"InitUnitState('"&amp;B154&amp;"',"&amp;V154&amp;","&amp;W154&amp;","&amp;X154&amp;","&amp;Y154&amp;","&amp;Z154&amp;","&amp;AA154&amp;","&amp;AB154&amp;","&amp;AC154&amp;","&amp;AD154&amp;","&amp;AE154&amp;")"</f>
        <v>InitUnitState('CS23',,,,,,,,,,)</v>
      </c>
      <c r="CO154" s="70" t="str">
        <f t="shared" ref="CO154" si="2151">"InitUnitNormal('"&amp;B154&amp;"',"&amp;AF154&amp;","&amp;AG154&amp;","&amp;AH154&amp;","&amp;AI154&amp;","&amp;AJ154&amp;","&amp;AK154&amp;","&amp;AL154&amp;","&amp;AM154&amp;","&amp;AN154&amp;","&amp;AO154&amp;")"</f>
        <v>InitUnitNormal('CS23',,,,,,,,,,)</v>
      </c>
      <c r="CP154" s="70" t="str">
        <f t="shared" ref="CP154" si="2152">"InitUnitMagic('"&amp;B154&amp;"',"&amp;AP154&amp;","&amp;AQ154&amp;","&amp;AR154&amp;","&amp;AS154&amp;","&amp;AT154&amp;","&amp;AU154&amp;","&amp;AV154&amp;","&amp;AW154&amp;","&amp;BI154&amp;","&amp;BJ154&amp;")"</f>
        <v>InitUnitMagic('CS23',,,,,,,,,,)</v>
      </c>
      <c r="CQ154" s="70" t="str">
        <f t="shared" ref="CQ154" si="2153">"InitUnitAdd('"&amp;B154&amp;"',"&amp;BK154&amp;","&amp;BL154&amp;","&amp;BM154&amp;","&amp;BN154&amp;","&amp;BO154&amp;","&amp;BP154&amp;","&amp;BQ154&amp;","&amp;BR154&amp;","&amp;BS154&amp;","&amp;BT154&amp;")"</f>
        <v>InitUnitAdd('CS23',,,,,,,,,,)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162&amp;CR$1&amp;")"</f>
        <v>InitEquipData('CS23',,"",,,,,'','','','','','',"ReplaceableTextures\\CommandButtons\\BTNI001.blp")</v>
      </c>
      <c r="CU154" s="95" t="str">
        <f t="shared" ref="CU154" si="215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61" t="str">
        <f t="shared" ref="CV154" si="2155">T154</f>
        <v>|CffFFC92650%概率|r提升指定技能的|Cffffc926品质|r。|n|n|Cff00ff7f只能对|r|Cffffc926A级|r|Cff00ff7f以下的技能使用。|r</v>
      </c>
      <c r="CW154" s="60"/>
      <c r="CX154" s="60"/>
      <c r="CY154" s="60"/>
      <c r="CZ154" s="60"/>
      <c r="DA154" s="60"/>
      <c r="DB154" s="71" t="str">
        <f t="shared" ref="DB154" si="2156">IF(V154="","","|n"&amp;DB$2&amp;"+"&amp;V154&amp;DB$1)</f>
        <v/>
      </c>
      <c r="DC154" s="71" t="str">
        <f t="shared" ref="DC154" si="2157">IF(W154="","","|n"&amp;DC$2&amp;"+"&amp;W154&amp;DC$1)</f>
        <v/>
      </c>
      <c r="DD154" s="71" t="str">
        <f t="shared" ref="DD154" si="2158">IF(X154="","","|n"&amp;DD$2&amp;"+"&amp;X154&amp;DD$1)</f>
        <v/>
      </c>
      <c r="DE154" s="71" t="str">
        <f t="shared" ref="DE154" si="2159">IF(Y154="","","|n"&amp;DE$2&amp;"+"&amp;Y154&amp;DE$1)</f>
        <v/>
      </c>
      <c r="DF154" s="71" t="str">
        <f t="shared" ref="DF154" si="2160">IF(Z154="","","|n"&amp;DF$2&amp;"+"&amp;Z154&amp;DF$1)</f>
        <v/>
      </c>
      <c r="DG154" s="71" t="str">
        <f t="shared" ref="DG154" si="2161">IF(AA154="","","|n"&amp;DG$2&amp;"+"&amp;AA154&amp;DG$1)</f>
        <v/>
      </c>
      <c r="DH154" s="71" t="str">
        <f t="shared" ref="DH154" si="2162">IF(AB154="","","|n"&amp;DH$2&amp;"+"&amp;AB154&amp;DH$1)</f>
        <v/>
      </c>
      <c r="DI154" s="71" t="str">
        <f t="shared" ref="DI154" si="2163">IF(AC154="","","|n"&amp;DI$2&amp;"+"&amp;AC154&amp;DI$1)</f>
        <v/>
      </c>
      <c r="DJ154" s="71" t="str">
        <f t="shared" ref="DJ154" si="2164">IF(AD154="","","|n"&amp;DJ$2&amp;"+"&amp;AD154&amp;DJ$1)</f>
        <v/>
      </c>
      <c r="DK154" s="71" t="str">
        <f t="shared" ref="DK154" si="2165">IF(AE154="","","|n"&amp;DK$2&amp;"+"&amp;AE154&amp;DK$1)</f>
        <v/>
      </c>
      <c r="DL154" s="71" t="str">
        <f t="shared" ref="DL154" si="2166">IF(AF154="","","|n"&amp;DL$2&amp;"+"&amp;AF154&amp;DL$1)</f>
        <v/>
      </c>
      <c r="DM154" s="71" t="str">
        <f t="shared" ref="DM154" si="2167">IF(AG154="","","|n"&amp;DM$2&amp;"+"&amp;AG154&amp;DM$1)</f>
        <v/>
      </c>
      <c r="DN154" s="71" t="str">
        <f t="shared" ref="DN154" si="2168">IF(AH154="","","|n"&amp;DN$2&amp;"+"&amp;AH154&amp;DN$1)</f>
        <v/>
      </c>
      <c r="DO154" s="71" t="str">
        <f t="shared" ref="DO154" si="2169">IF(AI154="","","|n"&amp;DO$2&amp;"+"&amp;AI154&amp;DO$1)</f>
        <v/>
      </c>
      <c r="DP154" s="71" t="str">
        <f t="shared" ref="DP154" si="2170">IF(AJ154="","","|n"&amp;DP$2&amp;"+"&amp;AJ154&amp;DP$1)</f>
        <v/>
      </c>
      <c r="DQ154" s="71" t="str">
        <f t="shared" ref="DQ154" si="2171">IF(AK154="","","|n"&amp;DQ$2&amp;"+"&amp;AK154&amp;DQ$1)</f>
        <v/>
      </c>
      <c r="DR154" s="71" t="str">
        <f t="shared" ref="DR154" si="2172">IF(AL154="","","|n"&amp;DR$2&amp;"+"&amp;AL154&amp;DR$1)</f>
        <v/>
      </c>
      <c r="DS154" s="71" t="str">
        <f t="shared" ref="DS154" si="2173">IF(AM154="","","|n"&amp;DS$2&amp;"+"&amp;AM154&amp;DS$1)</f>
        <v/>
      </c>
      <c r="DT154" s="71" t="str">
        <f t="shared" ref="DT154" si="2174">IF(AN154="","","|n"&amp;DT$2&amp;"+"&amp;AN154&amp;DT$1)</f>
        <v/>
      </c>
      <c r="DU154" s="71" t="str">
        <f t="shared" ref="DU154" si="2175">IF(AO154="","","|n"&amp;DU$2&amp;"+"&amp;AO154&amp;DU$1)</f>
        <v/>
      </c>
      <c r="DV154" s="71" t="str">
        <f t="shared" ref="DV154" si="2176">IF(AP154="","","|n"&amp;DV$2&amp;"+"&amp;AP154&amp;DV$1)</f>
        <v/>
      </c>
      <c r="DW154" s="71" t="str">
        <f t="shared" ref="DW154" si="2177">IF(AQ154="","","|n"&amp;DW$2&amp;"+"&amp;AQ154&amp;DW$1)</f>
        <v/>
      </c>
      <c r="DX154" s="71" t="str">
        <f t="shared" ref="DX154" si="2178">IF(AR154="","","|n"&amp;DX$2&amp;"+"&amp;AR154&amp;DX$1)</f>
        <v/>
      </c>
      <c r="DY154" s="71" t="str">
        <f t="shared" ref="DY154" si="2179">IF(AS154="","","|n"&amp;DY$2&amp;"+"&amp;AS154&amp;DY$1)</f>
        <v/>
      </c>
      <c r="DZ154" s="71" t="str">
        <f t="shared" ref="DZ154" si="2180">IF(AT154="","","|n"&amp;DZ$2&amp;"+"&amp;AT154&amp;DZ$1)</f>
        <v/>
      </c>
      <c r="EA154" s="71" t="str">
        <f t="shared" ref="EA154" si="2181">IF(AU154="","","|n"&amp;EA$2&amp;"+"&amp;AU154&amp;EA$1)</f>
        <v/>
      </c>
      <c r="EB154" s="71" t="str">
        <f t="shared" ref="EB154" si="2182">IF(AV154="","","|n"&amp;EB$2&amp;"+"&amp;AV154&amp;EB$1)</f>
        <v/>
      </c>
      <c r="EC154" s="71" t="str">
        <f t="shared" ref="EC154" si="2183">IF(AW154="","","|n"&amp;EC$2&amp;"+"&amp;AW154&amp;EC$1)</f>
        <v/>
      </c>
      <c r="ED154" s="71" t="str">
        <f t="shared" ref="ED154" si="2184">IF(AX154="","","|n"&amp;ED$2&amp;"+"&amp;AX154&amp;ED$1)</f>
        <v/>
      </c>
      <c r="EE154" s="71" t="str">
        <f t="shared" ref="EE154" si="2185">IF(AY154="","","|n"&amp;EE$2&amp;"+"&amp;AY154&amp;EE$1)</f>
        <v/>
      </c>
      <c r="EF154" s="71" t="str">
        <f t="shared" ref="EF154" si="2186">IF(AZ154="","","|n"&amp;EF$2&amp;"+"&amp;AZ154&amp;EF$1)</f>
        <v/>
      </c>
      <c r="EG154" s="71" t="str">
        <f t="shared" ref="EG154" si="2187">IF(BA154="","","|n"&amp;EG$2&amp;"+"&amp;BA154&amp;EG$1)</f>
        <v/>
      </c>
      <c r="EH154" s="71" t="str">
        <f t="shared" ref="EH154" si="2188">IF(BB154="","","|n"&amp;EH$2&amp;"+"&amp;BB154&amp;EH$1)</f>
        <v/>
      </c>
      <c r="EI154" s="71" t="str">
        <f t="shared" ref="EI154" si="2189">IF(BC154="","","|n"&amp;EI$2&amp;"+"&amp;BC154&amp;EI$1)</f>
        <v/>
      </c>
      <c r="EJ154" s="71" t="str">
        <f t="shared" ref="EJ154" si="2190">IF(BD154="","","|n"&amp;EJ$2&amp;"+"&amp;BD154&amp;EJ$1)</f>
        <v/>
      </c>
      <c r="EK154" s="71" t="str">
        <f t="shared" ref="EK154" si="2191">IF(BE154="","","|n"&amp;EK$2&amp;"+"&amp;BE154&amp;EK$1)</f>
        <v/>
      </c>
      <c r="EL154" s="71" t="str">
        <f t="shared" ref="EL154" si="2192">IF(BF154="","","|n"&amp;EL$2&amp;"+"&amp;BF154&amp;EL$1)</f>
        <v/>
      </c>
      <c r="EM154" s="71" t="str">
        <f t="shared" ref="EM154" si="2193">IF(BG154="","","|n"&amp;EM$2&amp;"+"&amp;BG154&amp;EM$1)</f>
        <v/>
      </c>
      <c r="EN154" s="71" t="str">
        <f t="shared" ref="EN154" si="2194">IF(BH154="","","|n"&amp;EN$2&amp;"+"&amp;BH154&amp;EN$1)</f>
        <v/>
      </c>
      <c r="EO154" s="71" t="str">
        <f t="shared" ref="EO154" si="2195">IF(BI154="","","|n"&amp;EO$2&amp;"+"&amp;BI154&amp;EO$1)</f>
        <v/>
      </c>
      <c r="EP154" s="71" t="str">
        <f t="shared" ref="EP154" si="2196">IF(BJ154="","","|n"&amp;EP$2&amp;"+"&amp;BJ154&amp;EP$1)</f>
        <v/>
      </c>
      <c r="EQ154" s="71" t="str">
        <f t="shared" ref="EQ154" si="2197">IF(BK154="","","|n"&amp;EQ$2&amp;"+"&amp;BK154&amp;EQ$1)</f>
        <v/>
      </c>
      <c r="ER154" s="71" t="str">
        <f t="shared" ref="ER154" si="2198">IF(BL154="","","|n"&amp;ER$2&amp;"+"&amp;BL154&amp;ER$1)</f>
        <v/>
      </c>
      <c r="ES154" s="71" t="str">
        <f t="shared" ref="ES154" si="2199">IF(BM154="","","|n"&amp;ES$2&amp;"+"&amp;BM154&amp;ES$1)</f>
        <v/>
      </c>
      <c r="ET154" s="71" t="str">
        <f t="shared" ref="ET154" si="2200">IF(BN154="","","|n"&amp;ET$2&amp;"+"&amp;BN154&amp;ET$1)</f>
        <v/>
      </c>
      <c r="EU154" s="71" t="str">
        <f t="shared" ref="EU154" si="2201">IF(BO154="","","|n"&amp;EU$2&amp;"+"&amp;BO154&amp;EU$1)</f>
        <v/>
      </c>
      <c r="EV154" s="71" t="str">
        <f t="shared" ref="EV154" si="2202">IF(BP154="","","|n"&amp;EV$2&amp;"+"&amp;BP154&amp;EV$1)</f>
        <v/>
      </c>
      <c r="EW154" s="71" t="str">
        <f t="shared" ref="EW154" si="2203">IF(BQ154="","","|n"&amp;EW$2&amp;"+"&amp;BQ154&amp;EW$1)</f>
        <v/>
      </c>
      <c r="EX154" s="71" t="str">
        <f t="shared" ref="EX154" si="2204">IF(BR154="","","|n"&amp;EX$2&amp;"+"&amp;BR154&amp;EX$1)</f>
        <v/>
      </c>
      <c r="EY154" s="71" t="str">
        <f t="shared" ref="EY154" si="2205">IF(BS154="","","|n"&amp;EY$2&amp;"+"&amp;BS154&amp;EY$1)</f>
        <v/>
      </c>
      <c r="EZ154" s="71" t="str">
        <f t="shared" ref="EZ154" si="2206">IF(BT154="","","|n"&amp;EZ$2&amp;"+"&amp;BT154&amp;EZ$1)</f>
        <v/>
      </c>
      <c r="FA154" s="71" t="str">
        <f t="shared" ref="FA154" si="2207">IF(BU154="","","|n"&amp;FA$2&amp;"+"&amp;BU154&amp;FA$1)</f>
        <v/>
      </c>
      <c r="FB154" s="71" t="str">
        <f t="shared" ref="FB154" si="2208">IF(BV154="","","|n"&amp;FB$2&amp;"+"&amp;BV154&amp;FB$1)</f>
        <v/>
      </c>
      <c r="FC154" s="71" t="str">
        <f t="shared" ref="FC154" si="2209">IF(BW154="","","|n"&amp;FC$2&amp;"+"&amp;BW154&amp;FC$1)</f>
        <v/>
      </c>
      <c r="FD154" s="71" t="str">
        <f t="shared" ref="FD154" si="2210">IF(BX154="","","|n"&amp;FD$2&amp;"+"&amp;BX154&amp;FD$1)</f>
        <v/>
      </c>
      <c r="FE154" s="71" t="str">
        <f t="shared" ref="FE154" si="2211">IF(BY154="","","|n"&amp;FE$2&amp;"+"&amp;BY154&amp;FE$1)</f>
        <v/>
      </c>
      <c r="FF154" s="71" t="str">
        <f t="shared" ref="FF154" si="2212">IF(BZ154="","","|n"&amp;FF$2&amp;"+"&amp;BZ154&amp;FF$1)</f>
        <v/>
      </c>
      <c r="FG154" s="71" t="str">
        <f t="shared" ref="FG154" si="2213">IF(CA154="","","|n"&amp;FG$2&amp;"+"&amp;CA154&amp;FG$1)</f>
        <v/>
      </c>
      <c r="FH154" s="71" t="str">
        <f t="shared" ref="FH154" si="2214">IF(CB154="","","|n"&amp;FH$2&amp;"+"&amp;CB154&amp;FH$1)</f>
        <v/>
      </c>
      <c r="FI154" s="71" t="str">
        <f t="shared" ref="FI154" si="2215">IF(CC154="","","|n"&amp;FI$2&amp;"+"&amp;CC154&amp;FI$1)</f>
        <v/>
      </c>
      <c r="FJ154" s="71" t="str">
        <f t="shared" ref="FJ154" si="2216">IF(CD154="","","|n"&amp;FJ$2&amp;"+"&amp;CD154&amp;FJ$1)</f>
        <v/>
      </c>
      <c r="FK154" s="71" t="str">
        <f t="shared" ref="FK154" si="2217">IF(CE154="","","|n"&amp;FK$2&amp;"+"&amp;CE154&amp;FK$1)</f>
        <v/>
      </c>
      <c r="FL154" s="71" t="str">
        <f t="shared" ref="FL154" si="2218">IF(CF154="","","|n"&amp;FL$2&amp;"+"&amp;CF154&amp;FL$1)</f>
        <v/>
      </c>
      <c r="FM154" s="71" t="str">
        <f t="shared" ref="FM154" si="2219">IF(CG154="","","|n"&amp;FM$2&amp;"+"&amp;CG154&amp;FM$1)</f>
        <v/>
      </c>
      <c r="FN154" s="71" t="str">
        <f t="shared" ref="FN154" si="2220">IF(CH154="","","|n"&amp;FN$2&amp;"+"&amp;CH154&amp;FN$1)</f>
        <v/>
      </c>
      <c r="FO154" s="71" t="str">
        <f t="shared" ref="FO154" si="2221">IF(CI154="","","|n"&amp;FO$2&amp;"+"&amp;CI154&amp;FO$1)</f>
        <v/>
      </c>
      <c r="FP154" s="71" t="str">
        <f t="shared" ref="FP154" si="2222">IF(CJ154="","","|n"&amp;FP$2&amp;"+"&amp;CJ154&amp;FP$1)</f>
        <v/>
      </c>
      <c r="FQ154" s="71" t="str">
        <f t="shared" ref="FQ154" si="2223">IF(CK154="","","|n"&amp;FQ$2&amp;"+"&amp;CK154&amp;FQ$1)</f>
        <v/>
      </c>
      <c r="FR154" s="71" t="str">
        <f t="shared" ref="FR154" si="2224">IF(CL154="","","|n"&amp;FR$2&amp;"+"&amp;CL154&amp;FR$1)</f>
        <v/>
      </c>
      <c r="FS154" s="71" t="str">
        <f t="shared" ref="FS154" si="2225">IF(CM154="","","|n"&amp;FS$2&amp;"+"&amp;CM154&amp;FS$1)</f>
        <v/>
      </c>
    </row>
    <row r="155" spans="1:175" ht="16.5">
      <c r="A155" s="101"/>
      <c r="B155" s="101" t="s">
        <v>524</v>
      </c>
      <c r="C155" s="101" t="s">
        <v>516</v>
      </c>
      <c r="T155" s="101"/>
      <c r="U155" s="85" t="s">
        <v>510</v>
      </c>
      <c r="CN155" s="70" t="str">
        <f t="shared" ref="CN155:CN160" si="2226">"InitUnitState('"&amp;B155&amp;"',"&amp;V155&amp;","&amp;W155&amp;","&amp;X155&amp;","&amp;Y155&amp;","&amp;Z155&amp;","&amp;AA155&amp;","&amp;AB155&amp;","&amp;AC155&amp;","&amp;AD155&amp;","&amp;AE155&amp;")"</f>
        <v>InitUnitState('CS24',,,,,,,,,,)</v>
      </c>
      <c r="CO155" s="70" t="str">
        <f t="shared" ref="CO155:CO160" si="2227">"InitUnitNormal('"&amp;B155&amp;"',"&amp;AF155&amp;","&amp;AG155&amp;","&amp;AH155&amp;","&amp;AI155&amp;","&amp;AJ155&amp;","&amp;AK155&amp;","&amp;AL155&amp;","&amp;AM155&amp;","&amp;AN155&amp;","&amp;AO155&amp;")"</f>
        <v>InitUnitNormal('CS24',,,,,,,,,,)</v>
      </c>
      <c r="CP155" s="70" t="str">
        <f t="shared" ref="CP155:CP160" si="2228">"InitUnitMagic('"&amp;B155&amp;"',"&amp;AP155&amp;","&amp;AQ155&amp;","&amp;AR155&amp;","&amp;AS155&amp;","&amp;AT155&amp;","&amp;AU155&amp;","&amp;AV155&amp;","&amp;AW155&amp;","&amp;BI155&amp;","&amp;BJ155&amp;")"</f>
        <v>InitUnitMagic('CS24',,,,,,,,,,)</v>
      </c>
      <c r="CQ155" s="70" t="str">
        <f t="shared" ref="CQ155:CQ160" si="2229">"InitUnitAdd('"&amp;B155&amp;"',"&amp;BK155&amp;","&amp;BL155&amp;","&amp;BM155&amp;","&amp;BN155&amp;","&amp;BO155&amp;","&amp;BP155&amp;","&amp;BQ155&amp;","&amp;BR155&amp;","&amp;BS155&amp;","&amp;BT155&amp;")"</f>
        <v>InitUnitAdd('CS24',,,,,,,,,,)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163&amp;CR$1&amp;")"</f>
        <v>InitEquipData('CS24',,"",,,,,'','','','','','',"ReplaceableTextures\\CommandButtons\\BTNI002.blp")</v>
      </c>
      <c r="CU155" s="95" t="str">
        <f t="shared" ref="CU155:CU160" si="2230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>
        <f t="shared" ref="CV155:CV160" si="2231">T155</f>
        <v>0</v>
      </c>
      <c r="CW155" s="60"/>
      <c r="CX155" s="60"/>
      <c r="CY155" s="60"/>
      <c r="CZ155" s="60"/>
      <c r="DA155" s="60"/>
      <c r="DB155" s="71" t="str">
        <f t="shared" ref="DB155:DB160" si="2232">IF(V155="","","|n"&amp;DB$2&amp;"+"&amp;V155&amp;DB$1)</f>
        <v/>
      </c>
      <c r="DC155" s="71" t="str">
        <f t="shared" ref="DC155:DC160" si="2233">IF(W155="","","|n"&amp;DC$2&amp;"+"&amp;W155&amp;DC$1)</f>
        <v/>
      </c>
      <c r="DD155" s="71" t="str">
        <f t="shared" ref="DD155:DD160" si="2234">IF(X155="","","|n"&amp;DD$2&amp;"+"&amp;X155&amp;DD$1)</f>
        <v/>
      </c>
      <c r="DE155" s="71" t="str">
        <f t="shared" ref="DE155:DE160" si="2235">IF(Y155="","","|n"&amp;DE$2&amp;"+"&amp;Y155&amp;DE$1)</f>
        <v/>
      </c>
      <c r="DF155" s="71" t="str">
        <f t="shared" ref="DF155:DF160" si="2236">IF(Z155="","","|n"&amp;DF$2&amp;"+"&amp;Z155&amp;DF$1)</f>
        <v/>
      </c>
      <c r="DG155" s="71" t="str">
        <f t="shared" ref="DG155:DG160" si="2237">IF(AA155="","","|n"&amp;DG$2&amp;"+"&amp;AA155&amp;DG$1)</f>
        <v/>
      </c>
      <c r="DH155" s="71" t="str">
        <f t="shared" ref="DH155:DH160" si="2238">IF(AB155="","","|n"&amp;DH$2&amp;"+"&amp;AB155&amp;DH$1)</f>
        <v/>
      </c>
      <c r="DI155" s="71" t="str">
        <f t="shared" ref="DI155:DI160" si="2239">IF(AC155="","","|n"&amp;DI$2&amp;"+"&amp;AC155&amp;DI$1)</f>
        <v/>
      </c>
      <c r="DJ155" s="71" t="str">
        <f t="shared" ref="DJ155:DJ160" si="2240">IF(AD155="","","|n"&amp;DJ$2&amp;"+"&amp;AD155&amp;DJ$1)</f>
        <v/>
      </c>
      <c r="DK155" s="71" t="str">
        <f t="shared" ref="DK155:DK160" si="2241">IF(AE155="","","|n"&amp;DK$2&amp;"+"&amp;AE155&amp;DK$1)</f>
        <v/>
      </c>
      <c r="DL155" s="71" t="str">
        <f t="shared" ref="DL155:DL160" si="2242">IF(AF155="","","|n"&amp;DL$2&amp;"+"&amp;AF155&amp;DL$1)</f>
        <v/>
      </c>
      <c r="DM155" s="71" t="str">
        <f t="shared" ref="DM155:DM160" si="2243">IF(AG155="","","|n"&amp;DM$2&amp;"+"&amp;AG155&amp;DM$1)</f>
        <v/>
      </c>
      <c r="DN155" s="71" t="str">
        <f t="shared" ref="DN155:DN160" si="2244">IF(AH155="","","|n"&amp;DN$2&amp;"+"&amp;AH155&amp;DN$1)</f>
        <v/>
      </c>
      <c r="DO155" s="71" t="str">
        <f t="shared" ref="DO155:DO160" si="2245">IF(AI155="","","|n"&amp;DO$2&amp;"+"&amp;AI155&amp;DO$1)</f>
        <v/>
      </c>
      <c r="DP155" s="71" t="str">
        <f t="shared" ref="DP155:DP160" si="2246">IF(AJ155="","","|n"&amp;DP$2&amp;"+"&amp;AJ155&amp;DP$1)</f>
        <v/>
      </c>
      <c r="DQ155" s="71" t="str">
        <f t="shared" ref="DQ155:DQ160" si="2247">IF(AK155="","","|n"&amp;DQ$2&amp;"+"&amp;AK155&amp;DQ$1)</f>
        <v/>
      </c>
      <c r="DR155" s="71" t="str">
        <f t="shared" ref="DR155:DR160" si="2248">IF(AL155="","","|n"&amp;DR$2&amp;"+"&amp;AL155&amp;DR$1)</f>
        <v/>
      </c>
      <c r="DS155" s="71" t="str">
        <f t="shared" ref="DS155:DS160" si="2249">IF(AM155="","","|n"&amp;DS$2&amp;"+"&amp;AM155&amp;DS$1)</f>
        <v/>
      </c>
      <c r="DT155" s="71" t="str">
        <f t="shared" ref="DT155:DT160" si="2250">IF(AN155="","","|n"&amp;DT$2&amp;"+"&amp;AN155&amp;DT$1)</f>
        <v/>
      </c>
      <c r="DU155" s="71" t="str">
        <f t="shared" ref="DU155:DU160" si="2251">IF(AO155="","","|n"&amp;DU$2&amp;"+"&amp;AO155&amp;DU$1)</f>
        <v/>
      </c>
      <c r="DV155" s="71" t="str">
        <f t="shared" ref="DV155:DV160" si="2252">IF(AP155="","","|n"&amp;DV$2&amp;"+"&amp;AP155&amp;DV$1)</f>
        <v/>
      </c>
      <c r="DW155" s="71" t="str">
        <f t="shared" ref="DW155:DW160" si="2253">IF(AQ155="","","|n"&amp;DW$2&amp;"+"&amp;AQ155&amp;DW$1)</f>
        <v/>
      </c>
      <c r="DX155" s="71" t="str">
        <f t="shared" ref="DX155:DX160" si="2254">IF(AR155="","","|n"&amp;DX$2&amp;"+"&amp;AR155&amp;DX$1)</f>
        <v/>
      </c>
      <c r="DY155" s="71" t="str">
        <f t="shared" ref="DY155:DY160" si="2255">IF(AS155="","","|n"&amp;DY$2&amp;"+"&amp;AS155&amp;DY$1)</f>
        <v/>
      </c>
      <c r="DZ155" s="71" t="str">
        <f t="shared" ref="DZ155:DZ160" si="2256">IF(AT155="","","|n"&amp;DZ$2&amp;"+"&amp;AT155&amp;DZ$1)</f>
        <v/>
      </c>
      <c r="EA155" s="71" t="str">
        <f t="shared" ref="EA155:EA160" si="2257">IF(AU155="","","|n"&amp;EA$2&amp;"+"&amp;AU155&amp;EA$1)</f>
        <v/>
      </c>
      <c r="EB155" s="71" t="str">
        <f t="shared" ref="EB155:EB160" si="2258">IF(AV155="","","|n"&amp;EB$2&amp;"+"&amp;AV155&amp;EB$1)</f>
        <v/>
      </c>
      <c r="EC155" s="71" t="str">
        <f t="shared" ref="EC155:EC160" si="2259">IF(AW155="","","|n"&amp;EC$2&amp;"+"&amp;AW155&amp;EC$1)</f>
        <v/>
      </c>
      <c r="ED155" s="71" t="str">
        <f t="shared" ref="ED155:ED160" si="2260">IF(AX155="","","|n"&amp;ED$2&amp;"+"&amp;AX155&amp;ED$1)</f>
        <v/>
      </c>
      <c r="EE155" s="71" t="str">
        <f t="shared" ref="EE155:EE160" si="2261">IF(AY155="","","|n"&amp;EE$2&amp;"+"&amp;AY155&amp;EE$1)</f>
        <v/>
      </c>
      <c r="EF155" s="71" t="str">
        <f t="shared" ref="EF155:EF160" si="2262">IF(AZ155="","","|n"&amp;EF$2&amp;"+"&amp;AZ155&amp;EF$1)</f>
        <v/>
      </c>
      <c r="EG155" s="71" t="str">
        <f t="shared" ref="EG155:EG160" si="2263">IF(BA155="","","|n"&amp;EG$2&amp;"+"&amp;BA155&amp;EG$1)</f>
        <v/>
      </c>
      <c r="EH155" s="71" t="str">
        <f t="shared" ref="EH155:EH160" si="2264">IF(BB155="","","|n"&amp;EH$2&amp;"+"&amp;BB155&amp;EH$1)</f>
        <v/>
      </c>
      <c r="EI155" s="71" t="str">
        <f t="shared" ref="EI155:EI160" si="2265">IF(BC155="","","|n"&amp;EI$2&amp;"+"&amp;BC155&amp;EI$1)</f>
        <v/>
      </c>
      <c r="EJ155" s="71" t="str">
        <f t="shared" ref="EJ155:EJ160" si="2266">IF(BD155="","","|n"&amp;EJ$2&amp;"+"&amp;BD155&amp;EJ$1)</f>
        <v/>
      </c>
      <c r="EK155" s="71" t="str">
        <f t="shared" ref="EK155:EK160" si="2267">IF(BE155="","","|n"&amp;EK$2&amp;"+"&amp;BE155&amp;EK$1)</f>
        <v/>
      </c>
      <c r="EL155" s="71" t="str">
        <f t="shared" ref="EL155:EL160" si="2268">IF(BF155="","","|n"&amp;EL$2&amp;"+"&amp;BF155&amp;EL$1)</f>
        <v/>
      </c>
      <c r="EM155" s="71" t="str">
        <f t="shared" ref="EM155:EM160" si="2269">IF(BG155="","","|n"&amp;EM$2&amp;"+"&amp;BG155&amp;EM$1)</f>
        <v/>
      </c>
      <c r="EN155" s="71" t="str">
        <f t="shared" ref="EN155:EN160" si="2270">IF(BH155="","","|n"&amp;EN$2&amp;"+"&amp;BH155&amp;EN$1)</f>
        <v/>
      </c>
      <c r="EO155" s="71" t="str">
        <f t="shared" ref="EO155:EO160" si="2271">IF(BI155="","","|n"&amp;EO$2&amp;"+"&amp;BI155&amp;EO$1)</f>
        <v/>
      </c>
      <c r="EP155" s="71" t="str">
        <f t="shared" ref="EP155:EP160" si="2272">IF(BJ155="","","|n"&amp;EP$2&amp;"+"&amp;BJ155&amp;EP$1)</f>
        <v/>
      </c>
      <c r="EQ155" s="71" t="str">
        <f t="shared" ref="EQ155:EQ160" si="2273">IF(BK155="","","|n"&amp;EQ$2&amp;"+"&amp;BK155&amp;EQ$1)</f>
        <v/>
      </c>
      <c r="ER155" s="71" t="str">
        <f t="shared" ref="ER155:ER160" si="2274">IF(BL155="","","|n"&amp;ER$2&amp;"+"&amp;BL155&amp;ER$1)</f>
        <v/>
      </c>
      <c r="ES155" s="71" t="str">
        <f t="shared" ref="ES155:ES160" si="2275">IF(BM155="","","|n"&amp;ES$2&amp;"+"&amp;BM155&amp;ES$1)</f>
        <v/>
      </c>
      <c r="ET155" s="71" t="str">
        <f t="shared" ref="ET155:ET160" si="2276">IF(BN155="","","|n"&amp;ET$2&amp;"+"&amp;BN155&amp;ET$1)</f>
        <v/>
      </c>
      <c r="EU155" s="71" t="str">
        <f t="shared" ref="EU155:EU160" si="2277">IF(BO155="","","|n"&amp;EU$2&amp;"+"&amp;BO155&amp;EU$1)</f>
        <v/>
      </c>
      <c r="EV155" s="71" t="str">
        <f t="shared" ref="EV155:EV160" si="2278">IF(BP155="","","|n"&amp;EV$2&amp;"+"&amp;BP155&amp;EV$1)</f>
        <v/>
      </c>
      <c r="EW155" s="71" t="str">
        <f t="shared" ref="EW155:EW160" si="2279">IF(BQ155="","","|n"&amp;EW$2&amp;"+"&amp;BQ155&amp;EW$1)</f>
        <v/>
      </c>
      <c r="EX155" s="71" t="str">
        <f t="shared" ref="EX155:EX160" si="2280">IF(BR155="","","|n"&amp;EX$2&amp;"+"&amp;BR155&amp;EX$1)</f>
        <v/>
      </c>
      <c r="EY155" s="71" t="str">
        <f t="shared" ref="EY155:EY160" si="2281">IF(BS155="","","|n"&amp;EY$2&amp;"+"&amp;BS155&amp;EY$1)</f>
        <v/>
      </c>
      <c r="EZ155" s="71" t="str">
        <f t="shared" ref="EZ155:EZ160" si="2282">IF(BT155="","","|n"&amp;EZ$2&amp;"+"&amp;BT155&amp;EZ$1)</f>
        <v/>
      </c>
      <c r="FA155" s="71" t="str">
        <f t="shared" ref="FA155:FA160" si="2283">IF(BU155="","","|n"&amp;FA$2&amp;"+"&amp;BU155&amp;FA$1)</f>
        <v/>
      </c>
      <c r="FB155" s="71" t="str">
        <f t="shared" ref="FB155:FB160" si="2284">IF(BV155="","","|n"&amp;FB$2&amp;"+"&amp;BV155&amp;FB$1)</f>
        <v/>
      </c>
      <c r="FC155" s="71" t="str">
        <f t="shared" ref="FC155:FC160" si="2285">IF(BW155="","","|n"&amp;FC$2&amp;"+"&amp;BW155&amp;FC$1)</f>
        <v/>
      </c>
      <c r="FD155" s="71" t="str">
        <f t="shared" ref="FD155:FD160" si="2286">IF(BX155="","","|n"&amp;FD$2&amp;"+"&amp;BX155&amp;FD$1)</f>
        <v/>
      </c>
      <c r="FE155" s="71" t="str">
        <f t="shared" ref="FE155:FE160" si="2287">IF(BY155="","","|n"&amp;FE$2&amp;"+"&amp;BY155&amp;FE$1)</f>
        <v/>
      </c>
      <c r="FF155" s="71" t="str">
        <f t="shared" ref="FF155:FF160" si="2288">IF(BZ155="","","|n"&amp;FF$2&amp;"+"&amp;BZ155&amp;FF$1)</f>
        <v/>
      </c>
      <c r="FG155" s="71" t="str">
        <f t="shared" ref="FG155:FG160" si="2289">IF(CA155="","","|n"&amp;FG$2&amp;"+"&amp;CA155&amp;FG$1)</f>
        <v/>
      </c>
      <c r="FH155" s="71" t="str">
        <f t="shared" ref="FH155:FH160" si="2290">IF(CB155="","","|n"&amp;FH$2&amp;"+"&amp;CB155&amp;FH$1)</f>
        <v/>
      </c>
      <c r="FI155" s="71" t="str">
        <f t="shared" ref="FI155:FI160" si="2291">IF(CC155="","","|n"&amp;FI$2&amp;"+"&amp;CC155&amp;FI$1)</f>
        <v/>
      </c>
      <c r="FJ155" s="71" t="str">
        <f t="shared" ref="FJ155:FJ160" si="2292">IF(CD155="","","|n"&amp;FJ$2&amp;"+"&amp;CD155&amp;FJ$1)</f>
        <v/>
      </c>
      <c r="FK155" s="71" t="str">
        <f t="shared" ref="FK155:FK160" si="2293">IF(CE155="","","|n"&amp;FK$2&amp;"+"&amp;CE155&amp;FK$1)</f>
        <v/>
      </c>
      <c r="FL155" s="71" t="str">
        <f t="shared" ref="FL155:FL160" si="2294">IF(CF155="","","|n"&amp;FL$2&amp;"+"&amp;CF155&amp;FL$1)</f>
        <v/>
      </c>
      <c r="FM155" s="71" t="str">
        <f t="shared" ref="FM155:FM160" si="2295">IF(CG155="","","|n"&amp;FM$2&amp;"+"&amp;CG155&amp;FM$1)</f>
        <v/>
      </c>
      <c r="FN155" s="71" t="str">
        <f t="shared" ref="FN155:FN160" si="2296">IF(CH155="","","|n"&amp;FN$2&amp;"+"&amp;CH155&amp;FN$1)</f>
        <v/>
      </c>
      <c r="FO155" s="71" t="str">
        <f t="shared" ref="FO155:FO160" si="2297">IF(CI155="","","|n"&amp;FO$2&amp;"+"&amp;CI155&amp;FO$1)</f>
        <v/>
      </c>
      <c r="FP155" s="71" t="str">
        <f t="shared" ref="FP155:FP160" si="2298">IF(CJ155="","","|n"&amp;FP$2&amp;"+"&amp;CJ155&amp;FP$1)</f>
        <v/>
      </c>
      <c r="FQ155" s="71" t="str">
        <f t="shared" ref="FQ155:FQ160" si="2299">IF(CK155="","","|n"&amp;FQ$2&amp;"+"&amp;CK155&amp;FQ$1)</f>
        <v/>
      </c>
      <c r="FR155" s="71" t="str">
        <f t="shared" ref="FR155:FR160" si="2300">IF(CL155="","","|n"&amp;FR$2&amp;"+"&amp;CL155&amp;FR$1)</f>
        <v/>
      </c>
      <c r="FS155" s="71" t="str">
        <f t="shared" ref="FS155:FS160" si="2301">IF(CM155="","","|n"&amp;FS$2&amp;"+"&amp;CM155&amp;FS$1)</f>
        <v/>
      </c>
    </row>
    <row r="156" spans="1:175" ht="16.5">
      <c r="A156" s="101"/>
      <c r="B156" s="101" t="s">
        <v>1335</v>
      </c>
      <c r="C156" s="101" t="s">
        <v>1356</v>
      </c>
      <c r="T156" s="189" t="s">
        <v>1379</v>
      </c>
      <c r="U156" s="188" t="s">
        <v>1337</v>
      </c>
      <c r="CN156" s="70" t="str">
        <f t="shared" si="2226"/>
        <v>InitUnitState('CS41',,,,,,,,,,)</v>
      </c>
      <c r="CO156" s="70" t="str">
        <f t="shared" si="2227"/>
        <v>InitUnitNormal('CS41',,,,,,,,,,)</v>
      </c>
      <c r="CP156" s="70" t="str">
        <f t="shared" si="2228"/>
        <v>InitUnitMagic('CS41',,,,,,,,,,)</v>
      </c>
      <c r="CQ156" s="70" t="str">
        <f t="shared" si="2229"/>
        <v>InitUnitAdd('CS41',,,,,,,,,,)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158&amp;CR$1&amp;")"</f>
        <v>InitEquipData('CS41',,"",,,,,'','','','','','',"ReplaceableTextures\\CommandButtons\\BTNCS51.blp")</v>
      </c>
      <c r="CU156" s="95" t="str">
        <f t="shared" si="2230"/>
        <v>|n</v>
      </c>
      <c r="CV156" s="61" t="str">
        <f t="shared" si="2231"/>
        <v>点击后可将|Cffffc926任意|r装备提升一级。|n|n|Cff00ff7f只能对|r|Cffff73ff创|r|Cffff56bf世|r|Cffff397f品|r|Cffff1c3f质|r|Cff00ff7f以下的装备使用。|r</v>
      </c>
      <c r="CW156" s="60"/>
      <c r="CX156" s="60"/>
      <c r="CY156" s="60"/>
      <c r="CZ156" s="60"/>
      <c r="DA156" s="60"/>
      <c r="DB156" s="71" t="str">
        <f t="shared" si="2232"/>
        <v/>
      </c>
      <c r="DC156" s="71" t="str">
        <f t="shared" si="2233"/>
        <v/>
      </c>
      <c r="DD156" s="71" t="str">
        <f t="shared" si="2234"/>
        <v/>
      </c>
      <c r="DE156" s="71" t="str">
        <f t="shared" si="2235"/>
        <v/>
      </c>
      <c r="DF156" s="71" t="str">
        <f t="shared" si="2236"/>
        <v/>
      </c>
      <c r="DG156" s="71" t="str">
        <f t="shared" si="2237"/>
        <v/>
      </c>
      <c r="DH156" s="71" t="str">
        <f t="shared" si="2238"/>
        <v/>
      </c>
      <c r="DI156" s="71" t="str">
        <f t="shared" si="2239"/>
        <v/>
      </c>
      <c r="DJ156" s="71" t="str">
        <f t="shared" si="2240"/>
        <v/>
      </c>
      <c r="DK156" s="71" t="str">
        <f t="shared" si="2241"/>
        <v/>
      </c>
      <c r="DL156" s="71" t="str">
        <f t="shared" si="2242"/>
        <v/>
      </c>
      <c r="DM156" s="71" t="str">
        <f t="shared" si="2243"/>
        <v/>
      </c>
      <c r="DN156" s="71" t="str">
        <f t="shared" si="2244"/>
        <v/>
      </c>
      <c r="DO156" s="71" t="str">
        <f t="shared" si="2245"/>
        <v/>
      </c>
      <c r="DP156" s="71" t="str">
        <f t="shared" si="2246"/>
        <v/>
      </c>
      <c r="DQ156" s="71" t="str">
        <f t="shared" si="2247"/>
        <v/>
      </c>
      <c r="DR156" s="71" t="str">
        <f t="shared" si="2248"/>
        <v/>
      </c>
      <c r="DS156" s="71" t="str">
        <f t="shared" si="2249"/>
        <v/>
      </c>
      <c r="DT156" s="71" t="str">
        <f t="shared" si="2250"/>
        <v/>
      </c>
      <c r="DU156" s="71" t="str">
        <f t="shared" si="2251"/>
        <v/>
      </c>
      <c r="DV156" s="71" t="str">
        <f t="shared" si="2252"/>
        <v/>
      </c>
      <c r="DW156" s="71" t="str">
        <f t="shared" si="2253"/>
        <v/>
      </c>
      <c r="DX156" s="71" t="str">
        <f t="shared" si="2254"/>
        <v/>
      </c>
      <c r="DY156" s="71" t="str">
        <f t="shared" si="2255"/>
        <v/>
      </c>
      <c r="DZ156" s="71" t="str">
        <f t="shared" si="2256"/>
        <v/>
      </c>
      <c r="EA156" s="71" t="str">
        <f t="shared" si="2257"/>
        <v/>
      </c>
      <c r="EB156" s="71" t="str">
        <f t="shared" si="2258"/>
        <v/>
      </c>
      <c r="EC156" s="71" t="str">
        <f t="shared" si="2259"/>
        <v/>
      </c>
      <c r="ED156" s="71" t="str">
        <f t="shared" si="2260"/>
        <v/>
      </c>
      <c r="EE156" s="71" t="str">
        <f t="shared" si="2261"/>
        <v/>
      </c>
      <c r="EF156" s="71" t="str">
        <f t="shared" si="2262"/>
        <v/>
      </c>
      <c r="EG156" s="71" t="str">
        <f t="shared" si="2263"/>
        <v/>
      </c>
      <c r="EH156" s="71" t="str">
        <f t="shared" si="2264"/>
        <v/>
      </c>
      <c r="EI156" s="71" t="str">
        <f t="shared" si="2265"/>
        <v/>
      </c>
      <c r="EJ156" s="71" t="str">
        <f t="shared" si="2266"/>
        <v/>
      </c>
      <c r="EK156" s="71" t="str">
        <f t="shared" si="2267"/>
        <v/>
      </c>
      <c r="EL156" s="71" t="str">
        <f t="shared" si="2268"/>
        <v/>
      </c>
      <c r="EM156" s="71" t="str">
        <f t="shared" si="2269"/>
        <v/>
      </c>
      <c r="EN156" s="71" t="str">
        <f t="shared" si="2270"/>
        <v/>
      </c>
      <c r="EO156" s="71" t="str">
        <f t="shared" si="2271"/>
        <v/>
      </c>
      <c r="EP156" s="71" t="str">
        <f t="shared" si="2272"/>
        <v/>
      </c>
      <c r="EQ156" s="71" t="str">
        <f t="shared" si="2273"/>
        <v/>
      </c>
      <c r="ER156" s="71" t="str">
        <f t="shared" si="2274"/>
        <v/>
      </c>
      <c r="ES156" s="71" t="str">
        <f t="shared" si="2275"/>
        <v/>
      </c>
      <c r="ET156" s="71" t="str">
        <f t="shared" si="2276"/>
        <v/>
      </c>
      <c r="EU156" s="71" t="str">
        <f t="shared" si="2277"/>
        <v/>
      </c>
      <c r="EV156" s="71" t="str">
        <f t="shared" si="2278"/>
        <v/>
      </c>
      <c r="EW156" s="71" t="str">
        <f t="shared" si="2279"/>
        <v/>
      </c>
      <c r="EX156" s="71" t="str">
        <f t="shared" si="2280"/>
        <v/>
      </c>
      <c r="EY156" s="71" t="str">
        <f t="shared" si="2281"/>
        <v/>
      </c>
      <c r="EZ156" s="71" t="str">
        <f t="shared" si="2282"/>
        <v/>
      </c>
      <c r="FA156" s="71" t="str">
        <f t="shared" si="2283"/>
        <v/>
      </c>
      <c r="FB156" s="71" t="str">
        <f t="shared" si="2284"/>
        <v/>
      </c>
      <c r="FC156" s="71" t="str">
        <f t="shared" si="2285"/>
        <v/>
      </c>
      <c r="FD156" s="71" t="str">
        <f t="shared" si="2286"/>
        <v/>
      </c>
      <c r="FE156" s="71" t="str">
        <f t="shared" si="2287"/>
        <v/>
      </c>
      <c r="FF156" s="71" t="str">
        <f t="shared" si="2288"/>
        <v/>
      </c>
      <c r="FG156" s="71" t="str">
        <f t="shared" si="2289"/>
        <v/>
      </c>
      <c r="FH156" s="71" t="str">
        <f t="shared" si="2290"/>
        <v/>
      </c>
      <c r="FI156" s="71" t="str">
        <f t="shared" si="2291"/>
        <v/>
      </c>
      <c r="FJ156" s="71" t="str">
        <f t="shared" si="2292"/>
        <v/>
      </c>
      <c r="FK156" s="71" t="str">
        <f t="shared" si="2293"/>
        <v/>
      </c>
      <c r="FL156" s="71" t="str">
        <f t="shared" si="2294"/>
        <v/>
      </c>
      <c r="FM156" s="71" t="str">
        <f t="shared" si="2295"/>
        <v/>
      </c>
      <c r="FN156" s="71" t="str">
        <f t="shared" si="2296"/>
        <v/>
      </c>
      <c r="FO156" s="71" t="str">
        <f t="shared" si="2297"/>
        <v/>
      </c>
      <c r="FP156" s="71" t="str">
        <f t="shared" si="2298"/>
        <v/>
      </c>
      <c r="FQ156" s="71" t="str">
        <f t="shared" si="2299"/>
        <v/>
      </c>
      <c r="FR156" s="71" t="str">
        <f t="shared" si="2300"/>
        <v/>
      </c>
      <c r="FS156" s="71" t="str">
        <f t="shared" si="2301"/>
        <v/>
      </c>
    </row>
    <row r="157" spans="1:175" ht="16.5">
      <c r="A157" s="101"/>
      <c r="B157" s="101" t="s">
        <v>1336</v>
      </c>
      <c r="C157" s="101" t="s">
        <v>1339</v>
      </c>
      <c r="T157" s="189" t="s">
        <v>1383</v>
      </c>
      <c r="U157" s="188" t="s">
        <v>1338</v>
      </c>
      <c r="CN157" s="70" t="str">
        <f t="shared" ref="CN157" si="2302">"InitUnitState('"&amp;B157&amp;"',"&amp;V157&amp;","&amp;W157&amp;","&amp;X157&amp;","&amp;Y157&amp;","&amp;Z157&amp;","&amp;AA157&amp;","&amp;AB157&amp;","&amp;AC157&amp;","&amp;AD157&amp;","&amp;AE157&amp;")"</f>
        <v>InitUnitState('CS42',,,,,,,,,,)</v>
      </c>
      <c r="CO157" s="70" t="str">
        <f t="shared" ref="CO157" si="2303">"InitUnitNormal('"&amp;B157&amp;"',"&amp;AF157&amp;","&amp;AG157&amp;","&amp;AH157&amp;","&amp;AI157&amp;","&amp;AJ157&amp;","&amp;AK157&amp;","&amp;AL157&amp;","&amp;AM157&amp;","&amp;AN157&amp;","&amp;AO157&amp;")"</f>
        <v>InitUnitNormal('CS42',,,,,,,,,,)</v>
      </c>
      <c r="CP157" s="70" t="str">
        <f t="shared" ref="CP157" si="2304">"InitUnitMagic('"&amp;B157&amp;"',"&amp;AP157&amp;","&amp;AQ157&amp;","&amp;AR157&amp;","&amp;AS157&amp;","&amp;AT157&amp;","&amp;AU157&amp;","&amp;AV157&amp;","&amp;AW157&amp;","&amp;BI157&amp;","&amp;BJ157&amp;")"</f>
        <v>InitUnitMagic('CS42',,,,,,,,,,)</v>
      </c>
      <c r="CQ157" s="70" t="str">
        <f t="shared" ref="CQ157" si="2305">"InitUnitAdd('"&amp;B157&amp;"',"&amp;BK157&amp;","&amp;BL157&amp;","&amp;BM157&amp;","&amp;BN157&amp;","&amp;BO157&amp;","&amp;BP157&amp;","&amp;BQ157&amp;","&amp;BR157&amp;","&amp;BS157&amp;","&amp;BT157&amp;")"</f>
        <v>InitUnitAdd('CS42',,,,,,,,,,)</v>
      </c>
      <c r="CR157" s="7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159&amp;CR$1&amp;")"</f>
        <v>InitEquipData('CS42',,"",,,,,'','','','','','',"ReplaceableTextures\\CommandButtons\\BTNCS52.blp")</v>
      </c>
      <c r="CU157" s="95" t="str">
        <f t="shared" ref="CU157" si="230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" si="2307">T157</f>
        <v>点击后可将|Cffffc926神|r|Cfff7a049话|r|Cffef786d品|r|Cffe85091质|r的|Cffffc926lv4|r装备提升至|Cffff73ff创|r|Cffff56bf世|r|Cffff397f品|r|Cffff1c3f质|r。</v>
      </c>
      <c r="CW157" s="60"/>
      <c r="CX157" s="60"/>
      <c r="CY157" s="60"/>
      <c r="CZ157" s="60"/>
      <c r="DA157" s="60"/>
      <c r="DB157" s="71" t="str">
        <f t="shared" ref="DB157" si="2308">IF(V157="","","|n"&amp;DB$2&amp;"+"&amp;V157&amp;DB$1)</f>
        <v/>
      </c>
      <c r="DC157" s="71" t="str">
        <f t="shared" ref="DC157" si="2309">IF(W157="","","|n"&amp;DC$2&amp;"+"&amp;W157&amp;DC$1)</f>
        <v/>
      </c>
      <c r="DD157" s="71" t="str">
        <f t="shared" ref="DD157" si="2310">IF(X157="","","|n"&amp;DD$2&amp;"+"&amp;X157&amp;DD$1)</f>
        <v/>
      </c>
      <c r="DE157" s="71" t="str">
        <f t="shared" ref="DE157" si="2311">IF(Y157="","","|n"&amp;DE$2&amp;"+"&amp;Y157&amp;DE$1)</f>
        <v/>
      </c>
      <c r="DF157" s="71" t="str">
        <f t="shared" ref="DF157" si="2312">IF(Z157="","","|n"&amp;DF$2&amp;"+"&amp;Z157&amp;DF$1)</f>
        <v/>
      </c>
      <c r="DG157" s="71" t="str">
        <f t="shared" ref="DG157" si="2313">IF(AA157="","","|n"&amp;DG$2&amp;"+"&amp;AA157&amp;DG$1)</f>
        <v/>
      </c>
      <c r="DH157" s="71" t="str">
        <f t="shared" ref="DH157" si="2314">IF(AB157="","","|n"&amp;DH$2&amp;"+"&amp;AB157&amp;DH$1)</f>
        <v/>
      </c>
      <c r="DI157" s="71" t="str">
        <f t="shared" ref="DI157" si="2315">IF(AC157="","","|n"&amp;DI$2&amp;"+"&amp;AC157&amp;DI$1)</f>
        <v/>
      </c>
      <c r="DJ157" s="71" t="str">
        <f t="shared" ref="DJ157" si="2316">IF(AD157="","","|n"&amp;DJ$2&amp;"+"&amp;AD157&amp;DJ$1)</f>
        <v/>
      </c>
      <c r="DK157" s="71" t="str">
        <f t="shared" ref="DK157" si="2317">IF(AE157="","","|n"&amp;DK$2&amp;"+"&amp;AE157&amp;DK$1)</f>
        <v/>
      </c>
      <c r="DL157" s="71" t="str">
        <f t="shared" ref="DL157" si="2318">IF(AF157="","","|n"&amp;DL$2&amp;"+"&amp;AF157&amp;DL$1)</f>
        <v/>
      </c>
      <c r="DM157" s="71" t="str">
        <f t="shared" ref="DM157" si="2319">IF(AG157="","","|n"&amp;DM$2&amp;"+"&amp;AG157&amp;DM$1)</f>
        <v/>
      </c>
      <c r="DN157" s="71" t="str">
        <f t="shared" ref="DN157" si="2320">IF(AH157="","","|n"&amp;DN$2&amp;"+"&amp;AH157&amp;DN$1)</f>
        <v/>
      </c>
      <c r="DO157" s="71" t="str">
        <f t="shared" ref="DO157" si="2321">IF(AI157="","","|n"&amp;DO$2&amp;"+"&amp;AI157&amp;DO$1)</f>
        <v/>
      </c>
      <c r="DP157" s="71" t="str">
        <f t="shared" ref="DP157" si="2322">IF(AJ157="","","|n"&amp;DP$2&amp;"+"&amp;AJ157&amp;DP$1)</f>
        <v/>
      </c>
      <c r="DQ157" s="71" t="str">
        <f t="shared" ref="DQ157" si="2323">IF(AK157="","","|n"&amp;DQ$2&amp;"+"&amp;AK157&amp;DQ$1)</f>
        <v/>
      </c>
      <c r="DR157" s="71" t="str">
        <f t="shared" ref="DR157" si="2324">IF(AL157="","","|n"&amp;DR$2&amp;"+"&amp;AL157&amp;DR$1)</f>
        <v/>
      </c>
      <c r="DS157" s="71" t="str">
        <f t="shared" ref="DS157" si="2325">IF(AM157="","","|n"&amp;DS$2&amp;"+"&amp;AM157&amp;DS$1)</f>
        <v/>
      </c>
      <c r="DT157" s="71" t="str">
        <f t="shared" ref="DT157" si="2326">IF(AN157="","","|n"&amp;DT$2&amp;"+"&amp;AN157&amp;DT$1)</f>
        <v/>
      </c>
      <c r="DU157" s="71" t="str">
        <f t="shared" ref="DU157" si="2327">IF(AO157="","","|n"&amp;DU$2&amp;"+"&amp;AO157&amp;DU$1)</f>
        <v/>
      </c>
      <c r="DV157" s="71" t="str">
        <f t="shared" ref="DV157" si="2328">IF(AP157="","","|n"&amp;DV$2&amp;"+"&amp;AP157&amp;DV$1)</f>
        <v/>
      </c>
      <c r="DW157" s="71" t="str">
        <f t="shared" ref="DW157" si="2329">IF(AQ157="","","|n"&amp;DW$2&amp;"+"&amp;AQ157&amp;DW$1)</f>
        <v/>
      </c>
      <c r="DX157" s="71" t="str">
        <f t="shared" ref="DX157" si="2330">IF(AR157="","","|n"&amp;DX$2&amp;"+"&amp;AR157&amp;DX$1)</f>
        <v/>
      </c>
      <c r="DY157" s="71" t="str">
        <f t="shared" ref="DY157" si="2331">IF(AS157="","","|n"&amp;DY$2&amp;"+"&amp;AS157&amp;DY$1)</f>
        <v/>
      </c>
      <c r="DZ157" s="71" t="str">
        <f t="shared" ref="DZ157" si="2332">IF(AT157="","","|n"&amp;DZ$2&amp;"+"&amp;AT157&amp;DZ$1)</f>
        <v/>
      </c>
      <c r="EA157" s="71" t="str">
        <f t="shared" ref="EA157" si="2333">IF(AU157="","","|n"&amp;EA$2&amp;"+"&amp;AU157&amp;EA$1)</f>
        <v/>
      </c>
      <c r="EB157" s="71" t="str">
        <f t="shared" ref="EB157" si="2334">IF(AV157="","","|n"&amp;EB$2&amp;"+"&amp;AV157&amp;EB$1)</f>
        <v/>
      </c>
      <c r="EC157" s="71" t="str">
        <f t="shared" ref="EC157" si="2335">IF(AW157="","","|n"&amp;EC$2&amp;"+"&amp;AW157&amp;EC$1)</f>
        <v/>
      </c>
      <c r="ED157" s="71" t="str">
        <f t="shared" ref="ED157" si="2336">IF(AX157="","","|n"&amp;ED$2&amp;"+"&amp;AX157&amp;ED$1)</f>
        <v/>
      </c>
      <c r="EE157" s="71" t="str">
        <f t="shared" ref="EE157" si="2337">IF(AY157="","","|n"&amp;EE$2&amp;"+"&amp;AY157&amp;EE$1)</f>
        <v/>
      </c>
      <c r="EF157" s="71" t="str">
        <f t="shared" ref="EF157" si="2338">IF(AZ157="","","|n"&amp;EF$2&amp;"+"&amp;AZ157&amp;EF$1)</f>
        <v/>
      </c>
      <c r="EG157" s="71" t="str">
        <f t="shared" ref="EG157" si="2339">IF(BA157="","","|n"&amp;EG$2&amp;"+"&amp;BA157&amp;EG$1)</f>
        <v/>
      </c>
      <c r="EH157" s="71" t="str">
        <f t="shared" ref="EH157" si="2340">IF(BB157="","","|n"&amp;EH$2&amp;"+"&amp;BB157&amp;EH$1)</f>
        <v/>
      </c>
      <c r="EI157" s="71" t="str">
        <f t="shared" ref="EI157" si="2341">IF(BC157="","","|n"&amp;EI$2&amp;"+"&amp;BC157&amp;EI$1)</f>
        <v/>
      </c>
      <c r="EJ157" s="71" t="str">
        <f t="shared" ref="EJ157" si="2342">IF(BD157="","","|n"&amp;EJ$2&amp;"+"&amp;BD157&amp;EJ$1)</f>
        <v/>
      </c>
      <c r="EK157" s="71" t="str">
        <f t="shared" ref="EK157" si="2343">IF(BE157="","","|n"&amp;EK$2&amp;"+"&amp;BE157&amp;EK$1)</f>
        <v/>
      </c>
      <c r="EL157" s="71" t="str">
        <f t="shared" ref="EL157" si="2344">IF(BF157="","","|n"&amp;EL$2&amp;"+"&amp;BF157&amp;EL$1)</f>
        <v/>
      </c>
      <c r="EM157" s="71" t="str">
        <f t="shared" ref="EM157" si="2345">IF(BG157="","","|n"&amp;EM$2&amp;"+"&amp;BG157&amp;EM$1)</f>
        <v/>
      </c>
      <c r="EN157" s="71" t="str">
        <f t="shared" ref="EN157" si="2346">IF(BH157="","","|n"&amp;EN$2&amp;"+"&amp;BH157&amp;EN$1)</f>
        <v/>
      </c>
      <c r="EO157" s="71" t="str">
        <f t="shared" ref="EO157" si="2347">IF(BI157="","","|n"&amp;EO$2&amp;"+"&amp;BI157&amp;EO$1)</f>
        <v/>
      </c>
      <c r="EP157" s="71" t="str">
        <f t="shared" ref="EP157" si="2348">IF(BJ157="","","|n"&amp;EP$2&amp;"+"&amp;BJ157&amp;EP$1)</f>
        <v/>
      </c>
      <c r="EQ157" s="71" t="str">
        <f t="shared" ref="EQ157" si="2349">IF(BK157="","","|n"&amp;EQ$2&amp;"+"&amp;BK157&amp;EQ$1)</f>
        <v/>
      </c>
      <c r="ER157" s="71" t="str">
        <f t="shared" ref="ER157" si="2350">IF(BL157="","","|n"&amp;ER$2&amp;"+"&amp;BL157&amp;ER$1)</f>
        <v/>
      </c>
      <c r="ES157" s="71" t="str">
        <f t="shared" ref="ES157" si="2351">IF(BM157="","","|n"&amp;ES$2&amp;"+"&amp;BM157&amp;ES$1)</f>
        <v/>
      </c>
      <c r="ET157" s="71" t="str">
        <f t="shared" ref="ET157" si="2352">IF(BN157="","","|n"&amp;ET$2&amp;"+"&amp;BN157&amp;ET$1)</f>
        <v/>
      </c>
      <c r="EU157" s="71" t="str">
        <f t="shared" ref="EU157" si="2353">IF(BO157="","","|n"&amp;EU$2&amp;"+"&amp;BO157&amp;EU$1)</f>
        <v/>
      </c>
      <c r="EV157" s="71" t="str">
        <f t="shared" ref="EV157" si="2354">IF(BP157="","","|n"&amp;EV$2&amp;"+"&amp;BP157&amp;EV$1)</f>
        <v/>
      </c>
      <c r="EW157" s="71" t="str">
        <f t="shared" ref="EW157" si="2355">IF(BQ157="","","|n"&amp;EW$2&amp;"+"&amp;BQ157&amp;EW$1)</f>
        <v/>
      </c>
      <c r="EX157" s="71" t="str">
        <f t="shared" ref="EX157" si="2356">IF(BR157="","","|n"&amp;EX$2&amp;"+"&amp;BR157&amp;EX$1)</f>
        <v/>
      </c>
      <c r="EY157" s="71" t="str">
        <f t="shared" ref="EY157" si="2357">IF(BS157="","","|n"&amp;EY$2&amp;"+"&amp;BS157&amp;EY$1)</f>
        <v/>
      </c>
      <c r="EZ157" s="71" t="str">
        <f t="shared" ref="EZ157" si="2358">IF(BT157="","","|n"&amp;EZ$2&amp;"+"&amp;BT157&amp;EZ$1)</f>
        <v/>
      </c>
      <c r="FA157" s="71" t="str">
        <f t="shared" ref="FA157" si="2359">IF(BU157="","","|n"&amp;FA$2&amp;"+"&amp;BU157&amp;FA$1)</f>
        <v/>
      </c>
      <c r="FB157" s="71" t="str">
        <f t="shared" ref="FB157" si="2360">IF(BV157="","","|n"&amp;FB$2&amp;"+"&amp;BV157&amp;FB$1)</f>
        <v/>
      </c>
      <c r="FC157" s="71" t="str">
        <f t="shared" ref="FC157" si="2361">IF(BW157="","","|n"&amp;FC$2&amp;"+"&amp;BW157&amp;FC$1)</f>
        <v/>
      </c>
      <c r="FD157" s="71" t="str">
        <f t="shared" ref="FD157" si="2362">IF(BX157="","","|n"&amp;FD$2&amp;"+"&amp;BX157&amp;FD$1)</f>
        <v/>
      </c>
      <c r="FE157" s="71" t="str">
        <f t="shared" ref="FE157" si="2363">IF(BY157="","","|n"&amp;FE$2&amp;"+"&amp;BY157&amp;FE$1)</f>
        <v/>
      </c>
      <c r="FF157" s="71" t="str">
        <f t="shared" ref="FF157" si="2364">IF(BZ157="","","|n"&amp;FF$2&amp;"+"&amp;BZ157&amp;FF$1)</f>
        <v/>
      </c>
      <c r="FG157" s="71" t="str">
        <f t="shared" ref="FG157" si="2365">IF(CA157="","","|n"&amp;FG$2&amp;"+"&amp;CA157&amp;FG$1)</f>
        <v/>
      </c>
      <c r="FH157" s="71" t="str">
        <f t="shared" ref="FH157" si="2366">IF(CB157="","","|n"&amp;FH$2&amp;"+"&amp;CB157&amp;FH$1)</f>
        <v/>
      </c>
      <c r="FI157" s="71" t="str">
        <f t="shared" ref="FI157" si="2367">IF(CC157="","","|n"&amp;FI$2&amp;"+"&amp;CC157&amp;FI$1)</f>
        <v/>
      </c>
      <c r="FJ157" s="71" t="str">
        <f t="shared" ref="FJ157" si="2368">IF(CD157="","","|n"&amp;FJ$2&amp;"+"&amp;CD157&amp;FJ$1)</f>
        <v/>
      </c>
      <c r="FK157" s="71" t="str">
        <f t="shared" ref="FK157" si="2369">IF(CE157="","","|n"&amp;FK$2&amp;"+"&amp;CE157&amp;FK$1)</f>
        <v/>
      </c>
      <c r="FL157" s="71" t="str">
        <f t="shared" ref="FL157" si="2370">IF(CF157="","","|n"&amp;FL$2&amp;"+"&amp;CF157&amp;FL$1)</f>
        <v/>
      </c>
      <c r="FM157" s="71" t="str">
        <f t="shared" ref="FM157" si="2371">IF(CG157="","","|n"&amp;FM$2&amp;"+"&amp;CG157&amp;FM$1)</f>
        <v/>
      </c>
      <c r="FN157" s="71" t="str">
        <f t="shared" ref="FN157" si="2372">IF(CH157="","","|n"&amp;FN$2&amp;"+"&amp;CH157&amp;FN$1)</f>
        <v/>
      </c>
      <c r="FO157" s="71" t="str">
        <f t="shared" ref="FO157" si="2373">IF(CI157="","","|n"&amp;FO$2&amp;"+"&amp;CI157&amp;FO$1)</f>
        <v/>
      </c>
      <c r="FP157" s="71" t="str">
        <f t="shared" ref="FP157" si="2374">IF(CJ157="","","|n"&amp;FP$2&amp;"+"&amp;CJ157&amp;FP$1)</f>
        <v/>
      </c>
      <c r="FQ157" s="71" t="str">
        <f t="shared" ref="FQ157" si="2375">IF(CK157="","","|n"&amp;FQ$2&amp;"+"&amp;CK157&amp;FQ$1)</f>
        <v/>
      </c>
      <c r="FR157" s="71" t="str">
        <f t="shared" ref="FR157" si="2376">IF(CL157="","","|n"&amp;FR$2&amp;"+"&amp;CL157&amp;FR$1)</f>
        <v/>
      </c>
      <c r="FS157" s="71" t="str">
        <f t="shared" ref="FS157" si="2377">IF(CM157="","","|n"&amp;FS$2&amp;"+"&amp;CM157&amp;FS$1)</f>
        <v/>
      </c>
    </row>
    <row r="158" spans="1:175" ht="16.5">
      <c r="A158" s="101"/>
      <c r="B158" s="101" t="s">
        <v>525</v>
      </c>
      <c r="C158" s="101" t="s">
        <v>526</v>
      </c>
      <c r="T158" s="117" t="s">
        <v>1391</v>
      </c>
      <c r="U158" s="85" t="s">
        <v>527</v>
      </c>
      <c r="CN158" s="70" t="str">
        <f t="shared" si="2226"/>
        <v>InitUnitState('CS51',,,,,,,,,,)</v>
      </c>
      <c r="CO158" s="70" t="str">
        <f t="shared" si="2227"/>
        <v>InitUnitNormal('CS51',,,,,,,,,,)</v>
      </c>
      <c r="CP158" s="70" t="str">
        <f t="shared" si="2228"/>
        <v>InitUnitMagic('CS51',,,,,,,,,,)</v>
      </c>
      <c r="CQ158" s="70" t="str">
        <f t="shared" si="2229"/>
        <v>InitUnitAdd('CS51',,,,,,,,,,)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160&amp;CR$1&amp;")"</f>
        <v>InitEquipData('CS51',,"",,,,,'','','','','','',"ReplaceableTextures\\CommandButtons\\BTNCS53.blp")</v>
      </c>
      <c r="CU158" s="95" t="str">
        <f t="shared" si="2230"/>
        <v>|n</v>
      </c>
      <c r="CV158" s="61" t="str">
        <f t="shared" si="2231"/>
        <v>为指定的装备附魔一条额外属性。|n|n|cffff0000只可附魔紫色及以上品质装备|r</v>
      </c>
      <c r="CW158" s="60"/>
      <c r="CX158" s="60"/>
      <c r="CY158" s="60"/>
      <c r="CZ158" s="60"/>
      <c r="DA158" s="60"/>
      <c r="DB158" s="71" t="str">
        <f t="shared" si="2232"/>
        <v/>
      </c>
      <c r="DC158" s="71" t="str">
        <f t="shared" si="2233"/>
        <v/>
      </c>
      <c r="DD158" s="71" t="str">
        <f t="shared" si="2234"/>
        <v/>
      </c>
      <c r="DE158" s="71" t="str">
        <f t="shared" si="2235"/>
        <v/>
      </c>
      <c r="DF158" s="71" t="str">
        <f t="shared" si="2236"/>
        <v/>
      </c>
      <c r="DG158" s="71" t="str">
        <f t="shared" si="2237"/>
        <v/>
      </c>
      <c r="DH158" s="71" t="str">
        <f t="shared" si="2238"/>
        <v/>
      </c>
      <c r="DI158" s="71" t="str">
        <f t="shared" si="2239"/>
        <v/>
      </c>
      <c r="DJ158" s="71" t="str">
        <f t="shared" si="2240"/>
        <v/>
      </c>
      <c r="DK158" s="71" t="str">
        <f t="shared" si="2241"/>
        <v/>
      </c>
      <c r="DL158" s="71" t="str">
        <f t="shared" si="2242"/>
        <v/>
      </c>
      <c r="DM158" s="71" t="str">
        <f t="shared" si="2243"/>
        <v/>
      </c>
      <c r="DN158" s="71" t="str">
        <f t="shared" si="2244"/>
        <v/>
      </c>
      <c r="DO158" s="71" t="str">
        <f t="shared" si="2245"/>
        <v/>
      </c>
      <c r="DP158" s="71" t="str">
        <f t="shared" si="2246"/>
        <v/>
      </c>
      <c r="DQ158" s="71" t="str">
        <f t="shared" si="2247"/>
        <v/>
      </c>
      <c r="DR158" s="71" t="str">
        <f t="shared" si="2248"/>
        <v/>
      </c>
      <c r="DS158" s="71" t="str">
        <f t="shared" si="2249"/>
        <v/>
      </c>
      <c r="DT158" s="71" t="str">
        <f t="shared" si="2250"/>
        <v/>
      </c>
      <c r="DU158" s="71" t="str">
        <f t="shared" si="2251"/>
        <v/>
      </c>
      <c r="DV158" s="71" t="str">
        <f t="shared" si="2252"/>
        <v/>
      </c>
      <c r="DW158" s="71" t="str">
        <f t="shared" si="2253"/>
        <v/>
      </c>
      <c r="DX158" s="71" t="str">
        <f t="shared" si="2254"/>
        <v/>
      </c>
      <c r="DY158" s="71" t="str">
        <f t="shared" si="2255"/>
        <v/>
      </c>
      <c r="DZ158" s="71" t="str">
        <f t="shared" si="2256"/>
        <v/>
      </c>
      <c r="EA158" s="71" t="str">
        <f t="shared" si="2257"/>
        <v/>
      </c>
      <c r="EB158" s="71" t="str">
        <f t="shared" si="2258"/>
        <v/>
      </c>
      <c r="EC158" s="71" t="str">
        <f t="shared" si="2259"/>
        <v/>
      </c>
      <c r="ED158" s="71" t="str">
        <f t="shared" si="2260"/>
        <v/>
      </c>
      <c r="EE158" s="71" t="str">
        <f t="shared" si="2261"/>
        <v/>
      </c>
      <c r="EF158" s="71" t="str">
        <f t="shared" si="2262"/>
        <v/>
      </c>
      <c r="EG158" s="71" t="str">
        <f t="shared" si="2263"/>
        <v/>
      </c>
      <c r="EH158" s="71" t="str">
        <f t="shared" si="2264"/>
        <v/>
      </c>
      <c r="EI158" s="71" t="str">
        <f t="shared" si="2265"/>
        <v/>
      </c>
      <c r="EJ158" s="71" t="str">
        <f t="shared" si="2266"/>
        <v/>
      </c>
      <c r="EK158" s="71" t="str">
        <f t="shared" si="2267"/>
        <v/>
      </c>
      <c r="EL158" s="71" t="str">
        <f t="shared" si="2268"/>
        <v/>
      </c>
      <c r="EM158" s="71" t="str">
        <f t="shared" si="2269"/>
        <v/>
      </c>
      <c r="EN158" s="71" t="str">
        <f t="shared" si="2270"/>
        <v/>
      </c>
      <c r="EO158" s="71" t="str">
        <f t="shared" si="2271"/>
        <v/>
      </c>
      <c r="EP158" s="71" t="str">
        <f t="shared" si="2272"/>
        <v/>
      </c>
      <c r="EQ158" s="71" t="str">
        <f t="shared" si="2273"/>
        <v/>
      </c>
      <c r="ER158" s="71" t="str">
        <f t="shared" si="2274"/>
        <v/>
      </c>
      <c r="ES158" s="71" t="str">
        <f t="shared" si="2275"/>
        <v/>
      </c>
      <c r="ET158" s="71" t="str">
        <f t="shared" si="2276"/>
        <v/>
      </c>
      <c r="EU158" s="71" t="str">
        <f t="shared" si="2277"/>
        <v/>
      </c>
      <c r="EV158" s="71" t="str">
        <f t="shared" si="2278"/>
        <v/>
      </c>
      <c r="EW158" s="71" t="str">
        <f t="shared" si="2279"/>
        <v/>
      </c>
      <c r="EX158" s="71" t="str">
        <f t="shared" si="2280"/>
        <v/>
      </c>
      <c r="EY158" s="71" t="str">
        <f t="shared" si="2281"/>
        <v/>
      </c>
      <c r="EZ158" s="71" t="str">
        <f t="shared" si="2282"/>
        <v/>
      </c>
      <c r="FA158" s="71" t="str">
        <f t="shared" si="2283"/>
        <v/>
      </c>
      <c r="FB158" s="71" t="str">
        <f t="shared" si="2284"/>
        <v/>
      </c>
      <c r="FC158" s="71" t="str">
        <f t="shared" si="2285"/>
        <v/>
      </c>
      <c r="FD158" s="71" t="str">
        <f t="shared" si="2286"/>
        <v/>
      </c>
      <c r="FE158" s="71" t="str">
        <f t="shared" si="2287"/>
        <v/>
      </c>
      <c r="FF158" s="71" t="str">
        <f t="shared" si="2288"/>
        <v/>
      </c>
      <c r="FG158" s="71" t="str">
        <f t="shared" si="2289"/>
        <v/>
      </c>
      <c r="FH158" s="71" t="str">
        <f t="shared" si="2290"/>
        <v/>
      </c>
      <c r="FI158" s="71" t="str">
        <f t="shared" si="2291"/>
        <v/>
      </c>
      <c r="FJ158" s="71" t="str">
        <f t="shared" si="2292"/>
        <v/>
      </c>
      <c r="FK158" s="71" t="str">
        <f t="shared" si="2293"/>
        <v/>
      </c>
      <c r="FL158" s="71" t="str">
        <f t="shared" si="2294"/>
        <v/>
      </c>
      <c r="FM158" s="71" t="str">
        <f t="shared" si="2295"/>
        <v/>
      </c>
      <c r="FN158" s="71" t="str">
        <f t="shared" si="2296"/>
        <v/>
      </c>
      <c r="FO158" s="71" t="str">
        <f t="shared" si="2297"/>
        <v/>
      </c>
      <c r="FP158" s="71" t="str">
        <f t="shared" si="2298"/>
        <v/>
      </c>
      <c r="FQ158" s="71" t="str">
        <f t="shared" si="2299"/>
        <v/>
      </c>
      <c r="FR158" s="71" t="str">
        <f t="shared" si="2300"/>
        <v/>
      </c>
      <c r="FS158" s="71" t="str">
        <f t="shared" si="2301"/>
        <v/>
      </c>
    </row>
    <row r="159" spans="1:175" ht="16.5">
      <c r="A159" s="101"/>
      <c r="B159" s="101" t="s">
        <v>528</v>
      </c>
      <c r="C159" s="101" t="s">
        <v>529</v>
      </c>
      <c r="T159" s="9" t="s">
        <v>1392</v>
      </c>
      <c r="U159" s="85" t="s">
        <v>530</v>
      </c>
      <c r="CN159" s="70" t="str">
        <f t="shared" ref="CN159" si="2378">"InitUnitState('"&amp;B159&amp;"',"&amp;V159&amp;","&amp;W159&amp;","&amp;X159&amp;","&amp;Y159&amp;","&amp;Z159&amp;","&amp;AA159&amp;","&amp;AB159&amp;","&amp;AC159&amp;","&amp;AD159&amp;","&amp;AE159&amp;")"</f>
        <v>InitUnitState('CS52',,,,,,,,,,)</v>
      </c>
      <c r="CO159" s="70" t="str">
        <f t="shared" ref="CO159" si="2379">"InitUnitNormal('"&amp;B159&amp;"',"&amp;AF159&amp;","&amp;AG159&amp;","&amp;AH159&amp;","&amp;AI159&amp;","&amp;AJ159&amp;","&amp;AK159&amp;","&amp;AL159&amp;","&amp;AM159&amp;","&amp;AN159&amp;","&amp;AO159&amp;")"</f>
        <v>InitUnitNormal('CS52',,,,,,,,,,)</v>
      </c>
      <c r="CP159" s="70" t="str">
        <f t="shared" ref="CP159" si="2380">"InitUnitMagic('"&amp;B159&amp;"',"&amp;AP159&amp;","&amp;AQ159&amp;","&amp;AR159&amp;","&amp;AS159&amp;","&amp;AT159&amp;","&amp;AU159&amp;","&amp;AV159&amp;","&amp;AW159&amp;","&amp;BI159&amp;","&amp;BJ159&amp;")"</f>
        <v>InitUnitMagic('CS52',,,,,,,,,,)</v>
      </c>
      <c r="CQ159" s="70" t="str">
        <f t="shared" ref="CQ159" si="2381">"InitUnitAdd('"&amp;B159&amp;"',"&amp;BK159&amp;","&amp;BL159&amp;","&amp;BM159&amp;","&amp;BN159&amp;","&amp;BO159&amp;","&amp;BP159&amp;","&amp;BQ159&amp;","&amp;BR159&amp;","&amp;BS159&amp;","&amp;BT159&amp;")"</f>
        <v>InitUnitAdd('CS52',,,,,,,,,,)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164&amp;CR$1&amp;")"</f>
        <v>InitEquipData('CS52',,"",,,,,'','','','','','',"ReplaceableTextures\\CommandButtons\\BTNI003.blp")</v>
      </c>
      <c r="CU159" s="95" t="str">
        <f t="shared" ref="CU159" si="2382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" si="2383">T159</f>
        <v>为指定装备附魔一条较强的额外属性。|n|n|cffff0000只可附魔紫色及以上品质装备|r</v>
      </c>
      <c r="CW159" s="60"/>
      <c r="CX159" s="60"/>
      <c r="CY159" s="60"/>
      <c r="CZ159" s="60"/>
      <c r="DA159" s="60"/>
      <c r="DB159" s="71" t="str">
        <f t="shared" ref="DB159" si="2384">IF(V159="","","|n"&amp;DB$2&amp;"+"&amp;V159&amp;DB$1)</f>
        <v/>
      </c>
      <c r="DC159" s="71" t="str">
        <f t="shared" ref="DC159" si="2385">IF(W159="","","|n"&amp;DC$2&amp;"+"&amp;W159&amp;DC$1)</f>
        <v/>
      </c>
      <c r="DD159" s="71" t="str">
        <f t="shared" ref="DD159" si="2386">IF(X159="","","|n"&amp;DD$2&amp;"+"&amp;X159&amp;DD$1)</f>
        <v/>
      </c>
      <c r="DE159" s="71" t="str">
        <f t="shared" ref="DE159" si="2387">IF(Y159="","","|n"&amp;DE$2&amp;"+"&amp;Y159&amp;DE$1)</f>
        <v/>
      </c>
      <c r="DF159" s="71" t="str">
        <f t="shared" ref="DF159" si="2388">IF(Z159="","","|n"&amp;DF$2&amp;"+"&amp;Z159&amp;DF$1)</f>
        <v/>
      </c>
      <c r="DG159" s="71" t="str">
        <f t="shared" ref="DG159" si="2389">IF(AA159="","","|n"&amp;DG$2&amp;"+"&amp;AA159&amp;DG$1)</f>
        <v/>
      </c>
      <c r="DH159" s="71" t="str">
        <f t="shared" ref="DH159" si="2390">IF(AB159="","","|n"&amp;DH$2&amp;"+"&amp;AB159&amp;DH$1)</f>
        <v/>
      </c>
      <c r="DI159" s="71" t="str">
        <f t="shared" ref="DI159" si="2391">IF(AC159="","","|n"&amp;DI$2&amp;"+"&amp;AC159&amp;DI$1)</f>
        <v/>
      </c>
      <c r="DJ159" s="71" t="str">
        <f t="shared" ref="DJ159" si="2392">IF(AD159="","","|n"&amp;DJ$2&amp;"+"&amp;AD159&amp;DJ$1)</f>
        <v/>
      </c>
      <c r="DK159" s="71" t="str">
        <f t="shared" ref="DK159" si="2393">IF(AE159="","","|n"&amp;DK$2&amp;"+"&amp;AE159&amp;DK$1)</f>
        <v/>
      </c>
      <c r="DL159" s="71" t="str">
        <f t="shared" ref="DL159" si="2394">IF(AF159="","","|n"&amp;DL$2&amp;"+"&amp;AF159&amp;DL$1)</f>
        <v/>
      </c>
      <c r="DM159" s="71" t="str">
        <f t="shared" ref="DM159" si="2395">IF(AG159="","","|n"&amp;DM$2&amp;"+"&amp;AG159&amp;DM$1)</f>
        <v/>
      </c>
      <c r="DN159" s="71" t="str">
        <f t="shared" ref="DN159" si="2396">IF(AH159="","","|n"&amp;DN$2&amp;"+"&amp;AH159&amp;DN$1)</f>
        <v/>
      </c>
      <c r="DO159" s="71" t="str">
        <f t="shared" ref="DO159" si="2397">IF(AI159="","","|n"&amp;DO$2&amp;"+"&amp;AI159&amp;DO$1)</f>
        <v/>
      </c>
      <c r="DP159" s="71" t="str">
        <f t="shared" ref="DP159" si="2398">IF(AJ159="","","|n"&amp;DP$2&amp;"+"&amp;AJ159&amp;DP$1)</f>
        <v/>
      </c>
      <c r="DQ159" s="71" t="str">
        <f t="shared" ref="DQ159" si="2399">IF(AK159="","","|n"&amp;DQ$2&amp;"+"&amp;AK159&amp;DQ$1)</f>
        <v/>
      </c>
      <c r="DR159" s="71" t="str">
        <f t="shared" ref="DR159" si="2400">IF(AL159="","","|n"&amp;DR$2&amp;"+"&amp;AL159&amp;DR$1)</f>
        <v/>
      </c>
      <c r="DS159" s="71" t="str">
        <f t="shared" ref="DS159" si="2401">IF(AM159="","","|n"&amp;DS$2&amp;"+"&amp;AM159&amp;DS$1)</f>
        <v/>
      </c>
      <c r="DT159" s="71" t="str">
        <f t="shared" ref="DT159" si="2402">IF(AN159="","","|n"&amp;DT$2&amp;"+"&amp;AN159&amp;DT$1)</f>
        <v/>
      </c>
      <c r="DU159" s="71" t="str">
        <f t="shared" ref="DU159" si="2403">IF(AO159="","","|n"&amp;DU$2&amp;"+"&amp;AO159&amp;DU$1)</f>
        <v/>
      </c>
      <c r="DV159" s="71" t="str">
        <f t="shared" ref="DV159" si="2404">IF(AP159="","","|n"&amp;DV$2&amp;"+"&amp;AP159&amp;DV$1)</f>
        <v/>
      </c>
      <c r="DW159" s="71" t="str">
        <f t="shared" ref="DW159" si="2405">IF(AQ159="","","|n"&amp;DW$2&amp;"+"&amp;AQ159&amp;DW$1)</f>
        <v/>
      </c>
      <c r="DX159" s="71" t="str">
        <f t="shared" ref="DX159" si="2406">IF(AR159="","","|n"&amp;DX$2&amp;"+"&amp;AR159&amp;DX$1)</f>
        <v/>
      </c>
      <c r="DY159" s="71" t="str">
        <f t="shared" ref="DY159" si="2407">IF(AS159="","","|n"&amp;DY$2&amp;"+"&amp;AS159&amp;DY$1)</f>
        <v/>
      </c>
      <c r="DZ159" s="71" t="str">
        <f t="shared" ref="DZ159" si="2408">IF(AT159="","","|n"&amp;DZ$2&amp;"+"&amp;AT159&amp;DZ$1)</f>
        <v/>
      </c>
      <c r="EA159" s="71" t="str">
        <f t="shared" ref="EA159" si="2409">IF(AU159="","","|n"&amp;EA$2&amp;"+"&amp;AU159&amp;EA$1)</f>
        <v/>
      </c>
      <c r="EB159" s="71" t="str">
        <f t="shared" ref="EB159" si="2410">IF(AV159="","","|n"&amp;EB$2&amp;"+"&amp;AV159&amp;EB$1)</f>
        <v/>
      </c>
      <c r="EC159" s="71" t="str">
        <f t="shared" ref="EC159" si="2411">IF(AW159="","","|n"&amp;EC$2&amp;"+"&amp;AW159&amp;EC$1)</f>
        <v/>
      </c>
      <c r="ED159" s="71" t="str">
        <f t="shared" ref="ED159" si="2412">IF(AX159="","","|n"&amp;ED$2&amp;"+"&amp;AX159&amp;ED$1)</f>
        <v/>
      </c>
      <c r="EE159" s="71" t="str">
        <f t="shared" ref="EE159" si="2413">IF(AY159="","","|n"&amp;EE$2&amp;"+"&amp;AY159&amp;EE$1)</f>
        <v/>
      </c>
      <c r="EF159" s="71" t="str">
        <f t="shared" ref="EF159" si="2414">IF(AZ159="","","|n"&amp;EF$2&amp;"+"&amp;AZ159&amp;EF$1)</f>
        <v/>
      </c>
      <c r="EG159" s="71" t="str">
        <f t="shared" ref="EG159" si="2415">IF(BA159="","","|n"&amp;EG$2&amp;"+"&amp;BA159&amp;EG$1)</f>
        <v/>
      </c>
      <c r="EH159" s="71" t="str">
        <f t="shared" ref="EH159" si="2416">IF(BB159="","","|n"&amp;EH$2&amp;"+"&amp;BB159&amp;EH$1)</f>
        <v/>
      </c>
      <c r="EI159" s="71" t="str">
        <f t="shared" ref="EI159" si="2417">IF(BC159="","","|n"&amp;EI$2&amp;"+"&amp;BC159&amp;EI$1)</f>
        <v/>
      </c>
      <c r="EJ159" s="71" t="str">
        <f t="shared" ref="EJ159" si="2418">IF(BD159="","","|n"&amp;EJ$2&amp;"+"&amp;BD159&amp;EJ$1)</f>
        <v/>
      </c>
      <c r="EK159" s="71" t="str">
        <f t="shared" ref="EK159" si="2419">IF(BE159="","","|n"&amp;EK$2&amp;"+"&amp;BE159&amp;EK$1)</f>
        <v/>
      </c>
      <c r="EL159" s="71" t="str">
        <f t="shared" ref="EL159" si="2420">IF(BF159="","","|n"&amp;EL$2&amp;"+"&amp;BF159&amp;EL$1)</f>
        <v/>
      </c>
      <c r="EM159" s="71" t="str">
        <f t="shared" ref="EM159" si="2421">IF(BG159="","","|n"&amp;EM$2&amp;"+"&amp;BG159&amp;EM$1)</f>
        <v/>
      </c>
      <c r="EN159" s="71" t="str">
        <f t="shared" ref="EN159" si="2422">IF(BH159="","","|n"&amp;EN$2&amp;"+"&amp;BH159&amp;EN$1)</f>
        <v/>
      </c>
      <c r="EO159" s="71" t="str">
        <f t="shared" ref="EO159" si="2423">IF(BI159="","","|n"&amp;EO$2&amp;"+"&amp;BI159&amp;EO$1)</f>
        <v/>
      </c>
      <c r="EP159" s="71" t="str">
        <f t="shared" ref="EP159" si="2424">IF(BJ159="","","|n"&amp;EP$2&amp;"+"&amp;BJ159&amp;EP$1)</f>
        <v/>
      </c>
      <c r="EQ159" s="71" t="str">
        <f t="shared" ref="EQ159" si="2425">IF(BK159="","","|n"&amp;EQ$2&amp;"+"&amp;BK159&amp;EQ$1)</f>
        <v/>
      </c>
      <c r="ER159" s="71" t="str">
        <f t="shared" ref="ER159" si="2426">IF(BL159="","","|n"&amp;ER$2&amp;"+"&amp;BL159&amp;ER$1)</f>
        <v/>
      </c>
      <c r="ES159" s="71" t="str">
        <f t="shared" ref="ES159" si="2427">IF(BM159="","","|n"&amp;ES$2&amp;"+"&amp;BM159&amp;ES$1)</f>
        <v/>
      </c>
      <c r="ET159" s="71" t="str">
        <f t="shared" ref="ET159" si="2428">IF(BN159="","","|n"&amp;ET$2&amp;"+"&amp;BN159&amp;ET$1)</f>
        <v/>
      </c>
      <c r="EU159" s="71" t="str">
        <f t="shared" ref="EU159" si="2429">IF(BO159="","","|n"&amp;EU$2&amp;"+"&amp;BO159&amp;EU$1)</f>
        <v/>
      </c>
      <c r="EV159" s="71" t="str">
        <f t="shared" ref="EV159" si="2430">IF(BP159="","","|n"&amp;EV$2&amp;"+"&amp;BP159&amp;EV$1)</f>
        <v/>
      </c>
      <c r="EW159" s="71" t="str">
        <f t="shared" ref="EW159" si="2431">IF(BQ159="","","|n"&amp;EW$2&amp;"+"&amp;BQ159&amp;EW$1)</f>
        <v/>
      </c>
      <c r="EX159" s="71" t="str">
        <f t="shared" ref="EX159" si="2432">IF(BR159="","","|n"&amp;EX$2&amp;"+"&amp;BR159&amp;EX$1)</f>
        <v/>
      </c>
      <c r="EY159" s="71" t="str">
        <f t="shared" ref="EY159" si="2433">IF(BS159="","","|n"&amp;EY$2&amp;"+"&amp;BS159&amp;EY$1)</f>
        <v/>
      </c>
      <c r="EZ159" s="71" t="str">
        <f t="shared" ref="EZ159" si="2434">IF(BT159="","","|n"&amp;EZ$2&amp;"+"&amp;BT159&amp;EZ$1)</f>
        <v/>
      </c>
      <c r="FA159" s="71" t="str">
        <f t="shared" ref="FA159" si="2435">IF(BU159="","","|n"&amp;FA$2&amp;"+"&amp;BU159&amp;FA$1)</f>
        <v/>
      </c>
      <c r="FB159" s="71" t="str">
        <f t="shared" ref="FB159" si="2436">IF(BV159="","","|n"&amp;FB$2&amp;"+"&amp;BV159&amp;FB$1)</f>
        <v/>
      </c>
      <c r="FC159" s="71" t="str">
        <f t="shared" ref="FC159" si="2437">IF(BW159="","","|n"&amp;FC$2&amp;"+"&amp;BW159&amp;FC$1)</f>
        <v/>
      </c>
      <c r="FD159" s="71" t="str">
        <f t="shared" ref="FD159" si="2438">IF(BX159="","","|n"&amp;FD$2&amp;"+"&amp;BX159&amp;FD$1)</f>
        <v/>
      </c>
      <c r="FE159" s="71" t="str">
        <f t="shared" ref="FE159" si="2439">IF(BY159="","","|n"&amp;FE$2&amp;"+"&amp;BY159&amp;FE$1)</f>
        <v/>
      </c>
      <c r="FF159" s="71" t="str">
        <f t="shared" ref="FF159" si="2440">IF(BZ159="","","|n"&amp;FF$2&amp;"+"&amp;BZ159&amp;FF$1)</f>
        <v/>
      </c>
      <c r="FG159" s="71" t="str">
        <f t="shared" ref="FG159" si="2441">IF(CA159="","","|n"&amp;FG$2&amp;"+"&amp;CA159&amp;FG$1)</f>
        <v/>
      </c>
      <c r="FH159" s="71" t="str">
        <f t="shared" ref="FH159" si="2442">IF(CB159="","","|n"&amp;FH$2&amp;"+"&amp;CB159&amp;FH$1)</f>
        <v/>
      </c>
      <c r="FI159" s="71" t="str">
        <f t="shared" ref="FI159" si="2443">IF(CC159="","","|n"&amp;FI$2&amp;"+"&amp;CC159&amp;FI$1)</f>
        <v/>
      </c>
      <c r="FJ159" s="71" t="str">
        <f t="shared" ref="FJ159" si="2444">IF(CD159="","","|n"&amp;FJ$2&amp;"+"&amp;CD159&amp;FJ$1)</f>
        <v/>
      </c>
      <c r="FK159" s="71" t="str">
        <f t="shared" ref="FK159" si="2445">IF(CE159="","","|n"&amp;FK$2&amp;"+"&amp;CE159&amp;FK$1)</f>
        <v/>
      </c>
      <c r="FL159" s="71" t="str">
        <f t="shared" ref="FL159" si="2446">IF(CF159="","","|n"&amp;FL$2&amp;"+"&amp;CF159&amp;FL$1)</f>
        <v/>
      </c>
      <c r="FM159" s="71" t="str">
        <f t="shared" ref="FM159" si="2447">IF(CG159="","","|n"&amp;FM$2&amp;"+"&amp;CG159&amp;FM$1)</f>
        <v/>
      </c>
      <c r="FN159" s="71" t="str">
        <f t="shared" ref="FN159" si="2448">IF(CH159="","","|n"&amp;FN$2&amp;"+"&amp;CH159&amp;FN$1)</f>
        <v/>
      </c>
      <c r="FO159" s="71" t="str">
        <f t="shared" ref="FO159" si="2449">IF(CI159="","","|n"&amp;FO$2&amp;"+"&amp;CI159&amp;FO$1)</f>
        <v/>
      </c>
      <c r="FP159" s="71" t="str">
        <f t="shared" ref="FP159" si="2450">IF(CJ159="","","|n"&amp;FP$2&amp;"+"&amp;CJ159&amp;FP$1)</f>
        <v/>
      </c>
      <c r="FQ159" s="71" t="str">
        <f t="shared" ref="FQ159" si="2451">IF(CK159="","","|n"&amp;FQ$2&amp;"+"&amp;CK159&amp;FQ$1)</f>
        <v/>
      </c>
      <c r="FR159" s="71" t="str">
        <f t="shared" ref="FR159" si="2452">IF(CL159="","","|n"&amp;FR$2&amp;"+"&amp;CL159&amp;FR$1)</f>
        <v/>
      </c>
      <c r="FS159" s="71" t="str">
        <f t="shared" ref="FS159" si="2453">IF(CM159="","","|n"&amp;FS$2&amp;"+"&amp;CM159&amp;FS$1)</f>
        <v/>
      </c>
    </row>
    <row r="160" spans="1:175" ht="16.5">
      <c r="A160" s="101"/>
      <c r="B160" s="101" t="s">
        <v>531</v>
      </c>
      <c r="C160" s="101" t="s">
        <v>532</v>
      </c>
      <c r="T160" s="9" t="s">
        <v>1393</v>
      </c>
      <c r="U160" s="85" t="s">
        <v>533</v>
      </c>
      <c r="CN160" s="70" t="str">
        <f t="shared" si="2226"/>
        <v>InitUnitState('CS53',,,,,,,,,,)</v>
      </c>
      <c r="CO160" s="70" t="str">
        <f t="shared" si="2227"/>
        <v>InitUnitNormal('CS53',,,,,,,,,,)</v>
      </c>
      <c r="CP160" s="70" t="str">
        <f t="shared" si="2228"/>
        <v>InitUnitMagic('CS53',,,,,,,,,,)</v>
      </c>
      <c r="CQ160" s="70" t="str">
        <f t="shared" si="2229"/>
        <v>InitUnitAdd('CS53',,,,,,,,,,)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165&amp;CR$1&amp;")"</f>
        <v>InitEquipData('CS53',,"",,,,,'','','','','','',"ReplaceableTextures\\CommandButtons\\BTNI004.blp")</v>
      </c>
      <c r="CU160" s="95" t="str">
        <f t="shared" si="2230"/>
        <v>|n</v>
      </c>
      <c r="CV160" s="61" t="str">
        <f t="shared" si="2231"/>
        <v>为指定装备附魔一条强大的额外属性。|n|n|cffff0000只可附魔紫色及以上品质装备|r</v>
      </c>
      <c r="CW160" s="60"/>
      <c r="CX160" s="60"/>
      <c r="CY160" s="60"/>
      <c r="CZ160" s="60"/>
      <c r="DA160" s="60"/>
      <c r="DB160" s="71" t="str">
        <f t="shared" si="2232"/>
        <v/>
      </c>
      <c r="DC160" s="71" t="str">
        <f t="shared" si="2233"/>
        <v/>
      </c>
      <c r="DD160" s="71" t="str">
        <f t="shared" si="2234"/>
        <v/>
      </c>
      <c r="DE160" s="71" t="str">
        <f t="shared" si="2235"/>
        <v/>
      </c>
      <c r="DF160" s="71" t="str">
        <f t="shared" si="2236"/>
        <v/>
      </c>
      <c r="DG160" s="71" t="str">
        <f t="shared" si="2237"/>
        <v/>
      </c>
      <c r="DH160" s="71" t="str">
        <f t="shared" si="2238"/>
        <v/>
      </c>
      <c r="DI160" s="71" t="str">
        <f t="shared" si="2239"/>
        <v/>
      </c>
      <c r="DJ160" s="71" t="str">
        <f t="shared" si="2240"/>
        <v/>
      </c>
      <c r="DK160" s="71" t="str">
        <f t="shared" si="2241"/>
        <v/>
      </c>
      <c r="DL160" s="71" t="str">
        <f t="shared" si="2242"/>
        <v/>
      </c>
      <c r="DM160" s="71" t="str">
        <f t="shared" si="2243"/>
        <v/>
      </c>
      <c r="DN160" s="71" t="str">
        <f t="shared" si="2244"/>
        <v/>
      </c>
      <c r="DO160" s="71" t="str">
        <f t="shared" si="2245"/>
        <v/>
      </c>
      <c r="DP160" s="71" t="str">
        <f t="shared" si="2246"/>
        <v/>
      </c>
      <c r="DQ160" s="71" t="str">
        <f t="shared" si="2247"/>
        <v/>
      </c>
      <c r="DR160" s="71" t="str">
        <f t="shared" si="2248"/>
        <v/>
      </c>
      <c r="DS160" s="71" t="str">
        <f t="shared" si="2249"/>
        <v/>
      </c>
      <c r="DT160" s="71" t="str">
        <f t="shared" si="2250"/>
        <v/>
      </c>
      <c r="DU160" s="71" t="str">
        <f t="shared" si="2251"/>
        <v/>
      </c>
      <c r="DV160" s="71" t="str">
        <f t="shared" si="2252"/>
        <v/>
      </c>
      <c r="DW160" s="71" t="str">
        <f t="shared" si="2253"/>
        <v/>
      </c>
      <c r="DX160" s="71" t="str">
        <f t="shared" si="2254"/>
        <v/>
      </c>
      <c r="DY160" s="71" t="str">
        <f t="shared" si="2255"/>
        <v/>
      </c>
      <c r="DZ160" s="71" t="str">
        <f t="shared" si="2256"/>
        <v/>
      </c>
      <c r="EA160" s="71" t="str">
        <f t="shared" si="2257"/>
        <v/>
      </c>
      <c r="EB160" s="71" t="str">
        <f t="shared" si="2258"/>
        <v/>
      </c>
      <c r="EC160" s="71" t="str">
        <f t="shared" si="2259"/>
        <v/>
      </c>
      <c r="ED160" s="71" t="str">
        <f t="shared" si="2260"/>
        <v/>
      </c>
      <c r="EE160" s="71" t="str">
        <f t="shared" si="2261"/>
        <v/>
      </c>
      <c r="EF160" s="71" t="str">
        <f t="shared" si="2262"/>
        <v/>
      </c>
      <c r="EG160" s="71" t="str">
        <f t="shared" si="2263"/>
        <v/>
      </c>
      <c r="EH160" s="71" t="str">
        <f t="shared" si="2264"/>
        <v/>
      </c>
      <c r="EI160" s="71" t="str">
        <f t="shared" si="2265"/>
        <v/>
      </c>
      <c r="EJ160" s="71" t="str">
        <f t="shared" si="2266"/>
        <v/>
      </c>
      <c r="EK160" s="71" t="str">
        <f t="shared" si="2267"/>
        <v/>
      </c>
      <c r="EL160" s="71" t="str">
        <f t="shared" si="2268"/>
        <v/>
      </c>
      <c r="EM160" s="71" t="str">
        <f t="shared" si="2269"/>
        <v/>
      </c>
      <c r="EN160" s="71" t="str">
        <f t="shared" si="2270"/>
        <v/>
      </c>
      <c r="EO160" s="71" t="str">
        <f t="shared" si="2271"/>
        <v/>
      </c>
      <c r="EP160" s="71" t="str">
        <f t="shared" si="2272"/>
        <v/>
      </c>
      <c r="EQ160" s="71" t="str">
        <f t="shared" si="2273"/>
        <v/>
      </c>
      <c r="ER160" s="71" t="str">
        <f t="shared" si="2274"/>
        <v/>
      </c>
      <c r="ES160" s="71" t="str">
        <f t="shared" si="2275"/>
        <v/>
      </c>
      <c r="ET160" s="71" t="str">
        <f t="shared" si="2276"/>
        <v/>
      </c>
      <c r="EU160" s="71" t="str">
        <f t="shared" si="2277"/>
        <v/>
      </c>
      <c r="EV160" s="71" t="str">
        <f t="shared" si="2278"/>
        <v/>
      </c>
      <c r="EW160" s="71" t="str">
        <f t="shared" si="2279"/>
        <v/>
      </c>
      <c r="EX160" s="71" t="str">
        <f t="shared" si="2280"/>
        <v/>
      </c>
      <c r="EY160" s="71" t="str">
        <f t="shared" si="2281"/>
        <v/>
      </c>
      <c r="EZ160" s="71" t="str">
        <f t="shared" si="2282"/>
        <v/>
      </c>
      <c r="FA160" s="71" t="str">
        <f t="shared" si="2283"/>
        <v/>
      </c>
      <c r="FB160" s="71" t="str">
        <f t="shared" si="2284"/>
        <v/>
      </c>
      <c r="FC160" s="71" t="str">
        <f t="shared" si="2285"/>
        <v/>
      </c>
      <c r="FD160" s="71" t="str">
        <f t="shared" si="2286"/>
        <v/>
      </c>
      <c r="FE160" s="71" t="str">
        <f t="shared" si="2287"/>
        <v/>
      </c>
      <c r="FF160" s="71" t="str">
        <f t="shared" si="2288"/>
        <v/>
      </c>
      <c r="FG160" s="71" t="str">
        <f t="shared" si="2289"/>
        <v/>
      </c>
      <c r="FH160" s="71" t="str">
        <f t="shared" si="2290"/>
        <v/>
      </c>
      <c r="FI160" s="71" t="str">
        <f t="shared" si="2291"/>
        <v/>
      </c>
      <c r="FJ160" s="71" t="str">
        <f t="shared" si="2292"/>
        <v/>
      </c>
      <c r="FK160" s="71" t="str">
        <f t="shared" si="2293"/>
        <v/>
      </c>
      <c r="FL160" s="71" t="str">
        <f t="shared" si="2294"/>
        <v/>
      </c>
      <c r="FM160" s="71" t="str">
        <f t="shared" si="2295"/>
        <v/>
      </c>
      <c r="FN160" s="71" t="str">
        <f t="shared" si="2296"/>
        <v/>
      </c>
      <c r="FO160" s="71" t="str">
        <f t="shared" si="2297"/>
        <v/>
      </c>
      <c r="FP160" s="71" t="str">
        <f t="shared" si="2298"/>
        <v/>
      </c>
      <c r="FQ160" s="71" t="str">
        <f t="shared" si="2299"/>
        <v/>
      </c>
      <c r="FR160" s="71" t="str">
        <f t="shared" si="2300"/>
        <v/>
      </c>
      <c r="FS160" s="71" t="str">
        <f t="shared" si="2301"/>
        <v/>
      </c>
    </row>
    <row r="161" spans="1:175" ht="16.5">
      <c r="A161" s="111"/>
      <c r="B161" s="101" t="s">
        <v>534</v>
      </c>
      <c r="C161" s="111" t="s">
        <v>535</v>
      </c>
      <c r="T161" s="118" t="s">
        <v>536</v>
      </c>
      <c r="U161" s="85" t="str">
        <f t="shared" ref="U161:U190" si="2454">"ReplaceableTextures\\CommandButtons\\BTN"&amp;B161&amp;".blp"</f>
        <v>ReplaceableTextures\\CommandButtons\\BTNCF01.blp</v>
      </c>
      <c r="CN161" s="70" t="str">
        <f t="shared" ref="CN161:CN171" si="2455">"InitUnitState('"&amp;B161&amp;"',"&amp;V161&amp;","&amp;W161&amp;","&amp;X161&amp;","&amp;Y161&amp;","&amp;Z161&amp;","&amp;AA161&amp;","&amp;AB161&amp;","&amp;AC161&amp;","&amp;AD161&amp;","&amp;AE161&amp;")"</f>
        <v>InitUnitState('CF01',,,,,,,,,,)</v>
      </c>
      <c r="CO161" s="70" t="str">
        <f t="shared" ref="CO161:CO171" si="2456">"InitUnitNormal('"&amp;B161&amp;"',"&amp;AF161&amp;","&amp;AG161&amp;","&amp;AH161&amp;","&amp;AI161&amp;","&amp;AJ161&amp;","&amp;AK161&amp;","&amp;AL161&amp;","&amp;AM161&amp;","&amp;AN161&amp;","&amp;AO161&amp;")"</f>
        <v>InitUnitNormal('CF01',,,,,,,,,,)</v>
      </c>
      <c r="CP161" s="70" t="str">
        <f t="shared" ref="CP161:CP171" si="2457">"InitUnitMagic('"&amp;B161&amp;"',"&amp;AP161&amp;","&amp;AQ161&amp;","&amp;AR161&amp;","&amp;AS161&amp;","&amp;AT161&amp;","&amp;AU161&amp;","&amp;AV161&amp;","&amp;AW161&amp;","&amp;BI161&amp;","&amp;BJ161&amp;")"</f>
        <v>InitUnitMagic('CF01',,,,,,,,,,)</v>
      </c>
      <c r="CQ161" s="70" t="str">
        <f t="shared" ref="CQ161:CQ171" si="2458">"InitUnitAdd('"&amp;B161&amp;"',"&amp;BK161&amp;","&amp;BL161&amp;","&amp;BM161&amp;","&amp;BN161&amp;","&amp;BO161&amp;","&amp;BP161&amp;","&amp;BQ161&amp;","&amp;BR161&amp;","&amp;BS161&amp;","&amp;BT161&amp;")"</f>
        <v>InitUnitAdd('CF01',,,,,,,,,,)</v>
      </c>
      <c r="CR161" s="70" t="e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#REF!&amp;CR$1&amp;")"</f>
        <v>#REF!</v>
      </c>
      <c r="CU161" s="95" t="str">
        <f t="shared" ref="CU161:CU162" si="2459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2" si="2460">T161</f>
        <v>获得一个随机品质的|Cffffc926法宝|r。</v>
      </c>
      <c r="CW161" s="60"/>
      <c r="CX161" s="60"/>
      <c r="CY161" s="60"/>
      <c r="CZ161" s="60"/>
      <c r="DA161" s="60"/>
      <c r="DB161" s="71" t="str">
        <f t="shared" ref="DB161:DB162" si="2461">IF(V161="","","|n"&amp;DB$2&amp;"+"&amp;V161&amp;DB$1)</f>
        <v/>
      </c>
      <c r="DC161" s="71" t="str">
        <f t="shared" ref="DC161:DC162" si="2462">IF(W161="","","|n"&amp;DC$2&amp;"+"&amp;W161&amp;DC$1)</f>
        <v/>
      </c>
      <c r="DD161" s="71" t="str">
        <f t="shared" ref="DD161:DD162" si="2463">IF(X161="","","|n"&amp;DD$2&amp;"+"&amp;X161&amp;DD$1)</f>
        <v/>
      </c>
      <c r="DE161" s="71" t="str">
        <f t="shared" ref="DE161:DE162" si="2464">IF(Y161="","","|n"&amp;DE$2&amp;"+"&amp;Y161&amp;DE$1)</f>
        <v/>
      </c>
      <c r="DF161" s="71" t="str">
        <f t="shared" ref="DF161:DF162" si="2465">IF(Z161="","","|n"&amp;DF$2&amp;"+"&amp;Z161&amp;DF$1)</f>
        <v/>
      </c>
      <c r="DG161" s="71" t="str">
        <f t="shared" ref="DG161:DG162" si="2466">IF(AA161="","","|n"&amp;DG$2&amp;"+"&amp;AA161&amp;DG$1)</f>
        <v/>
      </c>
      <c r="DH161" s="71" t="str">
        <f t="shared" ref="DH161:DH162" si="2467">IF(AB161="","","|n"&amp;DH$2&amp;"+"&amp;AB161&amp;DH$1)</f>
        <v/>
      </c>
      <c r="DI161" s="71" t="str">
        <f t="shared" ref="DI161:DI162" si="2468">IF(AC161="","","|n"&amp;DI$2&amp;"+"&amp;AC161&amp;DI$1)</f>
        <v/>
      </c>
      <c r="DJ161" s="71" t="str">
        <f t="shared" ref="DJ161:DJ162" si="2469">IF(AD161="","","|n"&amp;DJ$2&amp;"+"&amp;AD161&amp;DJ$1)</f>
        <v/>
      </c>
      <c r="DK161" s="71" t="str">
        <f t="shared" ref="DK161:DK162" si="2470">IF(AE161="","","|n"&amp;DK$2&amp;"+"&amp;AE161&amp;DK$1)</f>
        <v/>
      </c>
      <c r="DL161" s="71" t="str">
        <f t="shared" ref="DL161:DL162" si="2471">IF(AF161="","","|n"&amp;DL$2&amp;"+"&amp;AF161&amp;DL$1)</f>
        <v/>
      </c>
      <c r="DM161" s="71" t="str">
        <f t="shared" ref="DM161:DM162" si="2472">IF(AG161="","","|n"&amp;DM$2&amp;"+"&amp;AG161&amp;DM$1)</f>
        <v/>
      </c>
      <c r="DN161" s="71" t="str">
        <f t="shared" ref="DN161:DN162" si="2473">IF(AH161="","","|n"&amp;DN$2&amp;"+"&amp;AH161&amp;DN$1)</f>
        <v/>
      </c>
      <c r="DO161" s="71" t="str">
        <f t="shared" ref="DO161:DO162" si="2474">IF(AI161="","","|n"&amp;DO$2&amp;"+"&amp;AI161&amp;DO$1)</f>
        <v/>
      </c>
      <c r="DP161" s="71" t="str">
        <f t="shared" ref="DP161:DP162" si="2475">IF(AJ161="","","|n"&amp;DP$2&amp;"+"&amp;AJ161&amp;DP$1)</f>
        <v/>
      </c>
      <c r="DQ161" s="71" t="str">
        <f t="shared" ref="DQ161:DQ162" si="2476">IF(AK161="","","|n"&amp;DQ$2&amp;"+"&amp;AK161&amp;DQ$1)</f>
        <v/>
      </c>
      <c r="DR161" s="71" t="str">
        <f t="shared" ref="DR161:DR162" si="2477">IF(AL161="","","|n"&amp;DR$2&amp;"+"&amp;AL161&amp;DR$1)</f>
        <v/>
      </c>
      <c r="DS161" s="71" t="str">
        <f t="shared" ref="DS161:DS162" si="2478">IF(AM161="","","|n"&amp;DS$2&amp;"+"&amp;AM161&amp;DS$1)</f>
        <v/>
      </c>
      <c r="DT161" s="71" t="str">
        <f t="shared" ref="DT161:DT162" si="2479">IF(AN161="","","|n"&amp;DT$2&amp;"+"&amp;AN161&amp;DT$1)</f>
        <v/>
      </c>
      <c r="DU161" s="71" t="str">
        <f t="shared" ref="DU161:DU162" si="2480">IF(AO161="","","|n"&amp;DU$2&amp;"+"&amp;AO161&amp;DU$1)</f>
        <v/>
      </c>
      <c r="DV161" s="71" t="str">
        <f t="shared" ref="DV161:DV162" si="2481">IF(AP161="","","|n"&amp;DV$2&amp;"+"&amp;AP161&amp;DV$1)</f>
        <v/>
      </c>
      <c r="DW161" s="71" t="str">
        <f t="shared" ref="DW161:DW162" si="2482">IF(AQ161="","","|n"&amp;DW$2&amp;"+"&amp;AQ161&amp;DW$1)</f>
        <v/>
      </c>
      <c r="DX161" s="71" t="str">
        <f t="shared" ref="DX161:DX162" si="2483">IF(AR161="","","|n"&amp;DX$2&amp;"+"&amp;AR161&amp;DX$1)</f>
        <v/>
      </c>
      <c r="DY161" s="71" t="str">
        <f t="shared" ref="DY161:DY162" si="2484">IF(AS161="","","|n"&amp;DY$2&amp;"+"&amp;AS161&amp;DY$1)</f>
        <v/>
      </c>
      <c r="DZ161" s="71" t="str">
        <f t="shared" ref="DZ161:DZ162" si="2485">IF(AT161="","","|n"&amp;DZ$2&amp;"+"&amp;AT161&amp;DZ$1)</f>
        <v/>
      </c>
      <c r="EA161" s="71" t="str">
        <f t="shared" ref="EA161:EA162" si="2486">IF(AU161="","","|n"&amp;EA$2&amp;"+"&amp;AU161&amp;EA$1)</f>
        <v/>
      </c>
      <c r="EB161" s="71" t="str">
        <f t="shared" ref="EB161:EB162" si="2487">IF(AV161="","","|n"&amp;EB$2&amp;"+"&amp;AV161&amp;EB$1)</f>
        <v/>
      </c>
      <c r="EC161" s="71" t="str">
        <f t="shared" ref="EC161:EC162" si="2488">IF(AW161="","","|n"&amp;EC$2&amp;"+"&amp;AW161&amp;EC$1)</f>
        <v/>
      </c>
      <c r="ED161" s="71" t="str">
        <f t="shared" ref="ED161:ED162" si="2489">IF(AX161="","","|n"&amp;ED$2&amp;"+"&amp;AX161&amp;ED$1)</f>
        <v/>
      </c>
      <c r="EE161" s="71" t="str">
        <f t="shared" ref="EE161:EE162" si="2490">IF(AY161="","","|n"&amp;EE$2&amp;"+"&amp;AY161&amp;EE$1)</f>
        <v/>
      </c>
      <c r="EF161" s="71" t="str">
        <f t="shared" ref="EF161:EF162" si="2491">IF(AZ161="","","|n"&amp;EF$2&amp;"+"&amp;AZ161&amp;EF$1)</f>
        <v/>
      </c>
      <c r="EG161" s="71" t="str">
        <f t="shared" ref="EG161:EG162" si="2492">IF(BA161="","","|n"&amp;EG$2&amp;"+"&amp;BA161&amp;EG$1)</f>
        <v/>
      </c>
      <c r="EH161" s="71" t="str">
        <f t="shared" ref="EH161:EH162" si="2493">IF(BB161="","","|n"&amp;EH$2&amp;"+"&amp;BB161&amp;EH$1)</f>
        <v/>
      </c>
      <c r="EI161" s="71" t="str">
        <f t="shared" ref="EI161:EI162" si="2494">IF(BC161="","","|n"&amp;EI$2&amp;"+"&amp;BC161&amp;EI$1)</f>
        <v/>
      </c>
      <c r="EJ161" s="71" t="str">
        <f t="shared" ref="EJ161:EJ162" si="2495">IF(BD161="","","|n"&amp;EJ$2&amp;"+"&amp;BD161&amp;EJ$1)</f>
        <v/>
      </c>
      <c r="EK161" s="71" t="str">
        <f t="shared" ref="EK161:EK162" si="2496">IF(BE161="","","|n"&amp;EK$2&amp;"+"&amp;BE161&amp;EK$1)</f>
        <v/>
      </c>
      <c r="EL161" s="71" t="str">
        <f t="shared" ref="EL161:EL162" si="2497">IF(BF161="","","|n"&amp;EL$2&amp;"+"&amp;BF161&amp;EL$1)</f>
        <v/>
      </c>
      <c r="EM161" s="71" t="str">
        <f t="shared" ref="EM161:EM162" si="2498">IF(BG161="","","|n"&amp;EM$2&amp;"+"&amp;BG161&amp;EM$1)</f>
        <v/>
      </c>
      <c r="EN161" s="71" t="str">
        <f t="shared" ref="EN161:EN162" si="2499">IF(BH161="","","|n"&amp;EN$2&amp;"+"&amp;BH161&amp;EN$1)</f>
        <v/>
      </c>
      <c r="EO161" s="71" t="str">
        <f t="shared" ref="EO161:EO162" si="2500">IF(BI161="","","|n"&amp;EO$2&amp;"+"&amp;BI161&amp;EO$1)</f>
        <v/>
      </c>
      <c r="EP161" s="71" t="str">
        <f t="shared" ref="EP161:EP162" si="2501">IF(BJ161="","","|n"&amp;EP$2&amp;"+"&amp;BJ161&amp;EP$1)</f>
        <v/>
      </c>
      <c r="EQ161" s="71" t="str">
        <f t="shared" ref="EQ161:EQ162" si="2502">IF(BK161="","","|n"&amp;EQ$2&amp;"+"&amp;BK161&amp;EQ$1)</f>
        <v/>
      </c>
      <c r="ER161" s="71" t="str">
        <f t="shared" ref="ER161:ER162" si="2503">IF(BL161="","","|n"&amp;ER$2&amp;"+"&amp;BL161&amp;ER$1)</f>
        <v/>
      </c>
      <c r="ES161" s="71" t="str">
        <f t="shared" ref="ES161:ES162" si="2504">IF(BM161="","","|n"&amp;ES$2&amp;"+"&amp;BM161&amp;ES$1)</f>
        <v/>
      </c>
      <c r="ET161" s="71" t="str">
        <f t="shared" ref="ET161:ET162" si="2505">IF(BN161="","","|n"&amp;ET$2&amp;"+"&amp;BN161&amp;ET$1)</f>
        <v/>
      </c>
      <c r="EU161" s="71" t="str">
        <f t="shared" ref="EU161:EU162" si="2506">IF(BO161="","","|n"&amp;EU$2&amp;"+"&amp;BO161&amp;EU$1)</f>
        <v/>
      </c>
      <c r="EV161" s="71" t="str">
        <f t="shared" ref="EV161:EV162" si="2507">IF(BP161="","","|n"&amp;EV$2&amp;"+"&amp;BP161&amp;EV$1)</f>
        <v/>
      </c>
      <c r="EW161" s="71" t="str">
        <f t="shared" ref="EW161:EW162" si="2508">IF(BQ161="","","|n"&amp;EW$2&amp;"+"&amp;BQ161&amp;EW$1)</f>
        <v/>
      </c>
      <c r="EX161" s="71" t="str">
        <f t="shared" ref="EX161:EX162" si="2509">IF(BR161="","","|n"&amp;EX$2&amp;"+"&amp;BR161&amp;EX$1)</f>
        <v/>
      </c>
      <c r="EY161" s="71" t="str">
        <f t="shared" ref="EY161:EY162" si="2510">IF(BS161="","","|n"&amp;EY$2&amp;"+"&amp;BS161&amp;EY$1)</f>
        <v/>
      </c>
      <c r="EZ161" s="71" t="str">
        <f t="shared" ref="EZ161:EZ162" si="2511">IF(BT161="","","|n"&amp;EZ$2&amp;"+"&amp;BT161&amp;EZ$1)</f>
        <v/>
      </c>
      <c r="FA161" s="71" t="str">
        <f t="shared" ref="FA161:FA162" si="2512">IF(BU161="","","|n"&amp;FA$2&amp;"+"&amp;BU161&amp;FA$1)</f>
        <v/>
      </c>
      <c r="FB161" s="71" t="str">
        <f t="shared" ref="FB161:FB162" si="2513">IF(BV161="","","|n"&amp;FB$2&amp;"+"&amp;BV161&amp;FB$1)</f>
        <v/>
      </c>
      <c r="FC161" s="71" t="str">
        <f t="shared" ref="FC161:FC162" si="2514">IF(BW161="","","|n"&amp;FC$2&amp;"+"&amp;BW161&amp;FC$1)</f>
        <v/>
      </c>
      <c r="FD161" s="71" t="str">
        <f t="shared" ref="FD161:FD162" si="2515">IF(BX161="","","|n"&amp;FD$2&amp;"+"&amp;BX161&amp;FD$1)</f>
        <v/>
      </c>
      <c r="FE161" s="71" t="str">
        <f t="shared" ref="FE161:FE162" si="2516">IF(BY161="","","|n"&amp;FE$2&amp;"+"&amp;BY161&amp;FE$1)</f>
        <v/>
      </c>
      <c r="FF161" s="71" t="str">
        <f t="shared" ref="FF161:FF162" si="2517">IF(BZ161="","","|n"&amp;FF$2&amp;"+"&amp;BZ161&amp;FF$1)</f>
        <v/>
      </c>
      <c r="FG161" s="71" t="str">
        <f t="shared" ref="FG161:FG162" si="2518">IF(CA161="","","|n"&amp;FG$2&amp;"+"&amp;CA161&amp;FG$1)</f>
        <v/>
      </c>
      <c r="FH161" s="71" t="str">
        <f t="shared" ref="FH161:FH162" si="2519">IF(CB161="","","|n"&amp;FH$2&amp;"+"&amp;CB161&amp;FH$1)</f>
        <v/>
      </c>
      <c r="FI161" s="71" t="str">
        <f t="shared" ref="FI161:FI162" si="2520">IF(CC161="","","|n"&amp;FI$2&amp;"+"&amp;CC161&amp;FI$1)</f>
        <v/>
      </c>
      <c r="FJ161" s="71" t="str">
        <f t="shared" ref="FJ161:FJ162" si="2521">IF(CD161="","","|n"&amp;FJ$2&amp;"+"&amp;CD161&amp;FJ$1)</f>
        <v/>
      </c>
      <c r="FK161" s="71" t="str">
        <f t="shared" ref="FK161:FK162" si="2522">IF(CE161="","","|n"&amp;FK$2&amp;"+"&amp;CE161&amp;FK$1)</f>
        <v/>
      </c>
      <c r="FL161" s="71" t="str">
        <f t="shared" ref="FL161:FL162" si="2523">IF(CF161="","","|n"&amp;FL$2&amp;"+"&amp;CF161&amp;FL$1)</f>
        <v/>
      </c>
      <c r="FM161" s="71" t="str">
        <f t="shared" ref="FM161:FM162" si="2524">IF(CG161="","","|n"&amp;FM$2&amp;"+"&amp;CG161&amp;FM$1)</f>
        <v/>
      </c>
      <c r="FN161" s="71" t="str">
        <f t="shared" ref="FN161:FN162" si="2525">IF(CH161="","","|n"&amp;FN$2&amp;"+"&amp;CH161&amp;FN$1)</f>
        <v/>
      </c>
      <c r="FO161" s="71" t="str">
        <f t="shared" ref="FO161:FO162" si="2526">IF(CI161="","","|n"&amp;FO$2&amp;"+"&amp;CI161&amp;FO$1)</f>
        <v/>
      </c>
      <c r="FP161" s="71" t="str">
        <f t="shared" ref="FP161:FP162" si="2527">IF(CJ161="","","|n"&amp;FP$2&amp;"+"&amp;CJ161&amp;FP$1)</f>
        <v/>
      </c>
      <c r="FQ161" s="71" t="str">
        <f t="shared" ref="FQ161:FQ162" si="2528">IF(CK161="","","|n"&amp;FQ$2&amp;"+"&amp;CK161&amp;FQ$1)</f>
        <v/>
      </c>
      <c r="FR161" s="71" t="str">
        <f t="shared" ref="FR161:FR162" si="2529">IF(CL161="","","|n"&amp;FR$2&amp;"+"&amp;CL161&amp;FR$1)</f>
        <v/>
      </c>
      <c r="FS161" s="71" t="str">
        <f t="shared" ref="FS161:FS162" si="2530">IF(CM161="","","|n"&amp;FS$2&amp;"+"&amp;CM161&amp;FS$1)</f>
        <v/>
      </c>
    </row>
    <row r="162" spans="1:175" ht="16.5">
      <c r="A162" s="101"/>
      <c r="B162" s="101" t="s">
        <v>537</v>
      </c>
      <c r="C162" s="101" t="s">
        <v>538</v>
      </c>
      <c r="T162" s="119" t="s">
        <v>539</v>
      </c>
      <c r="U162" s="85" t="str">
        <f t="shared" si="2454"/>
        <v>ReplaceableTextures\\CommandButtons\\BTNI001.blp</v>
      </c>
      <c r="CN162" s="70" t="str">
        <f t="shared" si="2455"/>
        <v>InitUnitState('I001',,,,,,,,,,)</v>
      </c>
      <c r="CO162" s="70" t="str">
        <f t="shared" si="2456"/>
        <v>InitUnitNormal('I001',,,,,,,,,,)</v>
      </c>
      <c r="CP162" s="70" t="str">
        <f t="shared" si="2457"/>
        <v>InitUnitMagic('I001',,,,,,,,,,)</v>
      </c>
      <c r="CQ162" s="70" t="str">
        <f t="shared" si="2458"/>
        <v>InitUnitAdd('I001',,,,,,,,,,)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213&amp;CR$1&amp;")"</f>
        <v>InitEquipData('I001',,"",,,,,'','','','','','',"ReplaceableTextures\\CommandButtons\\BTNIP01.blp")</v>
      </c>
      <c r="CU162" s="95" t="str">
        <f t="shared" si="2459"/>
        <v>|n</v>
      </c>
      <c r="CV162" s="61" t="str">
        <f t="shared" si="2460"/>
        <v>回复|Cffffd24d80%|r生命，|Cff00ff7f解除|r异常状态</v>
      </c>
      <c r="CW162" s="60"/>
      <c r="CX162" s="60"/>
      <c r="CY162" s="60"/>
      <c r="CZ162" s="60"/>
      <c r="DA162" s="60"/>
      <c r="DB162" s="71" t="str">
        <f t="shared" si="2461"/>
        <v/>
      </c>
      <c r="DC162" s="71" t="str">
        <f t="shared" si="2462"/>
        <v/>
      </c>
      <c r="DD162" s="71" t="str">
        <f t="shared" si="2463"/>
        <v/>
      </c>
      <c r="DE162" s="71" t="str">
        <f t="shared" si="2464"/>
        <v/>
      </c>
      <c r="DF162" s="71" t="str">
        <f t="shared" si="2465"/>
        <v/>
      </c>
      <c r="DG162" s="71" t="str">
        <f t="shared" si="2466"/>
        <v/>
      </c>
      <c r="DH162" s="71" t="str">
        <f t="shared" si="2467"/>
        <v/>
      </c>
      <c r="DI162" s="71" t="str">
        <f t="shared" si="2468"/>
        <v/>
      </c>
      <c r="DJ162" s="71" t="str">
        <f t="shared" si="2469"/>
        <v/>
      </c>
      <c r="DK162" s="71" t="str">
        <f t="shared" si="2470"/>
        <v/>
      </c>
      <c r="DL162" s="71" t="str">
        <f t="shared" si="2471"/>
        <v/>
      </c>
      <c r="DM162" s="71" t="str">
        <f t="shared" si="2472"/>
        <v/>
      </c>
      <c r="DN162" s="71" t="str">
        <f t="shared" si="2473"/>
        <v/>
      </c>
      <c r="DO162" s="71" t="str">
        <f t="shared" si="2474"/>
        <v/>
      </c>
      <c r="DP162" s="71" t="str">
        <f t="shared" si="2475"/>
        <v/>
      </c>
      <c r="DQ162" s="71" t="str">
        <f t="shared" si="2476"/>
        <v/>
      </c>
      <c r="DR162" s="71" t="str">
        <f t="shared" si="2477"/>
        <v/>
      </c>
      <c r="DS162" s="71" t="str">
        <f t="shared" si="2478"/>
        <v/>
      </c>
      <c r="DT162" s="71" t="str">
        <f t="shared" si="2479"/>
        <v/>
      </c>
      <c r="DU162" s="71" t="str">
        <f t="shared" si="2480"/>
        <v/>
      </c>
      <c r="DV162" s="71" t="str">
        <f t="shared" si="2481"/>
        <v/>
      </c>
      <c r="DW162" s="71" t="str">
        <f t="shared" si="2482"/>
        <v/>
      </c>
      <c r="DX162" s="71" t="str">
        <f t="shared" si="2483"/>
        <v/>
      </c>
      <c r="DY162" s="71" t="str">
        <f t="shared" si="2484"/>
        <v/>
      </c>
      <c r="DZ162" s="71" t="str">
        <f t="shared" si="2485"/>
        <v/>
      </c>
      <c r="EA162" s="71" t="str">
        <f t="shared" si="2486"/>
        <v/>
      </c>
      <c r="EB162" s="71" t="str">
        <f t="shared" si="2487"/>
        <v/>
      </c>
      <c r="EC162" s="71" t="str">
        <f t="shared" si="2488"/>
        <v/>
      </c>
      <c r="ED162" s="71" t="str">
        <f t="shared" si="2489"/>
        <v/>
      </c>
      <c r="EE162" s="71" t="str">
        <f t="shared" si="2490"/>
        <v/>
      </c>
      <c r="EF162" s="71" t="str">
        <f t="shared" si="2491"/>
        <v/>
      </c>
      <c r="EG162" s="71" t="str">
        <f t="shared" si="2492"/>
        <v/>
      </c>
      <c r="EH162" s="71" t="str">
        <f t="shared" si="2493"/>
        <v/>
      </c>
      <c r="EI162" s="71" t="str">
        <f t="shared" si="2494"/>
        <v/>
      </c>
      <c r="EJ162" s="71" t="str">
        <f t="shared" si="2495"/>
        <v/>
      </c>
      <c r="EK162" s="71" t="str">
        <f t="shared" si="2496"/>
        <v/>
      </c>
      <c r="EL162" s="71" t="str">
        <f t="shared" si="2497"/>
        <v/>
      </c>
      <c r="EM162" s="71" t="str">
        <f t="shared" si="2498"/>
        <v/>
      </c>
      <c r="EN162" s="71" t="str">
        <f t="shared" si="2499"/>
        <v/>
      </c>
      <c r="EO162" s="71" t="str">
        <f t="shared" si="2500"/>
        <v/>
      </c>
      <c r="EP162" s="71" t="str">
        <f t="shared" si="2501"/>
        <v/>
      </c>
      <c r="EQ162" s="71" t="str">
        <f t="shared" si="2502"/>
        <v/>
      </c>
      <c r="ER162" s="71" t="str">
        <f t="shared" si="2503"/>
        <v/>
      </c>
      <c r="ES162" s="71" t="str">
        <f t="shared" si="2504"/>
        <v/>
      </c>
      <c r="ET162" s="71" t="str">
        <f t="shared" si="2505"/>
        <v/>
      </c>
      <c r="EU162" s="71" t="str">
        <f t="shared" si="2506"/>
        <v/>
      </c>
      <c r="EV162" s="71" t="str">
        <f t="shared" si="2507"/>
        <v/>
      </c>
      <c r="EW162" s="71" t="str">
        <f t="shared" si="2508"/>
        <v/>
      </c>
      <c r="EX162" s="71" t="str">
        <f t="shared" si="2509"/>
        <v/>
      </c>
      <c r="EY162" s="71" t="str">
        <f t="shared" si="2510"/>
        <v/>
      </c>
      <c r="EZ162" s="71" t="str">
        <f t="shared" si="2511"/>
        <v/>
      </c>
      <c r="FA162" s="71" t="str">
        <f t="shared" si="2512"/>
        <v/>
      </c>
      <c r="FB162" s="71" t="str">
        <f t="shared" si="2513"/>
        <v/>
      </c>
      <c r="FC162" s="71" t="str">
        <f t="shared" si="2514"/>
        <v/>
      </c>
      <c r="FD162" s="71" t="str">
        <f t="shared" si="2515"/>
        <v/>
      </c>
      <c r="FE162" s="71" t="str">
        <f t="shared" si="2516"/>
        <v/>
      </c>
      <c r="FF162" s="71" t="str">
        <f t="shared" si="2517"/>
        <v/>
      </c>
      <c r="FG162" s="71" t="str">
        <f t="shared" si="2518"/>
        <v/>
      </c>
      <c r="FH162" s="71" t="str">
        <f t="shared" si="2519"/>
        <v/>
      </c>
      <c r="FI162" s="71" t="str">
        <f t="shared" si="2520"/>
        <v/>
      </c>
      <c r="FJ162" s="71" t="str">
        <f t="shared" si="2521"/>
        <v/>
      </c>
      <c r="FK162" s="71" t="str">
        <f t="shared" si="2522"/>
        <v/>
      </c>
      <c r="FL162" s="71" t="str">
        <f t="shared" si="2523"/>
        <v/>
      </c>
      <c r="FM162" s="71" t="str">
        <f t="shared" si="2524"/>
        <v/>
      </c>
      <c r="FN162" s="71" t="str">
        <f t="shared" si="2525"/>
        <v/>
      </c>
      <c r="FO162" s="71" t="str">
        <f t="shared" si="2526"/>
        <v/>
      </c>
      <c r="FP162" s="71" t="str">
        <f t="shared" si="2527"/>
        <v/>
      </c>
      <c r="FQ162" s="71" t="str">
        <f t="shared" si="2528"/>
        <v/>
      </c>
      <c r="FR162" s="71" t="str">
        <f t="shared" si="2529"/>
        <v/>
      </c>
      <c r="FS162" s="71" t="str">
        <f t="shared" si="2530"/>
        <v/>
      </c>
    </row>
    <row r="163" spans="1:175" ht="16.5">
      <c r="A163" s="101"/>
      <c r="B163" s="101" t="s">
        <v>540</v>
      </c>
      <c r="C163" s="101" t="s">
        <v>541</v>
      </c>
      <c r="T163" s="119" t="s">
        <v>542</v>
      </c>
      <c r="U163" s="85" t="str">
        <f t="shared" si="2454"/>
        <v>ReplaceableTextures\\CommandButtons\\BTNI002.blp</v>
      </c>
      <c r="CN163" s="70" t="str">
        <f t="shared" si="2455"/>
        <v>InitUnitState('I002',,,,,,,,,,)</v>
      </c>
      <c r="CO163" s="70" t="str">
        <f t="shared" si="2456"/>
        <v>InitUnitNormal('I002',,,,,,,,,,)</v>
      </c>
      <c r="CP163" s="70" t="str">
        <f t="shared" si="2457"/>
        <v>InitUnitMagic('I002',,,,,,,,,,)</v>
      </c>
      <c r="CQ163" s="70" t="str">
        <f t="shared" si="2458"/>
        <v>InitUnitAdd('I002',,,,,,,,,,)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214&amp;CR$1&amp;")"</f>
        <v>InitEquipData('I002',,"",,,,,'','','','','','',"ReplaceableTextures\\CommandButtons\\BTNIP02.blp")</v>
      </c>
      <c r="CU163" s="95" t="str">
        <f t="shared" ref="CU163:CU164" si="2531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1" t="str">
        <f t="shared" ref="CV163:CV164" si="2532">T163</f>
        <v>暴击|Cffff0000+10%|n|n|r|Cff00ff7f效果持续15秒。|r</v>
      </c>
      <c r="CW163" s="60"/>
      <c r="CX163" s="60"/>
      <c r="CY163" s="60"/>
      <c r="CZ163" s="60"/>
      <c r="DA163" s="60"/>
      <c r="DB163" s="71" t="str">
        <f t="shared" ref="DB163:DB164" si="2533">IF(V163="","","|n"&amp;DB$2&amp;"+"&amp;V163&amp;DB$1)</f>
        <v/>
      </c>
      <c r="DC163" s="71" t="str">
        <f t="shared" ref="DC163:DC164" si="2534">IF(W163="","","|n"&amp;DC$2&amp;"+"&amp;W163&amp;DC$1)</f>
        <v/>
      </c>
      <c r="DD163" s="71" t="str">
        <f t="shared" ref="DD163:DD164" si="2535">IF(X163="","","|n"&amp;DD$2&amp;"+"&amp;X163&amp;DD$1)</f>
        <v/>
      </c>
      <c r="DE163" s="71" t="str">
        <f t="shared" ref="DE163:DE164" si="2536">IF(Y163="","","|n"&amp;DE$2&amp;"+"&amp;Y163&amp;DE$1)</f>
        <v/>
      </c>
      <c r="DF163" s="71" t="str">
        <f t="shared" ref="DF163:DF164" si="2537">IF(Z163="","","|n"&amp;DF$2&amp;"+"&amp;Z163&amp;DF$1)</f>
        <v/>
      </c>
      <c r="DG163" s="71" t="str">
        <f t="shared" ref="DG163:DG164" si="2538">IF(AA163="","","|n"&amp;DG$2&amp;"+"&amp;AA163&amp;DG$1)</f>
        <v/>
      </c>
      <c r="DH163" s="71" t="str">
        <f t="shared" ref="DH163:DH164" si="2539">IF(AB163="","","|n"&amp;DH$2&amp;"+"&amp;AB163&amp;DH$1)</f>
        <v/>
      </c>
      <c r="DI163" s="71" t="str">
        <f t="shared" ref="DI163:DI164" si="2540">IF(AC163="","","|n"&amp;DI$2&amp;"+"&amp;AC163&amp;DI$1)</f>
        <v/>
      </c>
      <c r="DJ163" s="71" t="str">
        <f t="shared" ref="DJ163:DJ164" si="2541">IF(AD163="","","|n"&amp;DJ$2&amp;"+"&amp;AD163&amp;DJ$1)</f>
        <v/>
      </c>
      <c r="DK163" s="71" t="str">
        <f t="shared" ref="DK163:DK164" si="2542">IF(AE163="","","|n"&amp;DK$2&amp;"+"&amp;AE163&amp;DK$1)</f>
        <v/>
      </c>
      <c r="DL163" s="71" t="str">
        <f t="shared" ref="DL163:DL164" si="2543">IF(AF163="","","|n"&amp;DL$2&amp;"+"&amp;AF163&amp;DL$1)</f>
        <v/>
      </c>
      <c r="DM163" s="71" t="str">
        <f t="shared" ref="DM163:DM164" si="2544">IF(AG163="","","|n"&amp;DM$2&amp;"+"&amp;AG163&amp;DM$1)</f>
        <v/>
      </c>
      <c r="DN163" s="71" t="str">
        <f t="shared" ref="DN163:DN164" si="2545">IF(AH163="","","|n"&amp;DN$2&amp;"+"&amp;AH163&amp;DN$1)</f>
        <v/>
      </c>
      <c r="DO163" s="71" t="str">
        <f t="shared" ref="DO163:DO164" si="2546">IF(AI163="","","|n"&amp;DO$2&amp;"+"&amp;AI163&amp;DO$1)</f>
        <v/>
      </c>
      <c r="DP163" s="71" t="str">
        <f t="shared" ref="DP163:DP164" si="2547">IF(AJ163="","","|n"&amp;DP$2&amp;"+"&amp;AJ163&amp;DP$1)</f>
        <v/>
      </c>
      <c r="DQ163" s="71" t="str">
        <f t="shared" ref="DQ163:DQ164" si="2548">IF(AK163="","","|n"&amp;DQ$2&amp;"+"&amp;AK163&amp;DQ$1)</f>
        <v/>
      </c>
      <c r="DR163" s="71" t="str">
        <f t="shared" ref="DR163:DR164" si="2549">IF(AL163="","","|n"&amp;DR$2&amp;"+"&amp;AL163&amp;DR$1)</f>
        <v/>
      </c>
      <c r="DS163" s="71" t="str">
        <f t="shared" ref="DS163:DS164" si="2550">IF(AM163="","","|n"&amp;DS$2&amp;"+"&amp;AM163&amp;DS$1)</f>
        <v/>
      </c>
      <c r="DT163" s="71" t="str">
        <f t="shared" ref="DT163:DT164" si="2551">IF(AN163="","","|n"&amp;DT$2&amp;"+"&amp;AN163&amp;DT$1)</f>
        <v/>
      </c>
      <c r="DU163" s="71" t="str">
        <f t="shared" ref="DU163:DU164" si="2552">IF(AO163="","","|n"&amp;DU$2&amp;"+"&amp;AO163&amp;DU$1)</f>
        <v/>
      </c>
      <c r="DV163" s="71" t="str">
        <f t="shared" ref="DV163:DV164" si="2553">IF(AP163="","","|n"&amp;DV$2&amp;"+"&amp;AP163&amp;DV$1)</f>
        <v/>
      </c>
      <c r="DW163" s="71" t="str">
        <f t="shared" ref="DW163:DW164" si="2554">IF(AQ163="","","|n"&amp;DW$2&amp;"+"&amp;AQ163&amp;DW$1)</f>
        <v/>
      </c>
      <c r="DX163" s="71" t="str">
        <f t="shared" ref="DX163:DX164" si="2555">IF(AR163="","","|n"&amp;DX$2&amp;"+"&amp;AR163&amp;DX$1)</f>
        <v/>
      </c>
      <c r="DY163" s="71" t="str">
        <f t="shared" ref="DY163:DY164" si="2556">IF(AS163="","","|n"&amp;DY$2&amp;"+"&amp;AS163&amp;DY$1)</f>
        <v/>
      </c>
      <c r="DZ163" s="71" t="str">
        <f t="shared" ref="DZ163:DZ164" si="2557">IF(AT163="","","|n"&amp;DZ$2&amp;"+"&amp;AT163&amp;DZ$1)</f>
        <v/>
      </c>
      <c r="EA163" s="71" t="str">
        <f t="shared" ref="EA163:EA164" si="2558">IF(AU163="","","|n"&amp;EA$2&amp;"+"&amp;AU163&amp;EA$1)</f>
        <v/>
      </c>
      <c r="EB163" s="71" t="str">
        <f t="shared" ref="EB163:EB164" si="2559">IF(AV163="","","|n"&amp;EB$2&amp;"+"&amp;AV163&amp;EB$1)</f>
        <v/>
      </c>
      <c r="EC163" s="71" t="str">
        <f t="shared" ref="EC163:EC164" si="2560">IF(AW163="","","|n"&amp;EC$2&amp;"+"&amp;AW163&amp;EC$1)</f>
        <v/>
      </c>
      <c r="ED163" s="71" t="str">
        <f t="shared" ref="ED163:ED164" si="2561">IF(AX163="","","|n"&amp;ED$2&amp;"+"&amp;AX163&amp;ED$1)</f>
        <v/>
      </c>
      <c r="EE163" s="71" t="str">
        <f t="shared" ref="EE163:EE164" si="2562">IF(AY163="","","|n"&amp;EE$2&amp;"+"&amp;AY163&amp;EE$1)</f>
        <v/>
      </c>
      <c r="EF163" s="71" t="str">
        <f t="shared" ref="EF163:EF164" si="2563">IF(AZ163="","","|n"&amp;EF$2&amp;"+"&amp;AZ163&amp;EF$1)</f>
        <v/>
      </c>
      <c r="EG163" s="71" t="str">
        <f t="shared" ref="EG163:EG164" si="2564">IF(BA163="","","|n"&amp;EG$2&amp;"+"&amp;BA163&amp;EG$1)</f>
        <v/>
      </c>
      <c r="EH163" s="71" t="str">
        <f t="shared" ref="EH163:EH164" si="2565">IF(BB163="","","|n"&amp;EH$2&amp;"+"&amp;BB163&amp;EH$1)</f>
        <v/>
      </c>
      <c r="EI163" s="71" t="str">
        <f t="shared" ref="EI163:EI164" si="2566">IF(BC163="","","|n"&amp;EI$2&amp;"+"&amp;BC163&amp;EI$1)</f>
        <v/>
      </c>
      <c r="EJ163" s="71" t="str">
        <f t="shared" ref="EJ163:EJ164" si="2567">IF(BD163="","","|n"&amp;EJ$2&amp;"+"&amp;BD163&amp;EJ$1)</f>
        <v/>
      </c>
      <c r="EK163" s="71" t="str">
        <f t="shared" ref="EK163:EK164" si="2568">IF(BE163="","","|n"&amp;EK$2&amp;"+"&amp;BE163&amp;EK$1)</f>
        <v/>
      </c>
      <c r="EL163" s="71" t="str">
        <f t="shared" ref="EL163:EL164" si="2569">IF(BF163="","","|n"&amp;EL$2&amp;"+"&amp;BF163&amp;EL$1)</f>
        <v/>
      </c>
      <c r="EM163" s="71" t="str">
        <f t="shared" ref="EM163:EM164" si="2570">IF(BG163="","","|n"&amp;EM$2&amp;"+"&amp;BG163&amp;EM$1)</f>
        <v/>
      </c>
      <c r="EN163" s="71" t="str">
        <f t="shared" ref="EN163:EN164" si="2571">IF(BH163="","","|n"&amp;EN$2&amp;"+"&amp;BH163&amp;EN$1)</f>
        <v/>
      </c>
      <c r="EO163" s="71" t="str">
        <f t="shared" ref="EO163:EO164" si="2572">IF(BI163="","","|n"&amp;EO$2&amp;"+"&amp;BI163&amp;EO$1)</f>
        <v/>
      </c>
      <c r="EP163" s="71" t="str">
        <f t="shared" ref="EP163:EP164" si="2573">IF(BJ163="","","|n"&amp;EP$2&amp;"+"&amp;BJ163&amp;EP$1)</f>
        <v/>
      </c>
      <c r="EQ163" s="71" t="str">
        <f t="shared" ref="EQ163:EQ164" si="2574">IF(BK163="","","|n"&amp;EQ$2&amp;"+"&amp;BK163&amp;EQ$1)</f>
        <v/>
      </c>
      <c r="ER163" s="71" t="str">
        <f t="shared" ref="ER163:ER164" si="2575">IF(BL163="","","|n"&amp;ER$2&amp;"+"&amp;BL163&amp;ER$1)</f>
        <v/>
      </c>
      <c r="ES163" s="71" t="str">
        <f t="shared" ref="ES163:ES164" si="2576">IF(BM163="","","|n"&amp;ES$2&amp;"+"&amp;BM163&amp;ES$1)</f>
        <v/>
      </c>
      <c r="ET163" s="71" t="str">
        <f t="shared" ref="ET163:ET164" si="2577">IF(BN163="","","|n"&amp;ET$2&amp;"+"&amp;BN163&amp;ET$1)</f>
        <v/>
      </c>
      <c r="EU163" s="71" t="str">
        <f t="shared" ref="EU163:EU164" si="2578">IF(BO163="","","|n"&amp;EU$2&amp;"+"&amp;BO163&amp;EU$1)</f>
        <v/>
      </c>
      <c r="EV163" s="71" t="str">
        <f t="shared" ref="EV163:EV164" si="2579">IF(BP163="","","|n"&amp;EV$2&amp;"+"&amp;BP163&amp;EV$1)</f>
        <v/>
      </c>
      <c r="EW163" s="71" t="str">
        <f t="shared" ref="EW163:EW164" si="2580">IF(BQ163="","","|n"&amp;EW$2&amp;"+"&amp;BQ163&amp;EW$1)</f>
        <v/>
      </c>
      <c r="EX163" s="71" t="str">
        <f t="shared" ref="EX163:EX164" si="2581">IF(BR163="","","|n"&amp;EX$2&amp;"+"&amp;BR163&amp;EX$1)</f>
        <v/>
      </c>
      <c r="EY163" s="71" t="str">
        <f t="shared" ref="EY163:EY164" si="2582">IF(BS163="","","|n"&amp;EY$2&amp;"+"&amp;BS163&amp;EY$1)</f>
        <v/>
      </c>
      <c r="EZ163" s="71" t="str">
        <f t="shared" ref="EZ163:EZ164" si="2583">IF(BT163="","","|n"&amp;EZ$2&amp;"+"&amp;BT163&amp;EZ$1)</f>
        <v/>
      </c>
      <c r="FA163" s="71" t="str">
        <f t="shared" ref="FA163:FA164" si="2584">IF(BU163="","","|n"&amp;FA$2&amp;"+"&amp;BU163&amp;FA$1)</f>
        <v/>
      </c>
      <c r="FB163" s="71" t="str">
        <f t="shared" ref="FB163:FB164" si="2585">IF(BV163="","","|n"&amp;FB$2&amp;"+"&amp;BV163&amp;FB$1)</f>
        <v/>
      </c>
      <c r="FC163" s="71" t="str">
        <f t="shared" ref="FC163:FC164" si="2586">IF(BW163="","","|n"&amp;FC$2&amp;"+"&amp;BW163&amp;FC$1)</f>
        <v/>
      </c>
      <c r="FD163" s="71" t="str">
        <f t="shared" ref="FD163:FD164" si="2587">IF(BX163="","","|n"&amp;FD$2&amp;"+"&amp;BX163&amp;FD$1)</f>
        <v/>
      </c>
      <c r="FE163" s="71" t="str">
        <f t="shared" ref="FE163:FE164" si="2588">IF(BY163="","","|n"&amp;FE$2&amp;"+"&amp;BY163&amp;FE$1)</f>
        <v/>
      </c>
      <c r="FF163" s="71" t="str">
        <f t="shared" ref="FF163:FF164" si="2589">IF(BZ163="","","|n"&amp;FF$2&amp;"+"&amp;BZ163&amp;FF$1)</f>
        <v/>
      </c>
      <c r="FG163" s="71" t="str">
        <f t="shared" ref="FG163:FG164" si="2590">IF(CA163="","","|n"&amp;FG$2&amp;"+"&amp;CA163&amp;FG$1)</f>
        <v/>
      </c>
      <c r="FH163" s="71" t="str">
        <f t="shared" ref="FH163:FH164" si="2591">IF(CB163="","","|n"&amp;FH$2&amp;"+"&amp;CB163&amp;FH$1)</f>
        <v/>
      </c>
      <c r="FI163" s="71" t="str">
        <f t="shared" ref="FI163:FI164" si="2592">IF(CC163="","","|n"&amp;FI$2&amp;"+"&amp;CC163&amp;FI$1)</f>
        <v/>
      </c>
      <c r="FJ163" s="71" t="str">
        <f t="shared" ref="FJ163:FJ164" si="2593">IF(CD163="","","|n"&amp;FJ$2&amp;"+"&amp;CD163&amp;FJ$1)</f>
        <v/>
      </c>
      <c r="FK163" s="71" t="str">
        <f t="shared" ref="FK163:FK164" si="2594">IF(CE163="","","|n"&amp;FK$2&amp;"+"&amp;CE163&amp;FK$1)</f>
        <v/>
      </c>
      <c r="FL163" s="71" t="str">
        <f t="shared" ref="FL163:FL164" si="2595">IF(CF163="","","|n"&amp;FL$2&amp;"+"&amp;CF163&amp;FL$1)</f>
        <v/>
      </c>
      <c r="FM163" s="71" t="str">
        <f t="shared" ref="FM163:FM164" si="2596">IF(CG163="","","|n"&amp;FM$2&amp;"+"&amp;CG163&amp;FM$1)</f>
        <v/>
      </c>
      <c r="FN163" s="71" t="str">
        <f t="shared" ref="FN163:FN164" si="2597">IF(CH163="","","|n"&amp;FN$2&amp;"+"&amp;CH163&amp;FN$1)</f>
        <v/>
      </c>
      <c r="FO163" s="71" t="str">
        <f t="shared" ref="FO163:FO164" si="2598">IF(CI163="","","|n"&amp;FO$2&amp;"+"&amp;CI163&amp;FO$1)</f>
        <v/>
      </c>
      <c r="FP163" s="71" t="str">
        <f t="shared" ref="FP163:FP164" si="2599">IF(CJ163="","","|n"&amp;FP$2&amp;"+"&amp;CJ163&amp;FP$1)</f>
        <v/>
      </c>
      <c r="FQ163" s="71" t="str">
        <f t="shared" ref="FQ163:FQ164" si="2600">IF(CK163="","","|n"&amp;FQ$2&amp;"+"&amp;CK163&amp;FQ$1)</f>
        <v/>
      </c>
      <c r="FR163" s="71" t="str">
        <f t="shared" ref="FR163:FR164" si="2601">IF(CL163="","","|n"&amp;FR$2&amp;"+"&amp;CL163&amp;FR$1)</f>
        <v/>
      </c>
      <c r="FS163" s="71" t="str">
        <f t="shared" ref="FS163:FS164" si="2602">IF(CM163="","","|n"&amp;FS$2&amp;"+"&amp;CM163&amp;FS$1)</f>
        <v/>
      </c>
    </row>
    <row r="164" spans="1:175" ht="16.5">
      <c r="A164" s="101"/>
      <c r="B164" s="101" t="s">
        <v>543</v>
      </c>
      <c r="C164" s="101" t="s">
        <v>544</v>
      </c>
      <c r="T164" s="119" t="s">
        <v>545</v>
      </c>
      <c r="U164" s="85" t="str">
        <f t="shared" si="2454"/>
        <v>ReplaceableTextures\\CommandButtons\\BTNI003.blp</v>
      </c>
      <c r="CN164" s="70" t="str">
        <f t="shared" si="2455"/>
        <v>InitUnitState('I003',,,,,,,,,,)</v>
      </c>
      <c r="CO164" s="70" t="str">
        <f t="shared" si="2456"/>
        <v>InitUnitNormal('I003',,,,,,,,,,)</v>
      </c>
      <c r="CP164" s="70" t="str">
        <f t="shared" si="2457"/>
        <v>InitUnitMagic('I003',,,,,,,,,,)</v>
      </c>
      <c r="CQ164" s="70" t="str">
        <f t="shared" si="2458"/>
        <v>InitUnitAdd('I003',,,,,,,,,,)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215&amp;CR$1&amp;")"</f>
        <v>InitEquipData('I003',,"",,,,,'','','','','','',"ReplaceableTextures\\CommandButtons\\BTNIP03.blp")</v>
      </c>
      <c r="CU164" s="95" t="str">
        <f t="shared" si="2531"/>
        <v>|n</v>
      </c>
      <c r="CV164" s="61" t="str">
        <f t="shared" si="2532"/>
        <v>攻击速度|Cffffd24d+40%|r。|n|n|Cff00ff7f持续15秒。|r</v>
      </c>
      <c r="CW164" s="60"/>
      <c r="CX164" s="60"/>
      <c r="CY164" s="60"/>
      <c r="CZ164" s="60"/>
      <c r="DA164" s="60"/>
      <c r="DB164" s="71" t="str">
        <f t="shared" si="2533"/>
        <v/>
      </c>
      <c r="DC164" s="71" t="str">
        <f t="shared" si="2534"/>
        <v/>
      </c>
      <c r="DD164" s="71" t="str">
        <f t="shared" si="2535"/>
        <v/>
      </c>
      <c r="DE164" s="71" t="str">
        <f t="shared" si="2536"/>
        <v/>
      </c>
      <c r="DF164" s="71" t="str">
        <f t="shared" si="2537"/>
        <v/>
      </c>
      <c r="DG164" s="71" t="str">
        <f t="shared" si="2538"/>
        <v/>
      </c>
      <c r="DH164" s="71" t="str">
        <f t="shared" si="2539"/>
        <v/>
      </c>
      <c r="DI164" s="71" t="str">
        <f t="shared" si="2540"/>
        <v/>
      </c>
      <c r="DJ164" s="71" t="str">
        <f t="shared" si="2541"/>
        <v/>
      </c>
      <c r="DK164" s="71" t="str">
        <f t="shared" si="2542"/>
        <v/>
      </c>
      <c r="DL164" s="71" t="str">
        <f t="shared" si="2543"/>
        <v/>
      </c>
      <c r="DM164" s="71" t="str">
        <f t="shared" si="2544"/>
        <v/>
      </c>
      <c r="DN164" s="71" t="str">
        <f t="shared" si="2545"/>
        <v/>
      </c>
      <c r="DO164" s="71" t="str">
        <f t="shared" si="2546"/>
        <v/>
      </c>
      <c r="DP164" s="71" t="str">
        <f t="shared" si="2547"/>
        <v/>
      </c>
      <c r="DQ164" s="71" t="str">
        <f t="shared" si="2548"/>
        <v/>
      </c>
      <c r="DR164" s="71" t="str">
        <f t="shared" si="2549"/>
        <v/>
      </c>
      <c r="DS164" s="71" t="str">
        <f t="shared" si="2550"/>
        <v/>
      </c>
      <c r="DT164" s="71" t="str">
        <f t="shared" si="2551"/>
        <v/>
      </c>
      <c r="DU164" s="71" t="str">
        <f t="shared" si="2552"/>
        <v/>
      </c>
      <c r="DV164" s="71" t="str">
        <f t="shared" si="2553"/>
        <v/>
      </c>
      <c r="DW164" s="71" t="str">
        <f t="shared" si="2554"/>
        <v/>
      </c>
      <c r="DX164" s="71" t="str">
        <f t="shared" si="2555"/>
        <v/>
      </c>
      <c r="DY164" s="71" t="str">
        <f t="shared" si="2556"/>
        <v/>
      </c>
      <c r="DZ164" s="71" t="str">
        <f t="shared" si="2557"/>
        <v/>
      </c>
      <c r="EA164" s="71" t="str">
        <f t="shared" si="2558"/>
        <v/>
      </c>
      <c r="EB164" s="71" t="str">
        <f t="shared" si="2559"/>
        <v/>
      </c>
      <c r="EC164" s="71" t="str">
        <f t="shared" si="2560"/>
        <v/>
      </c>
      <c r="ED164" s="71" t="str">
        <f t="shared" si="2561"/>
        <v/>
      </c>
      <c r="EE164" s="71" t="str">
        <f t="shared" si="2562"/>
        <v/>
      </c>
      <c r="EF164" s="71" t="str">
        <f t="shared" si="2563"/>
        <v/>
      </c>
      <c r="EG164" s="71" t="str">
        <f t="shared" si="2564"/>
        <v/>
      </c>
      <c r="EH164" s="71" t="str">
        <f t="shared" si="2565"/>
        <v/>
      </c>
      <c r="EI164" s="71" t="str">
        <f t="shared" si="2566"/>
        <v/>
      </c>
      <c r="EJ164" s="71" t="str">
        <f t="shared" si="2567"/>
        <v/>
      </c>
      <c r="EK164" s="71" t="str">
        <f t="shared" si="2568"/>
        <v/>
      </c>
      <c r="EL164" s="71" t="str">
        <f t="shared" si="2569"/>
        <v/>
      </c>
      <c r="EM164" s="71" t="str">
        <f t="shared" si="2570"/>
        <v/>
      </c>
      <c r="EN164" s="71" t="str">
        <f t="shared" si="2571"/>
        <v/>
      </c>
      <c r="EO164" s="71" t="str">
        <f t="shared" si="2572"/>
        <v/>
      </c>
      <c r="EP164" s="71" t="str">
        <f t="shared" si="2573"/>
        <v/>
      </c>
      <c r="EQ164" s="71" t="str">
        <f t="shared" si="2574"/>
        <v/>
      </c>
      <c r="ER164" s="71" t="str">
        <f t="shared" si="2575"/>
        <v/>
      </c>
      <c r="ES164" s="71" t="str">
        <f t="shared" si="2576"/>
        <v/>
      </c>
      <c r="ET164" s="71" t="str">
        <f t="shared" si="2577"/>
        <v/>
      </c>
      <c r="EU164" s="71" t="str">
        <f t="shared" si="2578"/>
        <v/>
      </c>
      <c r="EV164" s="71" t="str">
        <f t="shared" si="2579"/>
        <v/>
      </c>
      <c r="EW164" s="71" t="str">
        <f t="shared" si="2580"/>
        <v/>
      </c>
      <c r="EX164" s="71" t="str">
        <f t="shared" si="2581"/>
        <v/>
      </c>
      <c r="EY164" s="71" t="str">
        <f t="shared" si="2582"/>
        <v/>
      </c>
      <c r="EZ164" s="71" t="str">
        <f t="shared" si="2583"/>
        <v/>
      </c>
      <c r="FA164" s="71" t="str">
        <f t="shared" si="2584"/>
        <v/>
      </c>
      <c r="FB164" s="71" t="str">
        <f t="shared" si="2585"/>
        <v/>
      </c>
      <c r="FC164" s="71" t="str">
        <f t="shared" si="2586"/>
        <v/>
      </c>
      <c r="FD164" s="71" t="str">
        <f t="shared" si="2587"/>
        <v/>
      </c>
      <c r="FE164" s="71" t="str">
        <f t="shared" si="2588"/>
        <v/>
      </c>
      <c r="FF164" s="71" t="str">
        <f t="shared" si="2589"/>
        <v/>
      </c>
      <c r="FG164" s="71" t="str">
        <f t="shared" si="2590"/>
        <v/>
      </c>
      <c r="FH164" s="71" t="str">
        <f t="shared" si="2591"/>
        <v/>
      </c>
      <c r="FI164" s="71" t="str">
        <f t="shared" si="2592"/>
        <v/>
      </c>
      <c r="FJ164" s="71" t="str">
        <f t="shared" si="2593"/>
        <v/>
      </c>
      <c r="FK164" s="71" t="str">
        <f t="shared" si="2594"/>
        <v/>
      </c>
      <c r="FL164" s="71" t="str">
        <f t="shared" si="2595"/>
        <v/>
      </c>
      <c r="FM164" s="71" t="str">
        <f t="shared" si="2596"/>
        <v/>
      </c>
      <c r="FN164" s="71" t="str">
        <f t="shared" si="2597"/>
        <v/>
      </c>
      <c r="FO164" s="71" t="str">
        <f t="shared" si="2598"/>
        <v/>
      </c>
      <c r="FP164" s="71" t="str">
        <f t="shared" si="2599"/>
        <v/>
      </c>
      <c r="FQ164" s="71" t="str">
        <f t="shared" si="2600"/>
        <v/>
      </c>
      <c r="FR164" s="71" t="str">
        <f t="shared" si="2601"/>
        <v/>
      </c>
      <c r="FS164" s="71" t="str">
        <f t="shared" si="2602"/>
        <v/>
      </c>
    </row>
    <row r="165" spans="1:175" ht="16.5">
      <c r="A165" s="101"/>
      <c r="B165" s="101" t="s">
        <v>546</v>
      </c>
      <c r="C165" s="101" t="s">
        <v>547</v>
      </c>
      <c r="T165" s="119" t="s">
        <v>548</v>
      </c>
      <c r="U165" s="85" t="str">
        <f t="shared" si="2454"/>
        <v>ReplaceableTextures\\CommandButtons\\BTNI004.blp</v>
      </c>
      <c r="CN165" s="70" t="str">
        <f t="shared" si="2455"/>
        <v>InitUnitState('I004',,,,,,,,,,)</v>
      </c>
      <c r="CO165" s="70" t="str">
        <f t="shared" si="2456"/>
        <v>InitUnitNormal('I004',,,,,,,,,,)</v>
      </c>
      <c r="CP165" s="70" t="str">
        <f t="shared" si="2457"/>
        <v>InitUnitMagic('I004',,,,,,,,,,)</v>
      </c>
      <c r="CQ165" s="70" t="str">
        <f t="shared" si="2458"/>
        <v>InitUnitAdd('I004',,,,,,,,,,)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221&amp;CR$1&amp;")"</f>
        <v>InitEquipData('I004',,"",,,,,'','','','','','',"ReplaceableTextures\\CommandButtons\\BTNIT01.blp")</v>
      </c>
      <c r="CU165" s="95" t="str">
        <f t="shared" ref="CU165:CU168" si="2603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61" t="str">
        <f t="shared" ref="CV165:CV168" si="2604">T165</f>
        <v>技能伤害提高|Cffffd24d20%|r|Cfff0f0f0。|n|n|r|Cff00ff7f持续15秒。|r</v>
      </c>
      <c r="CW165" s="60"/>
      <c r="CX165" s="60"/>
      <c r="CY165" s="60"/>
      <c r="CZ165" s="60"/>
      <c r="DA165" s="60"/>
      <c r="DB165" s="71" t="str">
        <f t="shared" ref="DB165:DB168" si="2605">IF(V165="","","|n"&amp;DB$2&amp;"+"&amp;V165&amp;DB$1)</f>
        <v/>
      </c>
      <c r="DC165" s="71" t="str">
        <f t="shared" ref="DC165:DC168" si="2606">IF(W165="","","|n"&amp;DC$2&amp;"+"&amp;W165&amp;DC$1)</f>
        <v/>
      </c>
      <c r="DD165" s="71" t="str">
        <f t="shared" ref="DD165:DD168" si="2607">IF(X165="","","|n"&amp;DD$2&amp;"+"&amp;X165&amp;DD$1)</f>
        <v/>
      </c>
      <c r="DE165" s="71" t="str">
        <f t="shared" ref="DE165:DE168" si="2608">IF(Y165="","","|n"&amp;DE$2&amp;"+"&amp;Y165&amp;DE$1)</f>
        <v/>
      </c>
      <c r="DF165" s="71" t="str">
        <f t="shared" ref="DF165:DF168" si="2609">IF(Z165="","","|n"&amp;DF$2&amp;"+"&amp;Z165&amp;DF$1)</f>
        <v/>
      </c>
      <c r="DG165" s="71" t="str">
        <f t="shared" ref="DG165:DG168" si="2610">IF(AA165="","","|n"&amp;DG$2&amp;"+"&amp;AA165&amp;DG$1)</f>
        <v/>
      </c>
      <c r="DH165" s="71" t="str">
        <f t="shared" ref="DH165:DH168" si="2611">IF(AB165="","","|n"&amp;DH$2&amp;"+"&amp;AB165&amp;DH$1)</f>
        <v/>
      </c>
      <c r="DI165" s="71" t="str">
        <f t="shared" ref="DI165:DI168" si="2612">IF(AC165="","","|n"&amp;DI$2&amp;"+"&amp;AC165&amp;DI$1)</f>
        <v/>
      </c>
      <c r="DJ165" s="71" t="str">
        <f t="shared" ref="DJ165:DJ168" si="2613">IF(AD165="","","|n"&amp;DJ$2&amp;"+"&amp;AD165&amp;DJ$1)</f>
        <v/>
      </c>
      <c r="DK165" s="71" t="str">
        <f t="shared" ref="DK165:DK168" si="2614">IF(AE165="","","|n"&amp;DK$2&amp;"+"&amp;AE165&amp;DK$1)</f>
        <v/>
      </c>
      <c r="DL165" s="71" t="str">
        <f t="shared" ref="DL165:DL168" si="2615">IF(AF165="","","|n"&amp;DL$2&amp;"+"&amp;AF165&amp;DL$1)</f>
        <v/>
      </c>
      <c r="DM165" s="71" t="str">
        <f t="shared" ref="DM165:DM168" si="2616">IF(AG165="","","|n"&amp;DM$2&amp;"+"&amp;AG165&amp;DM$1)</f>
        <v/>
      </c>
      <c r="DN165" s="71" t="str">
        <f t="shared" ref="DN165:DN168" si="2617">IF(AH165="","","|n"&amp;DN$2&amp;"+"&amp;AH165&amp;DN$1)</f>
        <v/>
      </c>
      <c r="DO165" s="71" t="str">
        <f t="shared" ref="DO165:DO168" si="2618">IF(AI165="","","|n"&amp;DO$2&amp;"+"&amp;AI165&amp;DO$1)</f>
        <v/>
      </c>
      <c r="DP165" s="71" t="str">
        <f t="shared" ref="DP165:DP168" si="2619">IF(AJ165="","","|n"&amp;DP$2&amp;"+"&amp;AJ165&amp;DP$1)</f>
        <v/>
      </c>
      <c r="DQ165" s="71" t="str">
        <f t="shared" ref="DQ165:DQ168" si="2620">IF(AK165="","","|n"&amp;DQ$2&amp;"+"&amp;AK165&amp;DQ$1)</f>
        <v/>
      </c>
      <c r="DR165" s="71" t="str">
        <f t="shared" ref="DR165:DR168" si="2621">IF(AL165="","","|n"&amp;DR$2&amp;"+"&amp;AL165&amp;DR$1)</f>
        <v/>
      </c>
      <c r="DS165" s="71" t="str">
        <f t="shared" ref="DS165:DS168" si="2622">IF(AM165="","","|n"&amp;DS$2&amp;"+"&amp;AM165&amp;DS$1)</f>
        <v/>
      </c>
      <c r="DT165" s="71" t="str">
        <f t="shared" ref="DT165:DT168" si="2623">IF(AN165="","","|n"&amp;DT$2&amp;"+"&amp;AN165&amp;DT$1)</f>
        <v/>
      </c>
      <c r="DU165" s="71" t="str">
        <f t="shared" ref="DU165:DU168" si="2624">IF(AO165="","","|n"&amp;DU$2&amp;"+"&amp;AO165&amp;DU$1)</f>
        <v/>
      </c>
      <c r="DV165" s="71" t="str">
        <f t="shared" ref="DV165:DV168" si="2625">IF(AP165="","","|n"&amp;DV$2&amp;"+"&amp;AP165&amp;DV$1)</f>
        <v/>
      </c>
      <c r="DW165" s="71" t="str">
        <f t="shared" ref="DW165:DW168" si="2626">IF(AQ165="","","|n"&amp;DW$2&amp;"+"&amp;AQ165&amp;DW$1)</f>
        <v/>
      </c>
      <c r="DX165" s="71" t="str">
        <f t="shared" ref="DX165:DX168" si="2627">IF(AR165="","","|n"&amp;DX$2&amp;"+"&amp;AR165&amp;DX$1)</f>
        <v/>
      </c>
      <c r="DY165" s="71" t="str">
        <f t="shared" ref="DY165:DY168" si="2628">IF(AS165="","","|n"&amp;DY$2&amp;"+"&amp;AS165&amp;DY$1)</f>
        <v/>
      </c>
      <c r="DZ165" s="71" t="str">
        <f t="shared" ref="DZ165:DZ168" si="2629">IF(AT165="","","|n"&amp;DZ$2&amp;"+"&amp;AT165&amp;DZ$1)</f>
        <v/>
      </c>
      <c r="EA165" s="71" t="str">
        <f t="shared" ref="EA165:EA168" si="2630">IF(AU165="","","|n"&amp;EA$2&amp;"+"&amp;AU165&amp;EA$1)</f>
        <v/>
      </c>
      <c r="EB165" s="71" t="str">
        <f t="shared" ref="EB165:EB168" si="2631">IF(AV165="","","|n"&amp;EB$2&amp;"+"&amp;AV165&amp;EB$1)</f>
        <v/>
      </c>
      <c r="EC165" s="71" t="str">
        <f t="shared" ref="EC165:EC168" si="2632">IF(AW165="","","|n"&amp;EC$2&amp;"+"&amp;AW165&amp;EC$1)</f>
        <v/>
      </c>
      <c r="ED165" s="71" t="str">
        <f t="shared" ref="ED165:ED168" si="2633">IF(AX165="","","|n"&amp;ED$2&amp;"+"&amp;AX165&amp;ED$1)</f>
        <v/>
      </c>
      <c r="EE165" s="71" t="str">
        <f t="shared" ref="EE165:EE168" si="2634">IF(AY165="","","|n"&amp;EE$2&amp;"+"&amp;AY165&amp;EE$1)</f>
        <v/>
      </c>
      <c r="EF165" s="71" t="str">
        <f t="shared" ref="EF165:EF168" si="2635">IF(AZ165="","","|n"&amp;EF$2&amp;"+"&amp;AZ165&amp;EF$1)</f>
        <v/>
      </c>
      <c r="EG165" s="71" t="str">
        <f t="shared" ref="EG165:EG168" si="2636">IF(BA165="","","|n"&amp;EG$2&amp;"+"&amp;BA165&amp;EG$1)</f>
        <v/>
      </c>
      <c r="EH165" s="71" t="str">
        <f t="shared" ref="EH165:EH168" si="2637">IF(BB165="","","|n"&amp;EH$2&amp;"+"&amp;BB165&amp;EH$1)</f>
        <v/>
      </c>
      <c r="EI165" s="71" t="str">
        <f t="shared" ref="EI165:EI168" si="2638">IF(BC165="","","|n"&amp;EI$2&amp;"+"&amp;BC165&amp;EI$1)</f>
        <v/>
      </c>
      <c r="EJ165" s="71" t="str">
        <f t="shared" ref="EJ165:EJ168" si="2639">IF(BD165="","","|n"&amp;EJ$2&amp;"+"&amp;BD165&amp;EJ$1)</f>
        <v/>
      </c>
      <c r="EK165" s="71" t="str">
        <f t="shared" ref="EK165:EK168" si="2640">IF(BE165="","","|n"&amp;EK$2&amp;"+"&amp;BE165&amp;EK$1)</f>
        <v/>
      </c>
      <c r="EL165" s="71" t="str">
        <f t="shared" ref="EL165:EL168" si="2641">IF(BF165="","","|n"&amp;EL$2&amp;"+"&amp;BF165&amp;EL$1)</f>
        <v/>
      </c>
      <c r="EM165" s="71" t="str">
        <f t="shared" ref="EM165:EM168" si="2642">IF(BG165="","","|n"&amp;EM$2&amp;"+"&amp;BG165&amp;EM$1)</f>
        <v/>
      </c>
      <c r="EN165" s="71" t="str">
        <f t="shared" ref="EN165:EN168" si="2643">IF(BH165="","","|n"&amp;EN$2&amp;"+"&amp;BH165&amp;EN$1)</f>
        <v/>
      </c>
      <c r="EO165" s="71" t="str">
        <f t="shared" ref="EO165:EO168" si="2644">IF(BI165="","","|n"&amp;EO$2&amp;"+"&amp;BI165&amp;EO$1)</f>
        <v/>
      </c>
      <c r="EP165" s="71" t="str">
        <f t="shared" ref="EP165:EP168" si="2645">IF(BJ165="","","|n"&amp;EP$2&amp;"+"&amp;BJ165&amp;EP$1)</f>
        <v/>
      </c>
      <c r="EQ165" s="71" t="str">
        <f t="shared" ref="EQ165:EQ168" si="2646">IF(BK165="","","|n"&amp;EQ$2&amp;"+"&amp;BK165&amp;EQ$1)</f>
        <v/>
      </c>
      <c r="ER165" s="71" t="str">
        <f t="shared" ref="ER165:ER168" si="2647">IF(BL165="","","|n"&amp;ER$2&amp;"+"&amp;BL165&amp;ER$1)</f>
        <v/>
      </c>
      <c r="ES165" s="71" t="str">
        <f t="shared" ref="ES165:ES168" si="2648">IF(BM165="","","|n"&amp;ES$2&amp;"+"&amp;BM165&amp;ES$1)</f>
        <v/>
      </c>
      <c r="ET165" s="71" t="str">
        <f t="shared" ref="ET165:ET168" si="2649">IF(BN165="","","|n"&amp;ET$2&amp;"+"&amp;BN165&amp;ET$1)</f>
        <v/>
      </c>
      <c r="EU165" s="71" t="str">
        <f t="shared" ref="EU165:EU168" si="2650">IF(BO165="","","|n"&amp;EU$2&amp;"+"&amp;BO165&amp;EU$1)</f>
        <v/>
      </c>
      <c r="EV165" s="71" t="str">
        <f t="shared" ref="EV165:EV168" si="2651">IF(BP165="","","|n"&amp;EV$2&amp;"+"&amp;BP165&amp;EV$1)</f>
        <v/>
      </c>
      <c r="EW165" s="71" t="str">
        <f t="shared" ref="EW165:EW168" si="2652">IF(BQ165="","","|n"&amp;EW$2&amp;"+"&amp;BQ165&amp;EW$1)</f>
        <v/>
      </c>
      <c r="EX165" s="71" t="str">
        <f t="shared" ref="EX165:EX168" si="2653">IF(BR165="","","|n"&amp;EX$2&amp;"+"&amp;BR165&amp;EX$1)</f>
        <v/>
      </c>
      <c r="EY165" s="71" t="str">
        <f t="shared" ref="EY165:EY168" si="2654">IF(BS165="","","|n"&amp;EY$2&amp;"+"&amp;BS165&amp;EY$1)</f>
        <v/>
      </c>
      <c r="EZ165" s="71" t="str">
        <f t="shared" ref="EZ165:EZ168" si="2655">IF(BT165="","","|n"&amp;EZ$2&amp;"+"&amp;BT165&amp;EZ$1)</f>
        <v/>
      </c>
      <c r="FA165" s="71" t="str">
        <f t="shared" ref="FA165:FA168" si="2656">IF(BU165="","","|n"&amp;FA$2&amp;"+"&amp;BU165&amp;FA$1)</f>
        <v/>
      </c>
      <c r="FB165" s="71" t="str">
        <f t="shared" ref="FB165:FB168" si="2657">IF(BV165="","","|n"&amp;FB$2&amp;"+"&amp;BV165&amp;FB$1)</f>
        <v/>
      </c>
      <c r="FC165" s="71" t="str">
        <f t="shared" ref="FC165:FC168" si="2658">IF(BW165="","","|n"&amp;FC$2&amp;"+"&amp;BW165&amp;FC$1)</f>
        <v/>
      </c>
      <c r="FD165" s="71" t="str">
        <f t="shared" ref="FD165:FD168" si="2659">IF(BX165="","","|n"&amp;FD$2&amp;"+"&amp;BX165&amp;FD$1)</f>
        <v/>
      </c>
      <c r="FE165" s="71" t="str">
        <f t="shared" ref="FE165:FE168" si="2660">IF(BY165="","","|n"&amp;FE$2&amp;"+"&amp;BY165&amp;FE$1)</f>
        <v/>
      </c>
      <c r="FF165" s="71" t="str">
        <f t="shared" ref="FF165:FF168" si="2661">IF(BZ165="","","|n"&amp;FF$2&amp;"+"&amp;BZ165&amp;FF$1)</f>
        <v/>
      </c>
      <c r="FG165" s="71" t="str">
        <f t="shared" ref="FG165:FG168" si="2662">IF(CA165="","","|n"&amp;FG$2&amp;"+"&amp;CA165&amp;FG$1)</f>
        <v/>
      </c>
      <c r="FH165" s="71" t="str">
        <f t="shared" ref="FH165:FH168" si="2663">IF(CB165="","","|n"&amp;FH$2&amp;"+"&amp;CB165&amp;FH$1)</f>
        <v/>
      </c>
      <c r="FI165" s="71" t="str">
        <f t="shared" ref="FI165:FI168" si="2664">IF(CC165="","","|n"&amp;FI$2&amp;"+"&amp;CC165&amp;FI$1)</f>
        <v/>
      </c>
      <c r="FJ165" s="71" t="str">
        <f t="shared" ref="FJ165:FJ168" si="2665">IF(CD165="","","|n"&amp;FJ$2&amp;"+"&amp;CD165&amp;FJ$1)</f>
        <v/>
      </c>
      <c r="FK165" s="71" t="str">
        <f t="shared" ref="FK165:FK168" si="2666">IF(CE165="","","|n"&amp;FK$2&amp;"+"&amp;CE165&amp;FK$1)</f>
        <v/>
      </c>
      <c r="FL165" s="71" t="str">
        <f t="shared" ref="FL165:FL168" si="2667">IF(CF165="","","|n"&amp;FL$2&amp;"+"&amp;CF165&amp;FL$1)</f>
        <v/>
      </c>
      <c r="FM165" s="71" t="str">
        <f t="shared" ref="FM165:FM168" si="2668">IF(CG165="","","|n"&amp;FM$2&amp;"+"&amp;CG165&amp;FM$1)</f>
        <v/>
      </c>
      <c r="FN165" s="71" t="str">
        <f t="shared" ref="FN165:FN168" si="2669">IF(CH165="","","|n"&amp;FN$2&amp;"+"&amp;CH165&amp;FN$1)</f>
        <v/>
      </c>
      <c r="FO165" s="71" t="str">
        <f t="shared" ref="FO165:FO168" si="2670">IF(CI165="","","|n"&amp;FO$2&amp;"+"&amp;CI165&amp;FO$1)</f>
        <v/>
      </c>
      <c r="FP165" s="71" t="str">
        <f t="shared" ref="FP165:FP168" si="2671">IF(CJ165="","","|n"&amp;FP$2&amp;"+"&amp;CJ165&amp;FP$1)</f>
        <v/>
      </c>
      <c r="FQ165" s="71" t="str">
        <f t="shared" ref="FQ165:FQ168" si="2672">IF(CK165="","","|n"&amp;FQ$2&amp;"+"&amp;CK165&amp;FQ$1)</f>
        <v/>
      </c>
      <c r="FR165" s="71" t="str">
        <f t="shared" ref="FR165:FR168" si="2673">IF(CL165="","","|n"&amp;FR$2&amp;"+"&amp;CL165&amp;FR$1)</f>
        <v/>
      </c>
      <c r="FS165" s="71" t="str">
        <f t="shared" ref="FS165:FS168" si="2674">IF(CM165="","","|n"&amp;FS$2&amp;"+"&amp;CM165&amp;FS$1)</f>
        <v/>
      </c>
    </row>
    <row r="166" spans="1:175" ht="16.5">
      <c r="A166" s="101"/>
      <c r="B166" s="101" t="s">
        <v>549</v>
      </c>
      <c r="C166" s="101" t="s">
        <v>550</v>
      </c>
      <c r="T166" s="119" t="s">
        <v>551</v>
      </c>
      <c r="U166" s="85" t="str">
        <f t="shared" si="2454"/>
        <v>ReplaceableTextures\\CommandButtons\\BTNI005.blp</v>
      </c>
      <c r="CN166" s="70" t="str">
        <f t="shared" si="2455"/>
        <v>InitUnitState('I005',,,,,,,,,,)</v>
      </c>
      <c r="CO166" s="70" t="str">
        <f t="shared" si="2456"/>
        <v>InitUnitNormal('I005',,,,,,,,,,)</v>
      </c>
      <c r="CP166" s="70" t="str">
        <f t="shared" si="2457"/>
        <v>InitUnitMagic('I005',,,,,,,,,,)</v>
      </c>
      <c r="CQ166" s="70" t="str">
        <f t="shared" si="2458"/>
        <v>InitUnitAdd('I005',,,,,,,,,,)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222&amp;CR$1&amp;")"</f>
        <v>InitEquipData('I005',,"",,,,,'','','','','','',"ReplaceableTextures\\CommandButtons\\BTNIT02.blp")</v>
      </c>
      <c r="CU166" s="95" t="str">
        <f t="shared" ref="CU166:CU167" si="2675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1" t="str">
        <f t="shared" ref="CV166:CV167" si="2676">T166</f>
        <v>攻击伤害提高|Cffffd24d20%|r。|n|n|Cff00ff7f持续15秒。|r</v>
      </c>
      <c r="CW166" s="60"/>
      <c r="CX166" s="60"/>
      <c r="CY166" s="60"/>
      <c r="CZ166" s="60"/>
      <c r="DA166" s="60"/>
      <c r="DB166" s="71" t="str">
        <f t="shared" ref="DB166:DB167" si="2677">IF(V166="","","|n"&amp;DB$2&amp;"+"&amp;V166&amp;DB$1)</f>
        <v/>
      </c>
      <c r="DC166" s="71" t="str">
        <f t="shared" ref="DC166:DC167" si="2678">IF(W166="","","|n"&amp;DC$2&amp;"+"&amp;W166&amp;DC$1)</f>
        <v/>
      </c>
      <c r="DD166" s="71" t="str">
        <f t="shared" ref="DD166:DD167" si="2679">IF(X166="","","|n"&amp;DD$2&amp;"+"&amp;X166&amp;DD$1)</f>
        <v/>
      </c>
      <c r="DE166" s="71" t="str">
        <f t="shared" ref="DE166:DE167" si="2680">IF(Y166="","","|n"&amp;DE$2&amp;"+"&amp;Y166&amp;DE$1)</f>
        <v/>
      </c>
      <c r="DF166" s="71" t="str">
        <f t="shared" ref="DF166:DF167" si="2681">IF(Z166="","","|n"&amp;DF$2&amp;"+"&amp;Z166&amp;DF$1)</f>
        <v/>
      </c>
      <c r="DG166" s="71" t="str">
        <f t="shared" ref="DG166:DG167" si="2682">IF(AA166="","","|n"&amp;DG$2&amp;"+"&amp;AA166&amp;DG$1)</f>
        <v/>
      </c>
      <c r="DH166" s="71" t="str">
        <f t="shared" ref="DH166:DH167" si="2683">IF(AB166="","","|n"&amp;DH$2&amp;"+"&amp;AB166&amp;DH$1)</f>
        <v/>
      </c>
      <c r="DI166" s="71" t="str">
        <f t="shared" ref="DI166:DI167" si="2684">IF(AC166="","","|n"&amp;DI$2&amp;"+"&amp;AC166&amp;DI$1)</f>
        <v/>
      </c>
      <c r="DJ166" s="71" t="str">
        <f t="shared" ref="DJ166:DJ167" si="2685">IF(AD166="","","|n"&amp;DJ$2&amp;"+"&amp;AD166&amp;DJ$1)</f>
        <v/>
      </c>
      <c r="DK166" s="71" t="str">
        <f t="shared" ref="DK166:DK167" si="2686">IF(AE166="","","|n"&amp;DK$2&amp;"+"&amp;AE166&amp;DK$1)</f>
        <v/>
      </c>
      <c r="DL166" s="71" t="str">
        <f t="shared" ref="DL166:DL167" si="2687">IF(AF166="","","|n"&amp;DL$2&amp;"+"&amp;AF166&amp;DL$1)</f>
        <v/>
      </c>
      <c r="DM166" s="71" t="str">
        <f t="shared" ref="DM166:DM167" si="2688">IF(AG166="","","|n"&amp;DM$2&amp;"+"&amp;AG166&amp;DM$1)</f>
        <v/>
      </c>
      <c r="DN166" s="71" t="str">
        <f t="shared" ref="DN166:DN167" si="2689">IF(AH166="","","|n"&amp;DN$2&amp;"+"&amp;AH166&amp;DN$1)</f>
        <v/>
      </c>
      <c r="DO166" s="71" t="str">
        <f t="shared" ref="DO166:DO167" si="2690">IF(AI166="","","|n"&amp;DO$2&amp;"+"&amp;AI166&amp;DO$1)</f>
        <v/>
      </c>
      <c r="DP166" s="71" t="str">
        <f t="shared" ref="DP166:DP167" si="2691">IF(AJ166="","","|n"&amp;DP$2&amp;"+"&amp;AJ166&amp;DP$1)</f>
        <v/>
      </c>
      <c r="DQ166" s="71" t="str">
        <f t="shared" ref="DQ166:DQ167" si="2692">IF(AK166="","","|n"&amp;DQ$2&amp;"+"&amp;AK166&amp;DQ$1)</f>
        <v/>
      </c>
      <c r="DR166" s="71" t="str">
        <f t="shared" ref="DR166:DR167" si="2693">IF(AL166="","","|n"&amp;DR$2&amp;"+"&amp;AL166&amp;DR$1)</f>
        <v/>
      </c>
      <c r="DS166" s="71" t="str">
        <f t="shared" ref="DS166:DS167" si="2694">IF(AM166="","","|n"&amp;DS$2&amp;"+"&amp;AM166&amp;DS$1)</f>
        <v/>
      </c>
      <c r="DT166" s="71" t="str">
        <f t="shared" ref="DT166:DT167" si="2695">IF(AN166="","","|n"&amp;DT$2&amp;"+"&amp;AN166&amp;DT$1)</f>
        <v/>
      </c>
      <c r="DU166" s="71" t="str">
        <f t="shared" ref="DU166:DU167" si="2696">IF(AO166="","","|n"&amp;DU$2&amp;"+"&amp;AO166&amp;DU$1)</f>
        <v/>
      </c>
      <c r="DV166" s="71" t="str">
        <f t="shared" ref="DV166:DV167" si="2697">IF(AP166="","","|n"&amp;DV$2&amp;"+"&amp;AP166&amp;DV$1)</f>
        <v/>
      </c>
      <c r="DW166" s="71" t="str">
        <f t="shared" ref="DW166:DW167" si="2698">IF(AQ166="","","|n"&amp;DW$2&amp;"+"&amp;AQ166&amp;DW$1)</f>
        <v/>
      </c>
      <c r="DX166" s="71" t="str">
        <f t="shared" ref="DX166:DX167" si="2699">IF(AR166="","","|n"&amp;DX$2&amp;"+"&amp;AR166&amp;DX$1)</f>
        <v/>
      </c>
      <c r="DY166" s="71" t="str">
        <f t="shared" ref="DY166:DY167" si="2700">IF(AS166="","","|n"&amp;DY$2&amp;"+"&amp;AS166&amp;DY$1)</f>
        <v/>
      </c>
      <c r="DZ166" s="71" t="str">
        <f t="shared" ref="DZ166:DZ167" si="2701">IF(AT166="","","|n"&amp;DZ$2&amp;"+"&amp;AT166&amp;DZ$1)</f>
        <v/>
      </c>
      <c r="EA166" s="71" t="str">
        <f t="shared" ref="EA166:EA167" si="2702">IF(AU166="","","|n"&amp;EA$2&amp;"+"&amp;AU166&amp;EA$1)</f>
        <v/>
      </c>
      <c r="EB166" s="71" t="str">
        <f t="shared" ref="EB166:EB167" si="2703">IF(AV166="","","|n"&amp;EB$2&amp;"+"&amp;AV166&amp;EB$1)</f>
        <v/>
      </c>
      <c r="EC166" s="71" t="str">
        <f t="shared" ref="EC166:EC167" si="2704">IF(AW166="","","|n"&amp;EC$2&amp;"+"&amp;AW166&amp;EC$1)</f>
        <v/>
      </c>
      <c r="ED166" s="71" t="str">
        <f t="shared" ref="ED166:ED167" si="2705">IF(AX166="","","|n"&amp;ED$2&amp;"+"&amp;AX166&amp;ED$1)</f>
        <v/>
      </c>
      <c r="EE166" s="71" t="str">
        <f t="shared" ref="EE166:EE167" si="2706">IF(AY166="","","|n"&amp;EE$2&amp;"+"&amp;AY166&amp;EE$1)</f>
        <v/>
      </c>
      <c r="EF166" s="71" t="str">
        <f t="shared" ref="EF166:EF167" si="2707">IF(AZ166="","","|n"&amp;EF$2&amp;"+"&amp;AZ166&amp;EF$1)</f>
        <v/>
      </c>
      <c r="EG166" s="71" t="str">
        <f t="shared" ref="EG166:EG167" si="2708">IF(BA166="","","|n"&amp;EG$2&amp;"+"&amp;BA166&amp;EG$1)</f>
        <v/>
      </c>
      <c r="EH166" s="71" t="str">
        <f t="shared" ref="EH166:EH167" si="2709">IF(BB166="","","|n"&amp;EH$2&amp;"+"&amp;BB166&amp;EH$1)</f>
        <v/>
      </c>
      <c r="EI166" s="71" t="str">
        <f t="shared" ref="EI166:EI167" si="2710">IF(BC166="","","|n"&amp;EI$2&amp;"+"&amp;BC166&amp;EI$1)</f>
        <v/>
      </c>
      <c r="EJ166" s="71" t="str">
        <f t="shared" ref="EJ166:EJ167" si="2711">IF(BD166="","","|n"&amp;EJ$2&amp;"+"&amp;BD166&amp;EJ$1)</f>
        <v/>
      </c>
      <c r="EK166" s="71" t="str">
        <f t="shared" ref="EK166:EK167" si="2712">IF(BE166="","","|n"&amp;EK$2&amp;"+"&amp;BE166&amp;EK$1)</f>
        <v/>
      </c>
      <c r="EL166" s="71" t="str">
        <f t="shared" ref="EL166:EL167" si="2713">IF(BF166="","","|n"&amp;EL$2&amp;"+"&amp;BF166&amp;EL$1)</f>
        <v/>
      </c>
      <c r="EM166" s="71" t="str">
        <f t="shared" ref="EM166:EM167" si="2714">IF(BG166="","","|n"&amp;EM$2&amp;"+"&amp;BG166&amp;EM$1)</f>
        <v/>
      </c>
      <c r="EN166" s="71" t="str">
        <f t="shared" ref="EN166:EN167" si="2715">IF(BH166="","","|n"&amp;EN$2&amp;"+"&amp;BH166&amp;EN$1)</f>
        <v/>
      </c>
      <c r="EO166" s="71" t="str">
        <f t="shared" ref="EO166:EO167" si="2716">IF(BI166="","","|n"&amp;EO$2&amp;"+"&amp;BI166&amp;EO$1)</f>
        <v/>
      </c>
      <c r="EP166" s="71" t="str">
        <f t="shared" ref="EP166:EP167" si="2717">IF(BJ166="","","|n"&amp;EP$2&amp;"+"&amp;BJ166&amp;EP$1)</f>
        <v/>
      </c>
      <c r="EQ166" s="71" t="str">
        <f t="shared" ref="EQ166:EQ167" si="2718">IF(BK166="","","|n"&amp;EQ$2&amp;"+"&amp;BK166&amp;EQ$1)</f>
        <v/>
      </c>
      <c r="ER166" s="71" t="str">
        <f t="shared" ref="ER166:ER167" si="2719">IF(BL166="","","|n"&amp;ER$2&amp;"+"&amp;BL166&amp;ER$1)</f>
        <v/>
      </c>
      <c r="ES166" s="71" t="str">
        <f t="shared" ref="ES166:ES167" si="2720">IF(BM166="","","|n"&amp;ES$2&amp;"+"&amp;BM166&amp;ES$1)</f>
        <v/>
      </c>
      <c r="ET166" s="71" t="str">
        <f t="shared" ref="ET166:ET167" si="2721">IF(BN166="","","|n"&amp;ET$2&amp;"+"&amp;BN166&amp;ET$1)</f>
        <v/>
      </c>
      <c r="EU166" s="71" t="str">
        <f t="shared" ref="EU166:EU167" si="2722">IF(BO166="","","|n"&amp;EU$2&amp;"+"&amp;BO166&amp;EU$1)</f>
        <v/>
      </c>
      <c r="EV166" s="71" t="str">
        <f t="shared" ref="EV166:EV167" si="2723">IF(BP166="","","|n"&amp;EV$2&amp;"+"&amp;BP166&amp;EV$1)</f>
        <v/>
      </c>
      <c r="EW166" s="71" t="str">
        <f t="shared" ref="EW166:EW167" si="2724">IF(BQ166="","","|n"&amp;EW$2&amp;"+"&amp;BQ166&amp;EW$1)</f>
        <v/>
      </c>
      <c r="EX166" s="71" t="str">
        <f t="shared" ref="EX166:EX167" si="2725">IF(BR166="","","|n"&amp;EX$2&amp;"+"&amp;BR166&amp;EX$1)</f>
        <v/>
      </c>
      <c r="EY166" s="71" t="str">
        <f t="shared" ref="EY166:EY167" si="2726">IF(BS166="","","|n"&amp;EY$2&amp;"+"&amp;BS166&amp;EY$1)</f>
        <v/>
      </c>
      <c r="EZ166" s="71" t="str">
        <f t="shared" ref="EZ166:EZ167" si="2727">IF(BT166="","","|n"&amp;EZ$2&amp;"+"&amp;BT166&amp;EZ$1)</f>
        <v/>
      </c>
      <c r="FA166" s="71" t="str">
        <f t="shared" ref="FA166:FA167" si="2728">IF(BU166="","","|n"&amp;FA$2&amp;"+"&amp;BU166&amp;FA$1)</f>
        <v/>
      </c>
      <c r="FB166" s="71" t="str">
        <f t="shared" ref="FB166:FB167" si="2729">IF(BV166="","","|n"&amp;FB$2&amp;"+"&amp;BV166&amp;FB$1)</f>
        <v/>
      </c>
      <c r="FC166" s="71" t="str">
        <f t="shared" ref="FC166:FC167" si="2730">IF(BW166="","","|n"&amp;FC$2&amp;"+"&amp;BW166&amp;FC$1)</f>
        <v/>
      </c>
      <c r="FD166" s="71" t="str">
        <f t="shared" ref="FD166:FD167" si="2731">IF(BX166="","","|n"&amp;FD$2&amp;"+"&amp;BX166&amp;FD$1)</f>
        <v/>
      </c>
      <c r="FE166" s="71" t="str">
        <f t="shared" ref="FE166:FE167" si="2732">IF(BY166="","","|n"&amp;FE$2&amp;"+"&amp;BY166&amp;FE$1)</f>
        <v/>
      </c>
      <c r="FF166" s="71" t="str">
        <f t="shared" ref="FF166:FF167" si="2733">IF(BZ166="","","|n"&amp;FF$2&amp;"+"&amp;BZ166&amp;FF$1)</f>
        <v/>
      </c>
      <c r="FG166" s="71" t="str">
        <f t="shared" ref="FG166:FG167" si="2734">IF(CA166="","","|n"&amp;FG$2&amp;"+"&amp;CA166&amp;FG$1)</f>
        <v/>
      </c>
      <c r="FH166" s="71" t="str">
        <f t="shared" ref="FH166:FH167" si="2735">IF(CB166="","","|n"&amp;FH$2&amp;"+"&amp;CB166&amp;FH$1)</f>
        <v/>
      </c>
      <c r="FI166" s="71" t="str">
        <f t="shared" ref="FI166:FI167" si="2736">IF(CC166="","","|n"&amp;FI$2&amp;"+"&amp;CC166&amp;FI$1)</f>
        <v/>
      </c>
      <c r="FJ166" s="71" t="str">
        <f t="shared" ref="FJ166:FJ167" si="2737">IF(CD166="","","|n"&amp;FJ$2&amp;"+"&amp;CD166&amp;FJ$1)</f>
        <v/>
      </c>
      <c r="FK166" s="71" t="str">
        <f t="shared" ref="FK166:FK167" si="2738">IF(CE166="","","|n"&amp;FK$2&amp;"+"&amp;CE166&amp;FK$1)</f>
        <v/>
      </c>
      <c r="FL166" s="71" t="str">
        <f t="shared" ref="FL166:FL167" si="2739">IF(CF166="","","|n"&amp;FL$2&amp;"+"&amp;CF166&amp;FL$1)</f>
        <v/>
      </c>
      <c r="FM166" s="71" t="str">
        <f t="shared" ref="FM166:FM167" si="2740">IF(CG166="","","|n"&amp;FM$2&amp;"+"&amp;CG166&amp;FM$1)</f>
        <v/>
      </c>
      <c r="FN166" s="71" t="str">
        <f t="shared" ref="FN166:FN167" si="2741">IF(CH166="","","|n"&amp;FN$2&amp;"+"&amp;CH166&amp;FN$1)</f>
        <v/>
      </c>
      <c r="FO166" s="71" t="str">
        <f t="shared" ref="FO166:FO167" si="2742">IF(CI166="","","|n"&amp;FO$2&amp;"+"&amp;CI166&amp;FO$1)</f>
        <v/>
      </c>
      <c r="FP166" s="71" t="str">
        <f t="shared" ref="FP166:FP167" si="2743">IF(CJ166="","","|n"&amp;FP$2&amp;"+"&amp;CJ166&amp;FP$1)</f>
        <v/>
      </c>
      <c r="FQ166" s="71" t="str">
        <f t="shared" ref="FQ166:FQ167" si="2744">IF(CK166="","","|n"&amp;FQ$2&amp;"+"&amp;CK166&amp;FQ$1)</f>
        <v/>
      </c>
      <c r="FR166" s="71" t="str">
        <f t="shared" ref="FR166:FR167" si="2745">IF(CL166="","","|n"&amp;FR$2&amp;"+"&amp;CL166&amp;FR$1)</f>
        <v/>
      </c>
      <c r="FS166" s="71" t="str">
        <f t="shared" ref="FS166:FS167" si="2746">IF(CM166="","","|n"&amp;FS$2&amp;"+"&amp;CM166&amp;FS$1)</f>
        <v/>
      </c>
    </row>
    <row r="167" spans="1:175" ht="16.5">
      <c r="A167" s="101"/>
      <c r="B167" s="101" t="s">
        <v>552</v>
      </c>
      <c r="C167" s="79" t="s">
        <v>553</v>
      </c>
      <c r="T167" s="9" t="s">
        <v>554</v>
      </c>
      <c r="U167" s="116" t="s">
        <v>555</v>
      </c>
      <c r="V167" s="86"/>
      <c r="W167" s="86"/>
      <c r="X167" s="86">
        <v>5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10</v>
      </c>
      <c r="CN167" s="70" t="str">
        <f t="shared" ref="CN167" si="2747">"InitUnitState('"&amp;B167&amp;"',"&amp;V167&amp;","&amp;W167&amp;","&amp;X167&amp;","&amp;Y167&amp;","&amp;Z167&amp;","&amp;AA167&amp;","&amp;AB167&amp;","&amp;AC167&amp;","&amp;AD167&amp;","&amp;AE167&amp;")"</f>
        <v>InitUnitState('I010',,,5,,,,,,,)</v>
      </c>
      <c r="CO167" s="70" t="str">
        <f t="shared" ref="CO167" si="2748">"InitUnitNormal('"&amp;B167&amp;"',"&amp;AF167&amp;","&amp;AG167&amp;","&amp;AH167&amp;","&amp;AI167&amp;","&amp;AJ167&amp;","&amp;AK167&amp;","&amp;AL167&amp;","&amp;AM167&amp;","&amp;AN167&amp;","&amp;AO167&amp;")"</f>
        <v>InitUnitNormal('I010',,,,,,,,,,)</v>
      </c>
      <c r="CP167" s="70" t="str">
        <f t="shared" ref="CP167" si="2749">"InitUnitMagic('"&amp;B167&amp;"',"&amp;AP167&amp;","&amp;AQ167&amp;","&amp;AR167&amp;","&amp;AS167&amp;","&amp;AT167&amp;","&amp;AU167&amp;","&amp;AV167&amp;","&amp;AW167&amp;","&amp;BI167&amp;","&amp;BJ167&amp;")"</f>
        <v>InitUnitMagic('I010',,,,,,,,,,10)</v>
      </c>
      <c r="CQ167" s="70" t="str">
        <f t="shared" ref="CQ167" si="2750">"InitUnitAdd('"&amp;B167&amp;"',"&amp;BK167&amp;","&amp;BL167&amp;","&amp;BM167&amp;","&amp;BN167&amp;","&amp;BO167&amp;","&amp;BP167&amp;","&amp;BQ167&amp;","&amp;BR167&amp;","&amp;BS167&amp;","&amp;BT167&amp;")"</f>
        <v>InitUnitAdd('I010',,,,,,,,,,)</v>
      </c>
      <c r="CR167" s="70" t="str">
        <f t="shared" ref="CR167:CR172" si="2751"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221&amp;CR$1&amp;")"</f>
        <v>InitEquipData('I010',,"",,,,,'','','','','','',"ReplaceableTextures\\CommandButtons\\BTNIT01.blp")</v>
      </c>
      <c r="CU167" s="95" t="str">
        <f t="shared" si="2675"/>
        <v>|n护甲+5|n金币加成+10|n</v>
      </c>
      <c r="CV167" s="61" t="str">
        <f t="shared" si="2676"/>
        <v>击杀|Cff00ff7f300个|r敌人后奖励：|n金币|Cffffc926+3000~6000|r|n|n|Cff00ff7f同时只能携带一个招魂幡|r</v>
      </c>
      <c r="CW167" s="60"/>
      <c r="CX167" s="60"/>
      <c r="CY167" s="60"/>
      <c r="CZ167" s="60"/>
      <c r="DA167" s="60"/>
      <c r="DB167" s="71" t="str">
        <f t="shared" si="2677"/>
        <v/>
      </c>
      <c r="DC167" s="71" t="str">
        <f t="shared" si="2678"/>
        <v/>
      </c>
      <c r="DD167" s="71" t="str">
        <f t="shared" si="2679"/>
        <v>|n护甲+5</v>
      </c>
      <c r="DE167" s="71" t="str">
        <f t="shared" si="2680"/>
        <v/>
      </c>
      <c r="DF167" s="71" t="str">
        <f t="shared" si="2681"/>
        <v/>
      </c>
      <c r="DG167" s="71" t="str">
        <f t="shared" si="2682"/>
        <v/>
      </c>
      <c r="DH167" s="71" t="str">
        <f t="shared" si="2683"/>
        <v/>
      </c>
      <c r="DI167" s="71" t="str">
        <f t="shared" si="2684"/>
        <v/>
      </c>
      <c r="DJ167" s="71" t="str">
        <f t="shared" si="2685"/>
        <v/>
      </c>
      <c r="DK167" s="71" t="str">
        <f t="shared" si="2686"/>
        <v/>
      </c>
      <c r="DL167" s="71" t="str">
        <f t="shared" si="2687"/>
        <v/>
      </c>
      <c r="DM167" s="71" t="str">
        <f t="shared" si="2688"/>
        <v/>
      </c>
      <c r="DN167" s="71" t="str">
        <f t="shared" si="2689"/>
        <v/>
      </c>
      <c r="DO167" s="71" t="str">
        <f t="shared" si="2690"/>
        <v/>
      </c>
      <c r="DP167" s="71" t="str">
        <f t="shared" si="2691"/>
        <v/>
      </c>
      <c r="DQ167" s="71" t="str">
        <f t="shared" si="2692"/>
        <v/>
      </c>
      <c r="DR167" s="71" t="str">
        <f t="shared" si="2693"/>
        <v/>
      </c>
      <c r="DS167" s="71" t="str">
        <f t="shared" si="2694"/>
        <v/>
      </c>
      <c r="DT167" s="71" t="str">
        <f t="shared" si="2695"/>
        <v/>
      </c>
      <c r="DU167" s="71" t="str">
        <f t="shared" si="2696"/>
        <v/>
      </c>
      <c r="DV167" s="71" t="str">
        <f t="shared" si="2697"/>
        <v/>
      </c>
      <c r="DW167" s="71" t="str">
        <f t="shared" si="2698"/>
        <v/>
      </c>
      <c r="DX167" s="71" t="str">
        <f t="shared" si="2699"/>
        <v/>
      </c>
      <c r="DY167" s="71" t="str">
        <f t="shared" si="2700"/>
        <v/>
      </c>
      <c r="DZ167" s="71" t="str">
        <f t="shared" si="2701"/>
        <v/>
      </c>
      <c r="EA167" s="71" t="str">
        <f t="shared" si="2702"/>
        <v/>
      </c>
      <c r="EB167" s="71" t="str">
        <f t="shared" si="2703"/>
        <v/>
      </c>
      <c r="EC167" s="71" t="str">
        <f t="shared" si="2704"/>
        <v/>
      </c>
      <c r="ED167" s="71" t="str">
        <f t="shared" si="2705"/>
        <v/>
      </c>
      <c r="EE167" s="71" t="str">
        <f t="shared" si="2706"/>
        <v/>
      </c>
      <c r="EF167" s="71" t="str">
        <f t="shared" si="2707"/>
        <v/>
      </c>
      <c r="EG167" s="71" t="str">
        <f t="shared" si="2708"/>
        <v/>
      </c>
      <c r="EH167" s="71" t="str">
        <f t="shared" si="2709"/>
        <v/>
      </c>
      <c r="EI167" s="71" t="str">
        <f t="shared" si="2710"/>
        <v/>
      </c>
      <c r="EJ167" s="71" t="str">
        <f t="shared" si="2711"/>
        <v/>
      </c>
      <c r="EK167" s="71" t="str">
        <f t="shared" si="2712"/>
        <v/>
      </c>
      <c r="EL167" s="71" t="str">
        <f t="shared" si="2713"/>
        <v/>
      </c>
      <c r="EM167" s="71" t="str">
        <f t="shared" si="2714"/>
        <v/>
      </c>
      <c r="EN167" s="71" t="str">
        <f t="shared" si="2715"/>
        <v/>
      </c>
      <c r="EO167" s="71" t="str">
        <f t="shared" si="2716"/>
        <v/>
      </c>
      <c r="EP167" s="71" t="str">
        <f t="shared" si="2717"/>
        <v>|n金币加成+10</v>
      </c>
      <c r="EQ167" s="71" t="str">
        <f t="shared" si="2718"/>
        <v/>
      </c>
      <c r="ER167" s="71" t="str">
        <f t="shared" si="2719"/>
        <v/>
      </c>
      <c r="ES167" s="71" t="str">
        <f t="shared" si="2720"/>
        <v/>
      </c>
      <c r="ET167" s="71" t="str">
        <f t="shared" si="2721"/>
        <v/>
      </c>
      <c r="EU167" s="71" t="str">
        <f t="shared" si="2722"/>
        <v/>
      </c>
      <c r="EV167" s="71" t="str">
        <f t="shared" si="2723"/>
        <v/>
      </c>
      <c r="EW167" s="71" t="str">
        <f t="shared" si="2724"/>
        <v/>
      </c>
      <c r="EX167" s="71" t="str">
        <f t="shared" si="2725"/>
        <v/>
      </c>
      <c r="EY167" s="71" t="str">
        <f t="shared" si="2726"/>
        <v/>
      </c>
      <c r="EZ167" s="71" t="str">
        <f t="shared" si="2727"/>
        <v/>
      </c>
      <c r="FA167" s="71" t="str">
        <f t="shared" si="2728"/>
        <v/>
      </c>
      <c r="FB167" s="71" t="str">
        <f t="shared" si="2729"/>
        <v/>
      </c>
      <c r="FC167" s="71" t="str">
        <f t="shared" si="2730"/>
        <v/>
      </c>
      <c r="FD167" s="71" t="str">
        <f t="shared" si="2731"/>
        <v/>
      </c>
      <c r="FE167" s="71" t="str">
        <f t="shared" si="2732"/>
        <v/>
      </c>
      <c r="FF167" s="71" t="str">
        <f t="shared" si="2733"/>
        <v/>
      </c>
      <c r="FG167" s="71" t="str">
        <f t="shared" si="2734"/>
        <v/>
      </c>
      <c r="FH167" s="71" t="str">
        <f t="shared" si="2735"/>
        <v/>
      </c>
      <c r="FI167" s="71" t="str">
        <f t="shared" si="2736"/>
        <v/>
      </c>
      <c r="FJ167" s="71" t="str">
        <f t="shared" si="2737"/>
        <v/>
      </c>
      <c r="FK167" s="71" t="str">
        <f t="shared" si="2738"/>
        <v/>
      </c>
      <c r="FL167" s="71" t="str">
        <f t="shared" si="2739"/>
        <v/>
      </c>
      <c r="FM167" s="71" t="str">
        <f t="shared" si="2740"/>
        <v/>
      </c>
      <c r="FN167" s="71" t="str">
        <f t="shared" si="2741"/>
        <v/>
      </c>
      <c r="FO167" s="71" t="str">
        <f t="shared" si="2742"/>
        <v/>
      </c>
      <c r="FP167" s="71" t="str">
        <f t="shared" si="2743"/>
        <v/>
      </c>
      <c r="FQ167" s="71" t="str">
        <f t="shared" si="2744"/>
        <v/>
      </c>
      <c r="FR167" s="71" t="str">
        <f t="shared" si="2745"/>
        <v/>
      </c>
      <c r="FS167" s="71" t="str">
        <f t="shared" si="2746"/>
        <v/>
      </c>
    </row>
    <row r="168" spans="1:175" ht="16.5">
      <c r="A168" s="101"/>
      <c r="B168" s="101" t="s">
        <v>556</v>
      </c>
      <c r="C168" s="79" t="s">
        <v>557</v>
      </c>
      <c r="T168" s="9" t="s">
        <v>558</v>
      </c>
      <c r="U168" s="116" t="s">
        <v>555</v>
      </c>
      <c r="V168" s="86"/>
      <c r="W168" s="86"/>
      <c r="X168" s="86">
        <v>10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15</v>
      </c>
      <c r="CN168" s="70" t="str">
        <f t="shared" si="2455"/>
        <v>InitUnitState('I011',,,10,,,,,,,)</v>
      </c>
      <c r="CO168" s="70" t="str">
        <f t="shared" si="2456"/>
        <v>InitUnitNormal('I011',,,,,,,,,,)</v>
      </c>
      <c r="CP168" s="70" t="str">
        <f t="shared" si="2457"/>
        <v>InitUnitMagic('I011',,,,,,,,,,15)</v>
      </c>
      <c r="CQ168" s="70" t="str">
        <f t="shared" si="2458"/>
        <v>InitUnitAdd('I011',,,,,,,,,,)</v>
      </c>
      <c r="CR168" s="70" t="str">
        <f t="shared" si="2751"/>
        <v>InitEquipData('I011',,"",,,,,'','','','','','',"ReplaceableTextures\\CommandButtons\\BTNIT02.blp")</v>
      </c>
      <c r="CU168" s="95" t="str">
        <f t="shared" si="2603"/>
        <v>|n护甲+10|n金币加成+15|n</v>
      </c>
      <c r="CV168" s="61" t="str">
        <f t="shared" si="2604"/>
        <v>击杀|Cff00ff7f1000|r个敌人后奖励：|n金币|Cffffc926+7000~12000|r|n经验|Cffffc926+1000|r|n|n|Cff00ff7f同时只能携带一个招魂幡|r</v>
      </c>
      <c r="CW168" s="60"/>
      <c r="CX168" s="60"/>
      <c r="CY168" s="60"/>
      <c r="CZ168" s="60"/>
      <c r="DA168" s="60"/>
      <c r="DB168" s="71" t="str">
        <f t="shared" si="2605"/>
        <v/>
      </c>
      <c r="DC168" s="71" t="str">
        <f t="shared" si="2606"/>
        <v/>
      </c>
      <c r="DD168" s="71" t="str">
        <f t="shared" si="2607"/>
        <v>|n护甲+10</v>
      </c>
      <c r="DE168" s="71" t="str">
        <f t="shared" si="2608"/>
        <v/>
      </c>
      <c r="DF168" s="71" t="str">
        <f t="shared" si="2609"/>
        <v/>
      </c>
      <c r="DG168" s="71" t="str">
        <f t="shared" si="2610"/>
        <v/>
      </c>
      <c r="DH168" s="71" t="str">
        <f t="shared" si="2611"/>
        <v/>
      </c>
      <c r="DI168" s="71" t="str">
        <f t="shared" si="2612"/>
        <v/>
      </c>
      <c r="DJ168" s="71" t="str">
        <f t="shared" si="2613"/>
        <v/>
      </c>
      <c r="DK168" s="71" t="str">
        <f t="shared" si="2614"/>
        <v/>
      </c>
      <c r="DL168" s="71" t="str">
        <f t="shared" si="2615"/>
        <v/>
      </c>
      <c r="DM168" s="71" t="str">
        <f t="shared" si="2616"/>
        <v/>
      </c>
      <c r="DN168" s="71" t="str">
        <f t="shared" si="2617"/>
        <v/>
      </c>
      <c r="DO168" s="71" t="str">
        <f t="shared" si="2618"/>
        <v/>
      </c>
      <c r="DP168" s="71" t="str">
        <f t="shared" si="2619"/>
        <v/>
      </c>
      <c r="DQ168" s="71" t="str">
        <f t="shared" si="2620"/>
        <v/>
      </c>
      <c r="DR168" s="71" t="str">
        <f t="shared" si="2621"/>
        <v/>
      </c>
      <c r="DS168" s="71" t="str">
        <f t="shared" si="2622"/>
        <v/>
      </c>
      <c r="DT168" s="71" t="str">
        <f t="shared" si="2623"/>
        <v/>
      </c>
      <c r="DU168" s="71" t="str">
        <f t="shared" si="2624"/>
        <v/>
      </c>
      <c r="DV168" s="71" t="str">
        <f t="shared" si="2625"/>
        <v/>
      </c>
      <c r="DW168" s="71" t="str">
        <f t="shared" si="2626"/>
        <v/>
      </c>
      <c r="DX168" s="71" t="str">
        <f t="shared" si="2627"/>
        <v/>
      </c>
      <c r="DY168" s="71" t="str">
        <f t="shared" si="2628"/>
        <v/>
      </c>
      <c r="DZ168" s="71" t="str">
        <f t="shared" si="2629"/>
        <v/>
      </c>
      <c r="EA168" s="71" t="str">
        <f t="shared" si="2630"/>
        <v/>
      </c>
      <c r="EB168" s="71" t="str">
        <f t="shared" si="2631"/>
        <v/>
      </c>
      <c r="EC168" s="71" t="str">
        <f t="shared" si="2632"/>
        <v/>
      </c>
      <c r="ED168" s="71" t="str">
        <f t="shared" si="2633"/>
        <v/>
      </c>
      <c r="EE168" s="71" t="str">
        <f t="shared" si="2634"/>
        <v/>
      </c>
      <c r="EF168" s="71" t="str">
        <f t="shared" si="2635"/>
        <v/>
      </c>
      <c r="EG168" s="71" t="str">
        <f t="shared" si="2636"/>
        <v/>
      </c>
      <c r="EH168" s="71" t="str">
        <f t="shared" si="2637"/>
        <v/>
      </c>
      <c r="EI168" s="71" t="str">
        <f t="shared" si="2638"/>
        <v/>
      </c>
      <c r="EJ168" s="71" t="str">
        <f t="shared" si="2639"/>
        <v/>
      </c>
      <c r="EK168" s="71" t="str">
        <f t="shared" si="2640"/>
        <v/>
      </c>
      <c r="EL168" s="71" t="str">
        <f t="shared" si="2641"/>
        <v/>
      </c>
      <c r="EM168" s="71" t="str">
        <f t="shared" si="2642"/>
        <v/>
      </c>
      <c r="EN168" s="71" t="str">
        <f t="shared" si="2643"/>
        <v/>
      </c>
      <c r="EO168" s="71" t="str">
        <f t="shared" si="2644"/>
        <v/>
      </c>
      <c r="EP168" s="71" t="str">
        <f t="shared" si="2645"/>
        <v>|n金币加成+15</v>
      </c>
      <c r="EQ168" s="71" t="str">
        <f t="shared" si="2646"/>
        <v/>
      </c>
      <c r="ER168" s="71" t="str">
        <f t="shared" si="2647"/>
        <v/>
      </c>
      <c r="ES168" s="71" t="str">
        <f t="shared" si="2648"/>
        <v/>
      </c>
      <c r="ET168" s="71" t="str">
        <f t="shared" si="2649"/>
        <v/>
      </c>
      <c r="EU168" s="71" t="str">
        <f t="shared" si="2650"/>
        <v/>
      </c>
      <c r="EV168" s="71" t="str">
        <f t="shared" si="2651"/>
        <v/>
      </c>
      <c r="EW168" s="71" t="str">
        <f t="shared" si="2652"/>
        <v/>
      </c>
      <c r="EX168" s="71" t="str">
        <f t="shared" si="2653"/>
        <v/>
      </c>
      <c r="EY168" s="71" t="str">
        <f t="shared" si="2654"/>
        <v/>
      </c>
      <c r="EZ168" s="71" t="str">
        <f t="shared" si="2655"/>
        <v/>
      </c>
      <c r="FA168" s="71" t="str">
        <f t="shared" si="2656"/>
        <v/>
      </c>
      <c r="FB168" s="71" t="str">
        <f t="shared" si="2657"/>
        <v/>
      </c>
      <c r="FC168" s="71" t="str">
        <f t="shared" si="2658"/>
        <v/>
      </c>
      <c r="FD168" s="71" t="str">
        <f t="shared" si="2659"/>
        <v/>
      </c>
      <c r="FE168" s="71" t="str">
        <f t="shared" si="2660"/>
        <v/>
      </c>
      <c r="FF168" s="71" t="str">
        <f t="shared" si="2661"/>
        <v/>
      </c>
      <c r="FG168" s="71" t="str">
        <f t="shared" si="2662"/>
        <v/>
      </c>
      <c r="FH168" s="71" t="str">
        <f t="shared" si="2663"/>
        <v/>
      </c>
      <c r="FI168" s="71" t="str">
        <f t="shared" si="2664"/>
        <v/>
      </c>
      <c r="FJ168" s="71" t="str">
        <f t="shared" si="2665"/>
        <v/>
      </c>
      <c r="FK168" s="71" t="str">
        <f t="shared" si="2666"/>
        <v/>
      </c>
      <c r="FL168" s="71" t="str">
        <f t="shared" si="2667"/>
        <v/>
      </c>
      <c r="FM168" s="71" t="str">
        <f t="shared" si="2668"/>
        <v/>
      </c>
      <c r="FN168" s="71" t="str">
        <f t="shared" si="2669"/>
        <v/>
      </c>
      <c r="FO168" s="71" t="str">
        <f t="shared" si="2670"/>
        <v/>
      </c>
      <c r="FP168" s="71" t="str">
        <f t="shared" si="2671"/>
        <v/>
      </c>
      <c r="FQ168" s="71" t="str">
        <f t="shared" si="2672"/>
        <v/>
      </c>
      <c r="FR168" s="71" t="str">
        <f t="shared" si="2673"/>
        <v/>
      </c>
      <c r="FS168" s="71" t="str">
        <f t="shared" si="2674"/>
        <v/>
      </c>
    </row>
    <row r="169" spans="1:175" ht="16.5">
      <c r="A169" s="101"/>
      <c r="B169" s="101" t="s">
        <v>559</v>
      </c>
      <c r="C169" s="112" t="s">
        <v>560</v>
      </c>
      <c r="T169" s="9" t="s">
        <v>561</v>
      </c>
      <c r="U169" s="116" t="s">
        <v>562</v>
      </c>
      <c r="V169" s="86"/>
      <c r="W169" s="86"/>
      <c r="X169" s="86">
        <v>20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20</v>
      </c>
      <c r="CN169" s="70" t="str">
        <f t="shared" si="2455"/>
        <v>InitUnitState('I012',,,20,,,,,,,)</v>
      </c>
      <c r="CO169" s="70" t="str">
        <f t="shared" si="2456"/>
        <v>InitUnitNormal('I012',,,,,,,,,,)</v>
      </c>
      <c r="CP169" s="70" t="str">
        <f t="shared" si="2457"/>
        <v>InitUnitMagic('I012',,,,,,,,,,20)</v>
      </c>
      <c r="CQ169" s="70" t="str">
        <f t="shared" si="2458"/>
        <v>InitUnitAdd('I012',,,,,,,,,,)</v>
      </c>
      <c r="CR169" s="70" t="str">
        <f t="shared" si="2751"/>
        <v>InitEquipData('I012',,"",,,,,'','','','','','',"ReplaceableTextures\\CommandButtons\\BTNIT03.blp")</v>
      </c>
      <c r="CU169" s="95" t="str">
        <f t="shared" ref="CU169:CU170" si="2752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|n护甲+20|n金币加成+20|n</v>
      </c>
      <c r="CV169" s="61" t="str">
        <f t="shared" ref="CV169:CV170" si="2753">T169</f>
        <v>金币加成|Cffffc926+5%|r|n|n击杀|Cff00ff7f1000个|r敌人后奖励：|n金币|Cffffc926+8000~13000|r|n经验|Cffffc926+2000|r|n|n|Cff00ff7f同时只能携带一个招魂幡|r</v>
      </c>
      <c r="CW169" s="60"/>
      <c r="CX169" s="60"/>
      <c r="CY169" s="60"/>
      <c r="CZ169" s="60"/>
      <c r="DA169" s="60"/>
      <c r="DB169" s="71" t="str">
        <f t="shared" ref="DB169:DB170" si="2754">IF(V169="","","|n"&amp;DB$2&amp;"+"&amp;V169&amp;DB$1)</f>
        <v/>
      </c>
      <c r="DC169" s="71" t="str">
        <f t="shared" ref="DC169:DC170" si="2755">IF(W169="","","|n"&amp;DC$2&amp;"+"&amp;W169&amp;DC$1)</f>
        <v/>
      </c>
      <c r="DD169" s="71" t="str">
        <f t="shared" ref="DD169:DD170" si="2756">IF(X169="","","|n"&amp;DD$2&amp;"+"&amp;X169&amp;DD$1)</f>
        <v>|n护甲+20</v>
      </c>
      <c r="DE169" s="71" t="str">
        <f t="shared" ref="DE169:DE170" si="2757">IF(Y169="","","|n"&amp;DE$2&amp;"+"&amp;Y169&amp;DE$1)</f>
        <v/>
      </c>
      <c r="DF169" s="71" t="str">
        <f t="shared" ref="DF169:DF170" si="2758">IF(Z169="","","|n"&amp;DF$2&amp;"+"&amp;Z169&amp;DF$1)</f>
        <v/>
      </c>
      <c r="DG169" s="71" t="str">
        <f t="shared" ref="DG169:DG170" si="2759">IF(AA169="","","|n"&amp;DG$2&amp;"+"&amp;AA169&amp;DG$1)</f>
        <v/>
      </c>
      <c r="DH169" s="71" t="str">
        <f t="shared" ref="DH169:DH170" si="2760">IF(AB169="","","|n"&amp;DH$2&amp;"+"&amp;AB169&amp;DH$1)</f>
        <v/>
      </c>
      <c r="DI169" s="71" t="str">
        <f t="shared" ref="DI169:DI170" si="2761">IF(AC169="","","|n"&amp;DI$2&amp;"+"&amp;AC169&amp;DI$1)</f>
        <v/>
      </c>
      <c r="DJ169" s="71" t="str">
        <f t="shared" ref="DJ169:DJ170" si="2762">IF(AD169="","","|n"&amp;DJ$2&amp;"+"&amp;AD169&amp;DJ$1)</f>
        <v/>
      </c>
      <c r="DK169" s="71" t="str">
        <f t="shared" ref="DK169:DK170" si="2763">IF(AE169="","","|n"&amp;DK$2&amp;"+"&amp;AE169&amp;DK$1)</f>
        <v/>
      </c>
      <c r="DL169" s="71" t="str">
        <f t="shared" ref="DL169:DL170" si="2764">IF(AF169="","","|n"&amp;DL$2&amp;"+"&amp;AF169&amp;DL$1)</f>
        <v/>
      </c>
      <c r="DM169" s="71" t="str">
        <f t="shared" ref="DM169:DM170" si="2765">IF(AG169="","","|n"&amp;DM$2&amp;"+"&amp;AG169&amp;DM$1)</f>
        <v/>
      </c>
      <c r="DN169" s="71" t="str">
        <f t="shared" ref="DN169:DN170" si="2766">IF(AH169="","","|n"&amp;DN$2&amp;"+"&amp;AH169&amp;DN$1)</f>
        <v/>
      </c>
      <c r="DO169" s="71" t="str">
        <f t="shared" ref="DO169:DO170" si="2767">IF(AI169="","","|n"&amp;DO$2&amp;"+"&amp;AI169&amp;DO$1)</f>
        <v/>
      </c>
      <c r="DP169" s="71" t="str">
        <f t="shared" ref="DP169:DP170" si="2768">IF(AJ169="","","|n"&amp;DP$2&amp;"+"&amp;AJ169&amp;DP$1)</f>
        <v/>
      </c>
      <c r="DQ169" s="71" t="str">
        <f t="shared" ref="DQ169:DQ170" si="2769">IF(AK169="","","|n"&amp;DQ$2&amp;"+"&amp;AK169&amp;DQ$1)</f>
        <v/>
      </c>
      <c r="DR169" s="71" t="str">
        <f t="shared" ref="DR169:DR170" si="2770">IF(AL169="","","|n"&amp;DR$2&amp;"+"&amp;AL169&amp;DR$1)</f>
        <v/>
      </c>
      <c r="DS169" s="71" t="str">
        <f t="shared" ref="DS169:DS170" si="2771">IF(AM169="","","|n"&amp;DS$2&amp;"+"&amp;AM169&amp;DS$1)</f>
        <v/>
      </c>
      <c r="DT169" s="71" t="str">
        <f t="shared" ref="DT169:DT170" si="2772">IF(AN169="","","|n"&amp;DT$2&amp;"+"&amp;AN169&amp;DT$1)</f>
        <v/>
      </c>
      <c r="DU169" s="71" t="str">
        <f t="shared" ref="DU169:DU170" si="2773">IF(AO169="","","|n"&amp;DU$2&amp;"+"&amp;AO169&amp;DU$1)</f>
        <v/>
      </c>
      <c r="DV169" s="71" t="str">
        <f t="shared" ref="DV169:DV170" si="2774">IF(AP169="","","|n"&amp;DV$2&amp;"+"&amp;AP169&amp;DV$1)</f>
        <v/>
      </c>
      <c r="DW169" s="71" t="str">
        <f t="shared" ref="DW169:DW170" si="2775">IF(AQ169="","","|n"&amp;DW$2&amp;"+"&amp;AQ169&amp;DW$1)</f>
        <v/>
      </c>
      <c r="DX169" s="71" t="str">
        <f t="shared" ref="DX169:DX170" si="2776">IF(AR169="","","|n"&amp;DX$2&amp;"+"&amp;AR169&amp;DX$1)</f>
        <v/>
      </c>
      <c r="DY169" s="71" t="str">
        <f t="shared" ref="DY169:DY170" si="2777">IF(AS169="","","|n"&amp;DY$2&amp;"+"&amp;AS169&amp;DY$1)</f>
        <v/>
      </c>
      <c r="DZ169" s="71" t="str">
        <f t="shared" ref="DZ169:DZ170" si="2778">IF(AT169="","","|n"&amp;DZ$2&amp;"+"&amp;AT169&amp;DZ$1)</f>
        <v/>
      </c>
      <c r="EA169" s="71" t="str">
        <f t="shared" ref="EA169:EA170" si="2779">IF(AU169="","","|n"&amp;EA$2&amp;"+"&amp;AU169&amp;EA$1)</f>
        <v/>
      </c>
      <c r="EB169" s="71" t="str">
        <f t="shared" ref="EB169:EB170" si="2780">IF(AV169="","","|n"&amp;EB$2&amp;"+"&amp;AV169&amp;EB$1)</f>
        <v/>
      </c>
      <c r="EC169" s="71" t="str">
        <f t="shared" ref="EC169:EC170" si="2781">IF(AW169="","","|n"&amp;EC$2&amp;"+"&amp;AW169&amp;EC$1)</f>
        <v/>
      </c>
      <c r="ED169" s="71" t="str">
        <f t="shared" ref="ED169:ED170" si="2782">IF(AX169="","","|n"&amp;ED$2&amp;"+"&amp;AX169&amp;ED$1)</f>
        <v/>
      </c>
      <c r="EE169" s="71" t="str">
        <f t="shared" ref="EE169:EE170" si="2783">IF(AY169="","","|n"&amp;EE$2&amp;"+"&amp;AY169&amp;EE$1)</f>
        <v/>
      </c>
      <c r="EF169" s="71" t="str">
        <f t="shared" ref="EF169:EF170" si="2784">IF(AZ169="","","|n"&amp;EF$2&amp;"+"&amp;AZ169&amp;EF$1)</f>
        <v/>
      </c>
      <c r="EG169" s="71" t="str">
        <f t="shared" ref="EG169:EG170" si="2785">IF(BA169="","","|n"&amp;EG$2&amp;"+"&amp;BA169&amp;EG$1)</f>
        <v/>
      </c>
      <c r="EH169" s="71" t="str">
        <f t="shared" ref="EH169:EH170" si="2786">IF(BB169="","","|n"&amp;EH$2&amp;"+"&amp;BB169&amp;EH$1)</f>
        <v/>
      </c>
      <c r="EI169" s="71" t="str">
        <f t="shared" ref="EI169:EI170" si="2787">IF(BC169="","","|n"&amp;EI$2&amp;"+"&amp;BC169&amp;EI$1)</f>
        <v/>
      </c>
      <c r="EJ169" s="71" t="str">
        <f t="shared" ref="EJ169:EJ170" si="2788">IF(BD169="","","|n"&amp;EJ$2&amp;"+"&amp;BD169&amp;EJ$1)</f>
        <v/>
      </c>
      <c r="EK169" s="71" t="str">
        <f t="shared" ref="EK169:EK170" si="2789">IF(BE169="","","|n"&amp;EK$2&amp;"+"&amp;BE169&amp;EK$1)</f>
        <v/>
      </c>
      <c r="EL169" s="71" t="str">
        <f t="shared" ref="EL169:EL170" si="2790">IF(BF169="","","|n"&amp;EL$2&amp;"+"&amp;BF169&amp;EL$1)</f>
        <v/>
      </c>
      <c r="EM169" s="71" t="str">
        <f t="shared" ref="EM169:EM170" si="2791">IF(BG169="","","|n"&amp;EM$2&amp;"+"&amp;BG169&amp;EM$1)</f>
        <v/>
      </c>
      <c r="EN169" s="71" t="str">
        <f t="shared" ref="EN169:EN170" si="2792">IF(BH169="","","|n"&amp;EN$2&amp;"+"&amp;BH169&amp;EN$1)</f>
        <v/>
      </c>
      <c r="EO169" s="71" t="str">
        <f t="shared" ref="EO169:EO170" si="2793">IF(BI169="","","|n"&amp;EO$2&amp;"+"&amp;BI169&amp;EO$1)</f>
        <v/>
      </c>
      <c r="EP169" s="71" t="str">
        <f t="shared" ref="EP169:EP170" si="2794">IF(BJ169="","","|n"&amp;EP$2&amp;"+"&amp;BJ169&amp;EP$1)</f>
        <v>|n金币加成+20</v>
      </c>
      <c r="EQ169" s="71" t="str">
        <f t="shared" ref="EQ169:EQ170" si="2795">IF(BK169="","","|n"&amp;EQ$2&amp;"+"&amp;BK169&amp;EQ$1)</f>
        <v/>
      </c>
      <c r="ER169" s="71" t="str">
        <f t="shared" ref="ER169:ER170" si="2796">IF(BL169="","","|n"&amp;ER$2&amp;"+"&amp;BL169&amp;ER$1)</f>
        <v/>
      </c>
      <c r="ES169" s="71" t="str">
        <f t="shared" ref="ES169:ES170" si="2797">IF(BM169="","","|n"&amp;ES$2&amp;"+"&amp;BM169&amp;ES$1)</f>
        <v/>
      </c>
      <c r="ET169" s="71" t="str">
        <f t="shared" ref="ET169:ET170" si="2798">IF(BN169="","","|n"&amp;ET$2&amp;"+"&amp;BN169&amp;ET$1)</f>
        <v/>
      </c>
      <c r="EU169" s="71" t="str">
        <f t="shared" ref="EU169:EU170" si="2799">IF(BO169="","","|n"&amp;EU$2&amp;"+"&amp;BO169&amp;EU$1)</f>
        <v/>
      </c>
      <c r="EV169" s="71" t="str">
        <f t="shared" ref="EV169:EV170" si="2800">IF(BP169="","","|n"&amp;EV$2&amp;"+"&amp;BP169&amp;EV$1)</f>
        <v/>
      </c>
      <c r="EW169" s="71" t="str">
        <f t="shared" ref="EW169:EW170" si="2801">IF(BQ169="","","|n"&amp;EW$2&amp;"+"&amp;BQ169&amp;EW$1)</f>
        <v/>
      </c>
      <c r="EX169" s="71" t="str">
        <f t="shared" ref="EX169:EX170" si="2802">IF(BR169="","","|n"&amp;EX$2&amp;"+"&amp;BR169&amp;EX$1)</f>
        <v/>
      </c>
      <c r="EY169" s="71" t="str">
        <f t="shared" ref="EY169:EY170" si="2803">IF(BS169="","","|n"&amp;EY$2&amp;"+"&amp;BS169&amp;EY$1)</f>
        <v/>
      </c>
      <c r="EZ169" s="71" t="str">
        <f t="shared" ref="EZ169:EZ170" si="2804">IF(BT169="","","|n"&amp;EZ$2&amp;"+"&amp;BT169&amp;EZ$1)</f>
        <v/>
      </c>
      <c r="FA169" s="71" t="str">
        <f t="shared" ref="FA169:FA170" si="2805">IF(BU169="","","|n"&amp;FA$2&amp;"+"&amp;BU169&amp;FA$1)</f>
        <v/>
      </c>
      <c r="FB169" s="71" t="str">
        <f t="shared" ref="FB169:FB170" si="2806">IF(BV169="","","|n"&amp;FB$2&amp;"+"&amp;BV169&amp;FB$1)</f>
        <v/>
      </c>
      <c r="FC169" s="71" t="str">
        <f t="shared" ref="FC169:FC170" si="2807">IF(BW169="","","|n"&amp;FC$2&amp;"+"&amp;BW169&amp;FC$1)</f>
        <v/>
      </c>
      <c r="FD169" s="71" t="str">
        <f t="shared" ref="FD169:FD170" si="2808">IF(BX169="","","|n"&amp;FD$2&amp;"+"&amp;BX169&amp;FD$1)</f>
        <v/>
      </c>
      <c r="FE169" s="71" t="str">
        <f t="shared" ref="FE169:FE170" si="2809">IF(BY169="","","|n"&amp;FE$2&amp;"+"&amp;BY169&amp;FE$1)</f>
        <v/>
      </c>
      <c r="FF169" s="71" t="str">
        <f t="shared" ref="FF169:FF170" si="2810">IF(BZ169="","","|n"&amp;FF$2&amp;"+"&amp;BZ169&amp;FF$1)</f>
        <v/>
      </c>
      <c r="FG169" s="71" t="str">
        <f t="shared" ref="FG169:FG170" si="2811">IF(CA169="","","|n"&amp;FG$2&amp;"+"&amp;CA169&amp;FG$1)</f>
        <v/>
      </c>
      <c r="FH169" s="71" t="str">
        <f t="shared" ref="FH169:FH170" si="2812">IF(CB169="","","|n"&amp;FH$2&amp;"+"&amp;CB169&amp;FH$1)</f>
        <v/>
      </c>
      <c r="FI169" s="71" t="str">
        <f t="shared" ref="FI169:FI170" si="2813">IF(CC169="","","|n"&amp;FI$2&amp;"+"&amp;CC169&amp;FI$1)</f>
        <v/>
      </c>
      <c r="FJ169" s="71" t="str">
        <f t="shared" ref="FJ169:FJ170" si="2814">IF(CD169="","","|n"&amp;FJ$2&amp;"+"&amp;CD169&amp;FJ$1)</f>
        <v/>
      </c>
      <c r="FK169" s="71" t="str">
        <f t="shared" ref="FK169:FK170" si="2815">IF(CE169="","","|n"&amp;FK$2&amp;"+"&amp;CE169&amp;FK$1)</f>
        <v/>
      </c>
      <c r="FL169" s="71" t="str">
        <f t="shared" ref="FL169:FL170" si="2816">IF(CF169="","","|n"&amp;FL$2&amp;"+"&amp;CF169&amp;FL$1)</f>
        <v/>
      </c>
      <c r="FM169" s="71" t="str">
        <f t="shared" ref="FM169:FM170" si="2817">IF(CG169="","","|n"&amp;FM$2&amp;"+"&amp;CG169&amp;FM$1)</f>
        <v/>
      </c>
      <c r="FN169" s="71" t="str">
        <f t="shared" ref="FN169:FN170" si="2818">IF(CH169="","","|n"&amp;FN$2&amp;"+"&amp;CH169&amp;FN$1)</f>
        <v/>
      </c>
      <c r="FO169" s="71" t="str">
        <f t="shared" ref="FO169:FO170" si="2819">IF(CI169="","","|n"&amp;FO$2&amp;"+"&amp;CI169&amp;FO$1)</f>
        <v/>
      </c>
      <c r="FP169" s="71" t="str">
        <f t="shared" ref="FP169:FP170" si="2820">IF(CJ169="","","|n"&amp;FP$2&amp;"+"&amp;CJ169&amp;FP$1)</f>
        <v/>
      </c>
      <c r="FQ169" s="71" t="str">
        <f t="shared" ref="FQ169:FQ170" si="2821">IF(CK169="","","|n"&amp;FQ$2&amp;"+"&amp;CK169&amp;FQ$1)</f>
        <v/>
      </c>
      <c r="FR169" s="71" t="str">
        <f t="shared" ref="FR169:FR170" si="2822">IF(CL169="","","|n"&amp;FR$2&amp;"+"&amp;CL169&amp;FR$1)</f>
        <v/>
      </c>
      <c r="FS169" s="71" t="str">
        <f t="shared" ref="FS169:FS170" si="2823">IF(CM169="","","|n"&amp;FS$2&amp;"+"&amp;CM169&amp;FS$1)</f>
        <v/>
      </c>
    </row>
    <row r="170" spans="1:175" ht="16.5">
      <c r="A170" s="101"/>
      <c r="B170" s="101" t="s">
        <v>563</v>
      </c>
      <c r="C170" s="112" t="s">
        <v>564</v>
      </c>
      <c r="T170" s="9" t="s">
        <v>565</v>
      </c>
      <c r="U170" s="116" t="s">
        <v>566</v>
      </c>
      <c r="V170" s="86"/>
      <c r="W170" s="86"/>
      <c r="X170" s="86">
        <v>30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25</v>
      </c>
      <c r="CN170" s="70" t="str">
        <f t="shared" si="2455"/>
        <v>InitUnitState('I013',,,30,,,,,,,)</v>
      </c>
      <c r="CO170" s="70" t="str">
        <f t="shared" si="2456"/>
        <v>InitUnitNormal('I013',,,,,,,,,,)</v>
      </c>
      <c r="CP170" s="70" t="str">
        <f t="shared" si="2457"/>
        <v>InitUnitMagic('I013',,,,,,,,,,25)</v>
      </c>
      <c r="CQ170" s="70" t="str">
        <f t="shared" si="2458"/>
        <v>InitUnitAdd('I013',,,,,,,,,,)</v>
      </c>
      <c r="CR170" s="70" t="str">
        <f t="shared" si="2751"/>
        <v>InitEquipData('I013',,"",,,,,'','','','','','',"ReplaceableTextures\\CommandButtons\\BTNIT04.blp")</v>
      </c>
      <c r="CU170" s="95" t="str">
        <f t="shared" si="2752"/>
        <v>|n护甲+30|n金币加成+25|n</v>
      </c>
      <c r="CV170" s="61" t="str">
        <f t="shared" si="2753"/>
        <v>金币加成|Cffffc926+10%|r|n|n击杀|Cff00ff7f1000个|r敌人后奖励：|n金币|Cffffc926+9000~14000|r|n经验|Cffffc926+4000|r|n|n|Cff00ff7f同时只能携带一个招魂幡|r</v>
      </c>
      <c r="CW170" s="60"/>
      <c r="CX170" s="60"/>
      <c r="CY170" s="60"/>
      <c r="CZ170" s="60"/>
      <c r="DA170" s="60"/>
      <c r="DB170" s="71" t="str">
        <f t="shared" si="2754"/>
        <v/>
      </c>
      <c r="DC170" s="71" t="str">
        <f t="shared" si="2755"/>
        <v/>
      </c>
      <c r="DD170" s="71" t="str">
        <f t="shared" si="2756"/>
        <v>|n护甲+30</v>
      </c>
      <c r="DE170" s="71" t="str">
        <f t="shared" si="2757"/>
        <v/>
      </c>
      <c r="DF170" s="71" t="str">
        <f t="shared" si="2758"/>
        <v/>
      </c>
      <c r="DG170" s="71" t="str">
        <f t="shared" si="2759"/>
        <v/>
      </c>
      <c r="DH170" s="71" t="str">
        <f t="shared" si="2760"/>
        <v/>
      </c>
      <c r="DI170" s="71" t="str">
        <f t="shared" si="2761"/>
        <v/>
      </c>
      <c r="DJ170" s="71" t="str">
        <f t="shared" si="2762"/>
        <v/>
      </c>
      <c r="DK170" s="71" t="str">
        <f t="shared" si="2763"/>
        <v/>
      </c>
      <c r="DL170" s="71" t="str">
        <f t="shared" si="2764"/>
        <v/>
      </c>
      <c r="DM170" s="71" t="str">
        <f t="shared" si="2765"/>
        <v/>
      </c>
      <c r="DN170" s="71" t="str">
        <f t="shared" si="2766"/>
        <v/>
      </c>
      <c r="DO170" s="71" t="str">
        <f t="shared" si="2767"/>
        <v/>
      </c>
      <c r="DP170" s="71" t="str">
        <f t="shared" si="2768"/>
        <v/>
      </c>
      <c r="DQ170" s="71" t="str">
        <f t="shared" si="2769"/>
        <v/>
      </c>
      <c r="DR170" s="71" t="str">
        <f t="shared" si="2770"/>
        <v/>
      </c>
      <c r="DS170" s="71" t="str">
        <f t="shared" si="2771"/>
        <v/>
      </c>
      <c r="DT170" s="71" t="str">
        <f t="shared" si="2772"/>
        <v/>
      </c>
      <c r="DU170" s="71" t="str">
        <f t="shared" si="2773"/>
        <v/>
      </c>
      <c r="DV170" s="71" t="str">
        <f t="shared" si="2774"/>
        <v/>
      </c>
      <c r="DW170" s="71" t="str">
        <f t="shared" si="2775"/>
        <v/>
      </c>
      <c r="DX170" s="71" t="str">
        <f t="shared" si="2776"/>
        <v/>
      </c>
      <c r="DY170" s="71" t="str">
        <f t="shared" si="2777"/>
        <v/>
      </c>
      <c r="DZ170" s="71" t="str">
        <f t="shared" si="2778"/>
        <v/>
      </c>
      <c r="EA170" s="71" t="str">
        <f t="shared" si="2779"/>
        <v/>
      </c>
      <c r="EB170" s="71" t="str">
        <f t="shared" si="2780"/>
        <v/>
      </c>
      <c r="EC170" s="71" t="str">
        <f t="shared" si="2781"/>
        <v/>
      </c>
      <c r="ED170" s="71" t="str">
        <f t="shared" si="2782"/>
        <v/>
      </c>
      <c r="EE170" s="71" t="str">
        <f t="shared" si="2783"/>
        <v/>
      </c>
      <c r="EF170" s="71" t="str">
        <f t="shared" si="2784"/>
        <v/>
      </c>
      <c r="EG170" s="71" t="str">
        <f t="shared" si="2785"/>
        <v/>
      </c>
      <c r="EH170" s="71" t="str">
        <f t="shared" si="2786"/>
        <v/>
      </c>
      <c r="EI170" s="71" t="str">
        <f t="shared" si="2787"/>
        <v/>
      </c>
      <c r="EJ170" s="71" t="str">
        <f t="shared" si="2788"/>
        <v/>
      </c>
      <c r="EK170" s="71" t="str">
        <f t="shared" si="2789"/>
        <v/>
      </c>
      <c r="EL170" s="71" t="str">
        <f t="shared" si="2790"/>
        <v/>
      </c>
      <c r="EM170" s="71" t="str">
        <f t="shared" si="2791"/>
        <v/>
      </c>
      <c r="EN170" s="71" t="str">
        <f t="shared" si="2792"/>
        <v/>
      </c>
      <c r="EO170" s="71" t="str">
        <f t="shared" si="2793"/>
        <v/>
      </c>
      <c r="EP170" s="71" t="str">
        <f t="shared" si="2794"/>
        <v>|n金币加成+25</v>
      </c>
      <c r="EQ170" s="71" t="str">
        <f t="shared" si="2795"/>
        <v/>
      </c>
      <c r="ER170" s="71" t="str">
        <f t="shared" si="2796"/>
        <v/>
      </c>
      <c r="ES170" s="71" t="str">
        <f t="shared" si="2797"/>
        <v/>
      </c>
      <c r="ET170" s="71" t="str">
        <f t="shared" si="2798"/>
        <v/>
      </c>
      <c r="EU170" s="71" t="str">
        <f t="shared" si="2799"/>
        <v/>
      </c>
      <c r="EV170" s="71" t="str">
        <f t="shared" si="2800"/>
        <v/>
      </c>
      <c r="EW170" s="71" t="str">
        <f t="shared" si="2801"/>
        <v/>
      </c>
      <c r="EX170" s="71" t="str">
        <f t="shared" si="2802"/>
        <v/>
      </c>
      <c r="EY170" s="71" t="str">
        <f t="shared" si="2803"/>
        <v/>
      </c>
      <c r="EZ170" s="71" t="str">
        <f t="shared" si="2804"/>
        <v/>
      </c>
      <c r="FA170" s="71" t="str">
        <f t="shared" si="2805"/>
        <v/>
      </c>
      <c r="FB170" s="71" t="str">
        <f t="shared" si="2806"/>
        <v/>
      </c>
      <c r="FC170" s="71" t="str">
        <f t="shared" si="2807"/>
        <v/>
      </c>
      <c r="FD170" s="71" t="str">
        <f t="shared" si="2808"/>
        <v/>
      </c>
      <c r="FE170" s="71" t="str">
        <f t="shared" si="2809"/>
        <v/>
      </c>
      <c r="FF170" s="71" t="str">
        <f t="shared" si="2810"/>
        <v/>
      </c>
      <c r="FG170" s="71" t="str">
        <f t="shared" si="2811"/>
        <v/>
      </c>
      <c r="FH170" s="71" t="str">
        <f t="shared" si="2812"/>
        <v/>
      </c>
      <c r="FI170" s="71" t="str">
        <f t="shared" si="2813"/>
        <v/>
      </c>
      <c r="FJ170" s="71" t="str">
        <f t="shared" si="2814"/>
        <v/>
      </c>
      <c r="FK170" s="71" t="str">
        <f t="shared" si="2815"/>
        <v/>
      </c>
      <c r="FL170" s="71" t="str">
        <f t="shared" si="2816"/>
        <v/>
      </c>
      <c r="FM170" s="71" t="str">
        <f t="shared" si="2817"/>
        <v/>
      </c>
      <c r="FN170" s="71" t="str">
        <f t="shared" si="2818"/>
        <v/>
      </c>
      <c r="FO170" s="71" t="str">
        <f t="shared" si="2819"/>
        <v/>
      </c>
      <c r="FP170" s="71" t="str">
        <f t="shared" si="2820"/>
        <v/>
      </c>
      <c r="FQ170" s="71" t="str">
        <f t="shared" si="2821"/>
        <v/>
      </c>
      <c r="FR170" s="71" t="str">
        <f t="shared" si="2822"/>
        <v/>
      </c>
      <c r="FS170" s="71" t="str">
        <f t="shared" si="2823"/>
        <v/>
      </c>
    </row>
    <row r="171" spans="1:175" ht="16.5">
      <c r="A171" s="101"/>
      <c r="B171" s="101" t="s">
        <v>567</v>
      </c>
      <c r="C171" s="112" t="s">
        <v>568</v>
      </c>
      <c r="T171" s="9" t="s">
        <v>569</v>
      </c>
      <c r="U171" s="116" t="s">
        <v>570</v>
      </c>
      <c r="V171" s="86"/>
      <c r="W171" s="86"/>
      <c r="X171" s="86">
        <v>40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30</v>
      </c>
      <c r="CN171" s="70" t="str">
        <f t="shared" si="2455"/>
        <v>InitUnitState('I014',,,40,,,,,,,)</v>
      </c>
      <c r="CO171" s="70" t="str">
        <f t="shared" si="2456"/>
        <v>InitUnitNormal('I014',,,,,,,,,,)</v>
      </c>
      <c r="CP171" s="70" t="str">
        <f t="shared" si="2457"/>
        <v>InitUnitMagic('I014',,,,,,,,,,30)</v>
      </c>
      <c r="CQ171" s="70" t="str">
        <f t="shared" si="2458"/>
        <v>InitUnitAdd('I014',,,,,,,,,,)</v>
      </c>
      <c r="CR171" s="70" t="str">
        <f t="shared" si="2751"/>
        <v>InitEquipData('I014',,"",,,,,'','','','','','',"ReplaceableTextures\\CommandButtons\\BTNIT05.blp")</v>
      </c>
      <c r="CU171" s="95" t="str">
        <f t="shared" ref="CU171:CU186" si="2824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|n护甲+40|n金币加成+30|n</v>
      </c>
      <c r="CV171" s="61" t="str">
        <f t="shared" ref="CV171:CV186" si="2825">T171</f>
        <v>金币加成|Cffffc926+20%|r|n|n击杀|Cff00ff7f1000个|r敌人后奖励：|n金币|Cffffc926+10000~15000|r|n经验|Cffffc926+7000|r|n|n|Cff00ff7f同时只能携带一个招魂幡|r</v>
      </c>
      <c r="CW171" s="60"/>
      <c r="CX171" s="60"/>
      <c r="CY171" s="60"/>
      <c r="CZ171" s="60"/>
      <c r="DA171" s="60"/>
      <c r="DB171" s="71" t="str">
        <f t="shared" ref="DB171:DB186" si="2826">IF(V171="","","|n"&amp;DB$2&amp;"+"&amp;V171&amp;DB$1)</f>
        <v/>
      </c>
      <c r="DC171" s="71" t="str">
        <f t="shared" ref="DC171:DC186" si="2827">IF(W171="","","|n"&amp;DC$2&amp;"+"&amp;W171&amp;DC$1)</f>
        <v/>
      </c>
      <c r="DD171" s="71" t="str">
        <f t="shared" ref="DD171:DD186" si="2828">IF(X171="","","|n"&amp;DD$2&amp;"+"&amp;X171&amp;DD$1)</f>
        <v>|n护甲+40</v>
      </c>
      <c r="DE171" s="71" t="str">
        <f t="shared" ref="DE171:DE186" si="2829">IF(Y171="","","|n"&amp;DE$2&amp;"+"&amp;Y171&amp;DE$1)</f>
        <v/>
      </c>
      <c r="DF171" s="71" t="str">
        <f t="shared" ref="DF171:DF186" si="2830">IF(Z171="","","|n"&amp;DF$2&amp;"+"&amp;Z171&amp;DF$1)</f>
        <v/>
      </c>
      <c r="DG171" s="71" t="str">
        <f t="shared" ref="DG171:DG186" si="2831">IF(AA171="","","|n"&amp;DG$2&amp;"+"&amp;AA171&amp;DG$1)</f>
        <v/>
      </c>
      <c r="DH171" s="71" t="str">
        <f t="shared" ref="DH171:DH186" si="2832">IF(AB171="","","|n"&amp;DH$2&amp;"+"&amp;AB171&amp;DH$1)</f>
        <v/>
      </c>
      <c r="DI171" s="71" t="str">
        <f t="shared" ref="DI171:DI186" si="2833">IF(AC171="","","|n"&amp;DI$2&amp;"+"&amp;AC171&amp;DI$1)</f>
        <v/>
      </c>
      <c r="DJ171" s="71" t="str">
        <f t="shared" ref="DJ171:DJ186" si="2834">IF(AD171="","","|n"&amp;DJ$2&amp;"+"&amp;AD171&amp;DJ$1)</f>
        <v/>
      </c>
      <c r="DK171" s="71" t="str">
        <f t="shared" ref="DK171:DK186" si="2835">IF(AE171="","","|n"&amp;DK$2&amp;"+"&amp;AE171&amp;DK$1)</f>
        <v/>
      </c>
      <c r="DL171" s="71" t="str">
        <f t="shared" ref="DL171:DL186" si="2836">IF(AF171="","","|n"&amp;DL$2&amp;"+"&amp;AF171&amp;DL$1)</f>
        <v/>
      </c>
      <c r="DM171" s="71" t="str">
        <f t="shared" ref="DM171:DM186" si="2837">IF(AG171="","","|n"&amp;DM$2&amp;"+"&amp;AG171&amp;DM$1)</f>
        <v/>
      </c>
      <c r="DN171" s="71" t="str">
        <f t="shared" ref="DN171:DN186" si="2838">IF(AH171="","","|n"&amp;DN$2&amp;"+"&amp;AH171&amp;DN$1)</f>
        <v/>
      </c>
      <c r="DO171" s="71" t="str">
        <f t="shared" ref="DO171:DO186" si="2839">IF(AI171="","","|n"&amp;DO$2&amp;"+"&amp;AI171&amp;DO$1)</f>
        <v/>
      </c>
      <c r="DP171" s="71" t="str">
        <f t="shared" ref="DP171:DP186" si="2840">IF(AJ171="","","|n"&amp;DP$2&amp;"+"&amp;AJ171&amp;DP$1)</f>
        <v/>
      </c>
      <c r="DQ171" s="71" t="str">
        <f t="shared" ref="DQ171:DQ186" si="2841">IF(AK171="","","|n"&amp;DQ$2&amp;"+"&amp;AK171&amp;DQ$1)</f>
        <v/>
      </c>
      <c r="DR171" s="71" t="str">
        <f t="shared" ref="DR171:DR186" si="2842">IF(AL171="","","|n"&amp;DR$2&amp;"+"&amp;AL171&amp;DR$1)</f>
        <v/>
      </c>
      <c r="DS171" s="71" t="str">
        <f t="shared" ref="DS171:DS186" si="2843">IF(AM171="","","|n"&amp;DS$2&amp;"+"&amp;AM171&amp;DS$1)</f>
        <v/>
      </c>
      <c r="DT171" s="71" t="str">
        <f t="shared" ref="DT171:DT186" si="2844">IF(AN171="","","|n"&amp;DT$2&amp;"+"&amp;AN171&amp;DT$1)</f>
        <v/>
      </c>
      <c r="DU171" s="71" t="str">
        <f t="shared" ref="DU171:DU186" si="2845">IF(AO171="","","|n"&amp;DU$2&amp;"+"&amp;AO171&amp;DU$1)</f>
        <v/>
      </c>
      <c r="DV171" s="71" t="str">
        <f t="shared" ref="DV171:DV186" si="2846">IF(AP171="","","|n"&amp;DV$2&amp;"+"&amp;AP171&amp;DV$1)</f>
        <v/>
      </c>
      <c r="DW171" s="71" t="str">
        <f t="shared" ref="DW171:DW186" si="2847">IF(AQ171="","","|n"&amp;DW$2&amp;"+"&amp;AQ171&amp;DW$1)</f>
        <v/>
      </c>
      <c r="DX171" s="71" t="str">
        <f t="shared" ref="DX171:DX186" si="2848">IF(AR171="","","|n"&amp;DX$2&amp;"+"&amp;AR171&amp;DX$1)</f>
        <v/>
      </c>
      <c r="DY171" s="71" t="str">
        <f t="shared" ref="DY171:DY186" si="2849">IF(AS171="","","|n"&amp;DY$2&amp;"+"&amp;AS171&amp;DY$1)</f>
        <v/>
      </c>
      <c r="DZ171" s="71" t="str">
        <f t="shared" ref="DZ171:DZ186" si="2850">IF(AT171="","","|n"&amp;DZ$2&amp;"+"&amp;AT171&amp;DZ$1)</f>
        <v/>
      </c>
      <c r="EA171" s="71" t="str">
        <f t="shared" ref="EA171:EA186" si="2851">IF(AU171="","","|n"&amp;EA$2&amp;"+"&amp;AU171&amp;EA$1)</f>
        <v/>
      </c>
      <c r="EB171" s="71" t="str">
        <f t="shared" ref="EB171:EB186" si="2852">IF(AV171="","","|n"&amp;EB$2&amp;"+"&amp;AV171&amp;EB$1)</f>
        <v/>
      </c>
      <c r="EC171" s="71" t="str">
        <f t="shared" ref="EC171:EC186" si="2853">IF(AW171="","","|n"&amp;EC$2&amp;"+"&amp;AW171&amp;EC$1)</f>
        <v/>
      </c>
      <c r="ED171" s="71" t="str">
        <f t="shared" ref="ED171:ED186" si="2854">IF(AX171="","","|n"&amp;ED$2&amp;"+"&amp;AX171&amp;ED$1)</f>
        <v/>
      </c>
      <c r="EE171" s="71" t="str">
        <f t="shared" ref="EE171:EE186" si="2855">IF(AY171="","","|n"&amp;EE$2&amp;"+"&amp;AY171&amp;EE$1)</f>
        <v/>
      </c>
      <c r="EF171" s="71" t="str">
        <f t="shared" ref="EF171:EF186" si="2856">IF(AZ171="","","|n"&amp;EF$2&amp;"+"&amp;AZ171&amp;EF$1)</f>
        <v/>
      </c>
      <c r="EG171" s="71" t="str">
        <f t="shared" ref="EG171:EG186" si="2857">IF(BA171="","","|n"&amp;EG$2&amp;"+"&amp;BA171&amp;EG$1)</f>
        <v/>
      </c>
      <c r="EH171" s="71" t="str">
        <f t="shared" ref="EH171:EH186" si="2858">IF(BB171="","","|n"&amp;EH$2&amp;"+"&amp;BB171&amp;EH$1)</f>
        <v/>
      </c>
      <c r="EI171" s="71" t="str">
        <f t="shared" ref="EI171:EI186" si="2859">IF(BC171="","","|n"&amp;EI$2&amp;"+"&amp;BC171&amp;EI$1)</f>
        <v/>
      </c>
      <c r="EJ171" s="71" t="str">
        <f t="shared" ref="EJ171:EJ186" si="2860">IF(BD171="","","|n"&amp;EJ$2&amp;"+"&amp;BD171&amp;EJ$1)</f>
        <v/>
      </c>
      <c r="EK171" s="71" t="str">
        <f t="shared" ref="EK171:EK186" si="2861">IF(BE171="","","|n"&amp;EK$2&amp;"+"&amp;BE171&amp;EK$1)</f>
        <v/>
      </c>
      <c r="EL171" s="71" t="str">
        <f t="shared" ref="EL171:EL186" si="2862">IF(BF171="","","|n"&amp;EL$2&amp;"+"&amp;BF171&amp;EL$1)</f>
        <v/>
      </c>
      <c r="EM171" s="71" t="str">
        <f t="shared" ref="EM171:EM186" si="2863">IF(BG171="","","|n"&amp;EM$2&amp;"+"&amp;BG171&amp;EM$1)</f>
        <v/>
      </c>
      <c r="EN171" s="71" t="str">
        <f t="shared" ref="EN171:EN186" si="2864">IF(BH171="","","|n"&amp;EN$2&amp;"+"&amp;BH171&amp;EN$1)</f>
        <v/>
      </c>
      <c r="EO171" s="71" t="str">
        <f t="shared" ref="EO171:EO186" si="2865">IF(BI171="","","|n"&amp;EO$2&amp;"+"&amp;BI171&amp;EO$1)</f>
        <v/>
      </c>
      <c r="EP171" s="71" t="str">
        <f t="shared" ref="EP171:EP186" si="2866">IF(BJ171="","","|n"&amp;EP$2&amp;"+"&amp;BJ171&amp;EP$1)</f>
        <v>|n金币加成+30</v>
      </c>
      <c r="EQ171" s="71" t="str">
        <f t="shared" ref="EQ171:EQ186" si="2867">IF(BK171="","","|n"&amp;EQ$2&amp;"+"&amp;BK171&amp;EQ$1)</f>
        <v/>
      </c>
      <c r="ER171" s="71" t="str">
        <f t="shared" ref="ER171:ER186" si="2868">IF(BL171="","","|n"&amp;ER$2&amp;"+"&amp;BL171&amp;ER$1)</f>
        <v/>
      </c>
      <c r="ES171" s="71" t="str">
        <f t="shared" ref="ES171:ES186" si="2869">IF(BM171="","","|n"&amp;ES$2&amp;"+"&amp;BM171&amp;ES$1)</f>
        <v/>
      </c>
      <c r="ET171" s="71" t="str">
        <f t="shared" ref="ET171:ET186" si="2870">IF(BN171="","","|n"&amp;ET$2&amp;"+"&amp;BN171&amp;ET$1)</f>
        <v/>
      </c>
      <c r="EU171" s="71" t="str">
        <f t="shared" ref="EU171:EU186" si="2871">IF(BO171="","","|n"&amp;EU$2&amp;"+"&amp;BO171&amp;EU$1)</f>
        <v/>
      </c>
      <c r="EV171" s="71" t="str">
        <f t="shared" ref="EV171:EV186" si="2872">IF(BP171="","","|n"&amp;EV$2&amp;"+"&amp;BP171&amp;EV$1)</f>
        <v/>
      </c>
      <c r="EW171" s="71" t="str">
        <f t="shared" ref="EW171:EW186" si="2873">IF(BQ171="","","|n"&amp;EW$2&amp;"+"&amp;BQ171&amp;EW$1)</f>
        <v/>
      </c>
      <c r="EX171" s="71" t="str">
        <f t="shared" ref="EX171:EX186" si="2874">IF(BR171="","","|n"&amp;EX$2&amp;"+"&amp;BR171&amp;EX$1)</f>
        <v/>
      </c>
      <c r="EY171" s="71" t="str">
        <f t="shared" ref="EY171:EY186" si="2875">IF(BS171="","","|n"&amp;EY$2&amp;"+"&amp;BS171&amp;EY$1)</f>
        <v/>
      </c>
      <c r="EZ171" s="71" t="str">
        <f t="shared" ref="EZ171:EZ186" si="2876">IF(BT171="","","|n"&amp;EZ$2&amp;"+"&amp;BT171&amp;EZ$1)</f>
        <v/>
      </c>
      <c r="FA171" s="71" t="str">
        <f t="shared" ref="FA171:FA186" si="2877">IF(BU171="","","|n"&amp;FA$2&amp;"+"&amp;BU171&amp;FA$1)</f>
        <v/>
      </c>
      <c r="FB171" s="71" t="str">
        <f t="shared" ref="FB171:FB186" si="2878">IF(BV171="","","|n"&amp;FB$2&amp;"+"&amp;BV171&amp;FB$1)</f>
        <v/>
      </c>
      <c r="FC171" s="71" t="str">
        <f t="shared" ref="FC171:FC186" si="2879">IF(BW171="","","|n"&amp;FC$2&amp;"+"&amp;BW171&amp;FC$1)</f>
        <v/>
      </c>
      <c r="FD171" s="71" t="str">
        <f t="shared" ref="FD171:FD186" si="2880">IF(BX171="","","|n"&amp;FD$2&amp;"+"&amp;BX171&amp;FD$1)</f>
        <v/>
      </c>
      <c r="FE171" s="71" t="str">
        <f t="shared" ref="FE171:FE186" si="2881">IF(BY171="","","|n"&amp;FE$2&amp;"+"&amp;BY171&amp;FE$1)</f>
        <v/>
      </c>
      <c r="FF171" s="71" t="str">
        <f t="shared" ref="FF171:FF186" si="2882">IF(BZ171="","","|n"&amp;FF$2&amp;"+"&amp;BZ171&amp;FF$1)</f>
        <v/>
      </c>
      <c r="FG171" s="71" t="str">
        <f t="shared" ref="FG171:FG186" si="2883">IF(CA171="","","|n"&amp;FG$2&amp;"+"&amp;CA171&amp;FG$1)</f>
        <v/>
      </c>
      <c r="FH171" s="71" t="str">
        <f t="shared" ref="FH171:FH186" si="2884">IF(CB171="","","|n"&amp;FH$2&amp;"+"&amp;CB171&amp;FH$1)</f>
        <v/>
      </c>
      <c r="FI171" s="71" t="str">
        <f t="shared" ref="FI171:FI186" si="2885">IF(CC171="","","|n"&amp;FI$2&amp;"+"&amp;CC171&amp;FI$1)</f>
        <v/>
      </c>
      <c r="FJ171" s="71" t="str">
        <f t="shared" ref="FJ171:FJ186" si="2886">IF(CD171="","","|n"&amp;FJ$2&amp;"+"&amp;CD171&amp;FJ$1)</f>
        <v/>
      </c>
      <c r="FK171" s="71" t="str">
        <f t="shared" ref="FK171:FK186" si="2887">IF(CE171="","","|n"&amp;FK$2&amp;"+"&amp;CE171&amp;FK$1)</f>
        <v/>
      </c>
      <c r="FL171" s="71" t="str">
        <f t="shared" ref="FL171:FL186" si="2888">IF(CF171="","","|n"&amp;FL$2&amp;"+"&amp;CF171&amp;FL$1)</f>
        <v/>
      </c>
      <c r="FM171" s="71" t="str">
        <f t="shared" ref="FM171:FM186" si="2889">IF(CG171="","","|n"&amp;FM$2&amp;"+"&amp;CG171&amp;FM$1)</f>
        <v/>
      </c>
      <c r="FN171" s="71" t="str">
        <f t="shared" ref="FN171:FN186" si="2890">IF(CH171="","","|n"&amp;FN$2&amp;"+"&amp;CH171&amp;FN$1)</f>
        <v/>
      </c>
      <c r="FO171" s="71" t="str">
        <f t="shared" ref="FO171:FO186" si="2891">IF(CI171="","","|n"&amp;FO$2&amp;"+"&amp;CI171&amp;FO$1)</f>
        <v/>
      </c>
      <c r="FP171" s="71" t="str">
        <f t="shared" ref="FP171:FP186" si="2892">IF(CJ171="","","|n"&amp;FP$2&amp;"+"&amp;CJ171&amp;FP$1)</f>
        <v/>
      </c>
      <c r="FQ171" s="71" t="str">
        <f t="shared" ref="FQ171:FQ186" si="2893">IF(CK171="","","|n"&amp;FQ$2&amp;"+"&amp;CK171&amp;FQ$1)</f>
        <v/>
      </c>
      <c r="FR171" s="71" t="str">
        <f t="shared" ref="FR171:FR186" si="2894">IF(CL171="","","|n"&amp;FR$2&amp;"+"&amp;CL171&amp;FR$1)</f>
        <v/>
      </c>
      <c r="FS171" s="71" t="str">
        <f t="shared" ref="FS171:FS186" si="2895">IF(CM171="","","|n"&amp;FS$2&amp;"+"&amp;CM171&amp;FS$1)</f>
        <v/>
      </c>
    </row>
    <row r="172" spans="1:175" ht="16.5">
      <c r="A172" s="101"/>
      <c r="B172" s="101" t="s">
        <v>571</v>
      </c>
      <c r="C172" s="112" t="s">
        <v>572</v>
      </c>
      <c r="T172" s="9" t="s">
        <v>573</v>
      </c>
      <c r="U172" s="116" t="s">
        <v>574</v>
      </c>
      <c r="V172" s="86"/>
      <c r="W172" s="86"/>
      <c r="X172" s="86">
        <v>50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35</v>
      </c>
      <c r="CN172" s="70" t="str">
        <f t="shared" ref="CN172:CN177" si="2896">"InitUnitState('"&amp;B172&amp;"',"&amp;V172&amp;","&amp;W172&amp;","&amp;X172&amp;","&amp;Y172&amp;","&amp;Z172&amp;","&amp;AA172&amp;","&amp;AB172&amp;","&amp;AC172&amp;","&amp;AD172&amp;","&amp;AE172&amp;")"</f>
        <v>InitUnitState('I015',,,50,,,,,,,)</v>
      </c>
      <c r="CO172" s="70" t="str">
        <f t="shared" ref="CO172:CO177" si="2897">"InitUnitNormal('"&amp;B172&amp;"',"&amp;AF172&amp;","&amp;AG172&amp;","&amp;AH172&amp;","&amp;AI172&amp;","&amp;AJ172&amp;","&amp;AK172&amp;","&amp;AL172&amp;","&amp;AM172&amp;","&amp;AN172&amp;","&amp;AO172&amp;")"</f>
        <v>InitUnitNormal('I015',,,,,,,,,,)</v>
      </c>
      <c r="CP172" s="70" t="str">
        <f t="shared" ref="CP172:CP177" si="2898">"InitUnitMagic('"&amp;B172&amp;"',"&amp;AP172&amp;","&amp;AQ172&amp;","&amp;AR172&amp;","&amp;AS172&amp;","&amp;AT172&amp;","&amp;AU172&amp;","&amp;AV172&amp;","&amp;AW172&amp;","&amp;BI172&amp;","&amp;BJ172&amp;")"</f>
        <v>InitUnitMagic('I015',,,,,,,,,,35)</v>
      </c>
      <c r="CQ172" s="70" t="str">
        <f t="shared" ref="CQ172:CQ177" si="2899">"InitUnitAdd('"&amp;B172&amp;"',"&amp;BK172&amp;","&amp;BL172&amp;","&amp;BM172&amp;","&amp;BN172&amp;","&amp;BO172&amp;","&amp;BP172&amp;","&amp;BQ172&amp;","&amp;BR172&amp;","&amp;BS172&amp;","&amp;BT172&amp;")"</f>
        <v>InitUnitAdd('I015',,,,,,,,,,)</v>
      </c>
      <c r="CR172" s="70" t="str">
        <f t="shared" si="2751"/>
        <v>InitEquipData('I015',,"",,,,,'','','','','','',"ReplaceableTextures\\CommandButtons\\BTNIT06.blp")</v>
      </c>
      <c r="CU172" s="95" t="str">
        <f t="shared" ref="CU172:CU177" si="2900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|n护甲+50|n金币加成+35|n</v>
      </c>
      <c r="CV172" s="61" t="str">
        <f t="shared" ref="CV172:CV177" si="2901">T172</f>
        <v>金币加成|Cffffc926+30%|r|n|n击杀|Cff00ff7f1000个|r敌人后奖励：|n金币|Cffffc926+12000~17000|r|n经验|Cffffc926+10000|r|n|n|Cff00ff7f同时只能携带一个招魂幡|r</v>
      </c>
      <c r="CW172" s="60"/>
      <c r="CX172" s="60"/>
      <c r="CY172" s="60"/>
      <c r="CZ172" s="60"/>
      <c r="DA172" s="60"/>
      <c r="DB172" s="71" t="str">
        <f t="shared" ref="DB172:DB177" si="2902">IF(V172="","","|n"&amp;DB$2&amp;"+"&amp;V172&amp;DB$1)</f>
        <v/>
      </c>
      <c r="DC172" s="71" t="str">
        <f t="shared" ref="DC172:DC177" si="2903">IF(W172="","","|n"&amp;DC$2&amp;"+"&amp;W172&amp;DC$1)</f>
        <v/>
      </c>
      <c r="DD172" s="71" t="str">
        <f t="shared" ref="DD172:DD177" si="2904">IF(X172="","","|n"&amp;DD$2&amp;"+"&amp;X172&amp;DD$1)</f>
        <v>|n护甲+50</v>
      </c>
      <c r="DE172" s="71" t="str">
        <f t="shared" ref="DE172:DE177" si="2905">IF(Y172="","","|n"&amp;DE$2&amp;"+"&amp;Y172&amp;DE$1)</f>
        <v/>
      </c>
      <c r="DF172" s="71" t="str">
        <f t="shared" ref="DF172:DF177" si="2906">IF(Z172="","","|n"&amp;DF$2&amp;"+"&amp;Z172&amp;DF$1)</f>
        <v/>
      </c>
      <c r="DG172" s="71" t="str">
        <f t="shared" ref="DG172:DG177" si="2907">IF(AA172="","","|n"&amp;DG$2&amp;"+"&amp;AA172&amp;DG$1)</f>
        <v/>
      </c>
      <c r="DH172" s="71" t="str">
        <f t="shared" ref="DH172:DH177" si="2908">IF(AB172="","","|n"&amp;DH$2&amp;"+"&amp;AB172&amp;DH$1)</f>
        <v/>
      </c>
      <c r="DI172" s="71" t="str">
        <f t="shared" ref="DI172:DI177" si="2909">IF(AC172="","","|n"&amp;DI$2&amp;"+"&amp;AC172&amp;DI$1)</f>
        <v/>
      </c>
      <c r="DJ172" s="71" t="str">
        <f t="shared" ref="DJ172:DJ177" si="2910">IF(AD172="","","|n"&amp;DJ$2&amp;"+"&amp;AD172&amp;DJ$1)</f>
        <v/>
      </c>
      <c r="DK172" s="71" t="str">
        <f t="shared" ref="DK172:DK177" si="2911">IF(AE172="","","|n"&amp;DK$2&amp;"+"&amp;AE172&amp;DK$1)</f>
        <v/>
      </c>
      <c r="DL172" s="71" t="str">
        <f t="shared" ref="DL172:DL177" si="2912">IF(AF172="","","|n"&amp;DL$2&amp;"+"&amp;AF172&amp;DL$1)</f>
        <v/>
      </c>
      <c r="DM172" s="71" t="str">
        <f t="shared" ref="DM172:DM177" si="2913">IF(AG172="","","|n"&amp;DM$2&amp;"+"&amp;AG172&amp;DM$1)</f>
        <v/>
      </c>
      <c r="DN172" s="71" t="str">
        <f t="shared" ref="DN172:DN177" si="2914">IF(AH172="","","|n"&amp;DN$2&amp;"+"&amp;AH172&amp;DN$1)</f>
        <v/>
      </c>
      <c r="DO172" s="71" t="str">
        <f t="shared" ref="DO172:DO177" si="2915">IF(AI172="","","|n"&amp;DO$2&amp;"+"&amp;AI172&amp;DO$1)</f>
        <v/>
      </c>
      <c r="DP172" s="71" t="str">
        <f t="shared" ref="DP172:DP177" si="2916">IF(AJ172="","","|n"&amp;DP$2&amp;"+"&amp;AJ172&amp;DP$1)</f>
        <v/>
      </c>
      <c r="DQ172" s="71" t="str">
        <f t="shared" ref="DQ172:DQ177" si="2917">IF(AK172="","","|n"&amp;DQ$2&amp;"+"&amp;AK172&amp;DQ$1)</f>
        <v/>
      </c>
      <c r="DR172" s="71" t="str">
        <f t="shared" ref="DR172:DR177" si="2918">IF(AL172="","","|n"&amp;DR$2&amp;"+"&amp;AL172&amp;DR$1)</f>
        <v/>
      </c>
      <c r="DS172" s="71" t="str">
        <f t="shared" ref="DS172:DS177" si="2919">IF(AM172="","","|n"&amp;DS$2&amp;"+"&amp;AM172&amp;DS$1)</f>
        <v/>
      </c>
      <c r="DT172" s="71" t="str">
        <f t="shared" ref="DT172:DT177" si="2920">IF(AN172="","","|n"&amp;DT$2&amp;"+"&amp;AN172&amp;DT$1)</f>
        <v/>
      </c>
      <c r="DU172" s="71" t="str">
        <f t="shared" ref="DU172:DU177" si="2921">IF(AO172="","","|n"&amp;DU$2&amp;"+"&amp;AO172&amp;DU$1)</f>
        <v/>
      </c>
      <c r="DV172" s="71" t="str">
        <f t="shared" ref="DV172:DV177" si="2922">IF(AP172="","","|n"&amp;DV$2&amp;"+"&amp;AP172&amp;DV$1)</f>
        <v/>
      </c>
      <c r="DW172" s="71" t="str">
        <f t="shared" ref="DW172:DW177" si="2923">IF(AQ172="","","|n"&amp;DW$2&amp;"+"&amp;AQ172&amp;DW$1)</f>
        <v/>
      </c>
      <c r="DX172" s="71" t="str">
        <f t="shared" ref="DX172:DX177" si="2924">IF(AR172="","","|n"&amp;DX$2&amp;"+"&amp;AR172&amp;DX$1)</f>
        <v/>
      </c>
      <c r="DY172" s="71" t="str">
        <f t="shared" ref="DY172:DY177" si="2925">IF(AS172="","","|n"&amp;DY$2&amp;"+"&amp;AS172&amp;DY$1)</f>
        <v/>
      </c>
      <c r="DZ172" s="71" t="str">
        <f t="shared" ref="DZ172:DZ177" si="2926">IF(AT172="","","|n"&amp;DZ$2&amp;"+"&amp;AT172&amp;DZ$1)</f>
        <v/>
      </c>
      <c r="EA172" s="71" t="str">
        <f t="shared" ref="EA172:EA177" si="2927">IF(AU172="","","|n"&amp;EA$2&amp;"+"&amp;AU172&amp;EA$1)</f>
        <v/>
      </c>
      <c r="EB172" s="71" t="str">
        <f t="shared" ref="EB172:EB177" si="2928">IF(AV172="","","|n"&amp;EB$2&amp;"+"&amp;AV172&amp;EB$1)</f>
        <v/>
      </c>
      <c r="EC172" s="71" t="str">
        <f t="shared" ref="EC172:EC177" si="2929">IF(AW172="","","|n"&amp;EC$2&amp;"+"&amp;AW172&amp;EC$1)</f>
        <v/>
      </c>
      <c r="ED172" s="71" t="str">
        <f t="shared" ref="ED172:ED177" si="2930">IF(AX172="","","|n"&amp;ED$2&amp;"+"&amp;AX172&amp;ED$1)</f>
        <v/>
      </c>
      <c r="EE172" s="71" t="str">
        <f t="shared" ref="EE172:EE177" si="2931">IF(AY172="","","|n"&amp;EE$2&amp;"+"&amp;AY172&amp;EE$1)</f>
        <v/>
      </c>
      <c r="EF172" s="71" t="str">
        <f t="shared" ref="EF172:EF177" si="2932">IF(AZ172="","","|n"&amp;EF$2&amp;"+"&amp;AZ172&amp;EF$1)</f>
        <v/>
      </c>
      <c r="EG172" s="71" t="str">
        <f t="shared" ref="EG172:EG177" si="2933">IF(BA172="","","|n"&amp;EG$2&amp;"+"&amp;BA172&amp;EG$1)</f>
        <v/>
      </c>
      <c r="EH172" s="71" t="str">
        <f t="shared" ref="EH172:EH177" si="2934">IF(BB172="","","|n"&amp;EH$2&amp;"+"&amp;BB172&amp;EH$1)</f>
        <v/>
      </c>
      <c r="EI172" s="71" t="str">
        <f t="shared" ref="EI172:EI177" si="2935">IF(BC172="","","|n"&amp;EI$2&amp;"+"&amp;BC172&amp;EI$1)</f>
        <v/>
      </c>
      <c r="EJ172" s="71" t="str">
        <f t="shared" ref="EJ172:EJ177" si="2936">IF(BD172="","","|n"&amp;EJ$2&amp;"+"&amp;BD172&amp;EJ$1)</f>
        <v/>
      </c>
      <c r="EK172" s="71" t="str">
        <f t="shared" ref="EK172:EK177" si="2937">IF(BE172="","","|n"&amp;EK$2&amp;"+"&amp;BE172&amp;EK$1)</f>
        <v/>
      </c>
      <c r="EL172" s="71" t="str">
        <f t="shared" ref="EL172:EL177" si="2938">IF(BF172="","","|n"&amp;EL$2&amp;"+"&amp;BF172&amp;EL$1)</f>
        <v/>
      </c>
      <c r="EM172" s="71" t="str">
        <f t="shared" ref="EM172:EM177" si="2939">IF(BG172="","","|n"&amp;EM$2&amp;"+"&amp;BG172&amp;EM$1)</f>
        <v/>
      </c>
      <c r="EN172" s="71" t="str">
        <f t="shared" ref="EN172:EN177" si="2940">IF(BH172="","","|n"&amp;EN$2&amp;"+"&amp;BH172&amp;EN$1)</f>
        <v/>
      </c>
      <c r="EO172" s="71" t="str">
        <f t="shared" ref="EO172:EO177" si="2941">IF(BI172="","","|n"&amp;EO$2&amp;"+"&amp;BI172&amp;EO$1)</f>
        <v/>
      </c>
      <c r="EP172" s="71" t="str">
        <f t="shared" ref="EP172:EP177" si="2942">IF(BJ172="","","|n"&amp;EP$2&amp;"+"&amp;BJ172&amp;EP$1)</f>
        <v>|n金币加成+35</v>
      </c>
      <c r="EQ172" s="71" t="str">
        <f t="shared" ref="EQ172:EQ177" si="2943">IF(BK172="","","|n"&amp;EQ$2&amp;"+"&amp;BK172&amp;EQ$1)</f>
        <v/>
      </c>
      <c r="ER172" s="71" t="str">
        <f t="shared" ref="ER172:ER177" si="2944">IF(BL172="","","|n"&amp;ER$2&amp;"+"&amp;BL172&amp;ER$1)</f>
        <v/>
      </c>
      <c r="ES172" s="71" t="str">
        <f t="shared" ref="ES172:ES177" si="2945">IF(BM172="","","|n"&amp;ES$2&amp;"+"&amp;BM172&amp;ES$1)</f>
        <v/>
      </c>
      <c r="ET172" s="71" t="str">
        <f t="shared" ref="ET172:ET177" si="2946">IF(BN172="","","|n"&amp;ET$2&amp;"+"&amp;BN172&amp;ET$1)</f>
        <v/>
      </c>
      <c r="EU172" s="71" t="str">
        <f t="shared" ref="EU172:EU177" si="2947">IF(BO172="","","|n"&amp;EU$2&amp;"+"&amp;BO172&amp;EU$1)</f>
        <v/>
      </c>
      <c r="EV172" s="71" t="str">
        <f t="shared" ref="EV172:EV177" si="2948">IF(BP172="","","|n"&amp;EV$2&amp;"+"&amp;BP172&amp;EV$1)</f>
        <v/>
      </c>
      <c r="EW172" s="71" t="str">
        <f t="shared" ref="EW172:EW177" si="2949">IF(BQ172="","","|n"&amp;EW$2&amp;"+"&amp;BQ172&amp;EW$1)</f>
        <v/>
      </c>
      <c r="EX172" s="71" t="str">
        <f t="shared" ref="EX172:EX177" si="2950">IF(BR172="","","|n"&amp;EX$2&amp;"+"&amp;BR172&amp;EX$1)</f>
        <v/>
      </c>
      <c r="EY172" s="71" t="str">
        <f t="shared" ref="EY172:EY177" si="2951">IF(BS172="","","|n"&amp;EY$2&amp;"+"&amp;BS172&amp;EY$1)</f>
        <v/>
      </c>
      <c r="EZ172" s="71" t="str">
        <f t="shared" ref="EZ172:EZ177" si="2952">IF(BT172="","","|n"&amp;EZ$2&amp;"+"&amp;BT172&amp;EZ$1)</f>
        <v/>
      </c>
      <c r="FA172" s="71" t="str">
        <f t="shared" ref="FA172:FA177" si="2953">IF(BU172="","","|n"&amp;FA$2&amp;"+"&amp;BU172&amp;FA$1)</f>
        <v/>
      </c>
      <c r="FB172" s="71" t="str">
        <f t="shared" ref="FB172:FB177" si="2954">IF(BV172="","","|n"&amp;FB$2&amp;"+"&amp;BV172&amp;FB$1)</f>
        <v/>
      </c>
      <c r="FC172" s="71" t="str">
        <f t="shared" ref="FC172:FC177" si="2955">IF(BW172="","","|n"&amp;FC$2&amp;"+"&amp;BW172&amp;FC$1)</f>
        <v/>
      </c>
      <c r="FD172" s="71" t="str">
        <f t="shared" ref="FD172:FD177" si="2956">IF(BX172="","","|n"&amp;FD$2&amp;"+"&amp;BX172&amp;FD$1)</f>
        <v/>
      </c>
      <c r="FE172" s="71" t="str">
        <f t="shared" ref="FE172:FE177" si="2957">IF(BY172="","","|n"&amp;FE$2&amp;"+"&amp;BY172&amp;FE$1)</f>
        <v/>
      </c>
      <c r="FF172" s="71" t="str">
        <f t="shared" ref="FF172:FF177" si="2958">IF(BZ172="","","|n"&amp;FF$2&amp;"+"&amp;BZ172&amp;FF$1)</f>
        <v/>
      </c>
      <c r="FG172" s="71" t="str">
        <f t="shared" ref="FG172:FG177" si="2959">IF(CA172="","","|n"&amp;FG$2&amp;"+"&amp;CA172&amp;FG$1)</f>
        <v/>
      </c>
      <c r="FH172" s="71" t="str">
        <f t="shared" ref="FH172:FH177" si="2960">IF(CB172="","","|n"&amp;FH$2&amp;"+"&amp;CB172&amp;FH$1)</f>
        <v/>
      </c>
      <c r="FI172" s="71" t="str">
        <f t="shared" ref="FI172:FI177" si="2961">IF(CC172="","","|n"&amp;FI$2&amp;"+"&amp;CC172&amp;FI$1)</f>
        <v/>
      </c>
      <c r="FJ172" s="71" t="str">
        <f t="shared" ref="FJ172:FJ177" si="2962">IF(CD172="","","|n"&amp;FJ$2&amp;"+"&amp;CD172&amp;FJ$1)</f>
        <v/>
      </c>
      <c r="FK172" s="71" t="str">
        <f t="shared" ref="FK172:FK177" si="2963">IF(CE172="","","|n"&amp;FK$2&amp;"+"&amp;CE172&amp;FK$1)</f>
        <v/>
      </c>
      <c r="FL172" s="71" t="str">
        <f t="shared" ref="FL172:FL177" si="2964">IF(CF172="","","|n"&amp;FL$2&amp;"+"&amp;CF172&amp;FL$1)</f>
        <v/>
      </c>
      <c r="FM172" s="71" t="str">
        <f t="shared" ref="FM172:FM177" si="2965">IF(CG172="","","|n"&amp;FM$2&amp;"+"&amp;CG172&amp;FM$1)</f>
        <v/>
      </c>
      <c r="FN172" s="71" t="str">
        <f t="shared" ref="FN172:FN177" si="2966">IF(CH172="","","|n"&amp;FN$2&amp;"+"&amp;CH172&amp;FN$1)</f>
        <v/>
      </c>
      <c r="FO172" s="71" t="str">
        <f t="shared" ref="FO172:FO177" si="2967">IF(CI172="","","|n"&amp;FO$2&amp;"+"&amp;CI172&amp;FO$1)</f>
        <v/>
      </c>
      <c r="FP172" s="71" t="str">
        <f t="shared" ref="FP172:FP177" si="2968">IF(CJ172="","","|n"&amp;FP$2&amp;"+"&amp;CJ172&amp;FP$1)</f>
        <v/>
      </c>
      <c r="FQ172" s="71" t="str">
        <f t="shared" ref="FQ172:FQ177" si="2969">IF(CK172="","","|n"&amp;FQ$2&amp;"+"&amp;CK172&amp;FQ$1)</f>
        <v/>
      </c>
      <c r="FR172" s="71" t="str">
        <f t="shared" ref="FR172:FR177" si="2970">IF(CL172="","","|n"&amp;FR$2&amp;"+"&amp;CL172&amp;FR$1)</f>
        <v/>
      </c>
      <c r="FS172" s="71" t="str">
        <f t="shared" ref="FS172:FS177" si="2971">IF(CM172="","","|n"&amp;FS$2&amp;"+"&amp;CM172&amp;FS$1)</f>
        <v/>
      </c>
    </row>
    <row r="173" spans="1:175" ht="16.5">
      <c r="A173" s="101"/>
      <c r="B173" s="101" t="s">
        <v>575</v>
      </c>
      <c r="C173" s="9" t="s">
        <v>1329</v>
      </c>
      <c r="T173" s="9" t="s">
        <v>1330</v>
      </c>
      <c r="U173" s="116" t="s">
        <v>576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96"/>
        <v>InitUnitState('I051',,,10,,,,,,,)</v>
      </c>
      <c r="CO173" s="70" t="str">
        <f t="shared" si="2897"/>
        <v>InitUnitNormal('I051',,,,,,,,,,)</v>
      </c>
      <c r="CP173" s="70" t="str">
        <f t="shared" si="2898"/>
        <v>InitUnitMagic('I051',,,,,,,,,,15)</v>
      </c>
      <c r="CQ173" s="70" t="str">
        <f t="shared" si="2899"/>
        <v>InitUnitAdd('I051',,,,,,,,,,)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224&amp;CR$1&amp;")"</f>
        <v>InitEquipData('I051',,"",,,,,'','','','','','',"ReplaceableTextures\\CommandButtons\\BTNIT04.blp")</v>
      </c>
      <c r="CU173" s="95" t="str">
        <f t="shared" si="2900"/>
        <v>|n护甲+10|n金币加成+15|n</v>
      </c>
      <c r="CV173" s="61" t="str">
        <f t="shared" si="2901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73" s="60"/>
      <c r="CX173" s="60"/>
      <c r="CY173" s="60"/>
      <c r="CZ173" s="60"/>
      <c r="DA173" s="60"/>
      <c r="DB173" s="71" t="str">
        <f t="shared" si="2902"/>
        <v/>
      </c>
      <c r="DC173" s="71" t="str">
        <f t="shared" si="2903"/>
        <v/>
      </c>
      <c r="DD173" s="71" t="str">
        <f t="shared" si="2904"/>
        <v>|n护甲+10</v>
      </c>
      <c r="DE173" s="71" t="str">
        <f t="shared" si="2905"/>
        <v/>
      </c>
      <c r="DF173" s="71" t="str">
        <f t="shared" si="2906"/>
        <v/>
      </c>
      <c r="DG173" s="71" t="str">
        <f t="shared" si="2907"/>
        <v/>
      </c>
      <c r="DH173" s="71" t="str">
        <f t="shared" si="2908"/>
        <v/>
      </c>
      <c r="DI173" s="71" t="str">
        <f t="shared" si="2909"/>
        <v/>
      </c>
      <c r="DJ173" s="71" t="str">
        <f t="shared" si="2910"/>
        <v/>
      </c>
      <c r="DK173" s="71" t="str">
        <f t="shared" si="2911"/>
        <v/>
      </c>
      <c r="DL173" s="71" t="str">
        <f t="shared" si="2912"/>
        <v/>
      </c>
      <c r="DM173" s="71" t="str">
        <f t="shared" si="2913"/>
        <v/>
      </c>
      <c r="DN173" s="71" t="str">
        <f t="shared" si="2914"/>
        <v/>
      </c>
      <c r="DO173" s="71" t="str">
        <f t="shared" si="2915"/>
        <v/>
      </c>
      <c r="DP173" s="71" t="str">
        <f t="shared" si="2916"/>
        <v/>
      </c>
      <c r="DQ173" s="71" t="str">
        <f t="shared" si="2917"/>
        <v/>
      </c>
      <c r="DR173" s="71" t="str">
        <f t="shared" si="2918"/>
        <v/>
      </c>
      <c r="DS173" s="71" t="str">
        <f t="shared" si="2919"/>
        <v/>
      </c>
      <c r="DT173" s="71" t="str">
        <f t="shared" si="2920"/>
        <v/>
      </c>
      <c r="DU173" s="71" t="str">
        <f t="shared" si="2921"/>
        <v/>
      </c>
      <c r="DV173" s="71" t="str">
        <f t="shared" si="2922"/>
        <v/>
      </c>
      <c r="DW173" s="71" t="str">
        <f t="shared" si="2923"/>
        <v/>
      </c>
      <c r="DX173" s="71" t="str">
        <f t="shared" si="2924"/>
        <v/>
      </c>
      <c r="DY173" s="71" t="str">
        <f t="shared" si="2925"/>
        <v/>
      </c>
      <c r="DZ173" s="71" t="str">
        <f t="shared" si="2926"/>
        <v/>
      </c>
      <c r="EA173" s="71" t="str">
        <f t="shared" si="2927"/>
        <v/>
      </c>
      <c r="EB173" s="71" t="str">
        <f t="shared" si="2928"/>
        <v/>
      </c>
      <c r="EC173" s="71" t="str">
        <f t="shared" si="2929"/>
        <v/>
      </c>
      <c r="ED173" s="71" t="str">
        <f t="shared" si="2930"/>
        <v/>
      </c>
      <c r="EE173" s="71" t="str">
        <f t="shared" si="2931"/>
        <v/>
      </c>
      <c r="EF173" s="71" t="str">
        <f t="shared" si="2932"/>
        <v/>
      </c>
      <c r="EG173" s="71" t="str">
        <f t="shared" si="2933"/>
        <v/>
      </c>
      <c r="EH173" s="71" t="str">
        <f t="shared" si="2934"/>
        <v/>
      </c>
      <c r="EI173" s="71" t="str">
        <f t="shared" si="2935"/>
        <v/>
      </c>
      <c r="EJ173" s="71" t="str">
        <f t="shared" si="2936"/>
        <v/>
      </c>
      <c r="EK173" s="71" t="str">
        <f t="shared" si="2937"/>
        <v/>
      </c>
      <c r="EL173" s="71" t="str">
        <f t="shared" si="2938"/>
        <v/>
      </c>
      <c r="EM173" s="71" t="str">
        <f t="shared" si="2939"/>
        <v/>
      </c>
      <c r="EN173" s="71" t="str">
        <f t="shared" si="2940"/>
        <v/>
      </c>
      <c r="EO173" s="71" t="str">
        <f t="shared" si="2941"/>
        <v/>
      </c>
      <c r="EP173" s="71" t="str">
        <f t="shared" si="2942"/>
        <v>|n金币加成+15</v>
      </c>
      <c r="EQ173" s="71" t="str">
        <f t="shared" si="2943"/>
        <v/>
      </c>
      <c r="ER173" s="71" t="str">
        <f t="shared" si="2944"/>
        <v/>
      </c>
      <c r="ES173" s="71" t="str">
        <f t="shared" si="2945"/>
        <v/>
      </c>
      <c r="ET173" s="71" t="str">
        <f t="shared" si="2946"/>
        <v/>
      </c>
      <c r="EU173" s="71" t="str">
        <f t="shared" si="2947"/>
        <v/>
      </c>
      <c r="EV173" s="71" t="str">
        <f t="shared" si="2948"/>
        <v/>
      </c>
      <c r="EW173" s="71" t="str">
        <f t="shared" si="2949"/>
        <v/>
      </c>
      <c r="EX173" s="71" t="str">
        <f t="shared" si="2950"/>
        <v/>
      </c>
      <c r="EY173" s="71" t="str">
        <f t="shared" si="2951"/>
        <v/>
      </c>
      <c r="EZ173" s="71" t="str">
        <f t="shared" si="2952"/>
        <v/>
      </c>
      <c r="FA173" s="71" t="str">
        <f t="shared" si="2953"/>
        <v/>
      </c>
      <c r="FB173" s="71" t="str">
        <f t="shared" si="2954"/>
        <v/>
      </c>
      <c r="FC173" s="71" t="str">
        <f t="shared" si="2955"/>
        <v/>
      </c>
      <c r="FD173" s="71" t="str">
        <f t="shared" si="2956"/>
        <v/>
      </c>
      <c r="FE173" s="71" t="str">
        <f t="shared" si="2957"/>
        <v/>
      </c>
      <c r="FF173" s="71" t="str">
        <f t="shared" si="2958"/>
        <v/>
      </c>
      <c r="FG173" s="71" t="str">
        <f t="shared" si="2959"/>
        <v/>
      </c>
      <c r="FH173" s="71" t="str">
        <f t="shared" si="2960"/>
        <v/>
      </c>
      <c r="FI173" s="71" t="str">
        <f t="shared" si="2961"/>
        <v/>
      </c>
      <c r="FJ173" s="71" t="str">
        <f t="shared" si="2962"/>
        <v/>
      </c>
      <c r="FK173" s="71" t="str">
        <f t="shared" si="2963"/>
        <v/>
      </c>
      <c r="FL173" s="71" t="str">
        <f t="shared" si="2964"/>
        <v/>
      </c>
      <c r="FM173" s="71" t="str">
        <f t="shared" si="2965"/>
        <v/>
      </c>
      <c r="FN173" s="71" t="str">
        <f t="shared" si="2966"/>
        <v/>
      </c>
      <c r="FO173" s="71" t="str">
        <f t="shared" si="2967"/>
        <v/>
      </c>
      <c r="FP173" s="71" t="str">
        <f t="shared" si="2968"/>
        <v/>
      </c>
      <c r="FQ173" s="71" t="str">
        <f t="shared" si="2969"/>
        <v/>
      </c>
      <c r="FR173" s="71" t="str">
        <f t="shared" si="2970"/>
        <v/>
      </c>
      <c r="FS173" s="71" t="str">
        <f t="shared" si="2971"/>
        <v/>
      </c>
    </row>
    <row r="174" spans="1:175" ht="16.5">
      <c r="A174" s="101"/>
      <c r="B174" s="101" t="s">
        <v>577</v>
      </c>
      <c r="C174" s="113" t="s">
        <v>578</v>
      </c>
      <c r="T174" s="9" t="s">
        <v>1331</v>
      </c>
      <c r="U174" s="116" t="s">
        <v>579</v>
      </c>
      <c r="V174" s="86"/>
      <c r="W174" s="86"/>
      <c r="X174" s="86">
        <v>10</v>
      </c>
      <c r="Y174" s="86"/>
      <c r="Z174" s="86"/>
      <c r="AA174" s="86"/>
      <c r="AB174" s="86"/>
      <c r="AC174" s="86"/>
      <c r="AD174" s="86"/>
      <c r="AE174" s="86"/>
      <c r="AF174" s="86"/>
      <c r="AG174" s="88"/>
      <c r="AH174" s="86"/>
      <c r="AI174" s="86"/>
      <c r="AJ174" s="86"/>
      <c r="AK174" s="86"/>
      <c r="AL174" s="88"/>
      <c r="AM174" s="86"/>
      <c r="AN174" s="86"/>
      <c r="AO174" s="86"/>
      <c r="AP174" s="86"/>
      <c r="AQ174" s="86"/>
      <c r="AR174" s="88"/>
      <c r="AS174" s="88"/>
      <c r="AT174" s="86"/>
      <c r="AU174" s="86"/>
      <c r="AV174" s="86"/>
      <c r="AW174" s="86"/>
      <c r="AX174" s="86"/>
      <c r="AY174" s="86"/>
      <c r="AZ174" s="86"/>
      <c r="BA174" s="86"/>
      <c r="BB174" s="86"/>
      <c r="BC174" s="86"/>
      <c r="BD174" s="86"/>
      <c r="BE174" s="86"/>
      <c r="BF174" s="86"/>
      <c r="BG174" s="86"/>
      <c r="BH174" s="86"/>
      <c r="BI174" s="86"/>
      <c r="BJ174" s="86">
        <v>15</v>
      </c>
      <c r="CN174" s="70" t="str">
        <f t="shared" ref="CN174:CN175" si="2972">"InitUnitState('"&amp;B174&amp;"',"&amp;V174&amp;","&amp;W174&amp;","&amp;X174&amp;","&amp;Y174&amp;","&amp;Z174&amp;","&amp;AA174&amp;","&amp;AB174&amp;","&amp;AC174&amp;","&amp;AD174&amp;","&amp;AE174&amp;")"</f>
        <v>InitUnitState('I052',,,10,,,,,,,)</v>
      </c>
      <c r="CO174" s="70" t="str">
        <f t="shared" ref="CO174:CO175" si="2973">"InitUnitNormal('"&amp;B174&amp;"',"&amp;AF174&amp;","&amp;AG174&amp;","&amp;AH174&amp;","&amp;AI174&amp;","&amp;AJ174&amp;","&amp;AK174&amp;","&amp;AL174&amp;","&amp;AM174&amp;","&amp;AN174&amp;","&amp;AO174&amp;")"</f>
        <v>InitUnitNormal('I052',,,,,,,,,,)</v>
      </c>
      <c r="CP174" s="70" t="str">
        <f t="shared" ref="CP174:CP175" si="2974">"InitUnitMagic('"&amp;B174&amp;"',"&amp;AP174&amp;","&amp;AQ174&amp;","&amp;AR174&amp;","&amp;AS174&amp;","&amp;AT174&amp;","&amp;AU174&amp;","&amp;AV174&amp;","&amp;AW174&amp;","&amp;BI174&amp;","&amp;BJ174&amp;")"</f>
        <v>InitUnitMagic('I052',,,,,,,,,,15)</v>
      </c>
      <c r="CQ174" s="70" t="str">
        <f t="shared" ref="CQ174:CQ175" si="2975">"InitUnitAdd('"&amp;B174&amp;"',"&amp;BK174&amp;","&amp;BL174&amp;","&amp;BM174&amp;","&amp;BN174&amp;","&amp;BO174&amp;","&amp;BP174&amp;","&amp;BQ174&amp;","&amp;BR174&amp;","&amp;BS174&amp;","&amp;BT174&amp;")"</f>
        <v>InitUnitAdd('I052',,,,,,,,,,)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225&amp;CR$1&amp;")"</f>
        <v>InitEquipData('I052',,"",,,,,'','','','','','',"ReplaceableTextures\\CommandButtons\\BTNIT05.blp")</v>
      </c>
      <c r="CU174" s="95" t="str">
        <f t="shared" ref="CU174:CU175" si="2976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|n护甲+10|n金币加成+15|n</v>
      </c>
      <c r="CV174" s="61" t="str">
        <f t="shared" ref="CV174:CV175" si="2977">T174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4" s="60"/>
      <c r="CX174" s="60"/>
      <c r="CY174" s="60"/>
      <c r="CZ174" s="60"/>
      <c r="DA174" s="60"/>
      <c r="DB174" s="71" t="str">
        <f t="shared" ref="DB174:DB175" si="2978">IF(V174="","","|n"&amp;DB$2&amp;"+"&amp;V174&amp;DB$1)</f>
        <v/>
      </c>
      <c r="DC174" s="71" t="str">
        <f t="shared" ref="DC174:DC175" si="2979">IF(W174="","","|n"&amp;DC$2&amp;"+"&amp;W174&amp;DC$1)</f>
        <v/>
      </c>
      <c r="DD174" s="71" t="str">
        <f t="shared" ref="DD174:DD175" si="2980">IF(X174="","","|n"&amp;DD$2&amp;"+"&amp;X174&amp;DD$1)</f>
        <v>|n护甲+10</v>
      </c>
      <c r="DE174" s="71" t="str">
        <f t="shared" ref="DE174:DE175" si="2981">IF(Y174="","","|n"&amp;DE$2&amp;"+"&amp;Y174&amp;DE$1)</f>
        <v/>
      </c>
      <c r="DF174" s="71" t="str">
        <f t="shared" ref="DF174:DF175" si="2982">IF(Z174="","","|n"&amp;DF$2&amp;"+"&amp;Z174&amp;DF$1)</f>
        <v/>
      </c>
      <c r="DG174" s="71" t="str">
        <f t="shared" ref="DG174:DG175" si="2983">IF(AA174="","","|n"&amp;DG$2&amp;"+"&amp;AA174&amp;DG$1)</f>
        <v/>
      </c>
      <c r="DH174" s="71" t="str">
        <f t="shared" ref="DH174:DH175" si="2984">IF(AB174="","","|n"&amp;DH$2&amp;"+"&amp;AB174&amp;DH$1)</f>
        <v/>
      </c>
      <c r="DI174" s="71" t="str">
        <f t="shared" ref="DI174:DI175" si="2985">IF(AC174="","","|n"&amp;DI$2&amp;"+"&amp;AC174&amp;DI$1)</f>
        <v/>
      </c>
      <c r="DJ174" s="71" t="str">
        <f t="shared" ref="DJ174:DJ175" si="2986">IF(AD174="","","|n"&amp;DJ$2&amp;"+"&amp;AD174&amp;DJ$1)</f>
        <v/>
      </c>
      <c r="DK174" s="71" t="str">
        <f t="shared" ref="DK174:DK175" si="2987">IF(AE174="","","|n"&amp;DK$2&amp;"+"&amp;AE174&amp;DK$1)</f>
        <v/>
      </c>
      <c r="DL174" s="71" t="str">
        <f t="shared" ref="DL174:DL175" si="2988">IF(AF174="","","|n"&amp;DL$2&amp;"+"&amp;AF174&amp;DL$1)</f>
        <v/>
      </c>
      <c r="DM174" s="71" t="str">
        <f t="shared" ref="DM174:DM175" si="2989">IF(AG174="","","|n"&amp;DM$2&amp;"+"&amp;AG174&amp;DM$1)</f>
        <v/>
      </c>
      <c r="DN174" s="71" t="str">
        <f t="shared" ref="DN174:DN175" si="2990">IF(AH174="","","|n"&amp;DN$2&amp;"+"&amp;AH174&amp;DN$1)</f>
        <v/>
      </c>
      <c r="DO174" s="71" t="str">
        <f t="shared" ref="DO174:DO175" si="2991">IF(AI174="","","|n"&amp;DO$2&amp;"+"&amp;AI174&amp;DO$1)</f>
        <v/>
      </c>
      <c r="DP174" s="71" t="str">
        <f t="shared" ref="DP174:DP175" si="2992">IF(AJ174="","","|n"&amp;DP$2&amp;"+"&amp;AJ174&amp;DP$1)</f>
        <v/>
      </c>
      <c r="DQ174" s="71" t="str">
        <f t="shared" ref="DQ174:DQ175" si="2993">IF(AK174="","","|n"&amp;DQ$2&amp;"+"&amp;AK174&amp;DQ$1)</f>
        <v/>
      </c>
      <c r="DR174" s="71" t="str">
        <f t="shared" ref="DR174:DR175" si="2994">IF(AL174="","","|n"&amp;DR$2&amp;"+"&amp;AL174&amp;DR$1)</f>
        <v/>
      </c>
      <c r="DS174" s="71" t="str">
        <f t="shared" ref="DS174:DS175" si="2995">IF(AM174="","","|n"&amp;DS$2&amp;"+"&amp;AM174&amp;DS$1)</f>
        <v/>
      </c>
      <c r="DT174" s="71" t="str">
        <f t="shared" ref="DT174:DT175" si="2996">IF(AN174="","","|n"&amp;DT$2&amp;"+"&amp;AN174&amp;DT$1)</f>
        <v/>
      </c>
      <c r="DU174" s="71" t="str">
        <f t="shared" ref="DU174:DU175" si="2997">IF(AO174="","","|n"&amp;DU$2&amp;"+"&amp;AO174&amp;DU$1)</f>
        <v/>
      </c>
      <c r="DV174" s="71" t="str">
        <f t="shared" ref="DV174:DV175" si="2998">IF(AP174="","","|n"&amp;DV$2&amp;"+"&amp;AP174&amp;DV$1)</f>
        <v/>
      </c>
      <c r="DW174" s="71" t="str">
        <f t="shared" ref="DW174:DW175" si="2999">IF(AQ174="","","|n"&amp;DW$2&amp;"+"&amp;AQ174&amp;DW$1)</f>
        <v/>
      </c>
      <c r="DX174" s="71" t="str">
        <f t="shared" ref="DX174:DX175" si="3000">IF(AR174="","","|n"&amp;DX$2&amp;"+"&amp;AR174&amp;DX$1)</f>
        <v/>
      </c>
      <c r="DY174" s="71" t="str">
        <f t="shared" ref="DY174:DY175" si="3001">IF(AS174="","","|n"&amp;DY$2&amp;"+"&amp;AS174&amp;DY$1)</f>
        <v/>
      </c>
      <c r="DZ174" s="71" t="str">
        <f t="shared" ref="DZ174:DZ175" si="3002">IF(AT174="","","|n"&amp;DZ$2&amp;"+"&amp;AT174&amp;DZ$1)</f>
        <v/>
      </c>
      <c r="EA174" s="71" t="str">
        <f t="shared" ref="EA174:EA175" si="3003">IF(AU174="","","|n"&amp;EA$2&amp;"+"&amp;AU174&amp;EA$1)</f>
        <v/>
      </c>
      <c r="EB174" s="71" t="str">
        <f t="shared" ref="EB174:EB175" si="3004">IF(AV174="","","|n"&amp;EB$2&amp;"+"&amp;AV174&amp;EB$1)</f>
        <v/>
      </c>
      <c r="EC174" s="71" t="str">
        <f t="shared" ref="EC174:EC175" si="3005">IF(AW174="","","|n"&amp;EC$2&amp;"+"&amp;AW174&amp;EC$1)</f>
        <v/>
      </c>
      <c r="ED174" s="71" t="str">
        <f t="shared" ref="ED174:ED175" si="3006">IF(AX174="","","|n"&amp;ED$2&amp;"+"&amp;AX174&amp;ED$1)</f>
        <v/>
      </c>
      <c r="EE174" s="71" t="str">
        <f t="shared" ref="EE174:EE175" si="3007">IF(AY174="","","|n"&amp;EE$2&amp;"+"&amp;AY174&amp;EE$1)</f>
        <v/>
      </c>
      <c r="EF174" s="71" t="str">
        <f t="shared" ref="EF174:EF175" si="3008">IF(AZ174="","","|n"&amp;EF$2&amp;"+"&amp;AZ174&amp;EF$1)</f>
        <v/>
      </c>
      <c r="EG174" s="71" t="str">
        <f t="shared" ref="EG174:EG175" si="3009">IF(BA174="","","|n"&amp;EG$2&amp;"+"&amp;BA174&amp;EG$1)</f>
        <v/>
      </c>
      <c r="EH174" s="71" t="str">
        <f t="shared" ref="EH174:EH175" si="3010">IF(BB174="","","|n"&amp;EH$2&amp;"+"&amp;BB174&amp;EH$1)</f>
        <v/>
      </c>
      <c r="EI174" s="71" t="str">
        <f t="shared" ref="EI174:EI175" si="3011">IF(BC174="","","|n"&amp;EI$2&amp;"+"&amp;BC174&amp;EI$1)</f>
        <v/>
      </c>
      <c r="EJ174" s="71" t="str">
        <f t="shared" ref="EJ174:EJ175" si="3012">IF(BD174="","","|n"&amp;EJ$2&amp;"+"&amp;BD174&amp;EJ$1)</f>
        <v/>
      </c>
      <c r="EK174" s="71" t="str">
        <f t="shared" ref="EK174:EK175" si="3013">IF(BE174="","","|n"&amp;EK$2&amp;"+"&amp;BE174&amp;EK$1)</f>
        <v/>
      </c>
      <c r="EL174" s="71" t="str">
        <f t="shared" ref="EL174:EL175" si="3014">IF(BF174="","","|n"&amp;EL$2&amp;"+"&amp;BF174&amp;EL$1)</f>
        <v/>
      </c>
      <c r="EM174" s="71" t="str">
        <f t="shared" ref="EM174:EM175" si="3015">IF(BG174="","","|n"&amp;EM$2&amp;"+"&amp;BG174&amp;EM$1)</f>
        <v/>
      </c>
      <c r="EN174" s="71" t="str">
        <f t="shared" ref="EN174:EN175" si="3016">IF(BH174="","","|n"&amp;EN$2&amp;"+"&amp;BH174&amp;EN$1)</f>
        <v/>
      </c>
      <c r="EO174" s="71" t="str">
        <f t="shared" ref="EO174:EO175" si="3017">IF(BI174="","","|n"&amp;EO$2&amp;"+"&amp;BI174&amp;EO$1)</f>
        <v/>
      </c>
      <c r="EP174" s="71" t="str">
        <f t="shared" ref="EP174:EP175" si="3018">IF(BJ174="","","|n"&amp;EP$2&amp;"+"&amp;BJ174&amp;EP$1)</f>
        <v>|n金币加成+15</v>
      </c>
      <c r="EQ174" s="71" t="str">
        <f t="shared" ref="EQ174:EQ175" si="3019">IF(BK174="","","|n"&amp;EQ$2&amp;"+"&amp;BK174&amp;EQ$1)</f>
        <v/>
      </c>
      <c r="ER174" s="71" t="str">
        <f t="shared" ref="ER174:ER175" si="3020">IF(BL174="","","|n"&amp;ER$2&amp;"+"&amp;BL174&amp;ER$1)</f>
        <v/>
      </c>
      <c r="ES174" s="71" t="str">
        <f t="shared" ref="ES174:ES175" si="3021">IF(BM174="","","|n"&amp;ES$2&amp;"+"&amp;BM174&amp;ES$1)</f>
        <v/>
      </c>
      <c r="ET174" s="71" t="str">
        <f t="shared" ref="ET174:ET175" si="3022">IF(BN174="","","|n"&amp;ET$2&amp;"+"&amp;BN174&amp;ET$1)</f>
        <v/>
      </c>
      <c r="EU174" s="71" t="str">
        <f t="shared" ref="EU174:EU175" si="3023">IF(BO174="","","|n"&amp;EU$2&amp;"+"&amp;BO174&amp;EU$1)</f>
        <v/>
      </c>
      <c r="EV174" s="71" t="str">
        <f t="shared" ref="EV174:EV175" si="3024">IF(BP174="","","|n"&amp;EV$2&amp;"+"&amp;BP174&amp;EV$1)</f>
        <v/>
      </c>
      <c r="EW174" s="71" t="str">
        <f t="shared" ref="EW174:EW175" si="3025">IF(BQ174="","","|n"&amp;EW$2&amp;"+"&amp;BQ174&amp;EW$1)</f>
        <v/>
      </c>
      <c r="EX174" s="71" t="str">
        <f t="shared" ref="EX174:EX175" si="3026">IF(BR174="","","|n"&amp;EX$2&amp;"+"&amp;BR174&amp;EX$1)</f>
        <v/>
      </c>
      <c r="EY174" s="71" t="str">
        <f t="shared" ref="EY174:EY175" si="3027">IF(BS174="","","|n"&amp;EY$2&amp;"+"&amp;BS174&amp;EY$1)</f>
        <v/>
      </c>
      <c r="EZ174" s="71" t="str">
        <f t="shared" ref="EZ174:EZ175" si="3028">IF(BT174="","","|n"&amp;EZ$2&amp;"+"&amp;BT174&amp;EZ$1)</f>
        <v/>
      </c>
      <c r="FA174" s="71" t="str">
        <f t="shared" ref="FA174:FA175" si="3029">IF(BU174="","","|n"&amp;FA$2&amp;"+"&amp;BU174&amp;FA$1)</f>
        <v/>
      </c>
      <c r="FB174" s="71" t="str">
        <f t="shared" ref="FB174:FB175" si="3030">IF(BV174="","","|n"&amp;FB$2&amp;"+"&amp;BV174&amp;FB$1)</f>
        <v/>
      </c>
      <c r="FC174" s="71" t="str">
        <f t="shared" ref="FC174:FC175" si="3031">IF(BW174="","","|n"&amp;FC$2&amp;"+"&amp;BW174&amp;FC$1)</f>
        <v/>
      </c>
      <c r="FD174" s="71" t="str">
        <f t="shared" ref="FD174:FD175" si="3032">IF(BX174="","","|n"&amp;FD$2&amp;"+"&amp;BX174&amp;FD$1)</f>
        <v/>
      </c>
      <c r="FE174" s="71" t="str">
        <f t="shared" ref="FE174:FE175" si="3033">IF(BY174="","","|n"&amp;FE$2&amp;"+"&amp;BY174&amp;FE$1)</f>
        <v/>
      </c>
      <c r="FF174" s="71" t="str">
        <f t="shared" ref="FF174:FF175" si="3034">IF(BZ174="","","|n"&amp;FF$2&amp;"+"&amp;BZ174&amp;FF$1)</f>
        <v/>
      </c>
      <c r="FG174" s="71" t="str">
        <f t="shared" ref="FG174:FG175" si="3035">IF(CA174="","","|n"&amp;FG$2&amp;"+"&amp;CA174&amp;FG$1)</f>
        <v/>
      </c>
      <c r="FH174" s="71" t="str">
        <f t="shared" ref="FH174:FH175" si="3036">IF(CB174="","","|n"&amp;FH$2&amp;"+"&amp;CB174&amp;FH$1)</f>
        <v/>
      </c>
      <c r="FI174" s="71" t="str">
        <f t="shared" ref="FI174:FI175" si="3037">IF(CC174="","","|n"&amp;FI$2&amp;"+"&amp;CC174&amp;FI$1)</f>
        <v/>
      </c>
      <c r="FJ174" s="71" t="str">
        <f t="shared" ref="FJ174:FJ175" si="3038">IF(CD174="","","|n"&amp;FJ$2&amp;"+"&amp;CD174&amp;FJ$1)</f>
        <v/>
      </c>
      <c r="FK174" s="71" t="str">
        <f t="shared" ref="FK174:FK175" si="3039">IF(CE174="","","|n"&amp;FK$2&amp;"+"&amp;CE174&amp;FK$1)</f>
        <v/>
      </c>
      <c r="FL174" s="71" t="str">
        <f t="shared" ref="FL174:FL175" si="3040">IF(CF174="","","|n"&amp;FL$2&amp;"+"&amp;CF174&amp;FL$1)</f>
        <v/>
      </c>
      <c r="FM174" s="71" t="str">
        <f t="shared" ref="FM174:FM175" si="3041">IF(CG174="","","|n"&amp;FM$2&amp;"+"&amp;CG174&amp;FM$1)</f>
        <v/>
      </c>
      <c r="FN174" s="71" t="str">
        <f t="shared" ref="FN174:FN175" si="3042">IF(CH174="","","|n"&amp;FN$2&amp;"+"&amp;CH174&amp;FN$1)</f>
        <v/>
      </c>
      <c r="FO174" s="71" t="str">
        <f t="shared" ref="FO174:FO175" si="3043">IF(CI174="","","|n"&amp;FO$2&amp;"+"&amp;CI174&amp;FO$1)</f>
        <v/>
      </c>
      <c r="FP174" s="71" t="str">
        <f t="shared" ref="FP174:FP175" si="3044">IF(CJ174="","","|n"&amp;FP$2&amp;"+"&amp;CJ174&amp;FP$1)</f>
        <v/>
      </c>
      <c r="FQ174" s="71" t="str">
        <f t="shared" ref="FQ174:FQ175" si="3045">IF(CK174="","","|n"&amp;FQ$2&amp;"+"&amp;CK174&amp;FQ$1)</f>
        <v/>
      </c>
      <c r="FR174" s="71" t="str">
        <f t="shared" ref="FR174:FR175" si="3046">IF(CL174="","","|n"&amp;FR$2&amp;"+"&amp;CL174&amp;FR$1)</f>
        <v/>
      </c>
      <c r="FS174" s="71" t="str">
        <f t="shared" ref="FS174:FS175" si="3047">IF(CM174="","","|n"&amp;FS$2&amp;"+"&amp;CM174&amp;FS$1)</f>
        <v/>
      </c>
    </row>
    <row r="175" spans="1:175" ht="16.5">
      <c r="A175" s="101"/>
      <c r="B175" s="101" t="s">
        <v>580</v>
      </c>
      <c r="C175" s="113" t="s">
        <v>581</v>
      </c>
      <c r="T175" s="9" t="s">
        <v>1332</v>
      </c>
      <c r="U175" s="116" t="s">
        <v>582</v>
      </c>
      <c r="V175" s="86"/>
      <c r="W175" s="86"/>
      <c r="X175" s="86">
        <v>10</v>
      </c>
      <c r="Y175" s="86"/>
      <c r="Z175" s="86"/>
      <c r="AA175" s="86"/>
      <c r="AB175" s="86"/>
      <c r="AC175" s="86"/>
      <c r="AD175" s="86"/>
      <c r="AE175" s="86"/>
      <c r="AF175" s="86"/>
      <c r="AG175" s="88"/>
      <c r="AH175" s="86"/>
      <c r="AI175" s="86"/>
      <c r="AJ175" s="86"/>
      <c r="AK175" s="86"/>
      <c r="AL175" s="88"/>
      <c r="AM175" s="86"/>
      <c r="AN175" s="86"/>
      <c r="AO175" s="86"/>
      <c r="AP175" s="86"/>
      <c r="AQ175" s="86"/>
      <c r="AR175" s="88"/>
      <c r="AS175" s="88"/>
      <c r="AT175" s="86"/>
      <c r="AU175" s="86"/>
      <c r="AV175" s="86"/>
      <c r="AW175" s="86"/>
      <c r="AX175" s="86"/>
      <c r="AY175" s="86"/>
      <c r="AZ175" s="86"/>
      <c r="BA175" s="86"/>
      <c r="BB175" s="86"/>
      <c r="BC175" s="86"/>
      <c r="BD175" s="86"/>
      <c r="BE175" s="86"/>
      <c r="BF175" s="86"/>
      <c r="BG175" s="86"/>
      <c r="BH175" s="86"/>
      <c r="BI175" s="86"/>
      <c r="BJ175" s="86">
        <v>15</v>
      </c>
      <c r="CN175" s="70" t="str">
        <f t="shared" si="2972"/>
        <v>InitUnitState('I053',,,10,,,,,,,)</v>
      </c>
      <c r="CO175" s="70" t="str">
        <f t="shared" si="2973"/>
        <v>InitUnitNormal('I053',,,,,,,,,,)</v>
      </c>
      <c r="CP175" s="70" t="str">
        <f t="shared" si="2974"/>
        <v>InitUnitMagic('I053',,,,,,,,,,15)</v>
      </c>
      <c r="CQ175" s="70" t="str">
        <f t="shared" si="2975"/>
        <v>InitUnitAdd('I053',,,,,,,,,,)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225&amp;CR$1&amp;")"</f>
        <v>InitEquipData('I053',,"",,,,,'','','','','','',"ReplaceableTextures\\CommandButtons\\BTNIT05.blp")</v>
      </c>
      <c r="CU175" s="95" t="str">
        <f t="shared" si="2976"/>
        <v>|n护甲+10|n金币加成+15|n</v>
      </c>
      <c r="CV175" s="61" t="str">
        <f t="shared" si="2977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5" s="60"/>
      <c r="CX175" s="60"/>
      <c r="CY175" s="60"/>
      <c r="CZ175" s="60"/>
      <c r="DA175" s="60"/>
      <c r="DB175" s="71" t="str">
        <f t="shared" si="2978"/>
        <v/>
      </c>
      <c r="DC175" s="71" t="str">
        <f t="shared" si="2979"/>
        <v/>
      </c>
      <c r="DD175" s="71" t="str">
        <f t="shared" si="2980"/>
        <v>|n护甲+10</v>
      </c>
      <c r="DE175" s="71" t="str">
        <f t="shared" si="2981"/>
        <v/>
      </c>
      <c r="DF175" s="71" t="str">
        <f t="shared" si="2982"/>
        <v/>
      </c>
      <c r="DG175" s="71" t="str">
        <f t="shared" si="2983"/>
        <v/>
      </c>
      <c r="DH175" s="71" t="str">
        <f t="shared" si="2984"/>
        <v/>
      </c>
      <c r="DI175" s="71" t="str">
        <f t="shared" si="2985"/>
        <v/>
      </c>
      <c r="DJ175" s="71" t="str">
        <f t="shared" si="2986"/>
        <v/>
      </c>
      <c r="DK175" s="71" t="str">
        <f t="shared" si="2987"/>
        <v/>
      </c>
      <c r="DL175" s="71" t="str">
        <f t="shared" si="2988"/>
        <v/>
      </c>
      <c r="DM175" s="71" t="str">
        <f t="shared" si="2989"/>
        <v/>
      </c>
      <c r="DN175" s="71" t="str">
        <f t="shared" si="2990"/>
        <v/>
      </c>
      <c r="DO175" s="71" t="str">
        <f t="shared" si="2991"/>
        <v/>
      </c>
      <c r="DP175" s="71" t="str">
        <f t="shared" si="2992"/>
        <v/>
      </c>
      <c r="DQ175" s="71" t="str">
        <f t="shared" si="2993"/>
        <v/>
      </c>
      <c r="DR175" s="71" t="str">
        <f t="shared" si="2994"/>
        <v/>
      </c>
      <c r="DS175" s="71" t="str">
        <f t="shared" si="2995"/>
        <v/>
      </c>
      <c r="DT175" s="71" t="str">
        <f t="shared" si="2996"/>
        <v/>
      </c>
      <c r="DU175" s="71" t="str">
        <f t="shared" si="2997"/>
        <v/>
      </c>
      <c r="DV175" s="71" t="str">
        <f t="shared" si="2998"/>
        <v/>
      </c>
      <c r="DW175" s="71" t="str">
        <f t="shared" si="2999"/>
        <v/>
      </c>
      <c r="DX175" s="71" t="str">
        <f t="shared" si="3000"/>
        <v/>
      </c>
      <c r="DY175" s="71" t="str">
        <f t="shared" si="3001"/>
        <v/>
      </c>
      <c r="DZ175" s="71" t="str">
        <f t="shared" si="3002"/>
        <v/>
      </c>
      <c r="EA175" s="71" t="str">
        <f t="shared" si="3003"/>
        <v/>
      </c>
      <c r="EB175" s="71" t="str">
        <f t="shared" si="3004"/>
        <v/>
      </c>
      <c r="EC175" s="71" t="str">
        <f t="shared" si="3005"/>
        <v/>
      </c>
      <c r="ED175" s="71" t="str">
        <f t="shared" si="3006"/>
        <v/>
      </c>
      <c r="EE175" s="71" t="str">
        <f t="shared" si="3007"/>
        <v/>
      </c>
      <c r="EF175" s="71" t="str">
        <f t="shared" si="3008"/>
        <v/>
      </c>
      <c r="EG175" s="71" t="str">
        <f t="shared" si="3009"/>
        <v/>
      </c>
      <c r="EH175" s="71" t="str">
        <f t="shared" si="3010"/>
        <v/>
      </c>
      <c r="EI175" s="71" t="str">
        <f t="shared" si="3011"/>
        <v/>
      </c>
      <c r="EJ175" s="71" t="str">
        <f t="shared" si="3012"/>
        <v/>
      </c>
      <c r="EK175" s="71" t="str">
        <f t="shared" si="3013"/>
        <v/>
      </c>
      <c r="EL175" s="71" t="str">
        <f t="shared" si="3014"/>
        <v/>
      </c>
      <c r="EM175" s="71" t="str">
        <f t="shared" si="3015"/>
        <v/>
      </c>
      <c r="EN175" s="71" t="str">
        <f t="shared" si="3016"/>
        <v/>
      </c>
      <c r="EO175" s="71" t="str">
        <f t="shared" si="3017"/>
        <v/>
      </c>
      <c r="EP175" s="71" t="str">
        <f t="shared" si="3018"/>
        <v>|n金币加成+15</v>
      </c>
      <c r="EQ175" s="71" t="str">
        <f t="shared" si="3019"/>
        <v/>
      </c>
      <c r="ER175" s="71" t="str">
        <f t="shared" si="3020"/>
        <v/>
      </c>
      <c r="ES175" s="71" t="str">
        <f t="shared" si="3021"/>
        <v/>
      </c>
      <c r="ET175" s="71" t="str">
        <f t="shared" si="3022"/>
        <v/>
      </c>
      <c r="EU175" s="71" t="str">
        <f t="shared" si="3023"/>
        <v/>
      </c>
      <c r="EV175" s="71" t="str">
        <f t="shared" si="3024"/>
        <v/>
      </c>
      <c r="EW175" s="71" t="str">
        <f t="shared" si="3025"/>
        <v/>
      </c>
      <c r="EX175" s="71" t="str">
        <f t="shared" si="3026"/>
        <v/>
      </c>
      <c r="EY175" s="71" t="str">
        <f t="shared" si="3027"/>
        <v/>
      </c>
      <c r="EZ175" s="71" t="str">
        <f t="shared" si="3028"/>
        <v/>
      </c>
      <c r="FA175" s="71" t="str">
        <f t="shared" si="3029"/>
        <v/>
      </c>
      <c r="FB175" s="71" t="str">
        <f t="shared" si="3030"/>
        <v/>
      </c>
      <c r="FC175" s="71" t="str">
        <f t="shared" si="3031"/>
        <v/>
      </c>
      <c r="FD175" s="71" t="str">
        <f t="shared" si="3032"/>
        <v/>
      </c>
      <c r="FE175" s="71" t="str">
        <f t="shared" si="3033"/>
        <v/>
      </c>
      <c r="FF175" s="71" t="str">
        <f t="shared" si="3034"/>
        <v/>
      </c>
      <c r="FG175" s="71" t="str">
        <f t="shared" si="3035"/>
        <v/>
      </c>
      <c r="FH175" s="71" t="str">
        <f t="shared" si="3036"/>
        <v/>
      </c>
      <c r="FI175" s="71" t="str">
        <f t="shared" si="3037"/>
        <v/>
      </c>
      <c r="FJ175" s="71" t="str">
        <f t="shared" si="3038"/>
        <v/>
      </c>
      <c r="FK175" s="71" t="str">
        <f t="shared" si="3039"/>
        <v/>
      </c>
      <c r="FL175" s="71" t="str">
        <f t="shared" si="3040"/>
        <v/>
      </c>
      <c r="FM175" s="71" t="str">
        <f t="shared" si="3041"/>
        <v/>
      </c>
      <c r="FN175" s="71" t="str">
        <f t="shared" si="3042"/>
        <v/>
      </c>
      <c r="FO175" s="71" t="str">
        <f t="shared" si="3043"/>
        <v/>
      </c>
      <c r="FP175" s="71" t="str">
        <f t="shared" si="3044"/>
        <v/>
      </c>
      <c r="FQ175" s="71" t="str">
        <f t="shared" si="3045"/>
        <v/>
      </c>
      <c r="FR175" s="71" t="str">
        <f t="shared" si="3046"/>
        <v/>
      </c>
      <c r="FS175" s="71" t="str">
        <f t="shared" si="3047"/>
        <v/>
      </c>
    </row>
    <row r="176" spans="1:175" ht="16.5">
      <c r="A176" s="101"/>
      <c r="B176" s="101" t="s">
        <v>583</v>
      </c>
      <c r="C176" s="113" t="s">
        <v>584</v>
      </c>
      <c r="T176" s="9" t="s">
        <v>1333</v>
      </c>
      <c r="U176" s="116" t="s">
        <v>585</v>
      </c>
      <c r="V176" s="86"/>
      <c r="W176" s="86"/>
      <c r="X176" s="86">
        <v>10</v>
      </c>
      <c r="Y176" s="86"/>
      <c r="Z176" s="86"/>
      <c r="AA176" s="86"/>
      <c r="AB176" s="86"/>
      <c r="AC176" s="86"/>
      <c r="AD176" s="86"/>
      <c r="AE176" s="86"/>
      <c r="AF176" s="86"/>
      <c r="AG176" s="88"/>
      <c r="AH176" s="86"/>
      <c r="AI176" s="86"/>
      <c r="AJ176" s="86"/>
      <c r="AK176" s="86"/>
      <c r="AL176" s="88"/>
      <c r="AM176" s="86"/>
      <c r="AN176" s="86"/>
      <c r="AO176" s="86"/>
      <c r="AP176" s="86"/>
      <c r="AQ176" s="86"/>
      <c r="AR176" s="88"/>
      <c r="AS176" s="88"/>
      <c r="AT176" s="86"/>
      <c r="AU176" s="86"/>
      <c r="AV176" s="86"/>
      <c r="AW176" s="86"/>
      <c r="AX176" s="86"/>
      <c r="AY176" s="86"/>
      <c r="AZ176" s="86"/>
      <c r="BA176" s="86"/>
      <c r="BB176" s="86"/>
      <c r="BC176" s="86"/>
      <c r="BD176" s="86"/>
      <c r="BE176" s="86"/>
      <c r="BF176" s="86"/>
      <c r="BG176" s="86"/>
      <c r="BH176" s="86"/>
      <c r="BI176" s="86"/>
      <c r="BJ176" s="86">
        <v>15</v>
      </c>
      <c r="CN176" s="70" t="str">
        <f t="shared" ref="CN176" si="3048">"InitUnitState('"&amp;B176&amp;"',"&amp;V176&amp;","&amp;W176&amp;","&amp;X176&amp;","&amp;Y176&amp;","&amp;Z176&amp;","&amp;AA176&amp;","&amp;AB176&amp;","&amp;AC176&amp;","&amp;AD176&amp;","&amp;AE176&amp;")"</f>
        <v>InitUnitState('I054',,,10,,,,,,,)</v>
      </c>
      <c r="CO176" s="70" t="str">
        <f t="shared" ref="CO176" si="3049">"InitUnitNormal('"&amp;B176&amp;"',"&amp;AF176&amp;","&amp;AG176&amp;","&amp;AH176&amp;","&amp;AI176&amp;","&amp;AJ176&amp;","&amp;AK176&amp;","&amp;AL176&amp;","&amp;AM176&amp;","&amp;AN176&amp;","&amp;AO176&amp;")"</f>
        <v>InitUnitNormal('I054',,,,,,,,,,)</v>
      </c>
      <c r="CP176" s="70" t="str">
        <f t="shared" ref="CP176" si="3050">"InitUnitMagic('"&amp;B176&amp;"',"&amp;AP176&amp;","&amp;AQ176&amp;","&amp;AR176&amp;","&amp;AS176&amp;","&amp;AT176&amp;","&amp;AU176&amp;","&amp;AV176&amp;","&amp;AW176&amp;","&amp;BI176&amp;","&amp;BJ176&amp;")"</f>
        <v>InitUnitMagic('I054',,,,,,,,,,15)</v>
      </c>
      <c r="CQ176" s="70" t="str">
        <f t="shared" ref="CQ176" si="3051">"InitUnitAdd('"&amp;B176&amp;"',"&amp;BK176&amp;","&amp;BL176&amp;","&amp;BM176&amp;","&amp;BN176&amp;","&amp;BO176&amp;","&amp;BP176&amp;","&amp;BQ176&amp;","&amp;BR176&amp;","&amp;BS176&amp;","&amp;BT176&amp;")"</f>
        <v>InitUnitAdd('I054',,,,,,,,,,)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226&amp;CR$1&amp;")"</f>
        <v>InitEquipData('I054',,"",,,,,'','','','','','',"ReplaceableTextures\\CommandButtons\\BTNIT06.blp")</v>
      </c>
      <c r="CU176" s="95" t="str">
        <f t="shared" ref="CU176" si="3052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|n护甲+10|n金币加成+15|n</v>
      </c>
      <c r="CV176" s="61" t="str">
        <f t="shared" ref="CV176" si="3053">T176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6" s="60"/>
      <c r="CX176" s="60"/>
      <c r="CY176" s="60"/>
      <c r="CZ176" s="60"/>
      <c r="DA176" s="60"/>
      <c r="DB176" s="71" t="str">
        <f t="shared" ref="DB176" si="3054">IF(V176="","","|n"&amp;DB$2&amp;"+"&amp;V176&amp;DB$1)</f>
        <v/>
      </c>
      <c r="DC176" s="71" t="str">
        <f t="shared" ref="DC176" si="3055">IF(W176="","","|n"&amp;DC$2&amp;"+"&amp;W176&amp;DC$1)</f>
        <v/>
      </c>
      <c r="DD176" s="71" t="str">
        <f t="shared" ref="DD176" si="3056">IF(X176="","","|n"&amp;DD$2&amp;"+"&amp;X176&amp;DD$1)</f>
        <v>|n护甲+10</v>
      </c>
      <c r="DE176" s="71" t="str">
        <f t="shared" ref="DE176" si="3057">IF(Y176="","","|n"&amp;DE$2&amp;"+"&amp;Y176&amp;DE$1)</f>
        <v/>
      </c>
      <c r="DF176" s="71" t="str">
        <f t="shared" ref="DF176" si="3058">IF(Z176="","","|n"&amp;DF$2&amp;"+"&amp;Z176&amp;DF$1)</f>
        <v/>
      </c>
      <c r="DG176" s="71" t="str">
        <f t="shared" ref="DG176" si="3059">IF(AA176="","","|n"&amp;DG$2&amp;"+"&amp;AA176&amp;DG$1)</f>
        <v/>
      </c>
      <c r="DH176" s="71" t="str">
        <f t="shared" ref="DH176" si="3060">IF(AB176="","","|n"&amp;DH$2&amp;"+"&amp;AB176&amp;DH$1)</f>
        <v/>
      </c>
      <c r="DI176" s="71" t="str">
        <f t="shared" ref="DI176" si="3061">IF(AC176="","","|n"&amp;DI$2&amp;"+"&amp;AC176&amp;DI$1)</f>
        <v/>
      </c>
      <c r="DJ176" s="71" t="str">
        <f t="shared" ref="DJ176" si="3062">IF(AD176="","","|n"&amp;DJ$2&amp;"+"&amp;AD176&amp;DJ$1)</f>
        <v/>
      </c>
      <c r="DK176" s="71" t="str">
        <f t="shared" ref="DK176" si="3063">IF(AE176="","","|n"&amp;DK$2&amp;"+"&amp;AE176&amp;DK$1)</f>
        <v/>
      </c>
      <c r="DL176" s="71" t="str">
        <f t="shared" ref="DL176" si="3064">IF(AF176="","","|n"&amp;DL$2&amp;"+"&amp;AF176&amp;DL$1)</f>
        <v/>
      </c>
      <c r="DM176" s="71" t="str">
        <f t="shared" ref="DM176" si="3065">IF(AG176="","","|n"&amp;DM$2&amp;"+"&amp;AG176&amp;DM$1)</f>
        <v/>
      </c>
      <c r="DN176" s="71" t="str">
        <f t="shared" ref="DN176" si="3066">IF(AH176="","","|n"&amp;DN$2&amp;"+"&amp;AH176&amp;DN$1)</f>
        <v/>
      </c>
      <c r="DO176" s="71" t="str">
        <f t="shared" ref="DO176" si="3067">IF(AI176="","","|n"&amp;DO$2&amp;"+"&amp;AI176&amp;DO$1)</f>
        <v/>
      </c>
      <c r="DP176" s="71" t="str">
        <f t="shared" ref="DP176" si="3068">IF(AJ176="","","|n"&amp;DP$2&amp;"+"&amp;AJ176&amp;DP$1)</f>
        <v/>
      </c>
      <c r="DQ176" s="71" t="str">
        <f t="shared" ref="DQ176" si="3069">IF(AK176="","","|n"&amp;DQ$2&amp;"+"&amp;AK176&amp;DQ$1)</f>
        <v/>
      </c>
      <c r="DR176" s="71" t="str">
        <f t="shared" ref="DR176" si="3070">IF(AL176="","","|n"&amp;DR$2&amp;"+"&amp;AL176&amp;DR$1)</f>
        <v/>
      </c>
      <c r="DS176" s="71" t="str">
        <f t="shared" ref="DS176" si="3071">IF(AM176="","","|n"&amp;DS$2&amp;"+"&amp;AM176&amp;DS$1)</f>
        <v/>
      </c>
      <c r="DT176" s="71" t="str">
        <f t="shared" ref="DT176" si="3072">IF(AN176="","","|n"&amp;DT$2&amp;"+"&amp;AN176&amp;DT$1)</f>
        <v/>
      </c>
      <c r="DU176" s="71" t="str">
        <f t="shared" ref="DU176" si="3073">IF(AO176="","","|n"&amp;DU$2&amp;"+"&amp;AO176&amp;DU$1)</f>
        <v/>
      </c>
      <c r="DV176" s="71" t="str">
        <f t="shared" ref="DV176" si="3074">IF(AP176="","","|n"&amp;DV$2&amp;"+"&amp;AP176&amp;DV$1)</f>
        <v/>
      </c>
      <c r="DW176" s="71" t="str">
        <f t="shared" ref="DW176" si="3075">IF(AQ176="","","|n"&amp;DW$2&amp;"+"&amp;AQ176&amp;DW$1)</f>
        <v/>
      </c>
      <c r="DX176" s="71" t="str">
        <f t="shared" ref="DX176" si="3076">IF(AR176="","","|n"&amp;DX$2&amp;"+"&amp;AR176&amp;DX$1)</f>
        <v/>
      </c>
      <c r="DY176" s="71" t="str">
        <f t="shared" ref="DY176" si="3077">IF(AS176="","","|n"&amp;DY$2&amp;"+"&amp;AS176&amp;DY$1)</f>
        <v/>
      </c>
      <c r="DZ176" s="71" t="str">
        <f t="shared" ref="DZ176" si="3078">IF(AT176="","","|n"&amp;DZ$2&amp;"+"&amp;AT176&amp;DZ$1)</f>
        <v/>
      </c>
      <c r="EA176" s="71" t="str">
        <f t="shared" ref="EA176" si="3079">IF(AU176="","","|n"&amp;EA$2&amp;"+"&amp;AU176&amp;EA$1)</f>
        <v/>
      </c>
      <c r="EB176" s="71" t="str">
        <f t="shared" ref="EB176" si="3080">IF(AV176="","","|n"&amp;EB$2&amp;"+"&amp;AV176&amp;EB$1)</f>
        <v/>
      </c>
      <c r="EC176" s="71" t="str">
        <f t="shared" ref="EC176" si="3081">IF(AW176="","","|n"&amp;EC$2&amp;"+"&amp;AW176&amp;EC$1)</f>
        <v/>
      </c>
      <c r="ED176" s="71" t="str">
        <f t="shared" ref="ED176" si="3082">IF(AX176="","","|n"&amp;ED$2&amp;"+"&amp;AX176&amp;ED$1)</f>
        <v/>
      </c>
      <c r="EE176" s="71" t="str">
        <f t="shared" ref="EE176" si="3083">IF(AY176="","","|n"&amp;EE$2&amp;"+"&amp;AY176&amp;EE$1)</f>
        <v/>
      </c>
      <c r="EF176" s="71" t="str">
        <f t="shared" ref="EF176" si="3084">IF(AZ176="","","|n"&amp;EF$2&amp;"+"&amp;AZ176&amp;EF$1)</f>
        <v/>
      </c>
      <c r="EG176" s="71" t="str">
        <f t="shared" ref="EG176" si="3085">IF(BA176="","","|n"&amp;EG$2&amp;"+"&amp;BA176&amp;EG$1)</f>
        <v/>
      </c>
      <c r="EH176" s="71" t="str">
        <f t="shared" ref="EH176" si="3086">IF(BB176="","","|n"&amp;EH$2&amp;"+"&amp;BB176&amp;EH$1)</f>
        <v/>
      </c>
      <c r="EI176" s="71" t="str">
        <f t="shared" ref="EI176" si="3087">IF(BC176="","","|n"&amp;EI$2&amp;"+"&amp;BC176&amp;EI$1)</f>
        <v/>
      </c>
      <c r="EJ176" s="71" t="str">
        <f t="shared" ref="EJ176" si="3088">IF(BD176="","","|n"&amp;EJ$2&amp;"+"&amp;BD176&amp;EJ$1)</f>
        <v/>
      </c>
      <c r="EK176" s="71" t="str">
        <f t="shared" ref="EK176" si="3089">IF(BE176="","","|n"&amp;EK$2&amp;"+"&amp;BE176&amp;EK$1)</f>
        <v/>
      </c>
      <c r="EL176" s="71" t="str">
        <f t="shared" ref="EL176" si="3090">IF(BF176="","","|n"&amp;EL$2&amp;"+"&amp;BF176&amp;EL$1)</f>
        <v/>
      </c>
      <c r="EM176" s="71" t="str">
        <f t="shared" ref="EM176" si="3091">IF(BG176="","","|n"&amp;EM$2&amp;"+"&amp;BG176&amp;EM$1)</f>
        <v/>
      </c>
      <c r="EN176" s="71" t="str">
        <f t="shared" ref="EN176" si="3092">IF(BH176="","","|n"&amp;EN$2&amp;"+"&amp;BH176&amp;EN$1)</f>
        <v/>
      </c>
      <c r="EO176" s="71" t="str">
        <f t="shared" ref="EO176" si="3093">IF(BI176="","","|n"&amp;EO$2&amp;"+"&amp;BI176&amp;EO$1)</f>
        <v/>
      </c>
      <c r="EP176" s="71" t="str">
        <f t="shared" ref="EP176" si="3094">IF(BJ176="","","|n"&amp;EP$2&amp;"+"&amp;BJ176&amp;EP$1)</f>
        <v>|n金币加成+15</v>
      </c>
      <c r="EQ176" s="71" t="str">
        <f t="shared" ref="EQ176" si="3095">IF(BK176="","","|n"&amp;EQ$2&amp;"+"&amp;BK176&amp;EQ$1)</f>
        <v/>
      </c>
      <c r="ER176" s="71" t="str">
        <f t="shared" ref="ER176" si="3096">IF(BL176="","","|n"&amp;ER$2&amp;"+"&amp;BL176&amp;ER$1)</f>
        <v/>
      </c>
      <c r="ES176" s="71" t="str">
        <f t="shared" ref="ES176" si="3097">IF(BM176="","","|n"&amp;ES$2&amp;"+"&amp;BM176&amp;ES$1)</f>
        <v/>
      </c>
      <c r="ET176" s="71" t="str">
        <f t="shared" ref="ET176" si="3098">IF(BN176="","","|n"&amp;ET$2&amp;"+"&amp;BN176&amp;ET$1)</f>
        <v/>
      </c>
      <c r="EU176" s="71" t="str">
        <f t="shared" ref="EU176" si="3099">IF(BO176="","","|n"&amp;EU$2&amp;"+"&amp;BO176&amp;EU$1)</f>
        <v/>
      </c>
      <c r="EV176" s="71" t="str">
        <f t="shared" ref="EV176" si="3100">IF(BP176="","","|n"&amp;EV$2&amp;"+"&amp;BP176&amp;EV$1)</f>
        <v/>
      </c>
      <c r="EW176" s="71" t="str">
        <f t="shared" ref="EW176" si="3101">IF(BQ176="","","|n"&amp;EW$2&amp;"+"&amp;BQ176&amp;EW$1)</f>
        <v/>
      </c>
      <c r="EX176" s="71" t="str">
        <f t="shared" ref="EX176" si="3102">IF(BR176="","","|n"&amp;EX$2&amp;"+"&amp;BR176&amp;EX$1)</f>
        <v/>
      </c>
      <c r="EY176" s="71" t="str">
        <f t="shared" ref="EY176" si="3103">IF(BS176="","","|n"&amp;EY$2&amp;"+"&amp;BS176&amp;EY$1)</f>
        <v/>
      </c>
      <c r="EZ176" s="71" t="str">
        <f t="shared" ref="EZ176" si="3104">IF(BT176="","","|n"&amp;EZ$2&amp;"+"&amp;BT176&amp;EZ$1)</f>
        <v/>
      </c>
      <c r="FA176" s="71" t="str">
        <f t="shared" ref="FA176" si="3105">IF(BU176="","","|n"&amp;FA$2&amp;"+"&amp;BU176&amp;FA$1)</f>
        <v/>
      </c>
      <c r="FB176" s="71" t="str">
        <f t="shared" ref="FB176" si="3106">IF(BV176="","","|n"&amp;FB$2&amp;"+"&amp;BV176&amp;FB$1)</f>
        <v/>
      </c>
      <c r="FC176" s="71" t="str">
        <f t="shared" ref="FC176" si="3107">IF(BW176="","","|n"&amp;FC$2&amp;"+"&amp;BW176&amp;FC$1)</f>
        <v/>
      </c>
      <c r="FD176" s="71" t="str">
        <f t="shared" ref="FD176" si="3108">IF(BX176="","","|n"&amp;FD$2&amp;"+"&amp;BX176&amp;FD$1)</f>
        <v/>
      </c>
      <c r="FE176" s="71" t="str">
        <f t="shared" ref="FE176" si="3109">IF(BY176="","","|n"&amp;FE$2&amp;"+"&amp;BY176&amp;FE$1)</f>
        <v/>
      </c>
      <c r="FF176" s="71" t="str">
        <f t="shared" ref="FF176" si="3110">IF(BZ176="","","|n"&amp;FF$2&amp;"+"&amp;BZ176&amp;FF$1)</f>
        <v/>
      </c>
      <c r="FG176" s="71" t="str">
        <f t="shared" ref="FG176" si="3111">IF(CA176="","","|n"&amp;FG$2&amp;"+"&amp;CA176&amp;FG$1)</f>
        <v/>
      </c>
      <c r="FH176" s="71" t="str">
        <f t="shared" ref="FH176" si="3112">IF(CB176="","","|n"&amp;FH$2&amp;"+"&amp;CB176&amp;FH$1)</f>
        <v/>
      </c>
      <c r="FI176" s="71" t="str">
        <f t="shared" ref="FI176" si="3113">IF(CC176="","","|n"&amp;FI$2&amp;"+"&amp;CC176&amp;FI$1)</f>
        <v/>
      </c>
      <c r="FJ176" s="71" t="str">
        <f t="shared" ref="FJ176" si="3114">IF(CD176="","","|n"&amp;FJ$2&amp;"+"&amp;CD176&amp;FJ$1)</f>
        <v/>
      </c>
      <c r="FK176" s="71" t="str">
        <f t="shared" ref="FK176" si="3115">IF(CE176="","","|n"&amp;FK$2&amp;"+"&amp;CE176&amp;FK$1)</f>
        <v/>
      </c>
      <c r="FL176" s="71" t="str">
        <f t="shared" ref="FL176" si="3116">IF(CF176="","","|n"&amp;FL$2&amp;"+"&amp;CF176&amp;FL$1)</f>
        <v/>
      </c>
      <c r="FM176" s="71" t="str">
        <f t="shared" ref="FM176" si="3117">IF(CG176="","","|n"&amp;FM$2&amp;"+"&amp;CG176&amp;FM$1)</f>
        <v/>
      </c>
      <c r="FN176" s="71" t="str">
        <f t="shared" ref="FN176" si="3118">IF(CH176="","","|n"&amp;FN$2&amp;"+"&amp;CH176&amp;FN$1)</f>
        <v/>
      </c>
      <c r="FO176" s="71" t="str">
        <f t="shared" ref="FO176" si="3119">IF(CI176="","","|n"&amp;FO$2&amp;"+"&amp;CI176&amp;FO$1)</f>
        <v/>
      </c>
      <c r="FP176" s="71" t="str">
        <f t="shared" ref="FP176" si="3120">IF(CJ176="","","|n"&amp;FP$2&amp;"+"&amp;CJ176&amp;FP$1)</f>
        <v/>
      </c>
      <c r="FQ176" s="71" t="str">
        <f t="shared" ref="FQ176" si="3121">IF(CK176="","","|n"&amp;FQ$2&amp;"+"&amp;CK176&amp;FQ$1)</f>
        <v/>
      </c>
      <c r="FR176" s="71" t="str">
        <f t="shared" ref="FR176" si="3122">IF(CL176="","","|n"&amp;FR$2&amp;"+"&amp;CL176&amp;FR$1)</f>
        <v/>
      </c>
      <c r="FS176" s="71" t="str">
        <f t="shared" ref="FS176" si="3123">IF(CM176="","","|n"&amp;FS$2&amp;"+"&amp;CM176&amp;FS$1)</f>
        <v/>
      </c>
    </row>
    <row r="177" spans="1:175" ht="16.5">
      <c r="A177" s="101"/>
      <c r="B177" s="101" t="s">
        <v>586</v>
      </c>
      <c r="C177" s="113" t="s">
        <v>587</v>
      </c>
      <c r="T177" s="9" t="s">
        <v>1334</v>
      </c>
      <c r="U177" s="116" t="s">
        <v>588</v>
      </c>
      <c r="V177" s="86"/>
      <c r="W177" s="86"/>
      <c r="X177" s="86">
        <v>10</v>
      </c>
      <c r="Y177" s="86"/>
      <c r="Z177" s="86"/>
      <c r="AA177" s="86"/>
      <c r="AB177" s="86"/>
      <c r="AC177" s="86"/>
      <c r="AD177" s="86"/>
      <c r="AE177" s="86"/>
      <c r="AF177" s="86"/>
      <c r="AG177" s="88"/>
      <c r="AH177" s="86"/>
      <c r="AI177" s="86"/>
      <c r="AJ177" s="86"/>
      <c r="AK177" s="86"/>
      <c r="AL177" s="88"/>
      <c r="AM177" s="86"/>
      <c r="AN177" s="86"/>
      <c r="AO177" s="86"/>
      <c r="AP177" s="86"/>
      <c r="AQ177" s="86"/>
      <c r="AR177" s="88"/>
      <c r="AS177" s="88"/>
      <c r="AT177" s="86"/>
      <c r="AU177" s="86"/>
      <c r="AV177" s="86"/>
      <c r="AW177" s="86"/>
      <c r="AX177" s="86"/>
      <c r="AY177" s="86"/>
      <c r="AZ177" s="86"/>
      <c r="BA177" s="86"/>
      <c r="BB177" s="86"/>
      <c r="BC177" s="86"/>
      <c r="BD177" s="86"/>
      <c r="BE177" s="86"/>
      <c r="BF177" s="86"/>
      <c r="BG177" s="86"/>
      <c r="BH177" s="86"/>
      <c r="BI177" s="86"/>
      <c r="BJ177" s="86">
        <v>15</v>
      </c>
      <c r="CN177" s="70" t="str">
        <f t="shared" si="2896"/>
        <v>InitUnitState('I055',,,10,,,,,,,)</v>
      </c>
      <c r="CO177" s="70" t="str">
        <f t="shared" si="2897"/>
        <v>InitUnitNormal('I055',,,,,,,,,,)</v>
      </c>
      <c r="CP177" s="70" t="str">
        <f t="shared" si="2898"/>
        <v>InitUnitMagic('I055',,,,,,,,,,15)</v>
      </c>
      <c r="CQ177" s="70" t="str">
        <f t="shared" si="2899"/>
        <v>InitUnitAdd('I055',,,,,,,,,,)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227&amp;CR$1&amp;")"</f>
        <v>InitEquipData('I055',,"",,,,,'','','','','','',"ReplaceableTextures\\CommandButtons\\BTNIT07.blp")</v>
      </c>
      <c r="CU177" s="95" t="str">
        <f t="shared" si="2900"/>
        <v>|n护甲+10|n金币加成+15|n</v>
      </c>
      <c r="CV177" s="61" t="str">
        <f t="shared" si="2901"/>
        <v>金币加成|cffffc926+13%|r|n击杀|cff00ff7f1000个|r敌人后奖励:|n金币|cffffc926+4500|n|r经验|cffffc926+2000|n|r|Cff00FF7F可与普通招魂幡同时携带。|r</v>
      </c>
      <c r="CW177" s="60"/>
      <c r="CX177" s="60"/>
      <c r="CY177" s="60"/>
      <c r="CZ177" s="60"/>
      <c r="DA177" s="60"/>
      <c r="DB177" s="71" t="str">
        <f t="shared" si="2902"/>
        <v/>
      </c>
      <c r="DC177" s="71" t="str">
        <f t="shared" si="2903"/>
        <v/>
      </c>
      <c r="DD177" s="71" t="str">
        <f t="shared" si="2904"/>
        <v>|n护甲+10</v>
      </c>
      <c r="DE177" s="71" t="str">
        <f t="shared" si="2905"/>
        <v/>
      </c>
      <c r="DF177" s="71" t="str">
        <f t="shared" si="2906"/>
        <v/>
      </c>
      <c r="DG177" s="71" t="str">
        <f t="shared" si="2907"/>
        <v/>
      </c>
      <c r="DH177" s="71" t="str">
        <f t="shared" si="2908"/>
        <v/>
      </c>
      <c r="DI177" s="71" t="str">
        <f t="shared" si="2909"/>
        <v/>
      </c>
      <c r="DJ177" s="71" t="str">
        <f t="shared" si="2910"/>
        <v/>
      </c>
      <c r="DK177" s="71" t="str">
        <f t="shared" si="2911"/>
        <v/>
      </c>
      <c r="DL177" s="71" t="str">
        <f t="shared" si="2912"/>
        <v/>
      </c>
      <c r="DM177" s="71" t="str">
        <f t="shared" si="2913"/>
        <v/>
      </c>
      <c r="DN177" s="71" t="str">
        <f t="shared" si="2914"/>
        <v/>
      </c>
      <c r="DO177" s="71" t="str">
        <f t="shared" si="2915"/>
        <v/>
      </c>
      <c r="DP177" s="71" t="str">
        <f t="shared" si="2916"/>
        <v/>
      </c>
      <c r="DQ177" s="71" t="str">
        <f t="shared" si="2917"/>
        <v/>
      </c>
      <c r="DR177" s="71" t="str">
        <f t="shared" si="2918"/>
        <v/>
      </c>
      <c r="DS177" s="71" t="str">
        <f t="shared" si="2919"/>
        <v/>
      </c>
      <c r="DT177" s="71" t="str">
        <f t="shared" si="2920"/>
        <v/>
      </c>
      <c r="DU177" s="71" t="str">
        <f t="shared" si="2921"/>
        <v/>
      </c>
      <c r="DV177" s="71" t="str">
        <f t="shared" si="2922"/>
        <v/>
      </c>
      <c r="DW177" s="71" t="str">
        <f t="shared" si="2923"/>
        <v/>
      </c>
      <c r="DX177" s="71" t="str">
        <f t="shared" si="2924"/>
        <v/>
      </c>
      <c r="DY177" s="71" t="str">
        <f t="shared" si="2925"/>
        <v/>
      </c>
      <c r="DZ177" s="71" t="str">
        <f t="shared" si="2926"/>
        <v/>
      </c>
      <c r="EA177" s="71" t="str">
        <f t="shared" si="2927"/>
        <v/>
      </c>
      <c r="EB177" s="71" t="str">
        <f t="shared" si="2928"/>
        <v/>
      </c>
      <c r="EC177" s="71" t="str">
        <f t="shared" si="2929"/>
        <v/>
      </c>
      <c r="ED177" s="71" t="str">
        <f t="shared" si="2930"/>
        <v/>
      </c>
      <c r="EE177" s="71" t="str">
        <f t="shared" si="2931"/>
        <v/>
      </c>
      <c r="EF177" s="71" t="str">
        <f t="shared" si="2932"/>
        <v/>
      </c>
      <c r="EG177" s="71" t="str">
        <f t="shared" si="2933"/>
        <v/>
      </c>
      <c r="EH177" s="71" t="str">
        <f t="shared" si="2934"/>
        <v/>
      </c>
      <c r="EI177" s="71" t="str">
        <f t="shared" si="2935"/>
        <v/>
      </c>
      <c r="EJ177" s="71" t="str">
        <f t="shared" si="2936"/>
        <v/>
      </c>
      <c r="EK177" s="71" t="str">
        <f t="shared" si="2937"/>
        <v/>
      </c>
      <c r="EL177" s="71" t="str">
        <f t="shared" si="2938"/>
        <v/>
      </c>
      <c r="EM177" s="71" t="str">
        <f t="shared" si="2939"/>
        <v/>
      </c>
      <c r="EN177" s="71" t="str">
        <f t="shared" si="2940"/>
        <v/>
      </c>
      <c r="EO177" s="71" t="str">
        <f t="shared" si="2941"/>
        <v/>
      </c>
      <c r="EP177" s="71" t="str">
        <f t="shared" si="2942"/>
        <v>|n金币加成+15</v>
      </c>
      <c r="EQ177" s="71" t="str">
        <f t="shared" si="2943"/>
        <v/>
      </c>
      <c r="ER177" s="71" t="str">
        <f t="shared" si="2944"/>
        <v/>
      </c>
      <c r="ES177" s="71" t="str">
        <f t="shared" si="2945"/>
        <v/>
      </c>
      <c r="ET177" s="71" t="str">
        <f t="shared" si="2946"/>
        <v/>
      </c>
      <c r="EU177" s="71" t="str">
        <f t="shared" si="2947"/>
        <v/>
      </c>
      <c r="EV177" s="71" t="str">
        <f t="shared" si="2948"/>
        <v/>
      </c>
      <c r="EW177" s="71" t="str">
        <f t="shared" si="2949"/>
        <v/>
      </c>
      <c r="EX177" s="71" t="str">
        <f t="shared" si="2950"/>
        <v/>
      </c>
      <c r="EY177" s="71" t="str">
        <f t="shared" si="2951"/>
        <v/>
      </c>
      <c r="EZ177" s="71" t="str">
        <f t="shared" si="2952"/>
        <v/>
      </c>
      <c r="FA177" s="71" t="str">
        <f t="shared" si="2953"/>
        <v/>
      </c>
      <c r="FB177" s="71" t="str">
        <f t="shared" si="2954"/>
        <v/>
      </c>
      <c r="FC177" s="71" t="str">
        <f t="shared" si="2955"/>
        <v/>
      </c>
      <c r="FD177" s="71" t="str">
        <f t="shared" si="2956"/>
        <v/>
      </c>
      <c r="FE177" s="71" t="str">
        <f t="shared" si="2957"/>
        <v/>
      </c>
      <c r="FF177" s="71" t="str">
        <f t="shared" si="2958"/>
        <v/>
      </c>
      <c r="FG177" s="71" t="str">
        <f t="shared" si="2959"/>
        <v/>
      </c>
      <c r="FH177" s="71" t="str">
        <f t="shared" si="2960"/>
        <v/>
      </c>
      <c r="FI177" s="71" t="str">
        <f t="shared" si="2961"/>
        <v/>
      </c>
      <c r="FJ177" s="71" t="str">
        <f t="shared" si="2962"/>
        <v/>
      </c>
      <c r="FK177" s="71" t="str">
        <f t="shared" si="2963"/>
        <v/>
      </c>
      <c r="FL177" s="71" t="str">
        <f t="shared" si="2964"/>
        <v/>
      </c>
      <c r="FM177" s="71" t="str">
        <f t="shared" si="2965"/>
        <v/>
      </c>
      <c r="FN177" s="71" t="str">
        <f t="shared" si="2966"/>
        <v/>
      </c>
      <c r="FO177" s="71" t="str">
        <f t="shared" si="2967"/>
        <v/>
      </c>
      <c r="FP177" s="71" t="str">
        <f t="shared" si="2968"/>
        <v/>
      </c>
      <c r="FQ177" s="71" t="str">
        <f t="shared" si="2969"/>
        <v/>
      </c>
      <c r="FR177" s="71" t="str">
        <f t="shared" si="2970"/>
        <v/>
      </c>
      <c r="FS177" s="71" t="str">
        <f t="shared" si="2971"/>
        <v/>
      </c>
    </row>
    <row r="178" spans="1:175" ht="16.5">
      <c r="A178" s="101"/>
      <c r="B178" s="101" t="s">
        <v>589</v>
      </c>
      <c r="C178" s="101" t="s">
        <v>590</v>
      </c>
      <c r="T178" s="118" t="s">
        <v>591</v>
      </c>
      <c r="U178" s="85" t="str">
        <f t="shared" si="2454"/>
        <v>ReplaceableTextures\\CommandButtons\\BTNIN00.blp</v>
      </c>
      <c r="CN178" s="70" t="str">
        <f t="shared" ref="CN178:CN201" si="3124">"InitUnitState('"&amp;B178&amp;"',"&amp;V178&amp;","&amp;W178&amp;","&amp;X178&amp;","&amp;Y178&amp;","&amp;Z178&amp;","&amp;AA178&amp;","&amp;AB178&amp;","&amp;AC178&amp;","&amp;AD178&amp;","&amp;AE178&amp;")"</f>
        <v>InitUnitState('IN00',,,,,,,,,,)</v>
      </c>
      <c r="CO178" s="70" t="str">
        <f t="shared" ref="CO178:CO201" si="3125">"InitUnitNormal('"&amp;B178&amp;"',"&amp;AF178&amp;","&amp;AG178&amp;","&amp;AH178&amp;","&amp;AI178&amp;","&amp;AJ178&amp;","&amp;AK178&amp;","&amp;AL178&amp;","&amp;AM178&amp;","&amp;AN178&amp;","&amp;AO178&amp;")"</f>
        <v>InitUnitNormal('IN00',,,,,,,,,,)</v>
      </c>
      <c r="CP178" s="70" t="str">
        <f t="shared" ref="CP178:CP201" si="3126">"InitUnitMagic('"&amp;B178&amp;"',"&amp;AP178&amp;","&amp;AQ178&amp;","&amp;AR178&amp;","&amp;AS178&amp;","&amp;AT178&amp;","&amp;AU178&amp;","&amp;AV178&amp;","&amp;AW178&amp;","&amp;BI178&amp;","&amp;BJ178&amp;")"</f>
        <v>InitUnitMagic('IN00',,,,,,,,,,)</v>
      </c>
      <c r="CQ178" s="70" t="str">
        <f t="shared" ref="CQ178:CQ201" si="3127">"InitUnitAdd('"&amp;B178&amp;"',"&amp;BK178&amp;","&amp;BL178&amp;","&amp;BM178&amp;","&amp;BN178&amp;","&amp;BO178&amp;","&amp;BP178&amp;","&amp;BQ178&amp;","&amp;BR178&amp;","&amp;BS178&amp;","&amp;BT178&amp;")"</f>
        <v>InitUnitAdd('IN00',,,,,,,,,,)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226&amp;CR$1&amp;")"</f>
        <v>InitEquipData('IN00',,"",,,,,'','','','','','',"ReplaceableTextures\\CommandButtons\\BTNIT06.blp")</v>
      </c>
      <c r="CU178" s="95" t="str">
        <f t="shared" si="2824"/>
        <v>|n</v>
      </c>
      <c r="CV178" s="61" t="str">
        <f t="shared" si="2825"/>
        <v>开启后获得一个|Cffffc926随机锦囊|r。</v>
      </c>
      <c r="CW178" s="60"/>
      <c r="CX178" s="60"/>
      <c r="CY178" s="60"/>
      <c r="CZ178" s="60"/>
      <c r="DA178" s="60"/>
      <c r="DB178" s="71" t="str">
        <f t="shared" si="2826"/>
        <v/>
      </c>
      <c r="DC178" s="71" t="str">
        <f t="shared" si="2827"/>
        <v/>
      </c>
      <c r="DD178" s="71" t="str">
        <f t="shared" si="2828"/>
        <v/>
      </c>
      <c r="DE178" s="71" t="str">
        <f t="shared" si="2829"/>
        <v/>
      </c>
      <c r="DF178" s="71" t="str">
        <f t="shared" si="2830"/>
        <v/>
      </c>
      <c r="DG178" s="71" t="str">
        <f t="shared" si="2831"/>
        <v/>
      </c>
      <c r="DH178" s="71" t="str">
        <f t="shared" si="2832"/>
        <v/>
      </c>
      <c r="DI178" s="71" t="str">
        <f t="shared" si="2833"/>
        <v/>
      </c>
      <c r="DJ178" s="71" t="str">
        <f t="shared" si="2834"/>
        <v/>
      </c>
      <c r="DK178" s="71" t="str">
        <f t="shared" si="2835"/>
        <v/>
      </c>
      <c r="DL178" s="71" t="str">
        <f t="shared" si="2836"/>
        <v/>
      </c>
      <c r="DM178" s="71" t="str">
        <f t="shared" si="2837"/>
        <v/>
      </c>
      <c r="DN178" s="71" t="str">
        <f t="shared" si="2838"/>
        <v/>
      </c>
      <c r="DO178" s="71" t="str">
        <f t="shared" si="2839"/>
        <v/>
      </c>
      <c r="DP178" s="71" t="str">
        <f t="shared" si="2840"/>
        <v/>
      </c>
      <c r="DQ178" s="71" t="str">
        <f t="shared" si="2841"/>
        <v/>
      </c>
      <c r="DR178" s="71" t="str">
        <f t="shared" si="2842"/>
        <v/>
      </c>
      <c r="DS178" s="71" t="str">
        <f t="shared" si="2843"/>
        <v/>
      </c>
      <c r="DT178" s="71" t="str">
        <f t="shared" si="2844"/>
        <v/>
      </c>
      <c r="DU178" s="71" t="str">
        <f t="shared" si="2845"/>
        <v/>
      </c>
      <c r="DV178" s="71" t="str">
        <f t="shared" si="2846"/>
        <v/>
      </c>
      <c r="DW178" s="71" t="str">
        <f t="shared" si="2847"/>
        <v/>
      </c>
      <c r="DX178" s="71" t="str">
        <f t="shared" si="2848"/>
        <v/>
      </c>
      <c r="DY178" s="71" t="str">
        <f t="shared" si="2849"/>
        <v/>
      </c>
      <c r="DZ178" s="71" t="str">
        <f t="shared" si="2850"/>
        <v/>
      </c>
      <c r="EA178" s="71" t="str">
        <f t="shared" si="2851"/>
        <v/>
      </c>
      <c r="EB178" s="71" t="str">
        <f t="shared" si="2852"/>
        <v/>
      </c>
      <c r="EC178" s="71" t="str">
        <f t="shared" si="2853"/>
        <v/>
      </c>
      <c r="ED178" s="71" t="str">
        <f t="shared" si="2854"/>
        <v/>
      </c>
      <c r="EE178" s="71" t="str">
        <f t="shared" si="2855"/>
        <v/>
      </c>
      <c r="EF178" s="71" t="str">
        <f t="shared" si="2856"/>
        <v/>
      </c>
      <c r="EG178" s="71" t="str">
        <f t="shared" si="2857"/>
        <v/>
      </c>
      <c r="EH178" s="71" t="str">
        <f t="shared" si="2858"/>
        <v/>
      </c>
      <c r="EI178" s="71" t="str">
        <f t="shared" si="2859"/>
        <v/>
      </c>
      <c r="EJ178" s="71" t="str">
        <f t="shared" si="2860"/>
        <v/>
      </c>
      <c r="EK178" s="71" t="str">
        <f t="shared" si="2861"/>
        <v/>
      </c>
      <c r="EL178" s="71" t="str">
        <f t="shared" si="2862"/>
        <v/>
      </c>
      <c r="EM178" s="71" t="str">
        <f t="shared" si="2863"/>
        <v/>
      </c>
      <c r="EN178" s="71" t="str">
        <f t="shared" si="2864"/>
        <v/>
      </c>
      <c r="EO178" s="71" t="str">
        <f t="shared" si="2865"/>
        <v/>
      </c>
      <c r="EP178" s="71" t="str">
        <f t="shared" si="2866"/>
        <v/>
      </c>
      <c r="EQ178" s="71" t="str">
        <f t="shared" si="2867"/>
        <v/>
      </c>
      <c r="ER178" s="71" t="str">
        <f t="shared" si="2868"/>
        <v/>
      </c>
      <c r="ES178" s="71" t="str">
        <f t="shared" si="2869"/>
        <v/>
      </c>
      <c r="ET178" s="71" t="str">
        <f t="shared" si="2870"/>
        <v/>
      </c>
      <c r="EU178" s="71" t="str">
        <f t="shared" si="2871"/>
        <v/>
      </c>
      <c r="EV178" s="71" t="str">
        <f t="shared" si="2872"/>
        <v/>
      </c>
      <c r="EW178" s="71" t="str">
        <f t="shared" si="2873"/>
        <v/>
      </c>
      <c r="EX178" s="71" t="str">
        <f t="shared" si="2874"/>
        <v/>
      </c>
      <c r="EY178" s="71" t="str">
        <f t="shared" si="2875"/>
        <v/>
      </c>
      <c r="EZ178" s="71" t="str">
        <f t="shared" si="2876"/>
        <v/>
      </c>
      <c r="FA178" s="71" t="str">
        <f t="shared" si="2877"/>
        <v/>
      </c>
      <c r="FB178" s="71" t="str">
        <f t="shared" si="2878"/>
        <v/>
      </c>
      <c r="FC178" s="71" t="str">
        <f t="shared" si="2879"/>
        <v/>
      </c>
      <c r="FD178" s="71" t="str">
        <f t="shared" si="2880"/>
        <v/>
      </c>
      <c r="FE178" s="71" t="str">
        <f t="shared" si="2881"/>
        <v/>
      </c>
      <c r="FF178" s="71" t="str">
        <f t="shared" si="2882"/>
        <v/>
      </c>
      <c r="FG178" s="71" t="str">
        <f t="shared" si="2883"/>
        <v/>
      </c>
      <c r="FH178" s="71" t="str">
        <f t="shared" si="2884"/>
        <v/>
      </c>
      <c r="FI178" s="71" t="str">
        <f t="shared" si="2885"/>
        <v/>
      </c>
      <c r="FJ178" s="71" t="str">
        <f t="shared" si="2886"/>
        <v/>
      </c>
      <c r="FK178" s="71" t="str">
        <f t="shared" si="2887"/>
        <v/>
      </c>
      <c r="FL178" s="71" t="str">
        <f t="shared" si="2888"/>
        <v/>
      </c>
      <c r="FM178" s="71" t="str">
        <f t="shared" si="2889"/>
        <v/>
      </c>
      <c r="FN178" s="71" t="str">
        <f t="shared" si="2890"/>
        <v/>
      </c>
      <c r="FO178" s="71" t="str">
        <f t="shared" si="2891"/>
        <v/>
      </c>
      <c r="FP178" s="71" t="str">
        <f t="shared" si="2892"/>
        <v/>
      </c>
      <c r="FQ178" s="71" t="str">
        <f t="shared" si="2893"/>
        <v/>
      </c>
      <c r="FR178" s="71" t="str">
        <f t="shared" si="2894"/>
        <v/>
      </c>
      <c r="FS178" s="71" t="str">
        <f t="shared" si="2895"/>
        <v/>
      </c>
    </row>
    <row r="179" spans="1:175" ht="16.5">
      <c r="A179" s="101"/>
      <c r="B179" s="114" t="s">
        <v>592</v>
      </c>
      <c r="C179" s="22" t="s">
        <v>593</v>
      </c>
      <c r="T179" s="61" t="s">
        <v>594</v>
      </c>
      <c r="U179" s="85" t="str">
        <f t="shared" si="2454"/>
        <v>ReplaceableTextures\\CommandButtons\\BTNIN07.blp</v>
      </c>
      <c r="CN179" s="70" t="str">
        <f t="shared" si="3124"/>
        <v>InitUnitState('IN07',,,,,,,,,,)</v>
      </c>
      <c r="CO179" s="70" t="str">
        <f t="shared" si="3125"/>
        <v>InitUnitNormal('IN07',,,,,,,,,,)</v>
      </c>
      <c r="CP179" s="70" t="str">
        <f t="shared" si="3126"/>
        <v>InitUnitMagic('IN07',,,,,,,,,,)</v>
      </c>
      <c r="CQ179" s="70" t="str">
        <f t="shared" si="3127"/>
        <v>InitUnitAdd('IN07',,,,,,,,,,)</v>
      </c>
      <c r="CR179" s="70" t="str">
        <f t="shared" ref="CR179:CR193" si="3128"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221&amp;CR$1&amp;")"</f>
        <v>InitEquipData('IN07',,"",,,,,'','','','','','',"ReplaceableTextures\\CommandButtons\\BTNIT01.blp")</v>
      </c>
      <c r="CU179" s="95" t="str">
        <f t="shared" ref="CU179:CU184" si="3129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61" t="str">
        <f t="shared" ref="CV179:CV184" si="3130">T179</f>
        <v>每秒回复|Cffffc92610%|r生命值，持续|Cffffc92610|r秒</v>
      </c>
      <c r="CW179" s="60"/>
      <c r="CX179" s="60"/>
      <c r="CY179" s="60"/>
      <c r="CZ179" s="60"/>
      <c r="DA179" s="60"/>
      <c r="DB179" s="71" t="str">
        <f t="shared" ref="DB179:DB184" si="3131">IF(V179="","","|n"&amp;DB$2&amp;"+"&amp;V179&amp;DB$1)</f>
        <v/>
      </c>
      <c r="DC179" s="71" t="str">
        <f t="shared" ref="DC179:DC184" si="3132">IF(W179="","","|n"&amp;DC$2&amp;"+"&amp;W179&amp;DC$1)</f>
        <v/>
      </c>
      <c r="DD179" s="71" t="str">
        <f t="shared" ref="DD179:DD184" si="3133">IF(X179="","","|n"&amp;DD$2&amp;"+"&amp;X179&amp;DD$1)</f>
        <v/>
      </c>
      <c r="DE179" s="71" t="str">
        <f t="shared" ref="DE179:DE184" si="3134">IF(Y179="","","|n"&amp;DE$2&amp;"+"&amp;Y179&amp;DE$1)</f>
        <v/>
      </c>
      <c r="DF179" s="71" t="str">
        <f t="shared" ref="DF179:DF184" si="3135">IF(Z179="","","|n"&amp;DF$2&amp;"+"&amp;Z179&amp;DF$1)</f>
        <v/>
      </c>
      <c r="DG179" s="71" t="str">
        <f t="shared" ref="DG179:DG184" si="3136">IF(AA179="","","|n"&amp;DG$2&amp;"+"&amp;AA179&amp;DG$1)</f>
        <v/>
      </c>
      <c r="DH179" s="71" t="str">
        <f t="shared" ref="DH179:DH184" si="3137">IF(AB179="","","|n"&amp;DH$2&amp;"+"&amp;AB179&amp;DH$1)</f>
        <v/>
      </c>
      <c r="DI179" s="71" t="str">
        <f t="shared" ref="DI179:DI184" si="3138">IF(AC179="","","|n"&amp;DI$2&amp;"+"&amp;AC179&amp;DI$1)</f>
        <v/>
      </c>
      <c r="DJ179" s="71" t="str">
        <f t="shared" ref="DJ179:DJ184" si="3139">IF(AD179="","","|n"&amp;DJ$2&amp;"+"&amp;AD179&amp;DJ$1)</f>
        <v/>
      </c>
      <c r="DK179" s="71" t="str">
        <f t="shared" ref="DK179:DK184" si="3140">IF(AE179="","","|n"&amp;DK$2&amp;"+"&amp;AE179&amp;DK$1)</f>
        <v/>
      </c>
      <c r="DL179" s="71" t="str">
        <f t="shared" ref="DL179:DL184" si="3141">IF(AF179="","","|n"&amp;DL$2&amp;"+"&amp;AF179&amp;DL$1)</f>
        <v/>
      </c>
      <c r="DM179" s="71" t="str">
        <f t="shared" ref="DM179:DM184" si="3142">IF(AG179="","","|n"&amp;DM$2&amp;"+"&amp;AG179&amp;DM$1)</f>
        <v/>
      </c>
      <c r="DN179" s="71" t="str">
        <f t="shared" ref="DN179:DN184" si="3143">IF(AH179="","","|n"&amp;DN$2&amp;"+"&amp;AH179&amp;DN$1)</f>
        <v/>
      </c>
      <c r="DO179" s="71" t="str">
        <f t="shared" ref="DO179:DO184" si="3144">IF(AI179="","","|n"&amp;DO$2&amp;"+"&amp;AI179&amp;DO$1)</f>
        <v/>
      </c>
      <c r="DP179" s="71" t="str">
        <f t="shared" ref="DP179:DP184" si="3145">IF(AJ179="","","|n"&amp;DP$2&amp;"+"&amp;AJ179&amp;DP$1)</f>
        <v/>
      </c>
      <c r="DQ179" s="71" t="str">
        <f t="shared" ref="DQ179:DQ184" si="3146">IF(AK179="","","|n"&amp;DQ$2&amp;"+"&amp;AK179&amp;DQ$1)</f>
        <v/>
      </c>
      <c r="DR179" s="71" t="str">
        <f t="shared" ref="DR179:DR184" si="3147">IF(AL179="","","|n"&amp;DR$2&amp;"+"&amp;AL179&amp;DR$1)</f>
        <v/>
      </c>
      <c r="DS179" s="71" t="str">
        <f t="shared" ref="DS179:DS184" si="3148">IF(AM179="","","|n"&amp;DS$2&amp;"+"&amp;AM179&amp;DS$1)</f>
        <v/>
      </c>
      <c r="DT179" s="71" t="str">
        <f t="shared" ref="DT179:DT184" si="3149">IF(AN179="","","|n"&amp;DT$2&amp;"+"&amp;AN179&amp;DT$1)</f>
        <v/>
      </c>
      <c r="DU179" s="71" t="str">
        <f t="shared" ref="DU179:DU184" si="3150">IF(AO179="","","|n"&amp;DU$2&amp;"+"&amp;AO179&amp;DU$1)</f>
        <v/>
      </c>
      <c r="DV179" s="71" t="str">
        <f t="shared" ref="DV179:DV184" si="3151">IF(AP179="","","|n"&amp;DV$2&amp;"+"&amp;AP179&amp;DV$1)</f>
        <v/>
      </c>
      <c r="DW179" s="71" t="str">
        <f t="shared" ref="DW179:DW184" si="3152">IF(AQ179="","","|n"&amp;DW$2&amp;"+"&amp;AQ179&amp;DW$1)</f>
        <v/>
      </c>
      <c r="DX179" s="71" t="str">
        <f t="shared" ref="DX179:DX184" si="3153">IF(AR179="","","|n"&amp;DX$2&amp;"+"&amp;AR179&amp;DX$1)</f>
        <v/>
      </c>
      <c r="DY179" s="71" t="str">
        <f t="shared" ref="DY179:DY184" si="3154">IF(AS179="","","|n"&amp;DY$2&amp;"+"&amp;AS179&amp;DY$1)</f>
        <v/>
      </c>
      <c r="DZ179" s="71" t="str">
        <f t="shared" ref="DZ179:DZ184" si="3155">IF(AT179="","","|n"&amp;DZ$2&amp;"+"&amp;AT179&amp;DZ$1)</f>
        <v/>
      </c>
      <c r="EA179" s="71" t="str">
        <f t="shared" ref="EA179:EA184" si="3156">IF(AU179="","","|n"&amp;EA$2&amp;"+"&amp;AU179&amp;EA$1)</f>
        <v/>
      </c>
      <c r="EB179" s="71" t="str">
        <f t="shared" ref="EB179:EB184" si="3157">IF(AV179="","","|n"&amp;EB$2&amp;"+"&amp;AV179&amp;EB$1)</f>
        <v/>
      </c>
      <c r="EC179" s="71" t="str">
        <f t="shared" ref="EC179:EC184" si="3158">IF(AW179="","","|n"&amp;EC$2&amp;"+"&amp;AW179&amp;EC$1)</f>
        <v/>
      </c>
      <c r="ED179" s="71" t="str">
        <f t="shared" ref="ED179:ED184" si="3159">IF(AX179="","","|n"&amp;ED$2&amp;"+"&amp;AX179&amp;ED$1)</f>
        <v/>
      </c>
      <c r="EE179" s="71" t="str">
        <f t="shared" ref="EE179:EE184" si="3160">IF(AY179="","","|n"&amp;EE$2&amp;"+"&amp;AY179&amp;EE$1)</f>
        <v/>
      </c>
      <c r="EF179" s="71" t="str">
        <f t="shared" ref="EF179:EF184" si="3161">IF(AZ179="","","|n"&amp;EF$2&amp;"+"&amp;AZ179&amp;EF$1)</f>
        <v/>
      </c>
      <c r="EG179" s="71" t="str">
        <f t="shared" ref="EG179:EG184" si="3162">IF(BA179="","","|n"&amp;EG$2&amp;"+"&amp;BA179&amp;EG$1)</f>
        <v/>
      </c>
      <c r="EH179" s="71" t="str">
        <f t="shared" ref="EH179:EH184" si="3163">IF(BB179="","","|n"&amp;EH$2&amp;"+"&amp;BB179&amp;EH$1)</f>
        <v/>
      </c>
      <c r="EI179" s="71" t="str">
        <f t="shared" ref="EI179:EI184" si="3164">IF(BC179="","","|n"&amp;EI$2&amp;"+"&amp;BC179&amp;EI$1)</f>
        <v/>
      </c>
      <c r="EJ179" s="71" t="str">
        <f t="shared" ref="EJ179:EJ184" si="3165">IF(BD179="","","|n"&amp;EJ$2&amp;"+"&amp;BD179&amp;EJ$1)</f>
        <v/>
      </c>
      <c r="EK179" s="71" t="str">
        <f t="shared" ref="EK179:EK184" si="3166">IF(BE179="","","|n"&amp;EK$2&amp;"+"&amp;BE179&amp;EK$1)</f>
        <v/>
      </c>
      <c r="EL179" s="71" t="str">
        <f t="shared" ref="EL179:EL184" si="3167">IF(BF179="","","|n"&amp;EL$2&amp;"+"&amp;BF179&amp;EL$1)</f>
        <v/>
      </c>
      <c r="EM179" s="71" t="str">
        <f t="shared" ref="EM179:EM184" si="3168">IF(BG179="","","|n"&amp;EM$2&amp;"+"&amp;BG179&amp;EM$1)</f>
        <v/>
      </c>
      <c r="EN179" s="71" t="str">
        <f t="shared" ref="EN179:EN184" si="3169">IF(BH179="","","|n"&amp;EN$2&amp;"+"&amp;BH179&amp;EN$1)</f>
        <v/>
      </c>
      <c r="EO179" s="71" t="str">
        <f t="shared" ref="EO179:EO184" si="3170">IF(BI179="","","|n"&amp;EO$2&amp;"+"&amp;BI179&amp;EO$1)</f>
        <v/>
      </c>
      <c r="EP179" s="71" t="str">
        <f t="shared" ref="EP179:EP184" si="3171">IF(BJ179="","","|n"&amp;EP$2&amp;"+"&amp;BJ179&amp;EP$1)</f>
        <v/>
      </c>
      <c r="EQ179" s="71" t="str">
        <f t="shared" ref="EQ179:EQ184" si="3172">IF(BK179="","","|n"&amp;EQ$2&amp;"+"&amp;BK179&amp;EQ$1)</f>
        <v/>
      </c>
      <c r="ER179" s="71" t="str">
        <f t="shared" ref="ER179:ER184" si="3173">IF(BL179="","","|n"&amp;ER$2&amp;"+"&amp;BL179&amp;ER$1)</f>
        <v/>
      </c>
      <c r="ES179" s="71" t="str">
        <f t="shared" ref="ES179:ES184" si="3174">IF(BM179="","","|n"&amp;ES$2&amp;"+"&amp;BM179&amp;ES$1)</f>
        <v/>
      </c>
      <c r="ET179" s="71" t="str">
        <f t="shared" ref="ET179:ET184" si="3175">IF(BN179="","","|n"&amp;ET$2&amp;"+"&amp;BN179&amp;ET$1)</f>
        <v/>
      </c>
      <c r="EU179" s="71" t="str">
        <f t="shared" ref="EU179:EU184" si="3176">IF(BO179="","","|n"&amp;EU$2&amp;"+"&amp;BO179&amp;EU$1)</f>
        <v/>
      </c>
      <c r="EV179" s="71" t="str">
        <f t="shared" ref="EV179:EV184" si="3177">IF(BP179="","","|n"&amp;EV$2&amp;"+"&amp;BP179&amp;EV$1)</f>
        <v/>
      </c>
      <c r="EW179" s="71" t="str">
        <f t="shared" ref="EW179:EW184" si="3178">IF(BQ179="","","|n"&amp;EW$2&amp;"+"&amp;BQ179&amp;EW$1)</f>
        <v/>
      </c>
      <c r="EX179" s="71" t="str">
        <f t="shared" ref="EX179:EX184" si="3179">IF(BR179="","","|n"&amp;EX$2&amp;"+"&amp;BR179&amp;EX$1)</f>
        <v/>
      </c>
      <c r="EY179" s="71" t="str">
        <f t="shared" ref="EY179:EY184" si="3180">IF(BS179="","","|n"&amp;EY$2&amp;"+"&amp;BS179&amp;EY$1)</f>
        <v/>
      </c>
      <c r="EZ179" s="71" t="str">
        <f t="shared" ref="EZ179:EZ184" si="3181">IF(BT179="","","|n"&amp;EZ$2&amp;"+"&amp;BT179&amp;EZ$1)</f>
        <v/>
      </c>
      <c r="FA179" s="71" t="str">
        <f t="shared" ref="FA179:FA184" si="3182">IF(BU179="","","|n"&amp;FA$2&amp;"+"&amp;BU179&amp;FA$1)</f>
        <v/>
      </c>
      <c r="FB179" s="71" t="str">
        <f t="shared" ref="FB179:FB184" si="3183">IF(BV179="","","|n"&amp;FB$2&amp;"+"&amp;BV179&amp;FB$1)</f>
        <v/>
      </c>
      <c r="FC179" s="71" t="str">
        <f t="shared" ref="FC179:FC184" si="3184">IF(BW179="","","|n"&amp;FC$2&amp;"+"&amp;BW179&amp;FC$1)</f>
        <v/>
      </c>
      <c r="FD179" s="71" t="str">
        <f t="shared" ref="FD179:FD184" si="3185">IF(BX179="","","|n"&amp;FD$2&amp;"+"&amp;BX179&amp;FD$1)</f>
        <v/>
      </c>
      <c r="FE179" s="71" t="str">
        <f t="shared" ref="FE179:FE184" si="3186">IF(BY179="","","|n"&amp;FE$2&amp;"+"&amp;BY179&amp;FE$1)</f>
        <v/>
      </c>
      <c r="FF179" s="71" t="str">
        <f t="shared" ref="FF179:FF184" si="3187">IF(BZ179="","","|n"&amp;FF$2&amp;"+"&amp;BZ179&amp;FF$1)</f>
        <v/>
      </c>
      <c r="FG179" s="71" t="str">
        <f t="shared" ref="FG179:FG184" si="3188">IF(CA179="","","|n"&amp;FG$2&amp;"+"&amp;CA179&amp;FG$1)</f>
        <v/>
      </c>
      <c r="FH179" s="71" t="str">
        <f t="shared" ref="FH179:FH184" si="3189">IF(CB179="","","|n"&amp;FH$2&amp;"+"&amp;CB179&amp;FH$1)</f>
        <v/>
      </c>
      <c r="FI179" s="71" t="str">
        <f t="shared" ref="FI179:FI184" si="3190">IF(CC179="","","|n"&amp;FI$2&amp;"+"&amp;CC179&amp;FI$1)</f>
        <v/>
      </c>
      <c r="FJ179" s="71" t="str">
        <f t="shared" ref="FJ179:FJ184" si="3191">IF(CD179="","","|n"&amp;FJ$2&amp;"+"&amp;CD179&amp;FJ$1)</f>
        <v/>
      </c>
      <c r="FK179" s="71" t="str">
        <f t="shared" ref="FK179:FK184" si="3192">IF(CE179="","","|n"&amp;FK$2&amp;"+"&amp;CE179&amp;FK$1)</f>
        <v/>
      </c>
      <c r="FL179" s="71" t="str">
        <f t="shared" ref="FL179:FL184" si="3193">IF(CF179="","","|n"&amp;FL$2&amp;"+"&amp;CF179&amp;FL$1)</f>
        <v/>
      </c>
      <c r="FM179" s="71" t="str">
        <f t="shared" ref="FM179:FM184" si="3194">IF(CG179="","","|n"&amp;FM$2&amp;"+"&amp;CG179&amp;FM$1)</f>
        <v/>
      </c>
      <c r="FN179" s="71" t="str">
        <f t="shared" ref="FN179:FN184" si="3195">IF(CH179="","","|n"&amp;FN$2&amp;"+"&amp;CH179&amp;FN$1)</f>
        <v/>
      </c>
      <c r="FO179" s="71" t="str">
        <f t="shared" ref="FO179:FO184" si="3196">IF(CI179="","","|n"&amp;FO$2&amp;"+"&amp;CI179&amp;FO$1)</f>
        <v/>
      </c>
      <c r="FP179" s="71" t="str">
        <f t="shared" ref="FP179:FP184" si="3197">IF(CJ179="","","|n"&amp;FP$2&amp;"+"&amp;CJ179&amp;FP$1)</f>
        <v/>
      </c>
      <c r="FQ179" s="71" t="str">
        <f t="shared" ref="FQ179:FQ184" si="3198">IF(CK179="","","|n"&amp;FQ$2&amp;"+"&amp;CK179&amp;FQ$1)</f>
        <v/>
      </c>
      <c r="FR179" s="71" t="str">
        <f t="shared" ref="FR179:FR184" si="3199">IF(CL179="","","|n"&amp;FR$2&amp;"+"&amp;CL179&amp;FR$1)</f>
        <v/>
      </c>
      <c r="FS179" s="71" t="str">
        <f t="shared" ref="FS179:FS184" si="3200">IF(CM179="","","|n"&amp;FS$2&amp;"+"&amp;CM179&amp;FS$1)</f>
        <v/>
      </c>
    </row>
    <row r="180" spans="1:175" ht="16.5">
      <c r="A180" s="101"/>
      <c r="B180" s="101" t="s">
        <v>595</v>
      </c>
      <c r="C180" s="61" t="s">
        <v>596</v>
      </c>
      <c r="T180" s="61" t="s">
        <v>597</v>
      </c>
      <c r="U180" s="85" t="str">
        <f t="shared" si="2454"/>
        <v>ReplaceableTextures\\CommandButtons\\BTNIN08.blp</v>
      </c>
      <c r="CN180" s="70" t="str">
        <f t="shared" si="3124"/>
        <v>InitUnitState('IN08',,,,,,,,,,)</v>
      </c>
      <c r="CO180" s="70" t="str">
        <f t="shared" si="3125"/>
        <v>InitUnitNormal('IN08',,,,,,,,,,)</v>
      </c>
      <c r="CP180" s="70" t="str">
        <f t="shared" si="3126"/>
        <v>InitUnitMagic('IN08',,,,,,,,,,)</v>
      </c>
      <c r="CQ180" s="70" t="str">
        <f t="shared" si="3127"/>
        <v>InitUnitAdd('IN08',,,,,,,,,,)</v>
      </c>
      <c r="CR180" s="70" t="str">
        <f t="shared" si="3128"/>
        <v>InitEquipData('IN08',,"",,,,,'','','','','','',"ReplaceableTextures\\CommandButtons\\BTNIT02.blp")</v>
      </c>
      <c r="CU180" s="95" t="str">
        <f t="shared" si="3129"/>
        <v>|n</v>
      </c>
      <c r="CV180" s="61" t="str">
        <f t="shared" si="3130"/>
        <v>|CffFFC926击杀|r当前存在的|Cffffc926进攻怪|r和|Cffffc926Boss|r。|n|n|Cff00ff7f无法在大决战时使用|r</v>
      </c>
      <c r="CW180" s="60"/>
      <c r="CX180" s="60"/>
      <c r="CY180" s="60"/>
      <c r="CZ180" s="60"/>
      <c r="DA180" s="60"/>
      <c r="DB180" s="71" t="str">
        <f t="shared" si="3131"/>
        <v/>
      </c>
      <c r="DC180" s="71" t="str">
        <f t="shared" si="3132"/>
        <v/>
      </c>
      <c r="DD180" s="71" t="str">
        <f t="shared" si="3133"/>
        <v/>
      </c>
      <c r="DE180" s="71" t="str">
        <f t="shared" si="3134"/>
        <v/>
      </c>
      <c r="DF180" s="71" t="str">
        <f t="shared" si="3135"/>
        <v/>
      </c>
      <c r="DG180" s="71" t="str">
        <f t="shared" si="3136"/>
        <v/>
      </c>
      <c r="DH180" s="71" t="str">
        <f t="shared" si="3137"/>
        <v/>
      </c>
      <c r="DI180" s="71" t="str">
        <f t="shared" si="3138"/>
        <v/>
      </c>
      <c r="DJ180" s="71" t="str">
        <f t="shared" si="3139"/>
        <v/>
      </c>
      <c r="DK180" s="71" t="str">
        <f t="shared" si="3140"/>
        <v/>
      </c>
      <c r="DL180" s="71" t="str">
        <f t="shared" si="3141"/>
        <v/>
      </c>
      <c r="DM180" s="71" t="str">
        <f t="shared" si="3142"/>
        <v/>
      </c>
      <c r="DN180" s="71" t="str">
        <f t="shared" si="3143"/>
        <v/>
      </c>
      <c r="DO180" s="71" t="str">
        <f t="shared" si="3144"/>
        <v/>
      </c>
      <c r="DP180" s="71" t="str">
        <f t="shared" si="3145"/>
        <v/>
      </c>
      <c r="DQ180" s="71" t="str">
        <f t="shared" si="3146"/>
        <v/>
      </c>
      <c r="DR180" s="71" t="str">
        <f t="shared" si="3147"/>
        <v/>
      </c>
      <c r="DS180" s="71" t="str">
        <f t="shared" si="3148"/>
        <v/>
      </c>
      <c r="DT180" s="71" t="str">
        <f t="shared" si="3149"/>
        <v/>
      </c>
      <c r="DU180" s="71" t="str">
        <f t="shared" si="3150"/>
        <v/>
      </c>
      <c r="DV180" s="71" t="str">
        <f t="shared" si="3151"/>
        <v/>
      </c>
      <c r="DW180" s="71" t="str">
        <f t="shared" si="3152"/>
        <v/>
      </c>
      <c r="DX180" s="71" t="str">
        <f t="shared" si="3153"/>
        <v/>
      </c>
      <c r="DY180" s="71" t="str">
        <f t="shared" si="3154"/>
        <v/>
      </c>
      <c r="DZ180" s="71" t="str">
        <f t="shared" si="3155"/>
        <v/>
      </c>
      <c r="EA180" s="71" t="str">
        <f t="shared" si="3156"/>
        <v/>
      </c>
      <c r="EB180" s="71" t="str">
        <f t="shared" si="3157"/>
        <v/>
      </c>
      <c r="EC180" s="71" t="str">
        <f t="shared" si="3158"/>
        <v/>
      </c>
      <c r="ED180" s="71" t="str">
        <f t="shared" si="3159"/>
        <v/>
      </c>
      <c r="EE180" s="71" t="str">
        <f t="shared" si="3160"/>
        <v/>
      </c>
      <c r="EF180" s="71" t="str">
        <f t="shared" si="3161"/>
        <v/>
      </c>
      <c r="EG180" s="71" t="str">
        <f t="shared" si="3162"/>
        <v/>
      </c>
      <c r="EH180" s="71" t="str">
        <f t="shared" si="3163"/>
        <v/>
      </c>
      <c r="EI180" s="71" t="str">
        <f t="shared" si="3164"/>
        <v/>
      </c>
      <c r="EJ180" s="71" t="str">
        <f t="shared" si="3165"/>
        <v/>
      </c>
      <c r="EK180" s="71" t="str">
        <f t="shared" si="3166"/>
        <v/>
      </c>
      <c r="EL180" s="71" t="str">
        <f t="shared" si="3167"/>
        <v/>
      </c>
      <c r="EM180" s="71" t="str">
        <f t="shared" si="3168"/>
        <v/>
      </c>
      <c r="EN180" s="71" t="str">
        <f t="shared" si="3169"/>
        <v/>
      </c>
      <c r="EO180" s="71" t="str">
        <f t="shared" si="3170"/>
        <v/>
      </c>
      <c r="EP180" s="71" t="str">
        <f t="shared" si="3171"/>
        <v/>
      </c>
      <c r="EQ180" s="71" t="str">
        <f t="shared" si="3172"/>
        <v/>
      </c>
      <c r="ER180" s="71" t="str">
        <f t="shared" si="3173"/>
        <v/>
      </c>
      <c r="ES180" s="71" t="str">
        <f t="shared" si="3174"/>
        <v/>
      </c>
      <c r="ET180" s="71" t="str">
        <f t="shared" si="3175"/>
        <v/>
      </c>
      <c r="EU180" s="71" t="str">
        <f t="shared" si="3176"/>
        <v/>
      </c>
      <c r="EV180" s="71" t="str">
        <f t="shared" si="3177"/>
        <v/>
      </c>
      <c r="EW180" s="71" t="str">
        <f t="shared" si="3178"/>
        <v/>
      </c>
      <c r="EX180" s="71" t="str">
        <f t="shared" si="3179"/>
        <v/>
      </c>
      <c r="EY180" s="71" t="str">
        <f t="shared" si="3180"/>
        <v/>
      </c>
      <c r="EZ180" s="71" t="str">
        <f t="shared" si="3181"/>
        <v/>
      </c>
      <c r="FA180" s="71" t="str">
        <f t="shared" si="3182"/>
        <v/>
      </c>
      <c r="FB180" s="71" t="str">
        <f t="shared" si="3183"/>
        <v/>
      </c>
      <c r="FC180" s="71" t="str">
        <f t="shared" si="3184"/>
        <v/>
      </c>
      <c r="FD180" s="71" t="str">
        <f t="shared" si="3185"/>
        <v/>
      </c>
      <c r="FE180" s="71" t="str">
        <f t="shared" si="3186"/>
        <v/>
      </c>
      <c r="FF180" s="71" t="str">
        <f t="shared" si="3187"/>
        <v/>
      </c>
      <c r="FG180" s="71" t="str">
        <f t="shared" si="3188"/>
        <v/>
      </c>
      <c r="FH180" s="71" t="str">
        <f t="shared" si="3189"/>
        <v/>
      </c>
      <c r="FI180" s="71" t="str">
        <f t="shared" si="3190"/>
        <v/>
      </c>
      <c r="FJ180" s="71" t="str">
        <f t="shared" si="3191"/>
        <v/>
      </c>
      <c r="FK180" s="71" t="str">
        <f t="shared" si="3192"/>
        <v/>
      </c>
      <c r="FL180" s="71" t="str">
        <f t="shared" si="3193"/>
        <v/>
      </c>
      <c r="FM180" s="71" t="str">
        <f t="shared" si="3194"/>
        <v/>
      </c>
      <c r="FN180" s="71" t="str">
        <f t="shared" si="3195"/>
        <v/>
      </c>
      <c r="FO180" s="71" t="str">
        <f t="shared" si="3196"/>
        <v/>
      </c>
      <c r="FP180" s="71" t="str">
        <f t="shared" si="3197"/>
        <v/>
      </c>
      <c r="FQ180" s="71" t="str">
        <f t="shared" si="3198"/>
        <v/>
      </c>
      <c r="FR180" s="71" t="str">
        <f t="shared" si="3199"/>
        <v/>
      </c>
      <c r="FS180" s="71" t="str">
        <f t="shared" si="3200"/>
        <v/>
      </c>
    </row>
    <row r="181" spans="1:175" ht="16.5">
      <c r="A181" s="101"/>
      <c r="B181" s="114" t="s">
        <v>598</v>
      </c>
      <c r="C181" s="22" t="s">
        <v>599</v>
      </c>
      <c r="T181" s="61" t="s">
        <v>600</v>
      </c>
      <c r="U181" s="85" t="str">
        <f t="shared" si="2454"/>
        <v>ReplaceableTextures\\CommandButtons\\BTNIN09.blp</v>
      </c>
      <c r="CN181" s="70" t="str">
        <f t="shared" si="3124"/>
        <v>InitUnitState('IN09',,,,,,,,,,)</v>
      </c>
      <c r="CO181" s="70" t="str">
        <f t="shared" si="3125"/>
        <v>InitUnitNormal('IN09',,,,,,,,,,)</v>
      </c>
      <c r="CP181" s="70" t="str">
        <f t="shared" si="3126"/>
        <v>InitUnitMagic('IN09',,,,,,,,,,)</v>
      </c>
      <c r="CQ181" s="70" t="str">
        <f t="shared" si="3127"/>
        <v>InitUnitAdd('IN09',,,,,,,,,,)</v>
      </c>
      <c r="CR181" s="70" t="str">
        <f t="shared" si="3128"/>
        <v>InitEquipData('IN09',,"",,,,,'','','','','','',"ReplaceableTextures\\CommandButtons\\BTNIT03.blp")</v>
      </c>
      <c r="CU181" s="95" t="str">
        <f t="shared" si="3129"/>
        <v>|n</v>
      </c>
      <c r="CV181" s="61" t="str">
        <f t="shared" si="3130"/>
        <v>死亡时复活。</v>
      </c>
      <c r="CW181" s="60"/>
      <c r="CX181" s="60"/>
      <c r="CY181" s="60"/>
      <c r="CZ181" s="60"/>
      <c r="DA181" s="60"/>
      <c r="DB181" s="71" t="str">
        <f t="shared" si="3131"/>
        <v/>
      </c>
      <c r="DC181" s="71" t="str">
        <f t="shared" si="3132"/>
        <v/>
      </c>
      <c r="DD181" s="71" t="str">
        <f t="shared" si="3133"/>
        <v/>
      </c>
      <c r="DE181" s="71" t="str">
        <f t="shared" si="3134"/>
        <v/>
      </c>
      <c r="DF181" s="71" t="str">
        <f t="shared" si="3135"/>
        <v/>
      </c>
      <c r="DG181" s="71" t="str">
        <f t="shared" si="3136"/>
        <v/>
      </c>
      <c r="DH181" s="71" t="str">
        <f t="shared" si="3137"/>
        <v/>
      </c>
      <c r="DI181" s="71" t="str">
        <f t="shared" si="3138"/>
        <v/>
      </c>
      <c r="DJ181" s="71" t="str">
        <f t="shared" si="3139"/>
        <v/>
      </c>
      <c r="DK181" s="71" t="str">
        <f t="shared" si="3140"/>
        <v/>
      </c>
      <c r="DL181" s="71" t="str">
        <f t="shared" si="3141"/>
        <v/>
      </c>
      <c r="DM181" s="71" t="str">
        <f t="shared" si="3142"/>
        <v/>
      </c>
      <c r="DN181" s="71" t="str">
        <f t="shared" si="3143"/>
        <v/>
      </c>
      <c r="DO181" s="71" t="str">
        <f t="shared" si="3144"/>
        <v/>
      </c>
      <c r="DP181" s="71" t="str">
        <f t="shared" si="3145"/>
        <v/>
      </c>
      <c r="DQ181" s="71" t="str">
        <f t="shared" si="3146"/>
        <v/>
      </c>
      <c r="DR181" s="71" t="str">
        <f t="shared" si="3147"/>
        <v/>
      </c>
      <c r="DS181" s="71" t="str">
        <f t="shared" si="3148"/>
        <v/>
      </c>
      <c r="DT181" s="71" t="str">
        <f t="shared" si="3149"/>
        <v/>
      </c>
      <c r="DU181" s="71" t="str">
        <f t="shared" si="3150"/>
        <v/>
      </c>
      <c r="DV181" s="71" t="str">
        <f t="shared" si="3151"/>
        <v/>
      </c>
      <c r="DW181" s="71" t="str">
        <f t="shared" si="3152"/>
        <v/>
      </c>
      <c r="DX181" s="71" t="str">
        <f t="shared" si="3153"/>
        <v/>
      </c>
      <c r="DY181" s="71" t="str">
        <f t="shared" si="3154"/>
        <v/>
      </c>
      <c r="DZ181" s="71" t="str">
        <f t="shared" si="3155"/>
        <v/>
      </c>
      <c r="EA181" s="71" t="str">
        <f t="shared" si="3156"/>
        <v/>
      </c>
      <c r="EB181" s="71" t="str">
        <f t="shared" si="3157"/>
        <v/>
      </c>
      <c r="EC181" s="71" t="str">
        <f t="shared" si="3158"/>
        <v/>
      </c>
      <c r="ED181" s="71" t="str">
        <f t="shared" si="3159"/>
        <v/>
      </c>
      <c r="EE181" s="71" t="str">
        <f t="shared" si="3160"/>
        <v/>
      </c>
      <c r="EF181" s="71" t="str">
        <f t="shared" si="3161"/>
        <v/>
      </c>
      <c r="EG181" s="71" t="str">
        <f t="shared" si="3162"/>
        <v/>
      </c>
      <c r="EH181" s="71" t="str">
        <f t="shared" si="3163"/>
        <v/>
      </c>
      <c r="EI181" s="71" t="str">
        <f t="shared" si="3164"/>
        <v/>
      </c>
      <c r="EJ181" s="71" t="str">
        <f t="shared" si="3165"/>
        <v/>
      </c>
      <c r="EK181" s="71" t="str">
        <f t="shared" si="3166"/>
        <v/>
      </c>
      <c r="EL181" s="71" t="str">
        <f t="shared" si="3167"/>
        <v/>
      </c>
      <c r="EM181" s="71" t="str">
        <f t="shared" si="3168"/>
        <v/>
      </c>
      <c r="EN181" s="71" t="str">
        <f t="shared" si="3169"/>
        <v/>
      </c>
      <c r="EO181" s="71" t="str">
        <f t="shared" si="3170"/>
        <v/>
      </c>
      <c r="EP181" s="71" t="str">
        <f t="shared" si="3171"/>
        <v/>
      </c>
      <c r="EQ181" s="71" t="str">
        <f t="shared" si="3172"/>
        <v/>
      </c>
      <c r="ER181" s="71" t="str">
        <f t="shared" si="3173"/>
        <v/>
      </c>
      <c r="ES181" s="71" t="str">
        <f t="shared" si="3174"/>
        <v/>
      </c>
      <c r="ET181" s="71" t="str">
        <f t="shared" si="3175"/>
        <v/>
      </c>
      <c r="EU181" s="71" t="str">
        <f t="shared" si="3176"/>
        <v/>
      </c>
      <c r="EV181" s="71" t="str">
        <f t="shared" si="3177"/>
        <v/>
      </c>
      <c r="EW181" s="71" t="str">
        <f t="shared" si="3178"/>
        <v/>
      </c>
      <c r="EX181" s="71" t="str">
        <f t="shared" si="3179"/>
        <v/>
      </c>
      <c r="EY181" s="71" t="str">
        <f t="shared" si="3180"/>
        <v/>
      </c>
      <c r="EZ181" s="71" t="str">
        <f t="shared" si="3181"/>
        <v/>
      </c>
      <c r="FA181" s="71" t="str">
        <f t="shared" si="3182"/>
        <v/>
      </c>
      <c r="FB181" s="71" t="str">
        <f t="shared" si="3183"/>
        <v/>
      </c>
      <c r="FC181" s="71" t="str">
        <f t="shared" si="3184"/>
        <v/>
      </c>
      <c r="FD181" s="71" t="str">
        <f t="shared" si="3185"/>
        <v/>
      </c>
      <c r="FE181" s="71" t="str">
        <f t="shared" si="3186"/>
        <v/>
      </c>
      <c r="FF181" s="71" t="str">
        <f t="shared" si="3187"/>
        <v/>
      </c>
      <c r="FG181" s="71" t="str">
        <f t="shared" si="3188"/>
        <v/>
      </c>
      <c r="FH181" s="71" t="str">
        <f t="shared" si="3189"/>
        <v/>
      </c>
      <c r="FI181" s="71" t="str">
        <f t="shared" si="3190"/>
        <v/>
      </c>
      <c r="FJ181" s="71" t="str">
        <f t="shared" si="3191"/>
        <v/>
      </c>
      <c r="FK181" s="71" t="str">
        <f t="shared" si="3192"/>
        <v/>
      </c>
      <c r="FL181" s="71" t="str">
        <f t="shared" si="3193"/>
        <v/>
      </c>
      <c r="FM181" s="71" t="str">
        <f t="shared" si="3194"/>
        <v/>
      </c>
      <c r="FN181" s="71" t="str">
        <f t="shared" si="3195"/>
        <v/>
      </c>
      <c r="FO181" s="71" t="str">
        <f t="shared" si="3196"/>
        <v/>
      </c>
      <c r="FP181" s="71" t="str">
        <f t="shared" si="3197"/>
        <v/>
      </c>
      <c r="FQ181" s="71" t="str">
        <f t="shared" si="3198"/>
        <v/>
      </c>
      <c r="FR181" s="71" t="str">
        <f t="shared" si="3199"/>
        <v/>
      </c>
      <c r="FS181" s="71" t="str">
        <f t="shared" si="3200"/>
        <v/>
      </c>
    </row>
    <row r="182" spans="1:175" ht="16.5">
      <c r="A182" s="101"/>
      <c r="B182" s="114" t="s">
        <v>601</v>
      </c>
      <c r="C182" s="22" t="s">
        <v>602</v>
      </c>
      <c r="T182" s="61" t="s">
        <v>603</v>
      </c>
      <c r="U182" s="85" t="str">
        <f t="shared" si="2454"/>
        <v>ReplaceableTextures\\CommandButtons\\BTNIN10.blp</v>
      </c>
      <c r="CN182" s="70" t="str">
        <f t="shared" si="3124"/>
        <v>InitUnitState('IN10',,,,,,,,,,)</v>
      </c>
      <c r="CO182" s="70" t="str">
        <f t="shared" si="3125"/>
        <v>InitUnitNormal('IN10',,,,,,,,,,)</v>
      </c>
      <c r="CP182" s="70" t="str">
        <f t="shared" si="3126"/>
        <v>InitUnitMagic('IN10',,,,,,,,,,)</v>
      </c>
      <c r="CQ182" s="70" t="str">
        <f t="shared" si="3127"/>
        <v>InitUnitAdd('IN10',,,,,,,,,,)</v>
      </c>
      <c r="CR182" s="70" t="str">
        <f t="shared" si="3128"/>
        <v>InitEquipData('IN10',,"",,,,,'','','','','','',"ReplaceableTextures\\CommandButtons\\BTNIT04.blp")</v>
      </c>
      <c r="CU182" s="95" t="str">
        <f t="shared" si="3129"/>
        <v>|n</v>
      </c>
      <c r="CV182" s="61" t="str">
        <f t="shared" si="3130"/>
        <v>点金一个|Cffffc926练功房福娃|r，获得|Cffffc926300|r倍金币奖励</v>
      </c>
      <c r="CW182" s="60"/>
      <c r="CX182" s="60"/>
      <c r="CY182" s="60"/>
      <c r="CZ182" s="60"/>
      <c r="DA182" s="60"/>
      <c r="DB182" s="71" t="str">
        <f t="shared" si="3131"/>
        <v/>
      </c>
      <c r="DC182" s="71" t="str">
        <f t="shared" si="3132"/>
        <v/>
      </c>
      <c r="DD182" s="71" t="str">
        <f t="shared" si="3133"/>
        <v/>
      </c>
      <c r="DE182" s="71" t="str">
        <f t="shared" si="3134"/>
        <v/>
      </c>
      <c r="DF182" s="71" t="str">
        <f t="shared" si="3135"/>
        <v/>
      </c>
      <c r="DG182" s="71" t="str">
        <f t="shared" si="3136"/>
        <v/>
      </c>
      <c r="DH182" s="71" t="str">
        <f t="shared" si="3137"/>
        <v/>
      </c>
      <c r="DI182" s="71" t="str">
        <f t="shared" si="3138"/>
        <v/>
      </c>
      <c r="DJ182" s="71" t="str">
        <f t="shared" si="3139"/>
        <v/>
      </c>
      <c r="DK182" s="71" t="str">
        <f t="shared" si="3140"/>
        <v/>
      </c>
      <c r="DL182" s="71" t="str">
        <f t="shared" si="3141"/>
        <v/>
      </c>
      <c r="DM182" s="71" t="str">
        <f t="shared" si="3142"/>
        <v/>
      </c>
      <c r="DN182" s="71" t="str">
        <f t="shared" si="3143"/>
        <v/>
      </c>
      <c r="DO182" s="71" t="str">
        <f t="shared" si="3144"/>
        <v/>
      </c>
      <c r="DP182" s="71" t="str">
        <f t="shared" si="3145"/>
        <v/>
      </c>
      <c r="DQ182" s="71" t="str">
        <f t="shared" si="3146"/>
        <v/>
      </c>
      <c r="DR182" s="71" t="str">
        <f t="shared" si="3147"/>
        <v/>
      </c>
      <c r="DS182" s="71" t="str">
        <f t="shared" si="3148"/>
        <v/>
      </c>
      <c r="DT182" s="71" t="str">
        <f t="shared" si="3149"/>
        <v/>
      </c>
      <c r="DU182" s="71" t="str">
        <f t="shared" si="3150"/>
        <v/>
      </c>
      <c r="DV182" s="71" t="str">
        <f t="shared" si="3151"/>
        <v/>
      </c>
      <c r="DW182" s="71" t="str">
        <f t="shared" si="3152"/>
        <v/>
      </c>
      <c r="DX182" s="71" t="str">
        <f t="shared" si="3153"/>
        <v/>
      </c>
      <c r="DY182" s="71" t="str">
        <f t="shared" si="3154"/>
        <v/>
      </c>
      <c r="DZ182" s="71" t="str">
        <f t="shared" si="3155"/>
        <v/>
      </c>
      <c r="EA182" s="71" t="str">
        <f t="shared" si="3156"/>
        <v/>
      </c>
      <c r="EB182" s="71" t="str">
        <f t="shared" si="3157"/>
        <v/>
      </c>
      <c r="EC182" s="71" t="str">
        <f t="shared" si="3158"/>
        <v/>
      </c>
      <c r="ED182" s="71" t="str">
        <f t="shared" si="3159"/>
        <v/>
      </c>
      <c r="EE182" s="71" t="str">
        <f t="shared" si="3160"/>
        <v/>
      </c>
      <c r="EF182" s="71" t="str">
        <f t="shared" si="3161"/>
        <v/>
      </c>
      <c r="EG182" s="71" t="str">
        <f t="shared" si="3162"/>
        <v/>
      </c>
      <c r="EH182" s="71" t="str">
        <f t="shared" si="3163"/>
        <v/>
      </c>
      <c r="EI182" s="71" t="str">
        <f t="shared" si="3164"/>
        <v/>
      </c>
      <c r="EJ182" s="71" t="str">
        <f t="shared" si="3165"/>
        <v/>
      </c>
      <c r="EK182" s="71" t="str">
        <f t="shared" si="3166"/>
        <v/>
      </c>
      <c r="EL182" s="71" t="str">
        <f t="shared" si="3167"/>
        <v/>
      </c>
      <c r="EM182" s="71" t="str">
        <f t="shared" si="3168"/>
        <v/>
      </c>
      <c r="EN182" s="71" t="str">
        <f t="shared" si="3169"/>
        <v/>
      </c>
      <c r="EO182" s="71" t="str">
        <f t="shared" si="3170"/>
        <v/>
      </c>
      <c r="EP182" s="71" t="str">
        <f t="shared" si="3171"/>
        <v/>
      </c>
      <c r="EQ182" s="71" t="str">
        <f t="shared" si="3172"/>
        <v/>
      </c>
      <c r="ER182" s="71" t="str">
        <f t="shared" si="3173"/>
        <v/>
      </c>
      <c r="ES182" s="71" t="str">
        <f t="shared" si="3174"/>
        <v/>
      </c>
      <c r="ET182" s="71" t="str">
        <f t="shared" si="3175"/>
        <v/>
      </c>
      <c r="EU182" s="71" t="str">
        <f t="shared" si="3176"/>
        <v/>
      </c>
      <c r="EV182" s="71" t="str">
        <f t="shared" si="3177"/>
        <v/>
      </c>
      <c r="EW182" s="71" t="str">
        <f t="shared" si="3178"/>
        <v/>
      </c>
      <c r="EX182" s="71" t="str">
        <f t="shared" si="3179"/>
        <v/>
      </c>
      <c r="EY182" s="71" t="str">
        <f t="shared" si="3180"/>
        <v/>
      </c>
      <c r="EZ182" s="71" t="str">
        <f t="shared" si="3181"/>
        <v/>
      </c>
      <c r="FA182" s="71" t="str">
        <f t="shared" si="3182"/>
        <v/>
      </c>
      <c r="FB182" s="71" t="str">
        <f t="shared" si="3183"/>
        <v/>
      </c>
      <c r="FC182" s="71" t="str">
        <f t="shared" si="3184"/>
        <v/>
      </c>
      <c r="FD182" s="71" t="str">
        <f t="shared" si="3185"/>
        <v/>
      </c>
      <c r="FE182" s="71" t="str">
        <f t="shared" si="3186"/>
        <v/>
      </c>
      <c r="FF182" s="71" t="str">
        <f t="shared" si="3187"/>
        <v/>
      </c>
      <c r="FG182" s="71" t="str">
        <f t="shared" si="3188"/>
        <v/>
      </c>
      <c r="FH182" s="71" t="str">
        <f t="shared" si="3189"/>
        <v/>
      </c>
      <c r="FI182" s="71" t="str">
        <f t="shared" si="3190"/>
        <v/>
      </c>
      <c r="FJ182" s="71" t="str">
        <f t="shared" si="3191"/>
        <v/>
      </c>
      <c r="FK182" s="71" t="str">
        <f t="shared" si="3192"/>
        <v/>
      </c>
      <c r="FL182" s="71" t="str">
        <f t="shared" si="3193"/>
        <v/>
      </c>
      <c r="FM182" s="71" t="str">
        <f t="shared" si="3194"/>
        <v/>
      </c>
      <c r="FN182" s="71" t="str">
        <f t="shared" si="3195"/>
        <v/>
      </c>
      <c r="FO182" s="71" t="str">
        <f t="shared" si="3196"/>
        <v/>
      </c>
      <c r="FP182" s="71" t="str">
        <f t="shared" si="3197"/>
        <v/>
      </c>
      <c r="FQ182" s="71" t="str">
        <f t="shared" si="3198"/>
        <v/>
      </c>
      <c r="FR182" s="71" t="str">
        <f t="shared" si="3199"/>
        <v/>
      </c>
      <c r="FS182" s="71" t="str">
        <f t="shared" si="3200"/>
        <v/>
      </c>
    </row>
    <row r="183" spans="1:175" ht="16.5">
      <c r="A183" s="101"/>
      <c r="B183" s="114" t="s">
        <v>604</v>
      </c>
      <c r="C183" s="22" t="s">
        <v>605</v>
      </c>
      <c r="T183" s="61" t="s">
        <v>606</v>
      </c>
      <c r="U183" s="85" t="str">
        <f t="shared" si="2454"/>
        <v>ReplaceableTextures\\CommandButtons\\BTNIN11.blp</v>
      </c>
      <c r="CN183" s="70" t="str">
        <f t="shared" si="3124"/>
        <v>InitUnitState('IN11',,,,,,,,,,)</v>
      </c>
      <c r="CO183" s="70" t="str">
        <f t="shared" si="3125"/>
        <v>InitUnitNormal('IN11',,,,,,,,,,)</v>
      </c>
      <c r="CP183" s="70" t="str">
        <f t="shared" si="3126"/>
        <v>InitUnitMagic('IN11',,,,,,,,,,)</v>
      </c>
      <c r="CQ183" s="70" t="str">
        <f t="shared" si="3127"/>
        <v>InitUnitAdd('IN11',,,,,,,,,,)</v>
      </c>
      <c r="CR183" s="70" t="str">
        <f t="shared" si="3128"/>
        <v>InitEquipData('IN11',,"",,,,,'','','','','','',"ReplaceableTextures\\CommandButtons\\BTNIT05.blp")</v>
      </c>
      <c r="CU183" s="95" t="str">
        <f t="shared" si="3129"/>
        <v>|n</v>
      </c>
      <c r="CV183" s="61" t="str">
        <f t="shared" si="3130"/>
        <v>|CffFFC92610秒|r内提高|Cffffc926100%|r攻击伤害</v>
      </c>
      <c r="CW183" s="60"/>
      <c r="CX183" s="60"/>
      <c r="CY183" s="60"/>
      <c r="CZ183" s="60"/>
      <c r="DA183" s="60"/>
      <c r="DB183" s="71" t="str">
        <f t="shared" si="3131"/>
        <v/>
      </c>
      <c r="DC183" s="71" t="str">
        <f t="shared" si="3132"/>
        <v/>
      </c>
      <c r="DD183" s="71" t="str">
        <f t="shared" si="3133"/>
        <v/>
      </c>
      <c r="DE183" s="71" t="str">
        <f t="shared" si="3134"/>
        <v/>
      </c>
      <c r="DF183" s="71" t="str">
        <f t="shared" si="3135"/>
        <v/>
      </c>
      <c r="DG183" s="71" t="str">
        <f t="shared" si="3136"/>
        <v/>
      </c>
      <c r="DH183" s="71" t="str">
        <f t="shared" si="3137"/>
        <v/>
      </c>
      <c r="DI183" s="71" t="str">
        <f t="shared" si="3138"/>
        <v/>
      </c>
      <c r="DJ183" s="71" t="str">
        <f t="shared" si="3139"/>
        <v/>
      </c>
      <c r="DK183" s="71" t="str">
        <f t="shared" si="3140"/>
        <v/>
      </c>
      <c r="DL183" s="71" t="str">
        <f t="shared" si="3141"/>
        <v/>
      </c>
      <c r="DM183" s="71" t="str">
        <f t="shared" si="3142"/>
        <v/>
      </c>
      <c r="DN183" s="71" t="str">
        <f t="shared" si="3143"/>
        <v/>
      </c>
      <c r="DO183" s="71" t="str">
        <f t="shared" si="3144"/>
        <v/>
      </c>
      <c r="DP183" s="71" t="str">
        <f t="shared" si="3145"/>
        <v/>
      </c>
      <c r="DQ183" s="71" t="str">
        <f t="shared" si="3146"/>
        <v/>
      </c>
      <c r="DR183" s="71" t="str">
        <f t="shared" si="3147"/>
        <v/>
      </c>
      <c r="DS183" s="71" t="str">
        <f t="shared" si="3148"/>
        <v/>
      </c>
      <c r="DT183" s="71" t="str">
        <f t="shared" si="3149"/>
        <v/>
      </c>
      <c r="DU183" s="71" t="str">
        <f t="shared" si="3150"/>
        <v/>
      </c>
      <c r="DV183" s="71" t="str">
        <f t="shared" si="3151"/>
        <v/>
      </c>
      <c r="DW183" s="71" t="str">
        <f t="shared" si="3152"/>
        <v/>
      </c>
      <c r="DX183" s="71" t="str">
        <f t="shared" si="3153"/>
        <v/>
      </c>
      <c r="DY183" s="71" t="str">
        <f t="shared" si="3154"/>
        <v/>
      </c>
      <c r="DZ183" s="71" t="str">
        <f t="shared" si="3155"/>
        <v/>
      </c>
      <c r="EA183" s="71" t="str">
        <f t="shared" si="3156"/>
        <v/>
      </c>
      <c r="EB183" s="71" t="str">
        <f t="shared" si="3157"/>
        <v/>
      </c>
      <c r="EC183" s="71" t="str">
        <f t="shared" si="3158"/>
        <v/>
      </c>
      <c r="ED183" s="71" t="str">
        <f t="shared" si="3159"/>
        <v/>
      </c>
      <c r="EE183" s="71" t="str">
        <f t="shared" si="3160"/>
        <v/>
      </c>
      <c r="EF183" s="71" t="str">
        <f t="shared" si="3161"/>
        <v/>
      </c>
      <c r="EG183" s="71" t="str">
        <f t="shared" si="3162"/>
        <v/>
      </c>
      <c r="EH183" s="71" t="str">
        <f t="shared" si="3163"/>
        <v/>
      </c>
      <c r="EI183" s="71" t="str">
        <f t="shared" si="3164"/>
        <v/>
      </c>
      <c r="EJ183" s="71" t="str">
        <f t="shared" si="3165"/>
        <v/>
      </c>
      <c r="EK183" s="71" t="str">
        <f t="shared" si="3166"/>
        <v/>
      </c>
      <c r="EL183" s="71" t="str">
        <f t="shared" si="3167"/>
        <v/>
      </c>
      <c r="EM183" s="71" t="str">
        <f t="shared" si="3168"/>
        <v/>
      </c>
      <c r="EN183" s="71" t="str">
        <f t="shared" si="3169"/>
        <v/>
      </c>
      <c r="EO183" s="71" t="str">
        <f t="shared" si="3170"/>
        <v/>
      </c>
      <c r="EP183" s="71" t="str">
        <f t="shared" si="3171"/>
        <v/>
      </c>
      <c r="EQ183" s="71" t="str">
        <f t="shared" si="3172"/>
        <v/>
      </c>
      <c r="ER183" s="71" t="str">
        <f t="shared" si="3173"/>
        <v/>
      </c>
      <c r="ES183" s="71" t="str">
        <f t="shared" si="3174"/>
        <v/>
      </c>
      <c r="ET183" s="71" t="str">
        <f t="shared" si="3175"/>
        <v/>
      </c>
      <c r="EU183" s="71" t="str">
        <f t="shared" si="3176"/>
        <v/>
      </c>
      <c r="EV183" s="71" t="str">
        <f t="shared" si="3177"/>
        <v/>
      </c>
      <c r="EW183" s="71" t="str">
        <f t="shared" si="3178"/>
        <v/>
      </c>
      <c r="EX183" s="71" t="str">
        <f t="shared" si="3179"/>
        <v/>
      </c>
      <c r="EY183" s="71" t="str">
        <f t="shared" si="3180"/>
        <v/>
      </c>
      <c r="EZ183" s="71" t="str">
        <f t="shared" si="3181"/>
        <v/>
      </c>
      <c r="FA183" s="71" t="str">
        <f t="shared" si="3182"/>
        <v/>
      </c>
      <c r="FB183" s="71" t="str">
        <f t="shared" si="3183"/>
        <v/>
      </c>
      <c r="FC183" s="71" t="str">
        <f t="shared" si="3184"/>
        <v/>
      </c>
      <c r="FD183" s="71" t="str">
        <f t="shared" si="3185"/>
        <v/>
      </c>
      <c r="FE183" s="71" t="str">
        <f t="shared" si="3186"/>
        <v/>
      </c>
      <c r="FF183" s="71" t="str">
        <f t="shared" si="3187"/>
        <v/>
      </c>
      <c r="FG183" s="71" t="str">
        <f t="shared" si="3188"/>
        <v/>
      </c>
      <c r="FH183" s="71" t="str">
        <f t="shared" si="3189"/>
        <v/>
      </c>
      <c r="FI183" s="71" t="str">
        <f t="shared" si="3190"/>
        <v/>
      </c>
      <c r="FJ183" s="71" t="str">
        <f t="shared" si="3191"/>
        <v/>
      </c>
      <c r="FK183" s="71" t="str">
        <f t="shared" si="3192"/>
        <v/>
      </c>
      <c r="FL183" s="71" t="str">
        <f t="shared" si="3193"/>
        <v/>
      </c>
      <c r="FM183" s="71" t="str">
        <f t="shared" si="3194"/>
        <v/>
      </c>
      <c r="FN183" s="71" t="str">
        <f t="shared" si="3195"/>
        <v/>
      </c>
      <c r="FO183" s="71" t="str">
        <f t="shared" si="3196"/>
        <v/>
      </c>
      <c r="FP183" s="71" t="str">
        <f t="shared" si="3197"/>
        <v/>
      </c>
      <c r="FQ183" s="71" t="str">
        <f t="shared" si="3198"/>
        <v/>
      </c>
      <c r="FR183" s="71" t="str">
        <f t="shared" si="3199"/>
        <v/>
      </c>
      <c r="FS183" s="71" t="str">
        <f t="shared" si="3200"/>
        <v/>
      </c>
    </row>
    <row r="184" spans="1:175" ht="16.5">
      <c r="A184" s="101"/>
      <c r="B184" s="114" t="s">
        <v>607</v>
      </c>
      <c r="C184" s="22" t="s">
        <v>608</v>
      </c>
      <c r="T184" s="61" t="s">
        <v>609</v>
      </c>
      <c r="U184" s="85" t="str">
        <f t="shared" si="2454"/>
        <v>ReplaceableTextures\\CommandButtons\\BTNIN12.blp</v>
      </c>
      <c r="CN184" s="70" t="str">
        <f t="shared" si="3124"/>
        <v>InitUnitState('IN12',,,,,,,,,,)</v>
      </c>
      <c r="CO184" s="70" t="str">
        <f t="shared" si="3125"/>
        <v>InitUnitNormal('IN12',,,,,,,,,,)</v>
      </c>
      <c r="CP184" s="70" t="str">
        <f t="shared" si="3126"/>
        <v>InitUnitMagic('IN12',,,,,,,,,,)</v>
      </c>
      <c r="CQ184" s="70" t="str">
        <f t="shared" si="3127"/>
        <v>InitUnitAdd('IN12',,,,,,,,,,)</v>
      </c>
      <c r="CR184" s="70" t="str">
        <f t="shared" si="3128"/>
        <v>InitEquipData('IN12',,"",,,,,'','','','','','',"ReplaceableTextures\\CommandButtons\\BTNIT06.blp")</v>
      </c>
      <c r="CU184" s="95" t="str">
        <f t="shared" si="3129"/>
        <v>|n</v>
      </c>
      <c r="CV184" s="61" t="str">
        <f t="shared" si="3130"/>
        <v>在|Cffffc926基地-周文王|r附近召唤|Cffffc9261|r个|Cffffc926黑市商店|r，仅存在|Cffffc92630|r秒。</v>
      </c>
      <c r="CW184" s="60"/>
      <c r="CX184" s="60"/>
      <c r="CY184" s="60"/>
      <c r="CZ184" s="60"/>
      <c r="DA184" s="60"/>
      <c r="DB184" s="71" t="str">
        <f t="shared" si="3131"/>
        <v/>
      </c>
      <c r="DC184" s="71" t="str">
        <f t="shared" si="3132"/>
        <v/>
      </c>
      <c r="DD184" s="71" t="str">
        <f t="shared" si="3133"/>
        <v/>
      </c>
      <c r="DE184" s="71" t="str">
        <f t="shared" si="3134"/>
        <v/>
      </c>
      <c r="DF184" s="71" t="str">
        <f t="shared" si="3135"/>
        <v/>
      </c>
      <c r="DG184" s="71" t="str">
        <f t="shared" si="3136"/>
        <v/>
      </c>
      <c r="DH184" s="71" t="str">
        <f t="shared" si="3137"/>
        <v/>
      </c>
      <c r="DI184" s="71" t="str">
        <f t="shared" si="3138"/>
        <v/>
      </c>
      <c r="DJ184" s="71" t="str">
        <f t="shared" si="3139"/>
        <v/>
      </c>
      <c r="DK184" s="71" t="str">
        <f t="shared" si="3140"/>
        <v/>
      </c>
      <c r="DL184" s="71" t="str">
        <f t="shared" si="3141"/>
        <v/>
      </c>
      <c r="DM184" s="71" t="str">
        <f t="shared" si="3142"/>
        <v/>
      </c>
      <c r="DN184" s="71" t="str">
        <f t="shared" si="3143"/>
        <v/>
      </c>
      <c r="DO184" s="71" t="str">
        <f t="shared" si="3144"/>
        <v/>
      </c>
      <c r="DP184" s="71" t="str">
        <f t="shared" si="3145"/>
        <v/>
      </c>
      <c r="DQ184" s="71" t="str">
        <f t="shared" si="3146"/>
        <v/>
      </c>
      <c r="DR184" s="71" t="str">
        <f t="shared" si="3147"/>
        <v/>
      </c>
      <c r="DS184" s="71" t="str">
        <f t="shared" si="3148"/>
        <v/>
      </c>
      <c r="DT184" s="71" t="str">
        <f t="shared" si="3149"/>
        <v/>
      </c>
      <c r="DU184" s="71" t="str">
        <f t="shared" si="3150"/>
        <v/>
      </c>
      <c r="DV184" s="71" t="str">
        <f t="shared" si="3151"/>
        <v/>
      </c>
      <c r="DW184" s="71" t="str">
        <f t="shared" si="3152"/>
        <v/>
      </c>
      <c r="DX184" s="71" t="str">
        <f t="shared" si="3153"/>
        <v/>
      </c>
      <c r="DY184" s="71" t="str">
        <f t="shared" si="3154"/>
        <v/>
      </c>
      <c r="DZ184" s="71" t="str">
        <f t="shared" si="3155"/>
        <v/>
      </c>
      <c r="EA184" s="71" t="str">
        <f t="shared" si="3156"/>
        <v/>
      </c>
      <c r="EB184" s="71" t="str">
        <f t="shared" si="3157"/>
        <v/>
      </c>
      <c r="EC184" s="71" t="str">
        <f t="shared" si="3158"/>
        <v/>
      </c>
      <c r="ED184" s="71" t="str">
        <f t="shared" si="3159"/>
        <v/>
      </c>
      <c r="EE184" s="71" t="str">
        <f t="shared" si="3160"/>
        <v/>
      </c>
      <c r="EF184" s="71" t="str">
        <f t="shared" si="3161"/>
        <v/>
      </c>
      <c r="EG184" s="71" t="str">
        <f t="shared" si="3162"/>
        <v/>
      </c>
      <c r="EH184" s="71" t="str">
        <f t="shared" si="3163"/>
        <v/>
      </c>
      <c r="EI184" s="71" t="str">
        <f t="shared" si="3164"/>
        <v/>
      </c>
      <c r="EJ184" s="71" t="str">
        <f t="shared" si="3165"/>
        <v/>
      </c>
      <c r="EK184" s="71" t="str">
        <f t="shared" si="3166"/>
        <v/>
      </c>
      <c r="EL184" s="71" t="str">
        <f t="shared" si="3167"/>
        <v/>
      </c>
      <c r="EM184" s="71" t="str">
        <f t="shared" si="3168"/>
        <v/>
      </c>
      <c r="EN184" s="71" t="str">
        <f t="shared" si="3169"/>
        <v/>
      </c>
      <c r="EO184" s="71" t="str">
        <f t="shared" si="3170"/>
        <v/>
      </c>
      <c r="EP184" s="71" t="str">
        <f t="shared" si="3171"/>
        <v/>
      </c>
      <c r="EQ184" s="71" t="str">
        <f t="shared" si="3172"/>
        <v/>
      </c>
      <c r="ER184" s="71" t="str">
        <f t="shared" si="3173"/>
        <v/>
      </c>
      <c r="ES184" s="71" t="str">
        <f t="shared" si="3174"/>
        <v/>
      </c>
      <c r="ET184" s="71" t="str">
        <f t="shared" si="3175"/>
        <v/>
      </c>
      <c r="EU184" s="71" t="str">
        <f t="shared" si="3176"/>
        <v/>
      </c>
      <c r="EV184" s="71" t="str">
        <f t="shared" si="3177"/>
        <v/>
      </c>
      <c r="EW184" s="71" t="str">
        <f t="shared" si="3178"/>
        <v/>
      </c>
      <c r="EX184" s="71" t="str">
        <f t="shared" si="3179"/>
        <v/>
      </c>
      <c r="EY184" s="71" t="str">
        <f t="shared" si="3180"/>
        <v/>
      </c>
      <c r="EZ184" s="71" t="str">
        <f t="shared" si="3181"/>
        <v/>
      </c>
      <c r="FA184" s="71" t="str">
        <f t="shared" si="3182"/>
        <v/>
      </c>
      <c r="FB184" s="71" t="str">
        <f t="shared" si="3183"/>
        <v/>
      </c>
      <c r="FC184" s="71" t="str">
        <f t="shared" si="3184"/>
        <v/>
      </c>
      <c r="FD184" s="71" t="str">
        <f t="shared" si="3185"/>
        <v/>
      </c>
      <c r="FE184" s="71" t="str">
        <f t="shared" si="3186"/>
        <v/>
      </c>
      <c r="FF184" s="71" t="str">
        <f t="shared" si="3187"/>
        <v/>
      </c>
      <c r="FG184" s="71" t="str">
        <f t="shared" si="3188"/>
        <v/>
      </c>
      <c r="FH184" s="71" t="str">
        <f t="shared" si="3189"/>
        <v/>
      </c>
      <c r="FI184" s="71" t="str">
        <f t="shared" si="3190"/>
        <v/>
      </c>
      <c r="FJ184" s="71" t="str">
        <f t="shared" si="3191"/>
        <v/>
      </c>
      <c r="FK184" s="71" t="str">
        <f t="shared" si="3192"/>
        <v/>
      </c>
      <c r="FL184" s="71" t="str">
        <f t="shared" si="3193"/>
        <v/>
      </c>
      <c r="FM184" s="71" t="str">
        <f t="shared" si="3194"/>
        <v/>
      </c>
      <c r="FN184" s="71" t="str">
        <f t="shared" si="3195"/>
        <v/>
      </c>
      <c r="FO184" s="71" t="str">
        <f t="shared" si="3196"/>
        <v/>
      </c>
      <c r="FP184" s="71" t="str">
        <f t="shared" si="3197"/>
        <v/>
      </c>
      <c r="FQ184" s="71" t="str">
        <f t="shared" si="3198"/>
        <v/>
      </c>
      <c r="FR184" s="71" t="str">
        <f t="shared" si="3199"/>
        <v/>
      </c>
      <c r="FS184" s="71" t="str">
        <f t="shared" si="3200"/>
        <v/>
      </c>
    </row>
    <row r="185" spans="1:175" ht="16.5">
      <c r="A185" s="101"/>
      <c r="B185" s="114" t="s">
        <v>610</v>
      </c>
      <c r="C185" s="22" t="s">
        <v>611</v>
      </c>
      <c r="T185" s="61" t="s">
        <v>612</v>
      </c>
      <c r="U185" s="85" t="str">
        <f t="shared" si="2454"/>
        <v>ReplaceableTextures\\CommandButtons\\BTNIN13.blp</v>
      </c>
      <c r="CN185" s="70" t="str">
        <f t="shared" si="3124"/>
        <v>InitUnitState('IN13',,,,,,,,,,)</v>
      </c>
      <c r="CO185" s="70" t="str">
        <f t="shared" si="3125"/>
        <v>InitUnitNormal('IN13',,,,,,,,,,)</v>
      </c>
      <c r="CP185" s="70" t="str">
        <f t="shared" si="3126"/>
        <v>InitUnitMagic('IN13',,,,,,,,,,)</v>
      </c>
      <c r="CQ185" s="70" t="str">
        <f t="shared" si="3127"/>
        <v>InitUnitAdd('IN13',,,,,,,,,,)</v>
      </c>
      <c r="CR185" s="70" t="str">
        <f t="shared" si="3128"/>
        <v>InitEquipData('IN13',,"",,,,,'','','','','','',"ReplaceableTextures\\CommandButtons\\BTNIT07.blp")</v>
      </c>
      <c r="CU185" s="95" t="str">
        <f t="shared" si="2824"/>
        <v>|n</v>
      </c>
      <c r="CV185" s="61" t="str">
        <f t="shared" si="2825"/>
        <v>场上存活的队友|Cffffc92615|r秒内提高|Cffffc92650%|r技能伤害</v>
      </c>
      <c r="CW185" s="60"/>
      <c r="CX185" s="60"/>
      <c r="CY185" s="60"/>
      <c r="CZ185" s="60"/>
      <c r="DA185" s="60"/>
      <c r="DB185" s="71" t="str">
        <f t="shared" si="2826"/>
        <v/>
      </c>
      <c r="DC185" s="71" t="str">
        <f t="shared" si="2827"/>
        <v/>
      </c>
      <c r="DD185" s="71" t="str">
        <f t="shared" si="2828"/>
        <v/>
      </c>
      <c r="DE185" s="71" t="str">
        <f t="shared" si="2829"/>
        <v/>
      </c>
      <c r="DF185" s="71" t="str">
        <f t="shared" si="2830"/>
        <v/>
      </c>
      <c r="DG185" s="71" t="str">
        <f t="shared" si="2831"/>
        <v/>
      </c>
      <c r="DH185" s="71" t="str">
        <f t="shared" si="2832"/>
        <v/>
      </c>
      <c r="DI185" s="71" t="str">
        <f t="shared" si="2833"/>
        <v/>
      </c>
      <c r="DJ185" s="71" t="str">
        <f t="shared" si="2834"/>
        <v/>
      </c>
      <c r="DK185" s="71" t="str">
        <f t="shared" si="2835"/>
        <v/>
      </c>
      <c r="DL185" s="71" t="str">
        <f t="shared" si="2836"/>
        <v/>
      </c>
      <c r="DM185" s="71" t="str">
        <f t="shared" si="2837"/>
        <v/>
      </c>
      <c r="DN185" s="71" t="str">
        <f t="shared" si="2838"/>
        <v/>
      </c>
      <c r="DO185" s="71" t="str">
        <f t="shared" si="2839"/>
        <v/>
      </c>
      <c r="DP185" s="71" t="str">
        <f t="shared" si="2840"/>
        <v/>
      </c>
      <c r="DQ185" s="71" t="str">
        <f t="shared" si="2841"/>
        <v/>
      </c>
      <c r="DR185" s="71" t="str">
        <f t="shared" si="2842"/>
        <v/>
      </c>
      <c r="DS185" s="71" t="str">
        <f t="shared" si="2843"/>
        <v/>
      </c>
      <c r="DT185" s="71" t="str">
        <f t="shared" si="2844"/>
        <v/>
      </c>
      <c r="DU185" s="71" t="str">
        <f t="shared" si="2845"/>
        <v/>
      </c>
      <c r="DV185" s="71" t="str">
        <f t="shared" si="2846"/>
        <v/>
      </c>
      <c r="DW185" s="71" t="str">
        <f t="shared" si="2847"/>
        <v/>
      </c>
      <c r="DX185" s="71" t="str">
        <f t="shared" si="2848"/>
        <v/>
      </c>
      <c r="DY185" s="71" t="str">
        <f t="shared" si="2849"/>
        <v/>
      </c>
      <c r="DZ185" s="71" t="str">
        <f t="shared" si="2850"/>
        <v/>
      </c>
      <c r="EA185" s="71" t="str">
        <f t="shared" si="2851"/>
        <v/>
      </c>
      <c r="EB185" s="71" t="str">
        <f t="shared" si="2852"/>
        <v/>
      </c>
      <c r="EC185" s="71" t="str">
        <f t="shared" si="2853"/>
        <v/>
      </c>
      <c r="ED185" s="71" t="str">
        <f t="shared" si="2854"/>
        <v/>
      </c>
      <c r="EE185" s="71" t="str">
        <f t="shared" si="2855"/>
        <v/>
      </c>
      <c r="EF185" s="71" t="str">
        <f t="shared" si="2856"/>
        <v/>
      </c>
      <c r="EG185" s="71" t="str">
        <f t="shared" si="2857"/>
        <v/>
      </c>
      <c r="EH185" s="71" t="str">
        <f t="shared" si="2858"/>
        <v/>
      </c>
      <c r="EI185" s="71" t="str">
        <f t="shared" si="2859"/>
        <v/>
      </c>
      <c r="EJ185" s="71" t="str">
        <f t="shared" si="2860"/>
        <v/>
      </c>
      <c r="EK185" s="71" t="str">
        <f t="shared" si="2861"/>
        <v/>
      </c>
      <c r="EL185" s="71" t="str">
        <f t="shared" si="2862"/>
        <v/>
      </c>
      <c r="EM185" s="71" t="str">
        <f t="shared" si="2863"/>
        <v/>
      </c>
      <c r="EN185" s="71" t="str">
        <f t="shared" si="2864"/>
        <v/>
      </c>
      <c r="EO185" s="71" t="str">
        <f t="shared" si="2865"/>
        <v/>
      </c>
      <c r="EP185" s="71" t="str">
        <f t="shared" si="2866"/>
        <v/>
      </c>
      <c r="EQ185" s="71" t="str">
        <f t="shared" si="2867"/>
        <v/>
      </c>
      <c r="ER185" s="71" t="str">
        <f t="shared" si="2868"/>
        <v/>
      </c>
      <c r="ES185" s="71" t="str">
        <f t="shared" si="2869"/>
        <v/>
      </c>
      <c r="ET185" s="71" t="str">
        <f t="shared" si="2870"/>
        <v/>
      </c>
      <c r="EU185" s="71" t="str">
        <f t="shared" si="2871"/>
        <v/>
      </c>
      <c r="EV185" s="71" t="str">
        <f t="shared" si="2872"/>
        <v/>
      </c>
      <c r="EW185" s="71" t="str">
        <f t="shared" si="2873"/>
        <v/>
      </c>
      <c r="EX185" s="71" t="str">
        <f t="shared" si="2874"/>
        <v/>
      </c>
      <c r="EY185" s="71" t="str">
        <f t="shared" si="2875"/>
        <v/>
      </c>
      <c r="EZ185" s="71" t="str">
        <f t="shared" si="2876"/>
        <v/>
      </c>
      <c r="FA185" s="71" t="str">
        <f t="shared" si="2877"/>
        <v/>
      </c>
      <c r="FB185" s="71" t="str">
        <f t="shared" si="2878"/>
        <v/>
      </c>
      <c r="FC185" s="71" t="str">
        <f t="shared" si="2879"/>
        <v/>
      </c>
      <c r="FD185" s="71" t="str">
        <f t="shared" si="2880"/>
        <v/>
      </c>
      <c r="FE185" s="71" t="str">
        <f t="shared" si="2881"/>
        <v/>
      </c>
      <c r="FF185" s="71" t="str">
        <f t="shared" si="2882"/>
        <v/>
      </c>
      <c r="FG185" s="71" t="str">
        <f t="shared" si="2883"/>
        <v/>
      </c>
      <c r="FH185" s="71" t="str">
        <f t="shared" si="2884"/>
        <v/>
      </c>
      <c r="FI185" s="71" t="str">
        <f t="shared" si="2885"/>
        <v/>
      </c>
      <c r="FJ185" s="71" t="str">
        <f t="shared" si="2886"/>
        <v/>
      </c>
      <c r="FK185" s="71" t="str">
        <f t="shared" si="2887"/>
        <v/>
      </c>
      <c r="FL185" s="71" t="str">
        <f t="shared" si="2888"/>
        <v/>
      </c>
      <c r="FM185" s="71" t="str">
        <f t="shared" si="2889"/>
        <v/>
      </c>
      <c r="FN185" s="71" t="str">
        <f t="shared" si="2890"/>
        <v/>
      </c>
      <c r="FO185" s="71" t="str">
        <f t="shared" si="2891"/>
        <v/>
      </c>
      <c r="FP185" s="71" t="str">
        <f t="shared" si="2892"/>
        <v/>
      </c>
      <c r="FQ185" s="71" t="str">
        <f t="shared" si="2893"/>
        <v/>
      </c>
      <c r="FR185" s="71" t="str">
        <f t="shared" si="2894"/>
        <v/>
      </c>
      <c r="FS185" s="71" t="str">
        <f t="shared" si="2895"/>
        <v/>
      </c>
    </row>
    <row r="186" spans="1:175" ht="16.5">
      <c r="A186" s="101"/>
      <c r="B186" s="114" t="s">
        <v>613</v>
      </c>
      <c r="C186" s="22" t="s">
        <v>614</v>
      </c>
      <c r="T186" s="61" t="s">
        <v>615</v>
      </c>
      <c r="U186" s="85" t="str">
        <f t="shared" si="2454"/>
        <v>ReplaceableTextures\\CommandButtons\\BTNIN14.blp</v>
      </c>
      <c r="CN186" s="70" t="str">
        <f t="shared" si="3124"/>
        <v>InitUnitState('IN14',,,,,,,,,,)</v>
      </c>
      <c r="CO186" s="70" t="str">
        <f t="shared" si="3125"/>
        <v>InitUnitNormal('IN14',,,,,,,,,,)</v>
      </c>
      <c r="CP186" s="70" t="str">
        <f t="shared" si="3126"/>
        <v>InitUnitMagic('IN14',,,,,,,,,,)</v>
      </c>
      <c r="CQ186" s="70" t="str">
        <f t="shared" si="3127"/>
        <v>InitUnitAdd('IN14',,,,,,,,,,)</v>
      </c>
      <c r="CR186" s="70" t="str">
        <f t="shared" si="3128"/>
        <v>InitEquipData('IN14',,"",,,,,'','','','','','',"ReplaceableTextures\\CommandButtons\\BTNIT08.blp")</v>
      </c>
      <c r="CU186" s="95" t="str">
        <f t="shared" si="2824"/>
        <v>|n</v>
      </c>
      <c r="CV186" s="61" t="str">
        <f t="shared" si="2825"/>
        <v>使用后基地无敌|Cffffc92610|r秒。</v>
      </c>
      <c r="CW186" s="60"/>
      <c r="CX186" s="60"/>
      <c r="CY186" s="60"/>
      <c r="CZ186" s="60"/>
      <c r="DA186" s="60"/>
      <c r="DB186" s="71" t="str">
        <f t="shared" si="2826"/>
        <v/>
      </c>
      <c r="DC186" s="71" t="str">
        <f t="shared" si="2827"/>
        <v/>
      </c>
      <c r="DD186" s="71" t="str">
        <f t="shared" si="2828"/>
        <v/>
      </c>
      <c r="DE186" s="71" t="str">
        <f t="shared" si="2829"/>
        <v/>
      </c>
      <c r="DF186" s="71" t="str">
        <f t="shared" si="2830"/>
        <v/>
      </c>
      <c r="DG186" s="71" t="str">
        <f t="shared" si="2831"/>
        <v/>
      </c>
      <c r="DH186" s="71" t="str">
        <f t="shared" si="2832"/>
        <v/>
      </c>
      <c r="DI186" s="71" t="str">
        <f t="shared" si="2833"/>
        <v/>
      </c>
      <c r="DJ186" s="71" t="str">
        <f t="shared" si="2834"/>
        <v/>
      </c>
      <c r="DK186" s="71" t="str">
        <f t="shared" si="2835"/>
        <v/>
      </c>
      <c r="DL186" s="71" t="str">
        <f t="shared" si="2836"/>
        <v/>
      </c>
      <c r="DM186" s="71" t="str">
        <f t="shared" si="2837"/>
        <v/>
      </c>
      <c r="DN186" s="71" t="str">
        <f t="shared" si="2838"/>
        <v/>
      </c>
      <c r="DO186" s="71" t="str">
        <f t="shared" si="2839"/>
        <v/>
      </c>
      <c r="DP186" s="71" t="str">
        <f t="shared" si="2840"/>
        <v/>
      </c>
      <c r="DQ186" s="71" t="str">
        <f t="shared" si="2841"/>
        <v/>
      </c>
      <c r="DR186" s="71" t="str">
        <f t="shared" si="2842"/>
        <v/>
      </c>
      <c r="DS186" s="71" t="str">
        <f t="shared" si="2843"/>
        <v/>
      </c>
      <c r="DT186" s="71" t="str">
        <f t="shared" si="2844"/>
        <v/>
      </c>
      <c r="DU186" s="71" t="str">
        <f t="shared" si="2845"/>
        <v/>
      </c>
      <c r="DV186" s="71" t="str">
        <f t="shared" si="2846"/>
        <v/>
      </c>
      <c r="DW186" s="71" t="str">
        <f t="shared" si="2847"/>
        <v/>
      </c>
      <c r="DX186" s="71" t="str">
        <f t="shared" si="2848"/>
        <v/>
      </c>
      <c r="DY186" s="71" t="str">
        <f t="shared" si="2849"/>
        <v/>
      </c>
      <c r="DZ186" s="71" t="str">
        <f t="shared" si="2850"/>
        <v/>
      </c>
      <c r="EA186" s="71" t="str">
        <f t="shared" si="2851"/>
        <v/>
      </c>
      <c r="EB186" s="71" t="str">
        <f t="shared" si="2852"/>
        <v/>
      </c>
      <c r="EC186" s="71" t="str">
        <f t="shared" si="2853"/>
        <v/>
      </c>
      <c r="ED186" s="71" t="str">
        <f t="shared" si="2854"/>
        <v/>
      </c>
      <c r="EE186" s="71" t="str">
        <f t="shared" si="2855"/>
        <v/>
      </c>
      <c r="EF186" s="71" t="str">
        <f t="shared" si="2856"/>
        <v/>
      </c>
      <c r="EG186" s="71" t="str">
        <f t="shared" si="2857"/>
        <v/>
      </c>
      <c r="EH186" s="71" t="str">
        <f t="shared" si="2858"/>
        <v/>
      </c>
      <c r="EI186" s="71" t="str">
        <f t="shared" si="2859"/>
        <v/>
      </c>
      <c r="EJ186" s="71" t="str">
        <f t="shared" si="2860"/>
        <v/>
      </c>
      <c r="EK186" s="71" t="str">
        <f t="shared" si="2861"/>
        <v/>
      </c>
      <c r="EL186" s="71" t="str">
        <f t="shared" si="2862"/>
        <v/>
      </c>
      <c r="EM186" s="71" t="str">
        <f t="shared" si="2863"/>
        <v/>
      </c>
      <c r="EN186" s="71" t="str">
        <f t="shared" si="2864"/>
        <v/>
      </c>
      <c r="EO186" s="71" t="str">
        <f t="shared" si="2865"/>
        <v/>
      </c>
      <c r="EP186" s="71" t="str">
        <f t="shared" si="2866"/>
        <v/>
      </c>
      <c r="EQ186" s="71" t="str">
        <f t="shared" si="2867"/>
        <v/>
      </c>
      <c r="ER186" s="71" t="str">
        <f t="shared" si="2868"/>
        <v/>
      </c>
      <c r="ES186" s="71" t="str">
        <f t="shared" si="2869"/>
        <v/>
      </c>
      <c r="ET186" s="71" t="str">
        <f t="shared" si="2870"/>
        <v/>
      </c>
      <c r="EU186" s="71" t="str">
        <f t="shared" si="2871"/>
        <v/>
      </c>
      <c r="EV186" s="71" t="str">
        <f t="shared" si="2872"/>
        <v/>
      </c>
      <c r="EW186" s="71" t="str">
        <f t="shared" si="2873"/>
        <v/>
      </c>
      <c r="EX186" s="71" t="str">
        <f t="shared" si="2874"/>
        <v/>
      </c>
      <c r="EY186" s="71" t="str">
        <f t="shared" si="2875"/>
        <v/>
      </c>
      <c r="EZ186" s="71" t="str">
        <f t="shared" si="2876"/>
        <v/>
      </c>
      <c r="FA186" s="71" t="str">
        <f t="shared" si="2877"/>
        <v/>
      </c>
      <c r="FB186" s="71" t="str">
        <f t="shared" si="2878"/>
        <v/>
      </c>
      <c r="FC186" s="71" t="str">
        <f t="shared" si="2879"/>
        <v/>
      </c>
      <c r="FD186" s="71" t="str">
        <f t="shared" si="2880"/>
        <v/>
      </c>
      <c r="FE186" s="71" t="str">
        <f t="shared" si="2881"/>
        <v/>
      </c>
      <c r="FF186" s="71" t="str">
        <f t="shared" si="2882"/>
        <v/>
      </c>
      <c r="FG186" s="71" t="str">
        <f t="shared" si="2883"/>
        <v/>
      </c>
      <c r="FH186" s="71" t="str">
        <f t="shared" si="2884"/>
        <v/>
      </c>
      <c r="FI186" s="71" t="str">
        <f t="shared" si="2885"/>
        <v/>
      </c>
      <c r="FJ186" s="71" t="str">
        <f t="shared" si="2886"/>
        <v/>
      </c>
      <c r="FK186" s="71" t="str">
        <f t="shared" si="2887"/>
        <v/>
      </c>
      <c r="FL186" s="71" t="str">
        <f t="shared" si="2888"/>
        <v/>
      </c>
      <c r="FM186" s="71" t="str">
        <f t="shared" si="2889"/>
        <v/>
      </c>
      <c r="FN186" s="71" t="str">
        <f t="shared" si="2890"/>
        <v/>
      </c>
      <c r="FO186" s="71" t="str">
        <f t="shared" si="2891"/>
        <v/>
      </c>
      <c r="FP186" s="71" t="str">
        <f t="shared" si="2892"/>
        <v/>
      </c>
      <c r="FQ186" s="71" t="str">
        <f t="shared" si="2893"/>
        <v/>
      </c>
      <c r="FR186" s="71" t="str">
        <f t="shared" si="2894"/>
        <v/>
      </c>
      <c r="FS186" s="71" t="str">
        <f t="shared" si="2895"/>
        <v/>
      </c>
    </row>
    <row r="187" spans="1:175" ht="16.5">
      <c r="A187" s="101"/>
      <c r="B187" s="114" t="s">
        <v>616</v>
      </c>
      <c r="C187" s="22" t="s">
        <v>617</v>
      </c>
      <c r="T187" s="61" t="s">
        <v>618</v>
      </c>
      <c r="U187" s="85" t="str">
        <f t="shared" si="2454"/>
        <v>ReplaceableTextures\\CommandButtons\\BTNIN15.blp</v>
      </c>
      <c r="CN187" s="70" t="str">
        <f t="shared" si="3124"/>
        <v>InitUnitState('IN15',,,,,,,,,,)</v>
      </c>
      <c r="CO187" s="70" t="str">
        <f t="shared" si="3125"/>
        <v>InitUnitNormal('IN15',,,,,,,,,,)</v>
      </c>
      <c r="CP187" s="70" t="str">
        <f t="shared" si="3126"/>
        <v>InitUnitMagic('IN15',,,,,,,,,,)</v>
      </c>
      <c r="CQ187" s="70" t="str">
        <f t="shared" si="3127"/>
        <v>InitUnitAdd('IN15',,,,,,,,,,)</v>
      </c>
      <c r="CR187" s="70" t="str">
        <f t="shared" si="3128"/>
        <v>InitEquipData('IN15',,"",,,,,'','','','','','',"ReplaceableTextures\\CommandButtons\\BTNIT09.blp")</v>
      </c>
      <c r="CU187" s="95" t="str">
        <f t="shared" ref="CU187:CU189" si="3201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:CV189" si="3202">T187</f>
        <v>场上存活的队友|Cffffc92615|r秒内减少|Cffffc92620%|r承受伤害</v>
      </c>
      <c r="CW187" s="60"/>
      <c r="CX187" s="60"/>
      <c r="CY187" s="60"/>
      <c r="CZ187" s="60"/>
      <c r="DA187" s="60"/>
      <c r="DB187" s="71" t="str">
        <f t="shared" ref="DB187:DB189" si="3203">IF(V187="","","|n"&amp;DB$2&amp;"+"&amp;V187&amp;DB$1)</f>
        <v/>
      </c>
      <c r="DC187" s="71" t="str">
        <f t="shared" ref="DC187:DC189" si="3204">IF(W187="","","|n"&amp;DC$2&amp;"+"&amp;W187&amp;DC$1)</f>
        <v/>
      </c>
      <c r="DD187" s="71" t="str">
        <f t="shared" ref="DD187:DD189" si="3205">IF(X187="","","|n"&amp;DD$2&amp;"+"&amp;X187&amp;DD$1)</f>
        <v/>
      </c>
      <c r="DE187" s="71" t="str">
        <f t="shared" ref="DE187:DE189" si="3206">IF(Y187="","","|n"&amp;DE$2&amp;"+"&amp;Y187&amp;DE$1)</f>
        <v/>
      </c>
      <c r="DF187" s="71" t="str">
        <f t="shared" ref="DF187:DF189" si="3207">IF(Z187="","","|n"&amp;DF$2&amp;"+"&amp;Z187&amp;DF$1)</f>
        <v/>
      </c>
      <c r="DG187" s="71" t="str">
        <f t="shared" ref="DG187:DG189" si="3208">IF(AA187="","","|n"&amp;DG$2&amp;"+"&amp;AA187&amp;DG$1)</f>
        <v/>
      </c>
      <c r="DH187" s="71" t="str">
        <f t="shared" ref="DH187:DH189" si="3209">IF(AB187="","","|n"&amp;DH$2&amp;"+"&amp;AB187&amp;DH$1)</f>
        <v/>
      </c>
      <c r="DI187" s="71" t="str">
        <f t="shared" ref="DI187:DI189" si="3210">IF(AC187="","","|n"&amp;DI$2&amp;"+"&amp;AC187&amp;DI$1)</f>
        <v/>
      </c>
      <c r="DJ187" s="71" t="str">
        <f t="shared" ref="DJ187:DJ189" si="3211">IF(AD187="","","|n"&amp;DJ$2&amp;"+"&amp;AD187&amp;DJ$1)</f>
        <v/>
      </c>
      <c r="DK187" s="71" t="str">
        <f t="shared" ref="DK187:DK189" si="3212">IF(AE187="","","|n"&amp;DK$2&amp;"+"&amp;AE187&amp;DK$1)</f>
        <v/>
      </c>
      <c r="DL187" s="71" t="str">
        <f t="shared" ref="DL187:DL189" si="3213">IF(AF187="","","|n"&amp;DL$2&amp;"+"&amp;AF187&amp;DL$1)</f>
        <v/>
      </c>
      <c r="DM187" s="71" t="str">
        <f t="shared" ref="DM187:DM189" si="3214">IF(AG187="","","|n"&amp;DM$2&amp;"+"&amp;AG187&amp;DM$1)</f>
        <v/>
      </c>
      <c r="DN187" s="71" t="str">
        <f t="shared" ref="DN187:DN189" si="3215">IF(AH187="","","|n"&amp;DN$2&amp;"+"&amp;AH187&amp;DN$1)</f>
        <v/>
      </c>
      <c r="DO187" s="71" t="str">
        <f t="shared" ref="DO187:DO189" si="3216">IF(AI187="","","|n"&amp;DO$2&amp;"+"&amp;AI187&amp;DO$1)</f>
        <v/>
      </c>
      <c r="DP187" s="71" t="str">
        <f t="shared" ref="DP187:DP189" si="3217">IF(AJ187="","","|n"&amp;DP$2&amp;"+"&amp;AJ187&amp;DP$1)</f>
        <v/>
      </c>
      <c r="DQ187" s="71" t="str">
        <f t="shared" ref="DQ187:DQ189" si="3218">IF(AK187="","","|n"&amp;DQ$2&amp;"+"&amp;AK187&amp;DQ$1)</f>
        <v/>
      </c>
      <c r="DR187" s="71" t="str">
        <f t="shared" ref="DR187:DR189" si="3219">IF(AL187="","","|n"&amp;DR$2&amp;"+"&amp;AL187&amp;DR$1)</f>
        <v/>
      </c>
      <c r="DS187" s="71" t="str">
        <f t="shared" ref="DS187:DS189" si="3220">IF(AM187="","","|n"&amp;DS$2&amp;"+"&amp;AM187&amp;DS$1)</f>
        <v/>
      </c>
      <c r="DT187" s="71" t="str">
        <f t="shared" ref="DT187:DT189" si="3221">IF(AN187="","","|n"&amp;DT$2&amp;"+"&amp;AN187&amp;DT$1)</f>
        <v/>
      </c>
      <c r="DU187" s="71" t="str">
        <f t="shared" ref="DU187:DU189" si="3222">IF(AO187="","","|n"&amp;DU$2&amp;"+"&amp;AO187&amp;DU$1)</f>
        <v/>
      </c>
      <c r="DV187" s="71" t="str">
        <f t="shared" ref="DV187:DV189" si="3223">IF(AP187="","","|n"&amp;DV$2&amp;"+"&amp;AP187&amp;DV$1)</f>
        <v/>
      </c>
      <c r="DW187" s="71" t="str">
        <f t="shared" ref="DW187:DW189" si="3224">IF(AQ187="","","|n"&amp;DW$2&amp;"+"&amp;AQ187&amp;DW$1)</f>
        <v/>
      </c>
      <c r="DX187" s="71" t="str">
        <f t="shared" ref="DX187:DX189" si="3225">IF(AR187="","","|n"&amp;DX$2&amp;"+"&amp;AR187&amp;DX$1)</f>
        <v/>
      </c>
      <c r="DY187" s="71" t="str">
        <f t="shared" ref="DY187:DY189" si="3226">IF(AS187="","","|n"&amp;DY$2&amp;"+"&amp;AS187&amp;DY$1)</f>
        <v/>
      </c>
      <c r="DZ187" s="71" t="str">
        <f t="shared" ref="DZ187:DZ189" si="3227">IF(AT187="","","|n"&amp;DZ$2&amp;"+"&amp;AT187&amp;DZ$1)</f>
        <v/>
      </c>
      <c r="EA187" s="71" t="str">
        <f t="shared" ref="EA187:EA189" si="3228">IF(AU187="","","|n"&amp;EA$2&amp;"+"&amp;AU187&amp;EA$1)</f>
        <v/>
      </c>
      <c r="EB187" s="71" t="str">
        <f t="shared" ref="EB187:EB189" si="3229">IF(AV187="","","|n"&amp;EB$2&amp;"+"&amp;AV187&amp;EB$1)</f>
        <v/>
      </c>
      <c r="EC187" s="71" t="str">
        <f t="shared" ref="EC187:EC189" si="3230">IF(AW187="","","|n"&amp;EC$2&amp;"+"&amp;AW187&amp;EC$1)</f>
        <v/>
      </c>
      <c r="ED187" s="71" t="str">
        <f t="shared" ref="ED187:ED189" si="3231">IF(AX187="","","|n"&amp;ED$2&amp;"+"&amp;AX187&amp;ED$1)</f>
        <v/>
      </c>
      <c r="EE187" s="71" t="str">
        <f t="shared" ref="EE187:EE189" si="3232">IF(AY187="","","|n"&amp;EE$2&amp;"+"&amp;AY187&amp;EE$1)</f>
        <v/>
      </c>
      <c r="EF187" s="71" t="str">
        <f t="shared" ref="EF187:EF189" si="3233">IF(AZ187="","","|n"&amp;EF$2&amp;"+"&amp;AZ187&amp;EF$1)</f>
        <v/>
      </c>
      <c r="EG187" s="71" t="str">
        <f t="shared" ref="EG187:EG189" si="3234">IF(BA187="","","|n"&amp;EG$2&amp;"+"&amp;BA187&amp;EG$1)</f>
        <v/>
      </c>
      <c r="EH187" s="71" t="str">
        <f t="shared" ref="EH187:EH189" si="3235">IF(BB187="","","|n"&amp;EH$2&amp;"+"&amp;BB187&amp;EH$1)</f>
        <v/>
      </c>
      <c r="EI187" s="71" t="str">
        <f t="shared" ref="EI187:EI189" si="3236">IF(BC187="","","|n"&amp;EI$2&amp;"+"&amp;BC187&amp;EI$1)</f>
        <v/>
      </c>
      <c r="EJ187" s="71" t="str">
        <f t="shared" ref="EJ187:EJ189" si="3237">IF(BD187="","","|n"&amp;EJ$2&amp;"+"&amp;BD187&amp;EJ$1)</f>
        <v/>
      </c>
      <c r="EK187" s="71" t="str">
        <f t="shared" ref="EK187:EK189" si="3238">IF(BE187="","","|n"&amp;EK$2&amp;"+"&amp;BE187&amp;EK$1)</f>
        <v/>
      </c>
      <c r="EL187" s="71" t="str">
        <f t="shared" ref="EL187:EL189" si="3239">IF(BF187="","","|n"&amp;EL$2&amp;"+"&amp;BF187&amp;EL$1)</f>
        <v/>
      </c>
      <c r="EM187" s="71" t="str">
        <f t="shared" ref="EM187:EM189" si="3240">IF(BG187="","","|n"&amp;EM$2&amp;"+"&amp;BG187&amp;EM$1)</f>
        <v/>
      </c>
      <c r="EN187" s="71" t="str">
        <f t="shared" ref="EN187:EN189" si="3241">IF(BH187="","","|n"&amp;EN$2&amp;"+"&amp;BH187&amp;EN$1)</f>
        <v/>
      </c>
      <c r="EO187" s="71" t="str">
        <f t="shared" ref="EO187:EO189" si="3242">IF(BI187="","","|n"&amp;EO$2&amp;"+"&amp;BI187&amp;EO$1)</f>
        <v/>
      </c>
      <c r="EP187" s="71" t="str">
        <f t="shared" ref="EP187:EP189" si="3243">IF(BJ187="","","|n"&amp;EP$2&amp;"+"&amp;BJ187&amp;EP$1)</f>
        <v/>
      </c>
      <c r="EQ187" s="71" t="str">
        <f t="shared" ref="EQ187:EQ189" si="3244">IF(BK187="","","|n"&amp;EQ$2&amp;"+"&amp;BK187&amp;EQ$1)</f>
        <v/>
      </c>
      <c r="ER187" s="71" t="str">
        <f t="shared" ref="ER187:ER189" si="3245">IF(BL187="","","|n"&amp;ER$2&amp;"+"&amp;BL187&amp;ER$1)</f>
        <v/>
      </c>
      <c r="ES187" s="71" t="str">
        <f t="shared" ref="ES187:ES189" si="3246">IF(BM187="","","|n"&amp;ES$2&amp;"+"&amp;BM187&amp;ES$1)</f>
        <v/>
      </c>
      <c r="ET187" s="71" t="str">
        <f t="shared" ref="ET187:ET189" si="3247">IF(BN187="","","|n"&amp;ET$2&amp;"+"&amp;BN187&amp;ET$1)</f>
        <v/>
      </c>
      <c r="EU187" s="71" t="str">
        <f t="shared" ref="EU187:EU189" si="3248">IF(BO187="","","|n"&amp;EU$2&amp;"+"&amp;BO187&amp;EU$1)</f>
        <v/>
      </c>
      <c r="EV187" s="71" t="str">
        <f t="shared" ref="EV187:EV189" si="3249">IF(BP187="","","|n"&amp;EV$2&amp;"+"&amp;BP187&amp;EV$1)</f>
        <v/>
      </c>
      <c r="EW187" s="71" t="str">
        <f t="shared" ref="EW187:EW189" si="3250">IF(BQ187="","","|n"&amp;EW$2&amp;"+"&amp;BQ187&amp;EW$1)</f>
        <v/>
      </c>
      <c r="EX187" s="71" t="str">
        <f t="shared" ref="EX187:EX189" si="3251">IF(BR187="","","|n"&amp;EX$2&amp;"+"&amp;BR187&amp;EX$1)</f>
        <v/>
      </c>
      <c r="EY187" s="71" t="str">
        <f t="shared" ref="EY187:EY189" si="3252">IF(BS187="","","|n"&amp;EY$2&amp;"+"&amp;BS187&amp;EY$1)</f>
        <v/>
      </c>
      <c r="EZ187" s="71" t="str">
        <f t="shared" ref="EZ187:EZ189" si="3253">IF(BT187="","","|n"&amp;EZ$2&amp;"+"&amp;BT187&amp;EZ$1)</f>
        <v/>
      </c>
      <c r="FA187" s="71" t="str">
        <f t="shared" ref="FA187:FA189" si="3254">IF(BU187="","","|n"&amp;FA$2&amp;"+"&amp;BU187&amp;FA$1)</f>
        <v/>
      </c>
      <c r="FB187" s="71" t="str">
        <f t="shared" ref="FB187:FB189" si="3255">IF(BV187="","","|n"&amp;FB$2&amp;"+"&amp;BV187&amp;FB$1)</f>
        <v/>
      </c>
      <c r="FC187" s="71" t="str">
        <f t="shared" ref="FC187:FC189" si="3256">IF(BW187="","","|n"&amp;FC$2&amp;"+"&amp;BW187&amp;FC$1)</f>
        <v/>
      </c>
      <c r="FD187" s="71" t="str">
        <f t="shared" ref="FD187:FD189" si="3257">IF(BX187="","","|n"&amp;FD$2&amp;"+"&amp;BX187&amp;FD$1)</f>
        <v/>
      </c>
      <c r="FE187" s="71" t="str">
        <f t="shared" ref="FE187:FE189" si="3258">IF(BY187="","","|n"&amp;FE$2&amp;"+"&amp;BY187&amp;FE$1)</f>
        <v/>
      </c>
      <c r="FF187" s="71" t="str">
        <f t="shared" ref="FF187:FF189" si="3259">IF(BZ187="","","|n"&amp;FF$2&amp;"+"&amp;BZ187&amp;FF$1)</f>
        <v/>
      </c>
      <c r="FG187" s="71" t="str">
        <f t="shared" ref="FG187:FG189" si="3260">IF(CA187="","","|n"&amp;FG$2&amp;"+"&amp;CA187&amp;FG$1)</f>
        <v/>
      </c>
      <c r="FH187" s="71" t="str">
        <f t="shared" ref="FH187:FH189" si="3261">IF(CB187="","","|n"&amp;FH$2&amp;"+"&amp;CB187&amp;FH$1)</f>
        <v/>
      </c>
      <c r="FI187" s="71" t="str">
        <f t="shared" ref="FI187:FI189" si="3262">IF(CC187="","","|n"&amp;FI$2&amp;"+"&amp;CC187&amp;FI$1)</f>
        <v/>
      </c>
      <c r="FJ187" s="71" t="str">
        <f t="shared" ref="FJ187:FJ189" si="3263">IF(CD187="","","|n"&amp;FJ$2&amp;"+"&amp;CD187&amp;FJ$1)</f>
        <v/>
      </c>
      <c r="FK187" s="71" t="str">
        <f t="shared" ref="FK187:FK189" si="3264">IF(CE187="","","|n"&amp;FK$2&amp;"+"&amp;CE187&amp;FK$1)</f>
        <v/>
      </c>
      <c r="FL187" s="71" t="str">
        <f t="shared" ref="FL187:FL189" si="3265">IF(CF187="","","|n"&amp;FL$2&amp;"+"&amp;CF187&amp;FL$1)</f>
        <v/>
      </c>
      <c r="FM187" s="71" t="str">
        <f t="shared" ref="FM187:FM189" si="3266">IF(CG187="","","|n"&amp;FM$2&amp;"+"&amp;CG187&amp;FM$1)</f>
        <v/>
      </c>
      <c r="FN187" s="71" t="str">
        <f t="shared" ref="FN187:FN189" si="3267">IF(CH187="","","|n"&amp;FN$2&amp;"+"&amp;CH187&amp;FN$1)</f>
        <v/>
      </c>
      <c r="FO187" s="71" t="str">
        <f t="shared" ref="FO187:FO189" si="3268">IF(CI187="","","|n"&amp;FO$2&amp;"+"&amp;CI187&amp;FO$1)</f>
        <v/>
      </c>
      <c r="FP187" s="71" t="str">
        <f t="shared" ref="FP187:FP189" si="3269">IF(CJ187="","","|n"&amp;FP$2&amp;"+"&amp;CJ187&amp;FP$1)</f>
        <v/>
      </c>
      <c r="FQ187" s="71" t="str">
        <f t="shared" ref="FQ187:FQ189" si="3270">IF(CK187="","","|n"&amp;FQ$2&amp;"+"&amp;CK187&amp;FQ$1)</f>
        <v/>
      </c>
      <c r="FR187" s="71" t="str">
        <f t="shared" ref="FR187:FR189" si="3271">IF(CL187="","","|n"&amp;FR$2&amp;"+"&amp;CL187&amp;FR$1)</f>
        <v/>
      </c>
      <c r="FS187" s="71" t="str">
        <f t="shared" ref="FS187:FS189" si="3272">IF(CM187="","","|n"&amp;FS$2&amp;"+"&amp;CM187&amp;FS$1)</f>
        <v/>
      </c>
    </row>
    <row r="188" spans="1:175" ht="16.5">
      <c r="A188" s="101"/>
      <c r="B188" s="114" t="s">
        <v>619</v>
      </c>
      <c r="C188" s="114" t="s">
        <v>620</v>
      </c>
      <c r="T188" s="61" t="s">
        <v>621</v>
      </c>
      <c r="U188" s="85" t="str">
        <f t="shared" si="2454"/>
        <v>ReplaceableTextures\\CommandButtons\\BTNIN16.blp</v>
      </c>
      <c r="CN188" s="70" t="str">
        <f t="shared" si="3124"/>
        <v>InitUnitState('IN16',,,,,,,,,,)</v>
      </c>
      <c r="CO188" s="70" t="str">
        <f t="shared" si="3125"/>
        <v>InitUnitNormal('IN16',,,,,,,,,,)</v>
      </c>
      <c r="CP188" s="70" t="str">
        <f t="shared" si="3126"/>
        <v>InitUnitMagic('IN16',,,,,,,,,,)</v>
      </c>
      <c r="CQ188" s="70" t="str">
        <f t="shared" si="3127"/>
        <v>InitUnitAdd('IN16',,,,,,,,,,)</v>
      </c>
      <c r="CR188" s="70" t="str">
        <f t="shared" si="3128"/>
        <v>InitEquipData('IN16',,"",,,,,'','','','','','',"ReplaceableTextures\\CommandButtons\\BTNIT10.blp")</v>
      </c>
      <c r="CU188" s="95" t="str">
        <f t="shared" si="3201"/>
        <v>|n</v>
      </c>
      <c r="CV188" s="61" t="str">
        <f t="shared" si="3202"/>
        <v>使|Cffffd24d1|r个|Cffffd24d道果品质|r提高|Cffffd24d-1~+2|r。|n|n|Cff00ff7f只能对天级【7】或以下的道果使用|r</v>
      </c>
      <c r="CW188" s="60"/>
      <c r="CX188" s="60"/>
      <c r="CY188" s="60"/>
      <c r="CZ188" s="60"/>
      <c r="DA188" s="60"/>
      <c r="DB188" s="71" t="str">
        <f t="shared" si="3203"/>
        <v/>
      </c>
      <c r="DC188" s="71" t="str">
        <f t="shared" si="3204"/>
        <v/>
      </c>
      <c r="DD188" s="71" t="str">
        <f t="shared" si="3205"/>
        <v/>
      </c>
      <c r="DE188" s="71" t="str">
        <f t="shared" si="3206"/>
        <v/>
      </c>
      <c r="DF188" s="71" t="str">
        <f t="shared" si="3207"/>
        <v/>
      </c>
      <c r="DG188" s="71" t="str">
        <f t="shared" si="3208"/>
        <v/>
      </c>
      <c r="DH188" s="71" t="str">
        <f t="shared" si="3209"/>
        <v/>
      </c>
      <c r="DI188" s="71" t="str">
        <f t="shared" si="3210"/>
        <v/>
      </c>
      <c r="DJ188" s="71" t="str">
        <f t="shared" si="3211"/>
        <v/>
      </c>
      <c r="DK188" s="71" t="str">
        <f t="shared" si="3212"/>
        <v/>
      </c>
      <c r="DL188" s="71" t="str">
        <f t="shared" si="3213"/>
        <v/>
      </c>
      <c r="DM188" s="71" t="str">
        <f t="shared" si="3214"/>
        <v/>
      </c>
      <c r="DN188" s="71" t="str">
        <f t="shared" si="3215"/>
        <v/>
      </c>
      <c r="DO188" s="71" t="str">
        <f t="shared" si="3216"/>
        <v/>
      </c>
      <c r="DP188" s="71" t="str">
        <f t="shared" si="3217"/>
        <v/>
      </c>
      <c r="DQ188" s="71" t="str">
        <f t="shared" si="3218"/>
        <v/>
      </c>
      <c r="DR188" s="71" t="str">
        <f t="shared" si="3219"/>
        <v/>
      </c>
      <c r="DS188" s="71" t="str">
        <f t="shared" si="3220"/>
        <v/>
      </c>
      <c r="DT188" s="71" t="str">
        <f t="shared" si="3221"/>
        <v/>
      </c>
      <c r="DU188" s="71" t="str">
        <f t="shared" si="3222"/>
        <v/>
      </c>
      <c r="DV188" s="71" t="str">
        <f t="shared" si="3223"/>
        <v/>
      </c>
      <c r="DW188" s="71" t="str">
        <f t="shared" si="3224"/>
        <v/>
      </c>
      <c r="DX188" s="71" t="str">
        <f t="shared" si="3225"/>
        <v/>
      </c>
      <c r="DY188" s="71" t="str">
        <f t="shared" si="3226"/>
        <v/>
      </c>
      <c r="DZ188" s="71" t="str">
        <f t="shared" si="3227"/>
        <v/>
      </c>
      <c r="EA188" s="71" t="str">
        <f t="shared" si="3228"/>
        <v/>
      </c>
      <c r="EB188" s="71" t="str">
        <f t="shared" si="3229"/>
        <v/>
      </c>
      <c r="EC188" s="71" t="str">
        <f t="shared" si="3230"/>
        <v/>
      </c>
      <c r="ED188" s="71" t="str">
        <f t="shared" si="3231"/>
        <v/>
      </c>
      <c r="EE188" s="71" t="str">
        <f t="shared" si="3232"/>
        <v/>
      </c>
      <c r="EF188" s="71" t="str">
        <f t="shared" si="3233"/>
        <v/>
      </c>
      <c r="EG188" s="71" t="str">
        <f t="shared" si="3234"/>
        <v/>
      </c>
      <c r="EH188" s="71" t="str">
        <f t="shared" si="3235"/>
        <v/>
      </c>
      <c r="EI188" s="71" t="str">
        <f t="shared" si="3236"/>
        <v/>
      </c>
      <c r="EJ188" s="71" t="str">
        <f t="shared" si="3237"/>
        <v/>
      </c>
      <c r="EK188" s="71" t="str">
        <f t="shared" si="3238"/>
        <v/>
      </c>
      <c r="EL188" s="71" t="str">
        <f t="shared" si="3239"/>
        <v/>
      </c>
      <c r="EM188" s="71" t="str">
        <f t="shared" si="3240"/>
        <v/>
      </c>
      <c r="EN188" s="71" t="str">
        <f t="shared" si="3241"/>
        <v/>
      </c>
      <c r="EO188" s="71" t="str">
        <f t="shared" si="3242"/>
        <v/>
      </c>
      <c r="EP188" s="71" t="str">
        <f t="shared" si="3243"/>
        <v/>
      </c>
      <c r="EQ188" s="71" t="str">
        <f t="shared" si="3244"/>
        <v/>
      </c>
      <c r="ER188" s="71" t="str">
        <f t="shared" si="3245"/>
        <v/>
      </c>
      <c r="ES188" s="71" t="str">
        <f t="shared" si="3246"/>
        <v/>
      </c>
      <c r="ET188" s="71" t="str">
        <f t="shared" si="3247"/>
        <v/>
      </c>
      <c r="EU188" s="71" t="str">
        <f t="shared" si="3248"/>
        <v/>
      </c>
      <c r="EV188" s="71" t="str">
        <f t="shared" si="3249"/>
        <v/>
      </c>
      <c r="EW188" s="71" t="str">
        <f t="shared" si="3250"/>
        <v/>
      </c>
      <c r="EX188" s="71" t="str">
        <f t="shared" si="3251"/>
        <v/>
      </c>
      <c r="EY188" s="71" t="str">
        <f t="shared" si="3252"/>
        <v/>
      </c>
      <c r="EZ188" s="71" t="str">
        <f t="shared" si="3253"/>
        <v/>
      </c>
      <c r="FA188" s="71" t="str">
        <f t="shared" si="3254"/>
        <v/>
      </c>
      <c r="FB188" s="71" t="str">
        <f t="shared" si="3255"/>
        <v/>
      </c>
      <c r="FC188" s="71" t="str">
        <f t="shared" si="3256"/>
        <v/>
      </c>
      <c r="FD188" s="71" t="str">
        <f t="shared" si="3257"/>
        <v/>
      </c>
      <c r="FE188" s="71" t="str">
        <f t="shared" si="3258"/>
        <v/>
      </c>
      <c r="FF188" s="71" t="str">
        <f t="shared" si="3259"/>
        <v/>
      </c>
      <c r="FG188" s="71" t="str">
        <f t="shared" si="3260"/>
        <v/>
      </c>
      <c r="FH188" s="71" t="str">
        <f t="shared" si="3261"/>
        <v/>
      </c>
      <c r="FI188" s="71" t="str">
        <f t="shared" si="3262"/>
        <v/>
      </c>
      <c r="FJ188" s="71" t="str">
        <f t="shared" si="3263"/>
        <v/>
      </c>
      <c r="FK188" s="71" t="str">
        <f t="shared" si="3264"/>
        <v/>
      </c>
      <c r="FL188" s="71" t="str">
        <f t="shared" si="3265"/>
        <v/>
      </c>
      <c r="FM188" s="71" t="str">
        <f t="shared" si="3266"/>
        <v/>
      </c>
      <c r="FN188" s="71" t="str">
        <f t="shared" si="3267"/>
        <v/>
      </c>
      <c r="FO188" s="71" t="str">
        <f t="shared" si="3268"/>
        <v/>
      </c>
      <c r="FP188" s="71" t="str">
        <f t="shared" si="3269"/>
        <v/>
      </c>
      <c r="FQ188" s="71" t="str">
        <f t="shared" si="3270"/>
        <v/>
      </c>
      <c r="FR188" s="71" t="str">
        <f t="shared" si="3271"/>
        <v/>
      </c>
      <c r="FS188" s="71" t="str">
        <f t="shared" si="3272"/>
        <v/>
      </c>
    </row>
    <row r="189" spans="1:175" ht="16.5">
      <c r="A189" s="101"/>
      <c r="B189" s="114" t="s">
        <v>622</v>
      </c>
      <c r="C189" s="22" t="s">
        <v>623</v>
      </c>
      <c r="T189" s="61" t="s">
        <v>624</v>
      </c>
      <c r="U189" s="85" t="str">
        <f t="shared" si="2454"/>
        <v>ReplaceableTextures\\CommandButtons\\BTNIN17.blp</v>
      </c>
      <c r="CN189" s="70" t="str">
        <f t="shared" si="3124"/>
        <v>InitUnitState('IN17',,,,,,,,,,)</v>
      </c>
      <c r="CO189" s="70" t="str">
        <f t="shared" si="3125"/>
        <v>InitUnitNormal('IN17',,,,,,,,,,)</v>
      </c>
      <c r="CP189" s="70" t="str">
        <f t="shared" si="3126"/>
        <v>InitUnitMagic('IN17',,,,,,,,,,)</v>
      </c>
      <c r="CQ189" s="70" t="str">
        <f t="shared" si="3127"/>
        <v>InitUnitAdd('IN17',,,,,,,,,,)</v>
      </c>
      <c r="CR189" s="70" t="str">
        <f t="shared" si="3128"/>
        <v>InitEquipData('IN17',,"",,,,,'','','','','','',"ReplaceableTextures\\CommandButtons\\BTNIT11.blp")</v>
      </c>
      <c r="CU189" s="95" t="str">
        <f t="shared" si="3201"/>
        <v>|n</v>
      </c>
      <c r="CV189" s="61" t="str">
        <f t="shared" si="3202"/>
        <v>玄铁|Cffffc926+5~20|r</v>
      </c>
      <c r="CW189" s="60"/>
      <c r="CX189" s="60"/>
      <c r="CY189" s="60"/>
      <c r="CZ189" s="60"/>
      <c r="DA189" s="60"/>
      <c r="DB189" s="71" t="str">
        <f t="shared" si="3203"/>
        <v/>
      </c>
      <c r="DC189" s="71" t="str">
        <f t="shared" si="3204"/>
        <v/>
      </c>
      <c r="DD189" s="71" t="str">
        <f t="shared" si="3205"/>
        <v/>
      </c>
      <c r="DE189" s="71" t="str">
        <f t="shared" si="3206"/>
        <v/>
      </c>
      <c r="DF189" s="71" t="str">
        <f t="shared" si="3207"/>
        <v/>
      </c>
      <c r="DG189" s="71" t="str">
        <f t="shared" si="3208"/>
        <v/>
      </c>
      <c r="DH189" s="71" t="str">
        <f t="shared" si="3209"/>
        <v/>
      </c>
      <c r="DI189" s="71" t="str">
        <f t="shared" si="3210"/>
        <v/>
      </c>
      <c r="DJ189" s="71" t="str">
        <f t="shared" si="3211"/>
        <v/>
      </c>
      <c r="DK189" s="71" t="str">
        <f t="shared" si="3212"/>
        <v/>
      </c>
      <c r="DL189" s="71" t="str">
        <f t="shared" si="3213"/>
        <v/>
      </c>
      <c r="DM189" s="71" t="str">
        <f t="shared" si="3214"/>
        <v/>
      </c>
      <c r="DN189" s="71" t="str">
        <f t="shared" si="3215"/>
        <v/>
      </c>
      <c r="DO189" s="71" t="str">
        <f t="shared" si="3216"/>
        <v/>
      </c>
      <c r="DP189" s="71" t="str">
        <f t="shared" si="3217"/>
        <v/>
      </c>
      <c r="DQ189" s="71" t="str">
        <f t="shared" si="3218"/>
        <v/>
      </c>
      <c r="DR189" s="71" t="str">
        <f t="shared" si="3219"/>
        <v/>
      </c>
      <c r="DS189" s="71" t="str">
        <f t="shared" si="3220"/>
        <v/>
      </c>
      <c r="DT189" s="71" t="str">
        <f t="shared" si="3221"/>
        <v/>
      </c>
      <c r="DU189" s="71" t="str">
        <f t="shared" si="3222"/>
        <v/>
      </c>
      <c r="DV189" s="71" t="str">
        <f t="shared" si="3223"/>
        <v/>
      </c>
      <c r="DW189" s="71" t="str">
        <f t="shared" si="3224"/>
        <v/>
      </c>
      <c r="DX189" s="71" t="str">
        <f t="shared" si="3225"/>
        <v/>
      </c>
      <c r="DY189" s="71" t="str">
        <f t="shared" si="3226"/>
        <v/>
      </c>
      <c r="DZ189" s="71" t="str">
        <f t="shared" si="3227"/>
        <v/>
      </c>
      <c r="EA189" s="71" t="str">
        <f t="shared" si="3228"/>
        <v/>
      </c>
      <c r="EB189" s="71" t="str">
        <f t="shared" si="3229"/>
        <v/>
      </c>
      <c r="EC189" s="71" t="str">
        <f t="shared" si="3230"/>
        <v/>
      </c>
      <c r="ED189" s="71" t="str">
        <f t="shared" si="3231"/>
        <v/>
      </c>
      <c r="EE189" s="71" t="str">
        <f t="shared" si="3232"/>
        <v/>
      </c>
      <c r="EF189" s="71" t="str">
        <f t="shared" si="3233"/>
        <v/>
      </c>
      <c r="EG189" s="71" t="str">
        <f t="shared" si="3234"/>
        <v/>
      </c>
      <c r="EH189" s="71" t="str">
        <f t="shared" si="3235"/>
        <v/>
      </c>
      <c r="EI189" s="71" t="str">
        <f t="shared" si="3236"/>
        <v/>
      </c>
      <c r="EJ189" s="71" t="str">
        <f t="shared" si="3237"/>
        <v/>
      </c>
      <c r="EK189" s="71" t="str">
        <f t="shared" si="3238"/>
        <v/>
      </c>
      <c r="EL189" s="71" t="str">
        <f t="shared" si="3239"/>
        <v/>
      </c>
      <c r="EM189" s="71" t="str">
        <f t="shared" si="3240"/>
        <v/>
      </c>
      <c r="EN189" s="71" t="str">
        <f t="shared" si="3241"/>
        <v/>
      </c>
      <c r="EO189" s="71" t="str">
        <f t="shared" si="3242"/>
        <v/>
      </c>
      <c r="EP189" s="71" t="str">
        <f t="shared" si="3243"/>
        <v/>
      </c>
      <c r="EQ189" s="71" t="str">
        <f t="shared" si="3244"/>
        <v/>
      </c>
      <c r="ER189" s="71" t="str">
        <f t="shared" si="3245"/>
        <v/>
      </c>
      <c r="ES189" s="71" t="str">
        <f t="shared" si="3246"/>
        <v/>
      </c>
      <c r="ET189" s="71" t="str">
        <f t="shared" si="3247"/>
        <v/>
      </c>
      <c r="EU189" s="71" t="str">
        <f t="shared" si="3248"/>
        <v/>
      </c>
      <c r="EV189" s="71" t="str">
        <f t="shared" si="3249"/>
        <v/>
      </c>
      <c r="EW189" s="71" t="str">
        <f t="shared" si="3250"/>
        <v/>
      </c>
      <c r="EX189" s="71" t="str">
        <f t="shared" si="3251"/>
        <v/>
      </c>
      <c r="EY189" s="71" t="str">
        <f t="shared" si="3252"/>
        <v/>
      </c>
      <c r="EZ189" s="71" t="str">
        <f t="shared" si="3253"/>
        <v/>
      </c>
      <c r="FA189" s="71" t="str">
        <f t="shared" si="3254"/>
        <v/>
      </c>
      <c r="FB189" s="71" t="str">
        <f t="shared" si="3255"/>
        <v/>
      </c>
      <c r="FC189" s="71" t="str">
        <f t="shared" si="3256"/>
        <v/>
      </c>
      <c r="FD189" s="71" t="str">
        <f t="shared" si="3257"/>
        <v/>
      </c>
      <c r="FE189" s="71" t="str">
        <f t="shared" si="3258"/>
        <v/>
      </c>
      <c r="FF189" s="71" t="str">
        <f t="shared" si="3259"/>
        <v/>
      </c>
      <c r="FG189" s="71" t="str">
        <f t="shared" si="3260"/>
        <v/>
      </c>
      <c r="FH189" s="71" t="str">
        <f t="shared" si="3261"/>
        <v/>
      </c>
      <c r="FI189" s="71" t="str">
        <f t="shared" si="3262"/>
        <v/>
      </c>
      <c r="FJ189" s="71" t="str">
        <f t="shared" si="3263"/>
        <v/>
      </c>
      <c r="FK189" s="71" t="str">
        <f t="shared" si="3264"/>
        <v/>
      </c>
      <c r="FL189" s="71" t="str">
        <f t="shared" si="3265"/>
        <v/>
      </c>
      <c r="FM189" s="71" t="str">
        <f t="shared" si="3266"/>
        <v/>
      </c>
      <c r="FN189" s="71" t="str">
        <f t="shared" si="3267"/>
        <v/>
      </c>
      <c r="FO189" s="71" t="str">
        <f t="shared" si="3268"/>
        <v/>
      </c>
      <c r="FP189" s="71" t="str">
        <f t="shared" si="3269"/>
        <v/>
      </c>
      <c r="FQ189" s="71" t="str">
        <f t="shared" si="3270"/>
        <v/>
      </c>
      <c r="FR189" s="71" t="str">
        <f t="shared" si="3271"/>
        <v/>
      </c>
      <c r="FS189" s="71" t="str">
        <f t="shared" si="3272"/>
        <v/>
      </c>
    </row>
    <row r="190" spans="1:175" ht="16.5">
      <c r="A190" s="101"/>
      <c r="B190" s="114" t="s">
        <v>625</v>
      </c>
      <c r="C190" s="22" t="s">
        <v>626</v>
      </c>
      <c r="T190" s="61" t="s">
        <v>627</v>
      </c>
      <c r="U190" s="85" t="str">
        <f t="shared" si="2454"/>
        <v>ReplaceableTextures\\CommandButtons\\BTNIN18.blp</v>
      </c>
      <c r="CN190" s="70" t="str">
        <f t="shared" si="3124"/>
        <v>InitUnitState('IN18',,,,,,,,,,)</v>
      </c>
      <c r="CO190" s="70" t="str">
        <f t="shared" si="3125"/>
        <v>InitUnitNormal('IN18',,,,,,,,,,)</v>
      </c>
      <c r="CP190" s="70" t="str">
        <f t="shared" si="3126"/>
        <v>InitUnitMagic('IN18',,,,,,,,,,)</v>
      </c>
      <c r="CQ190" s="70" t="str">
        <f t="shared" si="3127"/>
        <v>InitUnitAdd('IN18',,,,,,,,,,)</v>
      </c>
      <c r="CR190" s="70" t="str">
        <f t="shared" si="3128"/>
        <v>InitEquipData('IN18',,"",,,,,'','','','','','',"ReplaceableTextures\\CommandButtons\\BTNIT12.blp")</v>
      </c>
      <c r="CU190" s="95" t="str">
        <f t="shared" ref="CU190:CU201" si="3273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61" t="str">
        <f t="shared" ref="CV190:CV201" si="3274">T190</f>
        <v>|CffFFC92630|r秒内金币加成|Cffffc926+50%|r</v>
      </c>
      <c r="CW190" s="60"/>
      <c r="CX190" s="60"/>
      <c r="CY190" s="60"/>
      <c r="CZ190" s="60"/>
      <c r="DA190" s="60"/>
      <c r="DB190" s="71" t="str">
        <f t="shared" ref="DB190" si="3275">IF(V190="","","|n"&amp;DB$2&amp;"+"&amp;V190&amp;DB$1)</f>
        <v/>
      </c>
      <c r="DC190" s="71" t="str">
        <f t="shared" ref="DC190" si="3276">IF(W190="","","|n"&amp;DC$2&amp;"+"&amp;W190&amp;DC$1)</f>
        <v/>
      </c>
      <c r="DD190" s="71" t="str">
        <f t="shared" ref="DD190" si="3277">IF(X190="","","|n"&amp;DD$2&amp;"+"&amp;X190&amp;DD$1)</f>
        <v/>
      </c>
      <c r="DE190" s="71" t="str">
        <f t="shared" ref="DE190" si="3278">IF(Y190="","","|n"&amp;DE$2&amp;"+"&amp;Y190&amp;DE$1)</f>
        <v/>
      </c>
      <c r="DF190" s="71" t="str">
        <f t="shared" ref="DF190" si="3279">IF(Z190="","","|n"&amp;DF$2&amp;"+"&amp;Z190&amp;DF$1)</f>
        <v/>
      </c>
      <c r="DG190" s="71" t="str">
        <f t="shared" ref="DG190" si="3280">IF(AA190="","","|n"&amp;DG$2&amp;"+"&amp;AA190&amp;DG$1)</f>
        <v/>
      </c>
      <c r="DH190" s="71" t="str">
        <f t="shared" ref="DH190" si="3281">IF(AB190="","","|n"&amp;DH$2&amp;"+"&amp;AB190&amp;DH$1)</f>
        <v/>
      </c>
      <c r="DI190" s="71" t="str">
        <f t="shared" ref="DI190" si="3282">IF(AC190="","","|n"&amp;DI$2&amp;"+"&amp;AC190&amp;DI$1)</f>
        <v/>
      </c>
      <c r="DJ190" s="71" t="str">
        <f t="shared" ref="DJ190" si="3283">IF(AD190="","","|n"&amp;DJ$2&amp;"+"&amp;AD190&amp;DJ$1)</f>
        <v/>
      </c>
      <c r="DK190" s="71" t="str">
        <f t="shared" ref="DK190" si="3284">IF(AE190="","","|n"&amp;DK$2&amp;"+"&amp;AE190&amp;DK$1)</f>
        <v/>
      </c>
      <c r="DL190" s="71" t="str">
        <f t="shared" ref="DL190" si="3285">IF(AF190="","","|n"&amp;DL$2&amp;"+"&amp;AF190&amp;DL$1)</f>
        <v/>
      </c>
      <c r="DM190" s="71" t="str">
        <f t="shared" ref="DM190" si="3286">IF(AG190="","","|n"&amp;DM$2&amp;"+"&amp;AG190&amp;DM$1)</f>
        <v/>
      </c>
      <c r="DN190" s="71" t="str">
        <f t="shared" ref="DN190" si="3287">IF(AH190="","","|n"&amp;DN$2&amp;"+"&amp;AH190&amp;DN$1)</f>
        <v/>
      </c>
      <c r="DO190" s="71" t="str">
        <f t="shared" ref="DO190" si="3288">IF(AI190="","","|n"&amp;DO$2&amp;"+"&amp;AI190&amp;DO$1)</f>
        <v/>
      </c>
      <c r="DP190" s="71" t="str">
        <f t="shared" ref="DP190" si="3289">IF(AJ190="","","|n"&amp;DP$2&amp;"+"&amp;AJ190&amp;DP$1)</f>
        <v/>
      </c>
      <c r="DQ190" s="71" t="str">
        <f t="shared" ref="DQ190" si="3290">IF(AK190="","","|n"&amp;DQ$2&amp;"+"&amp;AK190&amp;DQ$1)</f>
        <v/>
      </c>
      <c r="DR190" s="71" t="str">
        <f t="shared" ref="DR190" si="3291">IF(AL190="","","|n"&amp;DR$2&amp;"+"&amp;AL190&amp;DR$1)</f>
        <v/>
      </c>
      <c r="DS190" s="71" t="str">
        <f t="shared" ref="DS190" si="3292">IF(AM190="","","|n"&amp;DS$2&amp;"+"&amp;AM190&amp;DS$1)</f>
        <v/>
      </c>
      <c r="DT190" s="71" t="str">
        <f t="shared" ref="DT190" si="3293">IF(AN190="","","|n"&amp;DT$2&amp;"+"&amp;AN190&amp;DT$1)</f>
        <v/>
      </c>
      <c r="DU190" s="71" t="str">
        <f t="shared" ref="DU190" si="3294">IF(AO190="","","|n"&amp;DU$2&amp;"+"&amp;AO190&amp;DU$1)</f>
        <v/>
      </c>
      <c r="DV190" s="71" t="str">
        <f t="shared" ref="DV190" si="3295">IF(AP190="","","|n"&amp;DV$2&amp;"+"&amp;AP190&amp;DV$1)</f>
        <v/>
      </c>
      <c r="DW190" s="71" t="str">
        <f t="shared" ref="DW190" si="3296">IF(AQ190="","","|n"&amp;DW$2&amp;"+"&amp;AQ190&amp;DW$1)</f>
        <v/>
      </c>
      <c r="DX190" s="71" t="str">
        <f t="shared" ref="DX190" si="3297">IF(AR190="","","|n"&amp;DX$2&amp;"+"&amp;AR190&amp;DX$1)</f>
        <v/>
      </c>
      <c r="DY190" s="71" t="str">
        <f t="shared" ref="DY190" si="3298">IF(AS190="","","|n"&amp;DY$2&amp;"+"&amp;AS190&amp;DY$1)</f>
        <v/>
      </c>
      <c r="DZ190" s="71" t="str">
        <f t="shared" ref="DZ190" si="3299">IF(AT190="","","|n"&amp;DZ$2&amp;"+"&amp;AT190&amp;DZ$1)</f>
        <v/>
      </c>
      <c r="EA190" s="71" t="str">
        <f t="shared" ref="EA190" si="3300">IF(AU190="","","|n"&amp;EA$2&amp;"+"&amp;AU190&amp;EA$1)</f>
        <v/>
      </c>
      <c r="EB190" s="71" t="str">
        <f t="shared" ref="EB190" si="3301">IF(AV190="","","|n"&amp;EB$2&amp;"+"&amp;AV190&amp;EB$1)</f>
        <v/>
      </c>
      <c r="EC190" s="71" t="str">
        <f t="shared" ref="EC190" si="3302">IF(AW190="","","|n"&amp;EC$2&amp;"+"&amp;AW190&amp;EC$1)</f>
        <v/>
      </c>
      <c r="ED190" s="71" t="str">
        <f t="shared" ref="ED190" si="3303">IF(AX190="","","|n"&amp;ED$2&amp;"+"&amp;AX190&amp;ED$1)</f>
        <v/>
      </c>
      <c r="EE190" s="71" t="str">
        <f t="shared" ref="EE190" si="3304">IF(AY190="","","|n"&amp;EE$2&amp;"+"&amp;AY190&amp;EE$1)</f>
        <v/>
      </c>
      <c r="EF190" s="71" t="str">
        <f t="shared" ref="EF190" si="3305">IF(AZ190="","","|n"&amp;EF$2&amp;"+"&amp;AZ190&amp;EF$1)</f>
        <v/>
      </c>
      <c r="EG190" s="71" t="str">
        <f t="shared" ref="EG190" si="3306">IF(BA190="","","|n"&amp;EG$2&amp;"+"&amp;BA190&amp;EG$1)</f>
        <v/>
      </c>
      <c r="EH190" s="71" t="str">
        <f t="shared" ref="EH190" si="3307">IF(BB190="","","|n"&amp;EH$2&amp;"+"&amp;BB190&amp;EH$1)</f>
        <v/>
      </c>
      <c r="EI190" s="71" t="str">
        <f t="shared" ref="EI190" si="3308">IF(BC190="","","|n"&amp;EI$2&amp;"+"&amp;BC190&amp;EI$1)</f>
        <v/>
      </c>
      <c r="EJ190" s="71" t="str">
        <f t="shared" ref="EJ190" si="3309">IF(BD190="","","|n"&amp;EJ$2&amp;"+"&amp;BD190&amp;EJ$1)</f>
        <v/>
      </c>
      <c r="EK190" s="71" t="str">
        <f t="shared" ref="EK190" si="3310">IF(BE190="","","|n"&amp;EK$2&amp;"+"&amp;BE190&amp;EK$1)</f>
        <v/>
      </c>
      <c r="EL190" s="71" t="str">
        <f t="shared" ref="EL190" si="3311">IF(BF190="","","|n"&amp;EL$2&amp;"+"&amp;BF190&amp;EL$1)</f>
        <v/>
      </c>
      <c r="EM190" s="71" t="str">
        <f t="shared" ref="EM190" si="3312">IF(BG190="","","|n"&amp;EM$2&amp;"+"&amp;BG190&amp;EM$1)</f>
        <v/>
      </c>
      <c r="EN190" s="71" t="str">
        <f t="shared" ref="EN190" si="3313">IF(BH190="","","|n"&amp;EN$2&amp;"+"&amp;BH190&amp;EN$1)</f>
        <v/>
      </c>
      <c r="EO190" s="71" t="str">
        <f t="shared" ref="EO190" si="3314">IF(BI190="","","|n"&amp;EO$2&amp;"+"&amp;BI190&amp;EO$1)</f>
        <v/>
      </c>
      <c r="EP190" s="71" t="str">
        <f t="shared" ref="EP190" si="3315">IF(BJ190="","","|n"&amp;EP$2&amp;"+"&amp;BJ190&amp;EP$1)</f>
        <v/>
      </c>
      <c r="EQ190" s="71" t="str">
        <f t="shared" ref="EQ190" si="3316">IF(BK190="","","|n"&amp;EQ$2&amp;"+"&amp;BK190&amp;EQ$1)</f>
        <v/>
      </c>
      <c r="ER190" s="71" t="str">
        <f t="shared" ref="ER190" si="3317">IF(BL190="","","|n"&amp;ER$2&amp;"+"&amp;BL190&amp;ER$1)</f>
        <v/>
      </c>
      <c r="ES190" s="71" t="str">
        <f t="shared" ref="ES190" si="3318">IF(BM190="","","|n"&amp;ES$2&amp;"+"&amp;BM190&amp;ES$1)</f>
        <v/>
      </c>
      <c r="ET190" s="71" t="str">
        <f t="shared" ref="ET190" si="3319">IF(BN190="","","|n"&amp;ET$2&amp;"+"&amp;BN190&amp;ET$1)</f>
        <v/>
      </c>
      <c r="EU190" s="71" t="str">
        <f t="shared" ref="EU190" si="3320">IF(BO190="","","|n"&amp;EU$2&amp;"+"&amp;BO190&amp;EU$1)</f>
        <v/>
      </c>
      <c r="EV190" s="71" t="str">
        <f t="shared" ref="EV190" si="3321">IF(BP190="","","|n"&amp;EV$2&amp;"+"&amp;BP190&amp;EV$1)</f>
        <v/>
      </c>
      <c r="EW190" s="71" t="str">
        <f t="shared" ref="EW190" si="3322">IF(BQ190="","","|n"&amp;EW$2&amp;"+"&amp;BQ190&amp;EW$1)</f>
        <v/>
      </c>
      <c r="EX190" s="71" t="str">
        <f t="shared" ref="EX190" si="3323">IF(BR190="","","|n"&amp;EX$2&amp;"+"&amp;BR190&amp;EX$1)</f>
        <v/>
      </c>
      <c r="EY190" s="71" t="str">
        <f t="shared" ref="EY190" si="3324">IF(BS190="","","|n"&amp;EY$2&amp;"+"&amp;BS190&amp;EY$1)</f>
        <v/>
      </c>
      <c r="EZ190" s="71" t="str">
        <f t="shared" ref="EZ190" si="3325">IF(BT190="","","|n"&amp;EZ$2&amp;"+"&amp;BT190&amp;EZ$1)</f>
        <v/>
      </c>
      <c r="FA190" s="71" t="str">
        <f t="shared" ref="FA190" si="3326">IF(BU190="","","|n"&amp;FA$2&amp;"+"&amp;BU190&amp;FA$1)</f>
        <v/>
      </c>
      <c r="FB190" s="71" t="str">
        <f t="shared" ref="FB190" si="3327">IF(BV190="","","|n"&amp;FB$2&amp;"+"&amp;BV190&amp;FB$1)</f>
        <v/>
      </c>
      <c r="FC190" s="71" t="str">
        <f t="shared" ref="FC190" si="3328">IF(BW190="","","|n"&amp;FC$2&amp;"+"&amp;BW190&amp;FC$1)</f>
        <v/>
      </c>
      <c r="FD190" s="71" t="str">
        <f t="shared" ref="FD190" si="3329">IF(BX190="","","|n"&amp;FD$2&amp;"+"&amp;BX190&amp;FD$1)</f>
        <v/>
      </c>
      <c r="FE190" s="71" t="str">
        <f t="shared" ref="FE190" si="3330">IF(BY190="","","|n"&amp;FE$2&amp;"+"&amp;BY190&amp;FE$1)</f>
        <v/>
      </c>
      <c r="FF190" s="71" t="str">
        <f t="shared" ref="FF190" si="3331">IF(BZ190="","","|n"&amp;FF$2&amp;"+"&amp;BZ190&amp;FF$1)</f>
        <v/>
      </c>
      <c r="FG190" s="71" t="str">
        <f t="shared" ref="FG190" si="3332">IF(CA190="","","|n"&amp;FG$2&amp;"+"&amp;CA190&amp;FG$1)</f>
        <v/>
      </c>
      <c r="FH190" s="71" t="str">
        <f t="shared" ref="FH190" si="3333">IF(CB190="","","|n"&amp;FH$2&amp;"+"&amp;CB190&amp;FH$1)</f>
        <v/>
      </c>
      <c r="FI190" s="71" t="str">
        <f t="shared" ref="FI190" si="3334">IF(CC190="","","|n"&amp;FI$2&amp;"+"&amp;CC190&amp;FI$1)</f>
        <v/>
      </c>
      <c r="FJ190" s="71" t="str">
        <f t="shared" ref="FJ190" si="3335">IF(CD190="","","|n"&amp;FJ$2&amp;"+"&amp;CD190&amp;FJ$1)</f>
        <v/>
      </c>
      <c r="FK190" s="71" t="str">
        <f t="shared" ref="FK190" si="3336">IF(CE190="","","|n"&amp;FK$2&amp;"+"&amp;CE190&amp;FK$1)</f>
        <v/>
      </c>
      <c r="FL190" s="71" t="str">
        <f t="shared" ref="FL190" si="3337">IF(CF190="","","|n"&amp;FL$2&amp;"+"&amp;CF190&amp;FL$1)</f>
        <v/>
      </c>
      <c r="FM190" s="71" t="str">
        <f t="shared" ref="FM190" si="3338">IF(CG190="","","|n"&amp;FM$2&amp;"+"&amp;CG190&amp;FM$1)</f>
        <v/>
      </c>
      <c r="FN190" s="71" t="str">
        <f t="shared" ref="FN190" si="3339">IF(CH190="","","|n"&amp;FN$2&amp;"+"&amp;CH190&amp;FN$1)</f>
        <v/>
      </c>
      <c r="FO190" s="71" t="str">
        <f t="shared" ref="FO190" si="3340">IF(CI190="","","|n"&amp;FO$2&amp;"+"&amp;CI190&amp;FO$1)</f>
        <v/>
      </c>
      <c r="FP190" s="71" t="str">
        <f t="shared" ref="FP190" si="3341">IF(CJ190="","","|n"&amp;FP$2&amp;"+"&amp;CJ190&amp;FP$1)</f>
        <v/>
      </c>
      <c r="FQ190" s="71" t="str">
        <f t="shared" ref="FQ190" si="3342">IF(CK190="","","|n"&amp;FQ$2&amp;"+"&amp;CK190&amp;FQ$1)</f>
        <v/>
      </c>
      <c r="FR190" s="71" t="str">
        <f t="shared" ref="FR190" si="3343">IF(CL190="","","|n"&amp;FR$2&amp;"+"&amp;CL190&amp;FR$1)</f>
        <v/>
      </c>
      <c r="FS190" s="71" t="str">
        <f t="shared" ref="FS190" si="3344">IF(CM190="","","|n"&amp;FS$2&amp;"+"&amp;CM190&amp;FS$1)</f>
        <v/>
      </c>
    </row>
    <row r="191" spans="1:175" ht="16.5">
      <c r="A191" s="101"/>
      <c r="B191" s="101" t="s">
        <v>628</v>
      </c>
      <c r="C191" s="61" t="s">
        <v>629</v>
      </c>
      <c r="T191" s="61" t="s">
        <v>630</v>
      </c>
      <c r="U191" s="85" t="s">
        <v>631</v>
      </c>
      <c r="CN191" s="70" t="str">
        <f t="shared" si="3124"/>
        <v>InitUnitState('IN19',,,,,,,,,,)</v>
      </c>
      <c r="CO191" s="70" t="str">
        <f t="shared" si="3125"/>
        <v>InitUnitNormal('IN19',,,,,,,,,,)</v>
      </c>
      <c r="CP191" s="70" t="str">
        <f t="shared" si="3126"/>
        <v>InitUnitMagic('IN19',,,,,,,,,,)</v>
      </c>
      <c r="CQ191" s="70" t="str">
        <f t="shared" si="3127"/>
        <v>InitUnitAdd('IN19',,,,,,,,,,)</v>
      </c>
      <c r="CR191" s="70" t="str">
        <f t="shared" si="3128"/>
        <v>InitEquipData('IN19',,"",,,,,'','','','','','',"ReplaceableTextures\\CommandButtons\\BTNIT13.blp")</v>
      </c>
      <c r="CU191" s="95" t="str">
        <f t="shared" si="3273"/>
        <v>|n</v>
      </c>
      <c r="CV191" s="61" t="str">
        <f t="shared" si="3274"/>
        <v>使用后获得|Cffffc926随机类型技能附魔石|r</v>
      </c>
      <c r="CW191" s="60"/>
      <c r="CX191" s="60"/>
      <c r="CY191" s="60"/>
      <c r="CZ191" s="60"/>
      <c r="DA191" s="60"/>
      <c r="DB191" s="71" t="str">
        <f t="shared" ref="DB191" si="3345">IF(V191="","","|n"&amp;DB$2&amp;"+"&amp;V191&amp;DB$1)</f>
        <v/>
      </c>
      <c r="DC191" s="71" t="str">
        <f t="shared" ref="DC191" si="3346">IF(W191="","","|n"&amp;DC$2&amp;"+"&amp;W191&amp;DC$1)</f>
        <v/>
      </c>
      <c r="DD191" s="71" t="str">
        <f t="shared" ref="DD191" si="3347">IF(X191="","","|n"&amp;DD$2&amp;"+"&amp;X191&amp;DD$1)</f>
        <v/>
      </c>
      <c r="DE191" s="71" t="str">
        <f t="shared" ref="DE191" si="3348">IF(Y191="","","|n"&amp;DE$2&amp;"+"&amp;Y191&amp;DE$1)</f>
        <v/>
      </c>
      <c r="DF191" s="71" t="str">
        <f t="shared" ref="DF191" si="3349">IF(Z191="","","|n"&amp;DF$2&amp;"+"&amp;Z191&amp;DF$1)</f>
        <v/>
      </c>
      <c r="DG191" s="71" t="str">
        <f t="shared" ref="DG191" si="3350">IF(AA191="","","|n"&amp;DG$2&amp;"+"&amp;AA191&amp;DG$1)</f>
        <v/>
      </c>
      <c r="DH191" s="71" t="str">
        <f t="shared" ref="DH191" si="3351">IF(AB191="","","|n"&amp;DH$2&amp;"+"&amp;AB191&amp;DH$1)</f>
        <v/>
      </c>
      <c r="DI191" s="71" t="str">
        <f t="shared" ref="DI191" si="3352">IF(AC191="","","|n"&amp;DI$2&amp;"+"&amp;AC191&amp;DI$1)</f>
        <v/>
      </c>
      <c r="DJ191" s="71" t="str">
        <f t="shared" ref="DJ191" si="3353">IF(AD191="","","|n"&amp;DJ$2&amp;"+"&amp;AD191&amp;DJ$1)</f>
        <v/>
      </c>
      <c r="DK191" s="71" t="str">
        <f t="shared" ref="DK191" si="3354">IF(AE191="","","|n"&amp;DK$2&amp;"+"&amp;AE191&amp;DK$1)</f>
        <v/>
      </c>
      <c r="DL191" s="71" t="str">
        <f t="shared" ref="DL191" si="3355">IF(AF191="","","|n"&amp;DL$2&amp;"+"&amp;AF191&amp;DL$1)</f>
        <v/>
      </c>
      <c r="DM191" s="71" t="str">
        <f t="shared" ref="DM191" si="3356">IF(AG191="","","|n"&amp;DM$2&amp;"+"&amp;AG191&amp;DM$1)</f>
        <v/>
      </c>
      <c r="DN191" s="71" t="str">
        <f t="shared" ref="DN191" si="3357">IF(AH191="","","|n"&amp;DN$2&amp;"+"&amp;AH191&amp;DN$1)</f>
        <v/>
      </c>
      <c r="DO191" s="71" t="str">
        <f t="shared" ref="DO191" si="3358">IF(AI191="","","|n"&amp;DO$2&amp;"+"&amp;AI191&amp;DO$1)</f>
        <v/>
      </c>
      <c r="DP191" s="71" t="str">
        <f t="shared" ref="DP191" si="3359">IF(AJ191="","","|n"&amp;DP$2&amp;"+"&amp;AJ191&amp;DP$1)</f>
        <v/>
      </c>
      <c r="DQ191" s="71" t="str">
        <f t="shared" ref="DQ191" si="3360">IF(AK191="","","|n"&amp;DQ$2&amp;"+"&amp;AK191&amp;DQ$1)</f>
        <v/>
      </c>
      <c r="DR191" s="71" t="str">
        <f t="shared" ref="DR191" si="3361">IF(AL191="","","|n"&amp;DR$2&amp;"+"&amp;AL191&amp;DR$1)</f>
        <v/>
      </c>
      <c r="DS191" s="71" t="str">
        <f t="shared" ref="DS191" si="3362">IF(AM191="","","|n"&amp;DS$2&amp;"+"&amp;AM191&amp;DS$1)</f>
        <v/>
      </c>
      <c r="DT191" s="71" t="str">
        <f t="shared" ref="DT191" si="3363">IF(AN191="","","|n"&amp;DT$2&amp;"+"&amp;AN191&amp;DT$1)</f>
        <v/>
      </c>
      <c r="DU191" s="71" t="str">
        <f t="shared" ref="DU191" si="3364">IF(AO191="","","|n"&amp;DU$2&amp;"+"&amp;AO191&amp;DU$1)</f>
        <v/>
      </c>
      <c r="DV191" s="71" t="str">
        <f t="shared" ref="DV191" si="3365">IF(AP191="","","|n"&amp;DV$2&amp;"+"&amp;AP191&amp;DV$1)</f>
        <v/>
      </c>
      <c r="DW191" s="71" t="str">
        <f t="shared" ref="DW191" si="3366">IF(AQ191="","","|n"&amp;DW$2&amp;"+"&amp;AQ191&amp;DW$1)</f>
        <v/>
      </c>
      <c r="DX191" s="71" t="str">
        <f t="shared" ref="DX191" si="3367">IF(AR191="","","|n"&amp;DX$2&amp;"+"&amp;AR191&amp;DX$1)</f>
        <v/>
      </c>
      <c r="DY191" s="71" t="str">
        <f t="shared" ref="DY191" si="3368">IF(AS191="","","|n"&amp;DY$2&amp;"+"&amp;AS191&amp;DY$1)</f>
        <v/>
      </c>
      <c r="DZ191" s="71" t="str">
        <f t="shared" ref="DZ191" si="3369">IF(AT191="","","|n"&amp;DZ$2&amp;"+"&amp;AT191&amp;DZ$1)</f>
        <v/>
      </c>
      <c r="EA191" s="71" t="str">
        <f t="shared" ref="EA191" si="3370">IF(AU191="","","|n"&amp;EA$2&amp;"+"&amp;AU191&amp;EA$1)</f>
        <v/>
      </c>
      <c r="EB191" s="71" t="str">
        <f t="shared" ref="EB191" si="3371">IF(AV191="","","|n"&amp;EB$2&amp;"+"&amp;AV191&amp;EB$1)</f>
        <v/>
      </c>
      <c r="EC191" s="71" t="str">
        <f t="shared" ref="EC191" si="3372">IF(AW191="","","|n"&amp;EC$2&amp;"+"&amp;AW191&amp;EC$1)</f>
        <v/>
      </c>
      <c r="ED191" s="71" t="str">
        <f t="shared" ref="ED191" si="3373">IF(AX191="","","|n"&amp;ED$2&amp;"+"&amp;AX191&amp;ED$1)</f>
        <v/>
      </c>
      <c r="EE191" s="71" t="str">
        <f t="shared" ref="EE191" si="3374">IF(AY191="","","|n"&amp;EE$2&amp;"+"&amp;AY191&amp;EE$1)</f>
        <v/>
      </c>
      <c r="EF191" s="71" t="str">
        <f t="shared" ref="EF191" si="3375">IF(AZ191="","","|n"&amp;EF$2&amp;"+"&amp;AZ191&amp;EF$1)</f>
        <v/>
      </c>
      <c r="EG191" s="71" t="str">
        <f t="shared" ref="EG191" si="3376">IF(BA191="","","|n"&amp;EG$2&amp;"+"&amp;BA191&amp;EG$1)</f>
        <v/>
      </c>
      <c r="EH191" s="71" t="str">
        <f t="shared" ref="EH191" si="3377">IF(BB191="","","|n"&amp;EH$2&amp;"+"&amp;BB191&amp;EH$1)</f>
        <v/>
      </c>
      <c r="EI191" s="71" t="str">
        <f t="shared" ref="EI191" si="3378">IF(BC191="","","|n"&amp;EI$2&amp;"+"&amp;BC191&amp;EI$1)</f>
        <v/>
      </c>
      <c r="EJ191" s="71" t="str">
        <f t="shared" ref="EJ191" si="3379">IF(BD191="","","|n"&amp;EJ$2&amp;"+"&amp;BD191&amp;EJ$1)</f>
        <v/>
      </c>
      <c r="EK191" s="71" t="str">
        <f t="shared" ref="EK191" si="3380">IF(BE191="","","|n"&amp;EK$2&amp;"+"&amp;BE191&amp;EK$1)</f>
        <v/>
      </c>
      <c r="EL191" s="71" t="str">
        <f t="shared" ref="EL191" si="3381">IF(BF191="","","|n"&amp;EL$2&amp;"+"&amp;BF191&amp;EL$1)</f>
        <v/>
      </c>
      <c r="EM191" s="71" t="str">
        <f t="shared" ref="EM191" si="3382">IF(BG191="","","|n"&amp;EM$2&amp;"+"&amp;BG191&amp;EM$1)</f>
        <v/>
      </c>
      <c r="EN191" s="71" t="str">
        <f t="shared" ref="EN191" si="3383">IF(BH191="","","|n"&amp;EN$2&amp;"+"&amp;BH191&amp;EN$1)</f>
        <v/>
      </c>
      <c r="EO191" s="71" t="str">
        <f t="shared" ref="EO191" si="3384">IF(BI191="","","|n"&amp;EO$2&amp;"+"&amp;BI191&amp;EO$1)</f>
        <v/>
      </c>
      <c r="EP191" s="71" t="str">
        <f t="shared" ref="EP191" si="3385">IF(BJ191="","","|n"&amp;EP$2&amp;"+"&amp;BJ191&amp;EP$1)</f>
        <v/>
      </c>
      <c r="EQ191" s="71" t="str">
        <f t="shared" ref="EQ191" si="3386">IF(BK191="","","|n"&amp;EQ$2&amp;"+"&amp;BK191&amp;EQ$1)</f>
        <v/>
      </c>
      <c r="ER191" s="71" t="str">
        <f t="shared" ref="ER191" si="3387">IF(BL191="","","|n"&amp;ER$2&amp;"+"&amp;BL191&amp;ER$1)</f>
        <v/>
      </c>
      <c r="ES191" s="71" t="str">
        <f t="shared" ref="ES191" si="3388">IF(BM191="","","|n"&amp;ES$2&amp;"+"&amp;BM191&amp;ES$1)</f>
        <v/>
      </c>
      <c r="ET191" s="71" t="str">
        <f t="shared" ref="ET191" si="3389">IF(BN191="","","|n"&amp;ET$2&amp;"+"&amp;BN191&amp;ET$1)</f>
        <v/>
      </c>
      <c r="EU191" s="71" t="str">
        <f t="shared" ref="EU191" si="3390">IF(BO191="","","|n"&amp;EU$2&amp;"+"&amp;BO191&amp;EU$1)</f>
        <v/>
      </c>
      <c r="EV191" s="71" t="str">
        <f t="shared" ref="EV191" si="3391">IF(BP191="","","|n"&amp;EV$2&amp;"+"&amp;BP191&amp;EV$1)</f>
        <v/>
      </c>
      <c r="EW191" s="71" t="str">
        <f t="shared" ref="EW191" si="3392">IF(BQ191="","","|n"&amp;EW$2&amp;"+"&amp;BQ191&amp;EW$1)</f>
        <v/>
      </c>
      <c r="EX191" s="71" t="str">
        <f t="shared" ref="EX191" si="3393">IF(BR191="","","|n"&amp;EX$2&amp;"+"&amp;BR191&amp;EX$1)</f>
        <v/>
      </c>
      <c r="EY191" s="71" t="str">
        <f t="shared" ref="EY191" si="3394">IF(BS191="","","|n"&amp;EY$2&amp;"+"&amp;BS191&amp;EY$1)</f>
        <v/>
      </c>
      <c r="EZ191" s="71" t="str">
        <f t="shared" ref="EZ191" si="3395">IF(BT191="","","|n"&amp;EZ$2&amp;"+"&amp;BT191&amp;EZ$1)</f>
        <v/>
      </c>
      <c r="FA191" s="71" t="str">
        <f t="shared" ref="FA191" si="3396">IF(BU191="","","|n"&amp;FA$2&amp;"+"&amp;BU191&amp;FA$1)</f>
        <v/>
      </c>
      <c r="FB191" s="71" t="str">
        <f t="shared" ref="FB191" si="3397">IF(BV191="","","|n"&amp;FB$2&amp;"+"&amp;BV191&amp;FB$1)</f>
        <v/>
      </c>
      <c r="FC191" s="71" t="str">
        <f t="shared" ref="FC191" si="3398">IF(BW191="","","|n"&amp;FC$2&amp;"+"&amp;BW191&amp;FC$1)</f>
        <v/>
      </c>
      <c r="FD191" s="71" t="str">
        <f t="shared" ref="FD191" si="3399">IF(BX191="","","|n"&amp;FD$2&amp;"+"&amp;BX191&amp;FD$1)</f>
        <v/>
      </c>
      <c r="FE191" s="71" t="str">
        <f t="shared" ref="FE191" si="3400">IF(BY191="","","|n"&amp;FE$2&amp;"+"&amp;BY191&amp;FE$1)</f>
        <v/>
      </c>
      <c r="FF191" s="71" t="str">
        <f t="shared" ref="FF191" si="3401">IF(BZ191="","","|n"&amp;FF$2&amp;"+"&amp;BZ191&amp;FF$1)</f>
        <v/>
      </c>
      <c r="FG191" s="71" t="str">
        <f t="shared" ref="FG191" si="3402">IF(CA191="","","|n"&amp;FG$2&amp;"+"&amp;CA191&amp;FG$1)</f>
        <v/>
      </c>
      <c r="FH191" s="71" t="str">
        <f t="shared" ref="FH191" si="3403">IF(CB191="","","|n"&amp;FH$2&amp;"+"&amp;CB191&amp;FH$1)</f>
        <v/>
      </c>
      <c r="FI191" s="71" t="str">
        <f t="shared" ref="FI191" si="3404">IF(CC191="","","|n"&amp;FI$2&amp;"+"&amp;CC191&amp;FI$1)</f>
        <v/>
      </c>
      <c r="FJ191" s="71" t="str">
        <f t="shared" ref="FJ191" si="3405">IF(CD191="","","|n"&amp;FJ$2&amp;"+"&amp;CD191&amp;FJ$1)</f>
        <v/>
      </c>
      <c r="FK191" s="71" t="str">
        <f t="shared" ref="FK191" si="3406">IF(CE191="","","|n"&amp;FK$2&amp;"+"&amp;CE191&amp;FK$1)</f>
        <v/>
      </c>
      <c r="FL191" s="71" t="str">
        <f t="shared" ref="FL191" si="3407">IF(CF191="","","|n"&amp;FL$2&amp;"+"&amp;CF191&amp;FL$1)</f>
        <v/>
      </c>
      <c r="FM191" s="71" t="str">
        <f t="shared" ref="FM191" si="3408">IF(CG191="","","|n"&amp;FM$2&amp;"+"&amp;CG191&amp;FM$1)</f>
        <v/>
      </c>
      <c r="FN191" s="71" t="str">
        <f t="shared" ref="FN191" si="3409">IF(CH191="","","|n"&amp;FN$2&amp;"+"&amp;CH191&amp;FN$1)</f>
        <v/>
      </c>
      <c r="FO191" s="71" t="str">
        <f t="shared" ref="FO191" si="3410">IF(CI191="","","|n"&amp;FO$2&amp;"+"&amp;CI191&amp;FO$1)</f>
        <v/>
      </c>
      <c r="FP191" s="71" t="str">
        <f t="shared" ref="FP191" si="3411">IF(CJ191="","","|n"&amp;FP$2&amp;"+"&amp;CJ191&amp;FP$1)</f>
        <v/>
      </c>
      <c r="FQ191" s="71" t="str">
        <f t="shared" ref="FQ191" si="3412">IF(CK191="","","|n"&amp;FQ$2&amp;"+"&amp;CK191&amp;FQ$1)</f>
        <v/>
      </c>
      <c r="FR191" s="71" t="str">
        <f t="shared" ref="FR191" si="3413">IF(CL191="","","|n"&amp;FR$2&amp;"+"&amp;CL191&amp;FR$1)</f>
        <v/>
      </c>
      <c r="FS191" s="71" t="str">
        <f t="shared" ref="FS191" si="3414">IF(CM191="","","|n"&amp;FS$2&amp;"+"&amp;CM191&amp;FS$1)</f>
        <v/>
      </c>
    </row>
    <row r="192" spans="1:175" ht="16.5">
      <c r="A192" s="101"/>
      <c r="B192" s="114" t="s">
        <v>632</v>
      </c>
      <c r="C192" s="22" t="s">
        <v>633</v>
      </c>
      <c r="T192" s="61" t="s">
        <v>634</v>
      </c>
      <c r="U192" s="85" t="str">
        <f t="shared" ref="U192:U196" si="3415">"ReplaceableTextures\\CommandButtons\\BTN"&amp;B192&amp;".blp"</f>
        <v>ReplaceableTextures\\CommandButtons\\BTNIN20.blp</v>
      </c>
      <c r="CN192" s="70" t="str">
        <f t="shared" si="3124"/>
        <v>InitUnitState('IN20',,,,,,,,,,)</v>
      </c>
      <c r="CO192" s="70" t="str">
        <f t="shared" si="3125"/>
        <v>InitUnitNormal('IN20',,,,,,,,,,)</v>
      </c>
      <c r="CP192" s="70" t="str">
        <f t="shared" si="3126"/>
        <v>InitUnitMagic('IN20',,,,,,,,,,)</v>
      </c>
      <c r="CQ192" s="70" t="str">
        <f t="shared" si="3127"/>
        <v>InitUnitAdd('IN20',,,,,,,,,,)</v>
      </c>
      <c r="CR192" s="70" t="str">
        <f t="shared" si="3128"/>
        <v>InitEquipData('IN20',,"",,,,,'','','','','','',"ReplaceableTextures\\CommandButtons\\BTNIT14.blp")</v>
      </c>
      <c r="CU192" s="95" t="str">
        <f t="shared" si="3273"/>
        <v>|n</v>
      </c>
      <c r="CV192" s="61" t="str">
        <f t="shared" si="3274"/>
        <v>|CffFFC92630|r秒内杀敌金币|Cffffc926+25|r</v>
      </c>
      <c r="CW192" s="60"/>
      <c r="CX192" s="60"/>
      <c r="CY192" s="60"/>
      <c r="CZ192" s="60"/>
      <c r="DA192" s="60"/>
      <c r="DB192" s="71" t="str">
        <f t="shared" ref="DB192:FM192" si="3416">IF(V192="","","|n"&amp;DB$2&amp;"+"&amp;V192&amp;DB$1)</f>
        <v/>
      </c>
      <c r="DC192" s="71" t="str">
        <f t="shared" si="3416"/>
        <v/>
      </c>
      <c r="DD192" s="71" t="str">
        <f t="shared" si="3416"/>
        <v/>
      </c>
      <c r="DE192" s="71" t="str">
        <f t="shared" si="3416"/>
        <v/>
      </c>
      <c r="DF192" s="71" t="str">
        <f t="shared" si="3416"/>
        <v/>
      </c>
      <c r="DG192" s="71" t="str">
        <f t="shared" si="3416"/>
        <v/>
      </c>
      <c r="DH192" s="71" t="str">
        <f t="shared" si="3416"/>
        <v/>
      </c>
      <c r="DI192" s="71" t="str">
        <f t="shared" si="3416"/>
        <v/>
      </c>
      <c r="DJ192" s="71" t="str">
        <f t="shared" si="3416"/>
        <v/>
      </c>
      <c r="DK192" s="71" t="str">
        <f t="shared" si="3416"/>
        <v/>
      </c>
      <c r="DL192" s="71" t="str">
        <f t="shared" si="3416"/>
        <v/>
      </c>
      <c r="DM192" s="71" t="str">
        <f t="shared" si="3416"/>
        <v/>
      </c>
      <c r="DN192" s="71" t="str">
        <f t="shared" si="3416"/>
        <v/>
      </c>
      <c r="DO192" s="71" t="str">
        <f t="shared" si="3416"/>
        <v/>
      </c>
      <c r="DP192" s="71" t="str">
        <f t="shared" si="3416"/>
        <v/>
      </c>
      <c r="DQ192" s="71" t="str">
        <f t="shared" si="3416"/>
        <v/>
      </c>
      <c r="DR192" s="71" t="str">
        <f t="shared" si="3416"/>
        <v/>
      </c>
      <c r="DS192" s="71" t="str">
        <f t="shared" si="3416"/>
        <v/>
      </c>
      <c r="DT192" s="71" t="str">
        <f t="shared" si="3416"/>
        <v/>
      </c>
      <c r="DU192" s="71" t="str">
        <f t="shared" si="3416"/>
        <v/>
      </c>
      <c r="DV192" s="71" t="str">
        <f t="shared" si="3416"/>
        <v/>
      </c>
      <c r="DW192" s="71" t="str">
        <f t="shared" si="3416"/>
        <v/>
      </c>
      <c r="DX192" s="71" t="str">
        <f t="shared" si="3416"/>
        <v/>
      </c>
      <c r="DY192" s="71" t="str">
        <f t="shared" si="3416"/>
        <v/>
      </c>
      <c r="DZ192" s="71" t="str">
        <f t="shared" si="3416"/>
        <v/>
      </c>
      <c r="EA192" s="71" t="str">
        <f t="shared" si="3416"/>
        <v/>
      </c>
      <c r="EB192" s="71" t="str">
        <f t="shared" si="3416"/>
        <v/>
      </c>
      <c r="EC192" s="71" t="str">
        <f t="shared" si="3416"/>
        <v/>
      </c>
      <c r="ED192" s="71" t="str">
        <f t="shared" si="3416"/>
        <v/>
      </c>
      <c r="EE192" s="71" t="str">
        <f t="shared" si="3416"/>
        <v/>
      </c>
      <c r="EF192" s="71" t="str">
        <f t="shared" si="3416"/>
        <v/>
      </c>
      <c r="EG192" s="71" t="str">
        <f t="shared" si="3416"/>
        <v/>
      </c>
      <c r="EH192" s="71" t="str">
        <f t="shared" si="3416"/>
        <v/>
      </c>
      <c r="EI192" s="71" t="str">
        <f t="shared" si="3416"/>
        <v/>
      </c>
      <c r="EJ192" s="71" t="str">
        <f t="shared" si="3416"/>
        <v/>
      </c>
      <c r="EK192" s="71" t="str">
        <f t="shared" si="3416"/>
        <v/>
      </c>
      <c r="EL192" s="71" t="str">
        <f t="shared" si="3416"/>
        <v/>
      </c>
      <c r="EM192" s="71" t="str">
        <f t="shared" si="3416"/>
        <v/>
      </c>
      <c r="EN192" s="71" t="str">
        <f t="shared" si="3416"/>
        <v/>
      </c>
      <c r="EO192" s="71" t="str">
        <f t="shared" si="3416"/>
        <v/>
      </c>
      <c r="EP192" s="71" t="str">
        <f t="shared" si="3416"/>
        <v/>
      </c>
      <c r="EQ192" s="71" t="str">
        <f t="shared" si="3416"/>
        <v/>
      </c>
      <c r="ER192" s="71" t="str">
        <f t="shared" si="3416"/>
        <v/>
      </c>
      <c r="ES192" s="71" t="str">
        <f t="shared" si="3416"/>
        <v/>
      </c>
      <c r="ET192" s="71" t="str">
        <f t="shared" si="3416"/>
        <v/>
      </c>
      <c r="EU192" s="71" t="str">
        <f t="shared" si="3416"/>
        <v/>
      </c>
      <c r="EV192" s="71" t="str">
        <f t="shared" si="3416"/>
        <v/>
      </c>
      <c r="EW192" s="71" t="str">
        <f t="shared" si="3416"/>
        <v/>
      </c>
      <c r="EX192" s="71" t="str">
        <f t="shared" si="3416"/>
        <v/>
      </c>
      <c r="EY192" s="71" t="str">
        <f t="shared" si="3416"/>
        <v/>
      </c>
      <c r="EZ192" s="71" t="str">
        <f t="shared" si="3416"/>
        <v/>
      </c>
      <c r="FA192" s="71" t="str">
        <f t="shared" si="3416"/>
        <v/>
      </c>
      <c r="FB192" s="71" t="str">
        <f t="shared" si="3416"/>
        <v/>
      </c>
      <c r="FC192" s="71" t="str">
        <f t="shared" si="3416"/>
        <v/>
      </c>
      <c r="FD192" s="71" t="str">
        <f t="shared" si="3416"/>
        <v/>
      </c>
      <c r="FE192" s="71" t="str">
        <f t="shared" si="3416"/>
        <v/>
      </c>
      <c r="FF192" s="71" t="str">
        <f t="shared" si="3416"/>
        <v/>
      </c>
      <c r="FG192" s="71" t="str">
        <f t="shared" si="3416"/>
        <v/>
      </c>
      <c r="FH192" s="71" t="str">
        <f t="shared" si="3416"/>
        <v/>
      </c>
      <c r="FI192" s="71" t="str">
        <f t="shared" si="3416"/>
        <v/>
      </c>
      <c r="FJ192" s="71" t="str">
        <f t="shared" si="3416"/>
        <v/>
      </c>
      <c r="FK192" s="71" t="str">
        <f t="shared" si="3416"/>
        <v/>
      </c>
      <c r="FL192" s="71" t="str">
        <f t="shared" si="3416"/>
        <v/>
      </c>
      <c r="FM192" s="71" t="str">
        <f t="shared" si="3416"/>
        <v/>
      </c>
      <c r="FN192" s="71" t="str">
        <f t="shared" ref="FN192:FS192" si="3417">IF(CH192="","","|n"&amp;FN$2&amp;"+"&amp;CH192&amp;FN$1)</f>
        <v/>
      </c>
      <c r="FO192" s="71" t="str">
        <f t="shared" si="3417"/>
        <v/>
      </c>
      <c r="FP192" s="71" t="str">
        <f t="shared" si="3417"/>
        <v/>
      </c>
      <c r="FQ192" s="71" t="str">
        <f t="shared" si="3417"/>
        <v/>
      </c>
      <c r="FR192" s="71" t="str">
        <f t="shared" si="3417"/>
        <v/>
      </c>
      <c r="FS192" s="71" t="str">
        <f t="shared" si="3417"/>
        <v/>
      </c>
    </row>
    <row r="193" spans="1:175" ht="16.5">
      <c r="A193" s="101"/>
      <c r="B193" s="114" t="s">
        <v>635</v>
      </c>
      <c r="C193" s="22" t="s">
        <v>636</v>
      </c>
      <c r="T193" s="61" t="s">
        <v>637</v>
      </c>
      <c r="U193" s="85" t="str">
        <f t="shared" si="3415"/>
        <v>ReplaceableTextures\\CommandButtons\\BTNIN21.blp</v>
      </c>
      <c r="CN193" s="70" t="str">
        <f t="shared" si="3124"/>
        <v>InitUnitState('IN21',,,,,,,,,,)</v>
      </c>
      <c r="CO193" s="70" t="str">
        <f t="shared" si="3125"/>
        <v>InitUnitNormal('IN21',,,,,,,,,,)</v>
      </c>
      <c r="CP193" s="70" t="str">
        <f t="shared" si="3126"/>
        <v>InitUnitMagic('IN21',,,,,,,,,,)</v>
      </c>
      <c r="CQ193" s="70" t="str">
        <f t="shared" si="3127"/>
        <v>InitUnitAdd('IN21',,,,,,,,,,)</v>
      </c>
      <c r="CR193" s="70" t="str">
        <f t="shared" si="3128"/>
        <v>InitEquipData('IN21',,"",,,,,'','','','','','',"ReplaceableTextures\\CommandButtons\\BTNIZ0A.blp")</v>
      </c>
      <c r="CU193" s="95" t="str">
        <f t="shared" si="3273"/>
        <v>|n</v>
      </c>
      <c r="CV193" s="61" t="str">
        <f t="shared" si="3274"/>
        <v>金币|Cffffc926+888~8888|r</v>
      </c>
      <c r="CW193" s="60"/>
      <c r="CX193" s="60"/>
      <c r="CY193" s="60"/>
      <c r="CZ193" s="60"/>
      <c r="DA193" s="60"/>
      <c r="DB193" s="71" t="str">
        <f t="shared" ref="DB193:FM193" si="3418">IF(V193="","","|n"&amp;DB$2&amp;"+"&amp;V193&amp;DB$1)</f>
        <v/>
      </c>
      <c r="DC193" s="71" t="str">
        <f t="shared" si="3418"/>
        <v/>
      </c>
      <c r="DD193" s="71" t="str">
        <f t="shared" si="3418"/>
        <v/>
      </c>
      <c r="DE193" s="71" t="str">
        <f t="shared" si="3418"/>
        <v/>
      </c>
      <c r="DF193" s="71" t="str">
        <f t="shared" si="3418"/>
        <v/>
      </c>
      <c r="DG193" s="71" t="str">
        <f t="shared" si="3418"/>
        <v/>
      </c>
      <c r="DH193" s="71" t="str">
        <f t="shared" si="3418"/>
        <v/>
      </c>
      <c r="DI193" s="71" t="str">
        <f t="shared" si="3418"/>
        <v/>
      </c>
      <c r="DJ193" s="71" t="str">
        <f t="shared" si="3418"/>
        <v/>
      </c>
      <c r="DK193" s="71" t="str">
        <f t="shared" si="3418"/>
        <v/>
      </c>
      <c r="DL193" s="71" t="str">
        <f t="shared" si="3418"/>
        <v/>
      </c>
      <c r="DM193" s="71" t="str">
        <f t="shared" si="3418"/>
        <v/>
      </c>
      <c r="DN193" s="71" t="str">
        <f t="shared" si="3418"/>
        <v/>
      </c>
      <c r="DO193" s="71" t="str">
        <f t="shared" si="3418"/>
        <v/>
      </c>
      <c r="DP193" s="71" t="str">
        <f t="shared" si="3418"/>
        <v/>
      </c>
      <c r="DQ193" s="71" t="str">
        <f t="shared" si="3418"/>
        <v/>
      </c>
      <c r="DR193" s="71" t="str">
        <f t="shared" si="3418"/>
        <v/>
      </c>
      <c r="DS193" s="71" t="str">
        <f t="shared" si="3418"/>
        <v/>
      </c>
      <c r="DT193" s="71" t="str">
        <f t="shared" si="3418"/>
        <v/>
      </c>
      <c r="DU193" s="71" t="str">
        <f t="shared" si="3418"/>
        <v/>
      </c>
      <c r="DV193" s="71" t="str">
        <f t="shared" si="3418"/>
        <v/>
      </c>
      <c r="DW193" s="71" t="str">
        <f t="shared" si="3418"/>
        <v/>
      </c>
      <c r="DX193" s="71" t="str">
        <f t="shared" si="3418"/>
        <v/>
      </c>
      <c r="DY193" s="71" t="str">
        <f t="shared" si="3418"/>
        <v/>
      </c>
      <c r="DZ193" s="71" t="str">
        <f t="shared" si="3418"/>
        <v/>
      </c>
      <c r="EA193" s="71" t="str">
        <f t="shared" si="3418"/>
        <v/>
      </c>
      <c r="EB193" s="71" t="str">
        <f t="shared" si="3418"/>
        <v/>
      </c>
      <c r="EC193" s="71" t="str">
        <f t="shared" si="3418"/>
        <v/>
      </c>
      <c r="ED193" s="71" t="str">
        <f t="shared" si="3418"/>
        <v/>
      </c>
      <c r="EE193" s="71" t="str">
        <f t="shared" si="3418"/>
        <v/>
      </c>
      <c r="EF193" s="71" t="str">
        <f t="shared" si="3418"/>
        <v/>
      </c>
      <c r="EG193" s="71" t="str">
        <f t="shared" si="3418"/>
        <v/>
      </c>
      <c r="EH193" s="71" t="str">
        <f t="shared" si="3418"/>
        <v/>
      </c>
      <c r="EI193" s="71" t="str">
        <f t="shared" si="3418"/>
        <v/>
      </c>
      <c r="EJ193" s="71" t="str">
        <f t="shared" si="3418"/>
        <v/>
      </c>
      <c r="EK193" s="71" t="str">
        <f t="shared" si="3418"/>
        <v/>
      </c>
      <c r="EL193" s="71" t="str">
        <f t="shared" si="3418"/>
        <v/>
      </c>
      <c r="EM193" s="71" t="str">
        <f t="shared" si="3418"/>
        <v/>
      </c>
      <c r="EN193" s="71" t="str">
        <f t="shared" si="3418"/>
        <v/>
      </c>
      <c r="EO193" s="71" t="str">
        <f t="shared" si="3418"/>
        <v/>
      </c>
      <c r="EP193" s="71" t="str">
        <f t="shared" si="3418"/>
        <v/>
      </c>
      <c r="EQ193" s="71" t="str">
        <f t="shared" si="3418"/>
        <v/>
      </c>
      <c r="ER193" s="71" t="str">
        <f t="shared" si="3418"/>
        <v/>
      </c>
      <c r="ES193" s="71" t="str">
        <f t="shared" si="3418"/>
        <v/>
      </c>
      <c r="ET193" s="71" t="str">
        <f t="shared" si="3418"/>
        <v/>
      </c>
      <c r="EU193" s="71" t="str">
        <f t="shared" si="3418"/>
        <v/>
      </c>
      <c r="EV193" s="71" t="str">
        <f t="shared" si="3418"/>
        <v/>
      </c>
      <c r="EW193" s="71" t="str">
        <f t="shared" si="3418"/>
        <v/>
      </c>
      <c r="EX193" s="71" t="str">
        <f t="shared" si="3418"/>
        <v/>
      </c>
      <c r="EY193" s="71" t="str">
        <f t="shared" si="3418"/>
        <v/>
      </c>
      <c r="EZ193" s="71" t="str">
        <f t="shared" si="3418"/>
        <v/>
      </c>
      <c r="FA193" s="71" t="str">
        <f t="shared" si="3418"/>
        <v/>
      </c>
      <c r="FB193" s="71" t="str">
        <f t="shared" si="3418"/>
        <v/>
      </c>
      <c r="FC193" s="71" t="str">
        <f t="shared" si="3418"/>
        <v/>
      </c>
      <c r="FD193" s="71" t="str">
        <f t="shared" si="3418"/>
        <v/>
      </c>
      <c r="FE193" s="71" t="str">
        <f t="shared" si="3418"/>
        <v/>
      </c>
      <c r="FF193" s="71" t="str">
        <f t="shared" si="3418"/>
        <v/>
      </c>
      <c r="FG193" s="71" t="str">
        <f t="shared" si="3418"/>
        <v/>
      </c>
      <c r="FH193" s="71" t="str">
        <f t="shared" si="3418"/>
        <v/>
      </c>
      <c r="FI193" s="71" t="str">
        <f t="shared" si="3418"/>
        <v/>
      </c>
      <c r="FJ193" s="71" t="str">
        <f t="shared" si="3418"/>
        <v/>
      </c>
      <c r="FK193" s="71" t="str">
        <f t="shared" si="3418"/>
        <v/>
      </c>
      <c r="FL193" s="71" t="str">
        <f t="shared" si="3418"/>
        <v/>
      </c>
      <c r="FM193" s="71" t="str">
        <f t="shared" si="3418"/>
        <v/>
      </c>
      <c r="FN193" s="71" t="str">
        <f t="shared" ref="FN193:FS193" si="3419">IF(CH193="","","|n"&amp;FN$2&amp;"+"&amp;CH193&amp;FN$1)</f>
        <v/>
      </c>
      <c r="FO193" s="71" t="str">
        <f t="shared" si="3419"/>
        <v/>
      </c>
      <c r="FP193" s="71" t="str">
        <f t="shared" si="3419"/>
        <v/>
      </c>
      <c r="FQ193" s="71" t="str">
        <f t="shared" si="3419"/>
        <v/>
      </c>
      <c r="FR193" s="71" t="str">
        <f t="shared" si="3419"/>
        <v/>
      </c>
      <c r="FS193" s="71" t="str">
        <f t="shared" si="3419"/>
        <v/>
      </c>
    </row>
    <row r="194" spans="1:175" ht="16.5">
      <c r="A194" s="101"/>
      <c r="B194" s="101" t="s">
        <v>638</v>
      </c>
      <c r="C194" s="95" t="s">
        <v>639</v>
      </c>
      <c r="T194" s="61" t="s">
        <v>640</v>
      </c>
      <c r="U194" s="85" t="str">
        <f t="shared" si="3415"/>
        <v>ReplaceableTextures\\CommandButtons\\BTNIN22.blp</v>
      </c>
      <c r="CN194" s="70" t="str">
        <f t="shared" si="3124"/>
        <v>InitUnitState('IN22',,,,,,,,,,)</v>
      </c>
      <c r="CO194" s="70" t="str">
        <f t="shared" si="3125"/>
        <v>InitUnitNormal('IN22',,,,,,,,,,)</v>
      </c>
      <c r="CP194" s="70" t="str">
        <f t="shared" si="3126"/>
        <v>InitUnitMagic('IN22',,,,,,,,,,)</v>
      </c>
      <c r="CQ194" s="70" t="str">
        <f t="shared" si="3127"/>
        <v>InitUnitAdd('IN22',,,,,,,,,,)</v>
      </c>
      <c r="CR194" s="7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244&amp;CR$1&amp;")"</f>
        <v>InitEquipData('IN22',,"",,,,,'','','','','','',"ReplaceableTextures\\CommandButtons\\BTNIZ03.blp")</v>
      </c>
      <c r="CU194" s="95" t="str">
        <f t="shared" si="3273"/>
        <v>|n</v>
      </c>
      <c r="CV194" s="61" t="str">
        <f t="shared" si="3274"/>
        <v>金币|Cffffc926+2888~18888|r</v>
      </c>
      <c r="CW194" s="60"/>
      <c r="CX194" s="60"/>
      <c r="CY194" s="60"/>
      <c r="CZ194" s="60"/>
      <c r="DA194" s="60"/>
      <c r="DB194" s="71" t="str">
        <f t="shared" ref="DB194:FM194" si="3420">IF(V194="","","|n"&amp;DB$2&amp;"+"&amp;V194&amp;DB$1)</f>
        <v/>
      </c>
      <c r="DC194" s="71" t="str">
        <f t="shared" si="3420"/>
        <v/>
      </c>
      <c r="DD194" s="71" t="str">
        <f t="shared" si="3420"/>
        <v/>
      </c>
      <c r="DE194" s="71" t="str">
        <f t="shared" si="3420"/>
        <v/>
      </c>
      <c r="DF194" s="71" t="str">
        <f t="shared" si="3420"/>
        <v/>
      </c>
      <c r="DG194" s="71" t="str">
        <f t="shared" si="3420"/>
        <v/>
      </c>
      <c r="DH194" s="71" t="str">
        <f t="shared" si="3420"/>
        <v/>
      </c>
      <c r="DI194" s="71" t="str">
        <f t="shared" si="3420"/>
        <v/>
      </c>
      <c r="DJ194" s="71" t="str">
        <f t="shared" si="3420"/>
        <v/>
      </c>
      <c r="DK194" s="71" t="str">
        <f t="shared" si="3420"/>
        <v/>
      </c>
      <c r="DL194" s="71" t="str">
        <f t="shared" si="3420"/>
        <v/>
      </c>
      <c r="DM194" s="71" t="str">
        <f t="shared" si="3420"/>
        <v/>
      </c>
      <c r="DN194" s="71" t="str">
        <f t="shared" si="3420"/>
        <v/>
      </c>
      <c r="DO194" s="71" t="str">
        <f t="shared" si="3420"/>
        <v/>
      </c>
      <c r="DP194" s="71" t="str">
        <f t="shared" si="3420"/>
        <v/>
      </c>
      <c r="DQ194" s="71" t="str">
        <f t="shared" si="3420"/>
        <v/>
      </c>
      <c r="DR194" s="71" t="str">
        <f t="shared" si="3420"/>
        <v/>
      </c>
      <c r="DS194" s="71" t="str">
        <f t="shared" si="3420"/>
        <v/>
      </c>
      <c r="DT194" s="71" t="str">
        <f t="shared" si="3420"/>
        <v/>
      </c>
      <c r="DU194" s="71" t="str">
        <f t="shared" si="3420"/>
        <v/>
      </c>
      <c r="DV194" s="71" t="str">
        <f t="shared" si="3420"/>
        <v/>
      </c>
      <c r="DW194" s="71" t="str">
        <f t="shared" si="3420"/>
        <v/>
      </c>
      <c r="DX194" s="71" t="str">
        <f t="shared" si="3420"/>
        <v/>
      </c>
      <c r="DY194" s="71" t="str">
        <f t="shared" si="3420"/>
        <v/>
      </c>
      <c r="DZ194" s="71" t="str">
        <f t="shared" si="3420"/>
        <v/>
      </c>
      <c r="EA194" s="71" t="str">
        <f t="shared" si="3420"/>
        <v/>
      </c>
      <c r="EB194" s="71" t="str">
        <f t="shared" si="3420"/>
        <v/>
      </c>
      <c r="EC194" s="71" t="str">
        <f t="shared" si="3420"/>
        <v/>
      </c>
      <c r="ED194" s="71" t="str">
        <f t="shared" si="3420"/>
        <v/>
      </c>
      <c r="EE194" s="71" t="str">
        <f t="shared" si="3420"/>
        <v/>
      </c>
      <c r="EF194" s="71" t="str">
        <f t="shared" si="3420"/>
        <v/>
      </c>
      <c r="EG194" s="71" t="str">
        <f t="shared" si="3420"/>
        <v/>
      </c>
      <c r="EH194" s="71" t="str">
        <f t="shared" si="3420"/>
        <v/>
      </c>
      <c r="EI194" s="71" t="str">
        <f t="shared" si="3420"/>
        <v/>
      </c>
      <c r="EJ194" s="71" t="str">
        <f t="shared" si="3420"/>
        <v/>
      </c>
      <c r="EK194" s="71" t="str">
        <f t="shared" si="3420"/>
        <v/>
      </c>
      <c r="EL194" s="71" t="str">
        <f t="shared" si="3420"/>
        <v/>
      </c>
      <c r="EM194" s="71" t="str">
        <f t="shared" si="3420"/>
        <v/>
      </c>
      <c r="EN194" s="71" t="str">
        <f t="shared" si="3420"/>
        <v/>
      </c>
      <c r="EO194" s="71" t="str">
        <f t="shared" si="3420"/>
        <v/>
      </c>
      <c r="EP194" s="71" t="str">
        <f t="shared" si="3420"/>
        <v/>
      </c>
      <c r="EQ194" s="71" t="str">
        <f t="shared" si="3420"/>
        <v/>
      </c>
      <c r="ER194" s="71" t="str">
        <f t="shared" si="3420"/>
        <v/>
      </c>
      <c r="ES194" s="71" t="str">
        <f t="shared" si="3420"/>
        <v/>
      </c>
      <c r="ET194" s="71" t="str">
        <f t="shared" si="3420"/>
        <v/>
      </c>
      <c r="EU194" s="71" t="str">
        <f t="shared" si="3420"/>
        <v/>
      </c>
      <c r="EV194" s="71" t="str">
        <f t="shared" si="3420"/>
        <v/>
      </c>
      <c r="EW194" s="71" t="str">
        <f t="shared" si="3420"/>
        <v/>
      </c>
      <c r="EX194" s="71" t="str">
        <f t="shared" si="3420"/>
        <v/>
      </c>
      <c r="EY194" s="71" t="str">
        <f t="shared" si="3420"/>
        <v/>
      </c>
      <c r="EZ194" s="71" t="str">
        <f t="shared" si="3420"/>
        <v/>
      </c>
      <c r="FA194" s="71" t="str">
        <f t="shared" si="3420"/>
        <v/>
      </c>
      <c r="FB194" s="71" t="str">
        <f t="shared" si="3420"/>
        <v/>
      </c>
      <c r="FC194" s="71" t="str">
        <f t="shared" si="3420"/>
        <v/>
      </c>
      <c r="FD194" s="71" t="str">
        <f t="shared" si="3420"/>
        <v/>
      </c>
      <c r="FE194" s="71" t="str">
        <f t="shared" si="3420"/>
        <v/>
      </c>
      <c r="FF194" s="71" t="str">
        <f t="shared" si="3420"/>
        <v/>
      </c>
      <c r="FG194" s="71" t="str">
        <f t="shared" si="3420"/>
        <v/>
      </c>
      <c r="FH194" s="71" t="str">
        <f t="shared" si="3420"/>
        <v/>
      </c>
      <c r="FI194" s="71" t="str">
        <f t="shared" si="3420"/>
        <v/>
      </c>
      <c r="FJ194" s="71" t="str">
        <f t="shared" si="3420"/>
        <v/>
      </c>
      <c r="FK194" s="71" t="str">
        <f t="shared" si="3420"/>
        <v/>
      </c>
      <c r="FL194" s="71" t="str">
        <f t="shared" si="3420"/>
        <v/>
      </c>
      <c r="FM194" s="71" t="str">
        <f t="shared" si="3420"/>
        <v/>
      </c>
      <c r="FN194" s="71" t="str">
        <f t="shared" ref="FN194:FS194" si="3421">IF(CH194="","","|n"&amp;FN$2&amp;"+"&amp;CH194&amp;FN$1)</f>
        <v/>
      </c>
      <c r="FO194" s="71" t="str">
        <f t="shared" si="3421"/>
        <v/>
      </c>
      <c r="FP194" s="71" t="str">
        <f t="shared" si="3421"/>
        <v/>
      </c>
      <c r="FQ194" s="71" t="str">
        <f t="shared" si="3421"/>
        <v/>
      </c>
      <c r="FR194" s="71" t="str">
        <f t="shared" si="3421"/>
        <v/>
      </c>
      <c r="FS194" s="71" t="str">
        <f t="shared" si="3421"/>
        <v/>
      </c>
    </row>
    <row r="195" spans="1:175" ht="16.5">
      <c r="A195" s="101"/>
      <c r="B195" s="114" t="s">
        <v>641</v>
      </c>
      <c r="C195" s="22" t="s">
        <v>642</v>
      </c>
      <c r="T195" s="61" t="s">
        <v>643</v>
      </c>
      <c r="U195" s="85" t="str">
        <f t="shared" si="3415"/>
        <v>ReplaceableTextures\\CommandButtons\\BTNIN23.blp</v>
      </c>
      <c r="CN195" s="70" t="str">
        <f t="shared" si="3124"/>
        <v>InitUnitState('IN23',,,,,,,,,,)</v>
      </c>
      <c r="CO195" s="70" t="str">
        <f t="shared" si="3125"/>
        <v>InitUnitNormal('IN23',,,,,,,,,,)</v>
      </c>
      <c r="CP195" s="70" t="str">
        <f t="shared" si="3126"/>
        <v>InitUnitMagic('IN23',,,,,,,,,,)</v>
      </c>
      <c r="CQ195" s="70" t="str">
        <f t="shared" si="3127"/>
        <v>InitUnitAdd('IN23',,,,,,,,,,)</v>
      </c>
      <c r="CR195" s="7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248&amp;CR$1&amp;")"</f>
        <v>InitEquipData('IN23',,"",,,,,'','','','','','',"ReplaceableTextures\\CommandButtons\\BTN023.blp")</v>
      </c>
      <c r="CU195" s="95" t="str">
        <f t="shared" si="3273"/>
        <v>|n</v>
      </c>
      <c r="CV195" s="61" t="str">
        <f t="shared" si="3274"/>
        <v>金币|Cffffc926+8888~88888|r</v>
      </c>
      <c r="CW195" s="60"/>
      <c r="CX195" s="60"/>
      <c r="CY195" s="60"/>
      <c r="CZ195" s="60"/>
      <c r="DA195" s="60"/>
      <c r="DB195" s="71" t="str">
        <f t="shared" ref="DB195:FM195" si="3422">IF(V195="","","|n"&amp;DB$2&amp;"+"&amp;V195&amp;DB$1)</f>
        <v/>
      </c>
      <c r="DC195" s="71" t="str">
        <f t="shared" si="3422"/>
        <v/>
      </c>
      <c r="DD195" s="71" t="str">
        <f t="shared" si="3422"/>
        <v/>
      </c>
      <c r="DE195" s="71" t="str">
        <f t="shared" si="3422"/>
        <v/>
      </c>
      <c r="DF195" s="71" t="str">
        <f t="shared" si="3422"/>
        <v/>
      </c>
      <c r="DG195" s="71" t="str">
        <f t="shared" si="3422"/>
        <v/>
      </c>
      <c r="DH195" s="71" t="str">
        <f t="shared" si="3422"/>
        <v/>
      </c>
      <c r="DI195" s="71" t="str">
        <f t="shared" si="3422"/>
        <v/>
      </c>
      <c r="DJ195" s="71" t="str">
        <f t="shared" si="3422"/>
        <v/>
      </c>
      <c r="DK195" s="71" t="str">
        <f t="shared" si="3422"/>
        <v/>
      </c>
      <c r="DL195" s="71" t="str">
        <f t="shared" si="3422"/>
        <v/>
      </c>
      <c r="DM195" s="71" t="str">
        <f t="shared" si="3422"/>
        <v/>
      </c>
      <c r="DN195" s="71" t="str">
        <f t="shared" si="3422"/>
        <v/>
      </c>
      <c r="DO195" s="71" t="str">
        <f t="shared" si="3422"/>
        <v/>
      </c>
      <c r="DP195" s="71" t="str">
        <f t="shared" si="3422"/>
        <v/>
      </c>
      <c r="DQ195" s="71" t="str">
        <f t="shared" si="3422"/>
        <v/>
      </c>
      <c r="DR195" s="71" t="str">
        <f t="shared" si="3422"/>
        <v/>
      </c>
      <c r="DS195" s="71" t="str">
        <f t="shared" si="3422"/>
        <v/>
      </c>
      <c r="DT195" s="71" t="str">
        <f t="shared" si="3422"/>
        <v/>
      </c>
      <c r="DU195" s="71" t="str">
        <f t="shared" si="3422"/>
        <v/>
      </c>
      <c r="DV195" s="71" t="str">
        <f t="shared" si="3422"/>
        <v/>
      </c>
      <c r="DW195" s="71" t="str">
        <f t="shared" si="3422"/>
        <v/>
      </c>
      <c r="DX195" s="71" t="str">
        <f t="shared" si="3422"/>
        <v/>
      </c>
      <c r="DY195" s="71" t="str">
        <f t="shared" si="3422"/>
        <v/>
      </c>
      <c r="DZ195" s="71" t="str">
        <f t="shared" si="3422"/>
        <v/>
      </c>
      <c r="EA195" s="71" t="str">
        <f t="shared" si="3422"/>
        <v/>
      </c>
      <c r="EB195" s="71" t="str">
        <f t="shared" si="3422"/>
        <v/>
      </c>
      <c r="EC195" s="71" t="str">
        <f t="shared" si="3422"/>
        <v/>
      </c>
      <c r="ED195" s="71" t="str">
        <f t="shared" si="3422"/>
        <v/>
      </c>
      <c r="EE195" s="71" t="str">
        <f t="shared" si="3422"/>
        <v/>
      </c>
      <c r="EF195" s="71" t="str">
        <f t="shared" si="3422"/>
        <v/>
      </c>
      <c r="EG195" s="71" t="str">
        <f t="shared" si="3422"/>
        <v/>
      </c>
      <c r="EH195" s="71" t="str">
        <f t="shared" si="3422"/>
        <v/>
      </c>
      <c r="EI195" s="71" t="str">
        <f t="shared" si="3422"/>
        <v/>
      </c>
      <c r="EJ195" s="71" t="str">
        <f t="shared" si="3422"/>
        <v/>
      </c>
      <c r="EK195" s="71" t="str">
        <f t="shared" si="3422"/>
        <v/>
      </c>
      <c r="EL195" s="71" t="str">
        <f t="shared" si="3422"/>
        <v/>
      </c>
      <c r="EM195" s="71" t="str">
        <f t="shared" si="3422"/>
        <v/>
      </c>
      <c r="EN195" s="71" t="str">
        <f t="shared" si="3422"/>
        <v/>
      </c>
      <c r="EO195" s="71" t="str">
        <f t="shared" si="3422"/>
        <v/>
      </c>
      <c r="EP195" s="71" t="str">
        <f t="shared" si="3422"/>
        <v/>
      </c>
      <c r="EQ195" s="71" t="str">
        <f t="shared" si="3422"/>
        <v/>
      </c>
      <c r="ER195" s="71" t="str">
        <f t="shared" si="3422"/>
        <v/>
      </c>
      <c r="ES195" s="71" t="str">
        <f t="shared" si="3422"/>
        <v/>
      </c>
      <c r="ET195" s="71" t="str">
        <f t="shared" si="3422"/>
        <v/>
      </c>
      <c r="EU195" s="71" t="str">
        <f t="shared" si="3422"/>
        <v/>
      </c>
      <c r="EV195" s="71" t="str">
        <f t="shared" si="3422"/>
        <v/>
      </c>
      <c r="EW195" s="71" t="str">
        <f t="shared" si="3422"/>
        <v/>
      </c>
      <c r="EX195" s="71" t="str">
        <f t="shared" si="3422"/>
        <v/>
      </c>
      <c r="EY195" s="71" t="str">
        <f t="shared" si="3422"/>
        <v/>
      </c>
      <c r="EZ195" s="71" t="str">
        <f t="shared" si="3422"/>
        <v/>
      </c>
      <c r="FA195" s="71" t="str">
        <f t="shared" si="3422"/>
        <v/>
      </c>
      <c r="FB195" s="71" t="str">
        <f t="shared" si="3422"/>
        <v/>
      </c>
      <c r="FC195" s="71" t="str">
        <f t="shared" si="3422"/>
        <v/>
      </c>
      <c r="FD195" s="71" t="str">
        <f t="shared" si="3422"/>
        <v/>
      </c>
      <c r="FE195" s="71" t="str">
        <f t="shared" si="3422"/>
        <v/>
      </c>
      <c r="FF195" s="71" t="str">
        <f t="shared" si="3422"/>
        <v/>
      </c>
      <c r="FG195" s="71" t="str">
        <f t="shared" si="3422"/>
        <v/>
      </c>
      <c r="FH195" s="71" t="str">
        <f t="shared" si="3422"/>
        <v/>
      </c>
      <c r="FI195" s="71" t="str">
        <f t="shared" si="3422"/>
        <v/>
      </c>
      <c r="FJ195" s="71" t="str">
        <f t="shared" si="3422"/>
        <v/>
      </c>
      <c r="FK195" s="71" t="str">
        <f t="shared" si="3422"/>
        <v/>
      </c>
      <c r="FL195" s="71" t="str">
        <f t="shared" si="3422"/>
        <v/>
      </c>
      <c r="FM195" s="71" t="str">
        <f t="shared" si="3422"/>
        <v/>
      </c>
      <c r="FN195" s="71" t="str">
        <f t="shared" ref="FN195:FS195" si="3423">IF(CH195="","","|n"&amp;FN$2&amp;"+"&amp;CH195&amp;FN$1)</f>
        <v/>
      </c>
      <c r="FO195" s="71" t="str">
        <f t="shared" si="3423"/>
        <v/>
      </c>
      <c r="FP195" s="71" t="str">
        <f t="shared" si="3423"/>
        <v/>
      </c>
      <c r="FQ195" s="71" t="str">
        <f t="shared" si="3423"/>
        <v/>
      </c>
      <c r="FR195" s="71" t="str">
        <f t="shared" si="3423"/>
        <v/>
      </c>
      <c r="FS195" s="71" t="str">
        <f t="shared" si="3423"/>
        <v/>
      </c>
    </row>
    <row r="196" spans="1:175" ht="16.5">
      <c r="A196" s="101"/>
      <c r="B196" s="114" t="s">
        <v>644</v>
      </c>
      <c r="C196" s="22" t="s">
        <v>645</v>
      </c>
      <c r="T196" s="61" t="s">
        <v>646</v>
      </c>
      <c r="U196" s="85" t="str">
        <f t="shared" si="3415"/>
        <v>ReplaceableTextures\\CommandButtons\\BTNIN24.blp</v>
      </c>
      <c r="CN196" s="70" t="str">
        <f t="shared" si="3124"/>
        <v>InitUnitState('IN24',,,,,,,,,,)</v>
      </c>
      <c r="CO196" s="70" t="str">
        <f t="shared" si="3125"/>
        <v>InitUnitNormal('IN24',,,,,,,,,,)</v>
      </c>
      <c r="CP196" s="70" t="str">
        <f t="shared" si="3126"/>
        <v>InitUnitMagic('IN24',,,,,,,,,,)</v>
      </c>
      <c r="CQ196" s="70" t="str">
        <f t="shared" si="3127"/>
        <v>InitUnitAdd('IN24',,,,,,,,,,)</v>
      </c>
      <c r="CR196" s="70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249&amp;CR$1&amp;")"</f>
        <v>InitEquipData('IN24',,"",,,,,'','','','','','',"ReplaceableTextures\\CommandButtons\\BTN020.blp")</v>
      </c>
      <c r="CU196" s="95" t="str">
        <f t="shared" si="3273"/>
        <v>|n</v>
      </c>
      <c r="CV196" s="61" t="str">
        <f t="shared" si="3274"/>
        <v>攻击|Cffffc926+1000|r</v>
      </c>
      <c r="CW196" s="60"/>
      <c r="CX196" s="60"/>
      <c r="CY196" s="60"/>
      <c r="CZ196" s="60"/>
      <c r="DA196" s="60"/>
      <c r="DB196" s="71" t="str">
        <f t="shared" ref="DB196:FM196" si="3424">IF(V196="","","|n"&amp;DB$2&amp;"+"&amp;V196&amp;DB$1)</f>
        <v/>
      </c>
      <c r="DC196" s="71" t="str">
        <f t="shared" si="3424"/>
        <v/>
      </c>
      <c r="DD196" s="71" t="str">
        <f t="shared" si="3424"/>
        <v/>
      </c>
      <c r="DE196" s="71" t="str">
        <f t="shared" si="3424"/>
        <v/>
      </c>
      <c r="DF196" s="71" t="str">
        <f t="shared" si="3424"/>
        <v/>
      </c>
      <c r="DG196" s="71" t="str">
        <f t="shared" si="3424"/>
        <v/>
      </c>
      <c r="DH196" s="71" t="str">
        <f t="shared" si="3424"/>
        <v/>
      </c>
      <c r="DI196" s="71" t="str">
        <f t="shared" si="3424"/>
        <v/>
      </c>
      <c r="DJ196" s="71" t="str">
        <f t="shared" si="3424"/>
        <v/>
      </c>
      <c r="DK196" s="71" t="str">
        <f t="shared" si="3424"/>
        <v/>
      </c>
      <c r="DL196" s="71" t="str">
        <f t="shared" si="3424"/>
        <v/>
      </c>
      <c r="DM196" s="71" t="str">
        <f t="shared" si="3424"/>
        <v/>
      </c>
      <c r="DN196" s="71" t="str">
        <f t="shared" si="3424"/>
        <v/>
      </c>
      <c r="DO196" s="71" t="str">
        <f t="shared" si="3424"/>
        <v/>
      </c>
      <c r="DP196" s="71" t="str">
        <f t="shared" si="3424"/>
        <v/>
      </c>
      <c r="DQ196" s="71" t="str">
        <f t="shared" si="3424"/>
        <v/>
      </c>
      <c r="DR196" s="71" t="str">
        <f t="shared" si="3424"/>
        <v/>
      </c>
      <c r="DS196" s="71" t="str">
        <f t="shared" si="3424"/>
        <v/>
      </c>
      <c r="DT196" s="71" t="str">
        <f t="shared" si="3424"/>
        <v/>
      </c>
      <c r="DU196" s="71" t="str">
        <f t="shared" si="3424"/>
        <v/>
      </c>
      <c r="DV196" s="71" t="str">
        <f t="shared" si="3424"/>
        <v/>
      </c>
      <c r="DW196" s="71" t="str">
        <f t="shared" si="3424"/>
        <v/>
      </c>
      <c r="DX196" s="71" t="str">
        <f t="shared" si="3424"/>
        <v/>
      </c>
      <c r="DY196" s="71" t="str">
        <f t="shared" si="3424"/>
        <v/>
      </c>
      <c r="DZ196" s="71" t="str">
        <f t="shared" si="3424"/>
        <v/>
      </c>
      <c r="EA196" s="71" t="str">
        <f t="shared" si="3424"/>
        <v/>
      </c>
      <c r="EB196" s="71" t="str">
        <f t="shared" si="3424"/>
        <v/>
      </c>
      <c r="EC196" s="71" t="str">
        <f t="shared" si="3424"/>
        <v/>
      </c>
      <c r="ED196" s="71" t="str">
        <f t="shared" si="3424"/>
        <v/>
      </c>
      <c r="EE196" s="71" t="str">
        <f t="shared" si="3424"/>
        <v/>
      </c>
      <c r="EF196" s="71" t="str">
        <f t="shared" si="3424"/>
        <v/>
      </c>
      <c r="EG196" s="71" t="str">
        <f t="shared" si="3424"/>
        <v/>
      </c>
      <c r="EH196" s="71" t="str">
        <f t="shared" si="3424"/>
        <v/>
      </c>
      <c r="EI196" s="71" t="str">
        <f t="shared" si="3424"/>
        <v/>
      </c>
      <c r="EJ196" s="71" t="str">
        <f t="shared" si="3424"/>
        <v/>
      </c>
      <c r="EK196" s="71" t="str">
        <f t="shared" si="3424"/>
        <v/>
      </c>
      <c r="EL196" s="71" t="str">
        <f t="shared" si="3424"/>
        <v/>
      </c>
      <c r="EM196" s="71" t="str">
        <f t="shared" si="3424"/>
        <v/>
      </c>
      <c r="EN196" s="71" t="str">
        <f t="shared" si="3424"/>
        <v/>
      </c>
      <c r="EO196" s="71" t="str">
        <f t="shared" si="3424"/>
        <v/>
      </c>
      <c r="EP196" s="71" t="str">
        <f t="shared" si="3424"/>
        <v/>
      </c>
      <c r="EQ196" s="71" t="str">
        <f t="shared" si="3424"/>
        <v/>
      </c>
      <c r="ER196" s="71" t="str">
        <f t="shared" si="3424"/>
        <v/>
      </c>
      <c r="ES196" s="71" t="str">
        <f t="shared" si="3424"/>
        <v/>
      </c>
      <c r="ET196" s="71" t="str">
        <f t="shared" si="3424"/>
        <v/>
      </c>
      <c r="EU196" s="71" t="str">
        <f t="shared" si="3424"/>
        <v/>
      </c>
      <c r="EV196" s="71" t="str">
        <f t="shared" si="3424"/>
        <v/>
      </c>
      <c r="EW196" s="71" t="str">
        <f t="shared" si="3424"/>
        <v/>
      </c>
      <c r="EX196" s="71" t="str">
        <f t="shared" si="3424"/>
        <v/>
      </c>
      <c r="EY196" s="71" t="str">
        <f t="shared" si="3424"/>
        <v/>
      </c>
      <c r="EZ196" s="71" t="str">
        <f t="shared" si="3424"/>
        <v/>
      </c>
      <c r="FA196" s="71" t="str">
        <f t="shared" si="3424"/>
        <v/>
      </c>
      <c r="FB196" s="71" t="str">
        <f t="shared" si="3424"/>
        <v/>
      </c>
      <c r="FC196" s="71" t="str">
        <f t="shared" si="3424"/>
        <v/>
      </c>
      <c r="FD196" s="71" t="str">
        <f t="shared" si="3424"/>
        <v/>
      </c>
      <c r="FE196" s="71" t="str">
        <f t="shared" si="3424"/>
        <v/>
      </c>
      <c r="FF196" s="71" t="str">
        <f t="shared" si="3424"/>
        <v/>
      </c>
      <c r="FG196" s="71" t="str">
        <f t="shared" si="3424"/>
        <v/>
      </c>
      <c r="FH196" s="71" t="str">
        <f t="shared" si="3424"/>
        <v/>
      </c>
      <c r="FI196" s="71" t="str">
        <f t="shared" si="3424"/>
        <v/>
      </c>
      <c r="FJ196" s="71" t="str">
        <f t="shared" si="3424"/>
        <v/>
      </c>
      <c r="FK196" s="71" t="str">
        <f t="shared" si="3424"/>
        <v/>
      </c>
      <c r="FL196" s="71" t="str">
        <f t="shared" si="3424"/>
        <v/>
      </c>
      <c r="FM196" s="71" t="str">
        <f t="shared" si="3424"/>
        <v/>
      </c>
      <c r="FN196" s="71" t="str">
        <f t="shared" ref="FN196:FS196" si="3425">IF(CH196="","","|n"&amp;FN$2&amp;"+"&amp;CH196&amp;FN$1)</f>
        <v/>
      </c>
      <c r="FO196" s="71" t="str">
        <f t="shared" si="3425"/>
        <v/>
      </c>
      <c r="FP196" s="71" t="str">
        <f t="shared" si="3425"/>
        <v/>
      </c>
      <c r="FQ196" s="71" t="str">
        <f t="shared" si="3425"/>
        <v/>
      </c>
      <c r="FR196" s="71" t="str">
        <f t="shared" si="3425"/>
        <v/>
      </c>
      <c r="FS196" s="71" t="str">
        <f t="shared" si="3425"/>
        <v/>
      </c>
    </row>
    <row r="197" spans="1:175" ht="16.5">
      <c r="A197" s="101"/>
      <c r="B197" s="115" t="s">
        <v>647</v>
      </c>
      <c r="C197" s="95" t="s">
        <v>648</v>
      </c>
      <c r="T197" s="61" t="s">
        <v>649</v>
      </c>
      <c r="U197" s="85" t="s">
        <v>650</v>
      </c>
      <c r="CN197" s="70" t="str">
        <f t="shared" si="3124"/>
        <v>InitUnitState('IN25',,,,,,,,,,)</v>
      </c>
      <c r="CO197" s="70" t="str">
        <f t="shared" si="3125"/>
        <v>InitUnitNormal('IN25',,,,,,,,,,)</v>
      </c>
      <c r="CP197" s="70" t="str">
        <f t="shared" si="3126"/>
        <v>InitUnitMagic('IN25',,,,,,,,,,)</v>
      </c>
      <c r="CQ197" s="70" t="str">
        <f t="shared" si="3127"/>
        <v>InitUnitAdd('IN25',,,,,,,,,,)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250&amp;CR$1&amp;")"</f>
        <v>InitEquipData('IN25',,"",,,,,'','','','','','',"ReplaceableTextures\\CommandButtons\\BTN001.blp")</v>
      </c>
      <c r="CU197" s="95" t="str">
        <f t="shared" si="3273"/>
        <v>|n</v>
      </c>
      <c r="CV197" s="61" t="str">
        <f t="shared" si="3274"/>
        <v>打开后有几率获得以下奖励：|n【随机品质】中级道果|n|Cff00ff7f【随机品质】高级道果|r</v>
      </c>
      <c r="CW197" s="60"/>
      <c r="CX197" s="60"/>
      <c r="CY197" s="60"/>
      <c r="CZ197" s="60"/>
      <c r="DA197" s="60"/>
      <c r="DB197" s="71" t="str">
        <f t="shared" ref="DB197:FM197" si="3426">IF(V197="","","|n"&amp;DB$2&amp;"+"&amp;V197&amp;DB$1)</f>
        <v/>
      </c>
      <c r="DC197" s="71" t="str">
        <f t="shared" si="3426"/>
        <v/>
      </c>
      <c r="DD197" s="71" t="str">
        <f t="shared" si="3426"/>
        <v/>
      </c>
      <c r="DE197" s="71" t="str">
        <f t="shared" si="3426"/>
        <v/>
      </c>
      <c r="DF197" s="71" t="str">
        <f t="shared" si="3426"/>
        <v/>
      </c>
      <c r="DG197" s="71" t="str">
        <f t="shared" si="3426"/>
        <v/>
      </c>
      <c r="DH197" s="71" t="str">
        <f t="shared" si="3426"/>
        <v/>
      </c>
      <c r="DI197" s="71" t="str">
        <f t="shared" si="3426"/>
        <v/>
      </c>
      <c r="DJ197" s="71" t="str">
        <f t="shared" si="3426"/>
        <v/>
      </c>
      <c r="DK197" s="71" t="str">
        <f t="shared" si="3426"/>
        <v/>
      </c>
      <c r="DL197" s="71" t="str">
        <f t="shared" si="3426"/>
        <v/>
      </c>
      <c r="DM197" s="71" t="str">
        <f t="shared" si="3426"/>
        <v/>
      </c>
      <c r="DN197" s="71" t="str">
        <f t="shared" si="3426"/>
        <v/>
      </c>
      <c r="DO197" s="71" t="str">
        <f t="shared" si="3426"/>
        <v/>
      </c>
      <c r="DP197" s="71" t="str">
        <f t="shared" si="3426"/>
        <v/>
      </c>
      <c r="DQ197" s="71" t="str">
        <f t="shared" si="3426"/>
        <v/>
      </c>
      <c r="DR197" s="71" t="str">
        <f t="shared" si="3426"/>
        <v/>
      </c>
      <c r="DS197" s="71" t="str">
        <f t="shared" si="3426"/>
        <v/>
      </c>
      <c r="DT197" s="71" t="str">
        <f t="shared" si="3426"/>
        <v/>
      </c>
      <c r="DU197" s="71" t="str">
        <f t="shared" si="3426"/>
        <v/>
      </c>
      <c r="DV197" s="71" t="str">
        <f t="shared" si="3426"/>
        <v/>
      </c>
      <c r="DW197" s="71" t="str">
        <f t="shared" si="3426"/>
        <v/>
      </c>
      <c r="DX197" s="71" t="str">
        <f t="shared" si="3426"/>
        <v/>
      </c>
      <c r="DY197" s="71" t="str">
        <f t="shared" si="3426"/>
        <v/>
      </c>
      <c r="DZ197" s="71" t="str">
        <f t="shared" si="3426"/>
        <v/>
      </c>
      <c r="EA197" s="71" t="str">
        <f t="shared" si="3426"/>
        <v/>
      </c>
      <c r="EB197" s="71" t="str">
        <f t="shared" si="3426"/>
        <v/>
      </c>
      <c r="EC197" s="71" t="str">
        <f t="shared" si="3426"/>
        <v/>
      </c>
      <c r="ED197" s="71" t="str">
        <f t="shared" si="3426"/>
        <v/>
      </c>
      <c r="EE197" s="71" t="str">
        <f t="shared" si="3426"/>
        <v/>
      </c>
      <c r="EF197" s="71" t="str">
        <f t="shared" si="3426"/>
        <v/>
      </c>
      <c r="EG197" s="71" t="str">
        <f t="shared" si="3426"/>
        <v/>
      </c>
      <c r="EH197" s="71" t="str">
        <f t="shared" si="3426"/>
        <v/>
      </c>
      <c r="EI197" s="71" t="str">
        <f t="shared" si="3426"/>
        <v/>
      </c>
      <c r="EJ197" s="71" t="str">
        <f t="shared" si="3426"/>
        <v/>
      </c>
      <c r="EK197" s="71" t="str">
        <f t="shared" si="3426"/>
        <v/>
      </c>
      <c r="EL197" s="71" t="str">
        <f t="shared" si="3426"/>
        <v/>
      </c>
      <c r="EM197" s="71" t="str">
        <f t="shared" si="3426"/>
        <v/>
      </c>
      <c r="EN197" s="71" t="str">
        <f t="shared" si="3426"/>
        <v/>
      </c>
      <c r="EO197" s="71" t="str">
        <f t="shared" si="3426"/>
        <v/>
      </c>
      <c r="EP197" s="71" t="str">
        <f t="shared" si="3426"/>
        <v/>
      </c>
      <c r="EQ197" s="71" t="str">
        <f t="shared" si="3426"/>
        <v/>
      </c>
      <c r="ER197" s="71" t="str">
        <f t="shared" si="3426"/>
        <v/>
      </c>
      <c r="ES197" s="71" t="str">
        <f t="shared" si="3426"/>
        <v/>
      </c>
      <c r="ET197" s="71" t="str">
        <f t="shared" si="3426"/>
        <v/>
      </c>
      <c r="EU197" s="71" t="str">
        <f t="shared" si="3426"/>
        <v/>
      </c>
      <c r="EV197" s="71" t="str">
        <f t="shared" si="3426"/>
        <v/>
      </c>
      <c r="EW197" s="71" t="str">
        <f t="shared" si="3426"/>
        <v/>
      </c>
      <c r="EX197" s="71" t="str">
        <f t="shared" si="3426"/>
        <v/>
      </c>
      <c r="EY197" s="71" t="str">
        <f t="shared" si="3426"/>
        <v/>
      </c>
      <c r="EZ197" s="71" t="str">
        <f t="shared" si="3426"/>
        <v/>
      </c>
      <c r="FA197" s="71" t="str">
        <f t="shared" si="3426"/>
        <v/>
      </c>
      <c r="FB197" s="71" t="str">
        <f t="shared" si="3426"/>
        <v/>
      </c>
      <c r="FC197" s="71" t="str">
        <f t="shared" si="3426"/>
        <v/>
      </c>
      <c r="FD197" s="71" t="str">
        <f t="shared" si="3426"/>
        <v/>
      </c>
      <c r="FE197" s="71" t="str">
        <f t="shared" si="3426"/>
        <v/>
      </c>
      <c r="FF197" s="71" t="str">
        <f t="shared" si="3426"/>
        <v/>
      </c>
      <c r="FG197" s="71" t="str">
        <f t="shared" si="3426"/>
        <v/>
      </c>
      <c r="FH197" s="71" t="str">
        <f t="shared" si="3426"/>
        <v/>
      </c>
      <c r="FI197" s="71" t="str">
        <f t="shared" si="3426"/>
        <v/>
      </c>
      <c r="FJ197" s="71" t="str">
        <f t="shared" si="3426"/>
        <v/>
      </c>
      <c r="FK197" s="71" t="str">
        <f t="shared" si="3426"/>
        <v/>
      </c>
      <c r="FL197" s="71" t="str">
        <f t="shared" si="3426"/>
        <v/>
      </c>
      <c r="FM197" s="71" t="str">
        <f t="shared" si="3426"/>
        <v/>
      </c>
      <c r="FN197" s="71" t="str">
        <f t="shared" ref="FN197:FS197" si="3427">IF(CH197="","","|n"&amp;FN$2&amp;"+"&amp;CH197&amp;FN$1)</f>
        <v/>
      </c>
      <c r="FO197" s="71" t="str">
        <f t="shared" si="3427"/>
        <v/>
      </c>
      <c r="FP197" s="71" t="str">
        <f t="shared" si="3427"/>
        <v/>
      </c>
      <c r="FQ197" s="71" t="str">
        <f t="shared" si="3427"/>
        <v/>
      </c>
      <c r="FR197" s="71" t="str">
        <f t="shared" si="3427"/>
        <v/>
      </c>
      <c r="FS197" s="71" t="str">
        <f t="shared" si="3427"/>
        <v/>
      </c>
    </row>
    <row r="198" spans="1:175" ht="16.5">
      <c r="A198" s="101"/>
      <c r="B198" s="115" t="s">
        <v>651</v>
      </c>
      <c r="C198" s="95" t="s">
        <v>652</v>
      </c>
      <c r="T198" s="61" t="s">
        <v>653</v>
      </c>
      <c r="U198" s="85" t="s">
        <v>654</v>
      </c>
      <c r="CN198" s="70" t="str">
        <f t="shared" si="3124"/>
        <v>InitUnitState('IN26',,,,,,,,,,)</v>
      </c>
      <c r="CO198" s="70" t="str">
        <f t="shared" si="3125"/>
        <v>InitUnitNormal('IN26',,,,,,,,,,)</v>
      </c>
      <c r="CP198" s="70" t="str">
        <f t="shared" si="3126"/>
        <v>InitUnitMagic('IN26',,,,,,,,,,)</v>
      </c>
      <c r="CQ198" s="70" t="str">
        <f t="shared" si="3127"/>
        <v>InitUnitAdd('IN26',,,,,,,,,,)</v>
      </c>
      <c r="CR198" s="70" t="str">
        <f t="shared" ref="CR198:CR204" si="3428"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254&amp;CR$1&amp;")"</f>
        <v>InitEquipData('IN26',,"",,,,,'','','','','','',"ReplaceableTextures\\CommandButtons\\BTNIN01.blp")</v>
      </c>
      <c r="CU198" s="95" t="str">
        <f t="shared" si="3273"/>
        <v>|n</v>
      </c>
      <c r="CV198" s="61" t="str">
        <f t="shared" si="3274"/>
        <v>打开后有几率获得以下奖励：|n|Cff00ff7f【随机品质】黄级道果|r|n|Cff00bfff【随机品质】玄级道果|n【随机品质】地级道果|r</v>
      </c>
      <c r="CW198" s="60"/>
      <c r="CX198" s="60"/>
      <c r="CY198" s="60"/>
      <c r="CZ198" s="60"/>
      <c r="DA198" s="60"/>
      <c r="DB198" s="71" t="str">
        <f t="shared" ref="DB198:FM198" si="3429">IF(V198="","","|n"&amp;DB$2&amp;"+"&amp;V198&amp;DB$1)</f>
        <v/>
      </c>
      <c r="DC198" s="71" t="str">
        <f t="shared" si="3429"/>
        <v/>
      </c>
      <c r="DD198" s="71" t="str">
        <f t="shared" si="3429"/>
        <v/>
      </c>
      <c r="DE198" s="71" t="str">
        <f t="shared" si="3429"/>
        <v/>
      </c>
      <c r="DF198" s="71" t="str">
        <f t="shared" si="3429"/>
        <v/>
      </c>
      <c r="DG198" s="71" t="str">
        <f t="shared" si="3429"/>
        <v/>
      </c>
      <c r="DH198" s="71" t="str">
        <f t="shared" si="3429"/>
        <v/>
      </c>
      <c r="DI198" s="71" t="str">
        <f t="shared" si="3429"/>
        <v/>
      </c>
      <c r="DJ198" s="71" t="str">
        <f t="shared" si="3429"/>
        <v/>
      </c>
      <c r="DK198" s="71" t="str">
        <f t="shared" si="3429"/>
        <v/>
      </c>
      <c r="DL198" s="71" t="str">
        <f t="shared" si="3429"/>
        <v/>
      </c>
      <c r="DM198" s="71" t="str">
        <f t="shared" si="3429"/>
        <v/>
      </c>
      <c r="DN198" s="71" t="str">
        <f t="shared" si="3429"/>
        <v/>
      </c>
      <c r="DO198" s="71" t="str">
        <f t="shared" si="3429"/>
        <v/>
      </c>
      <c r="DP198" s="71" t="str">
        <f t="shared" si="3429"/>
        <v/>
      </c>
      <c r="DQ198" s="71" t="str">
        <f t="shared" si="3429"/>
        <v/>
      </c>
      <c r="DR198" s="71" t="str">
        <f t="shared" si="3429"/>
        <v/>
      </c>
      <c r="DS198" s="71" t="str">
        <f t="shared" si="3429"/>
        <v/>
      </c>
      <c r="DT198" s="71" t="str">
        <f t="shared" si="3429"/>
        <v/>
      </c>
      <c r="DU198" s="71" t="str">
        <f t="shared" si="3429"/>
        <v/>
      </c>
      <c r="DV198" s="71" t="str">
        <f t="shared" si="3429"/>
        <v/>
      </c>
      <c r="DW198" s="71" t="str">
        <f t="shared" si="3429"/>
        <v/>
      </c>
      <c r="DX198" s="71" t="str">
        <f t="shared" si="3429"/>
        <v/>
      </c>
      <c r="DY198" s="71" t="str">
        <f t="shared" si="3429"/>
        <v/>
      </c>
      <c r="DZ198" s="71" t="str">
        <f t="shared" si="3429"/>
        <v/>
      </c>
      <c r="EA198" s="71" t="str">
        <f t="shared" si="3429"/>
        <v/>
      </c>
      <c r="EB198" s="71" t="str">
        <f t="shared" si="3429"/>
        <v/>
      </c>
      <c r="EC198" s="71" t="str">
        <f t="shared" si="3429"/>
        <v/>
      </c>
      <c r="ED198" s="71" t="str">
        <f t="shared" si="3429"/>
        <v/>
      </c>
      <c r="EE198" s="71" t="str">
        <f t="shared" si="3429"/>
        <v/>
      </c>
      <c r="EF198" s="71" t="str">
        <f t="shared" si="3429"/>
        <v/>
      </c>
      <c r="EG198" s="71" t="str">
        <f t="shared" si="3429"/>
        <v/>
      </c>
      <c r="EH198" s="71" t="str">
        <f t="shared" si="3429"/>
        <v/>
      </c>
      <c r="EI198" s="71" t="str">
        <f t="shared" si="3429"/>
        <v/>
      </c>
      <c r="EJ198" s="71" t="str">
        <f t="shared" si="3429"/>
        <v/>
      </c>
      <c r="EK198" s="71" t="str">
        <f t="shared" si="3429"/>
        <v/>
      </c>
      <c r="EL198" s="71" t="str">
        <f t="shared" si="3429"/>
        <v/>
      </c>
      <c r="EM198" s="71" t="str">
        <f t="shared" si="3429"/>
        <v/>
      </c>
      <c r="EN198" s="71" t="str">
        <f t="shared" si="3429"/>
        <v/>
      </c>
      <c r="EO198" s="71" t="str">
        <f t="shared" si="3429"/>
        <v/>
      </c>
      <c r="EP198" s="71" t="str">
        <f t="shared" si="3429"/>
        <v/>
      </c>
      <c r="EQ198" s="71" t="str">
        <f t="shared" si="3429"/>
        <v/>
      </c>
      <c r="ER198" s="71" t="str">
        <f t="shared" si="3429"/>
        <v/>
      </c>
      <c r="ES198" s="71" t="str">
        <f t="shared" si="3429"/>
        <v/>
      </c>
      <c r="ET198" s="71" t="str">
        <f t="shared" si="3429"/>
        <v/>
      </c>
      <c r="EU198" s="71" t="str">
        <f t="shared" si="3429"/>
        <v/>
      </c>
      <c r="EV198" s="71" t="str">
        <f t="shared" si="3429"/>
        <v/>
      </c>
      <c r="EW198" s="71" t="str">
        <f t="shared" si="3429"/>
        <v/>
      </c>
      <c r="EX198" s="71" t="str">
        <f t="shared" si="3429"/>
        <v/>
      </c>
      <c r="EY198" s="71" t="str">
        <f t="shared" si="3429"/>
        <v/>
      </c>
      <c r="EZ198" s="71" t="str">
        <f t="shared" si="3429"/>
        <v/>
      </c>
      <c r="FA198" s="71" t="str">
        <f t="shared" si="3429"/>
        <v/>
      </c>
      <c r="FB198" s="71" t="str">
        <f t="shared" si="3429"/>
        <v/>
      </c>
      <c r="FC198" s="71" t="str">
        <f t="shared" si="3429"/>
        <v/>
      </c>
      <c r="FD198" s="71" t="str">
        <f t="shared" si="3429"/>
        <v/>
      </c>
      <c r="FE198" s="71" t="str">
        <f t="shared" si="3429"/>
        <v/>
      </c>
      <c r="FF198" s="71" t="str">
        <f t="shared" si="3429"/>
        <v/>
      </c>
      <c r="FG198" s="71" t="str">
        <f t="shared" si="3429"/>
        <v/>
      </c>
      <c r="FH198" s="71" t="str">
        <f t="shared" si="3429"/>
        <v/>
      </c>
      <c r="FI198" s="71" t="str">
        <f t="shared" si="3429"/>
        <v/>
      </c>
      <c r="FJ198" s="71" t="str">
        <f t="shared" si="3429"/>
        <v/>
      </c>
      <c r="FK198" s="71" t="str">
        <f t="shared" si="3429"/>
        <v/>
      </c>
      <c r="FL198" s="71" t="str">
        <f t="shared" si="3429"/>
        <v/>
      </c>
      <c r="FM198" s="71" t="str">
        <f t="shared" si="3429"/>
        <v/>
      </c>
      <c r="FN198" s="71" t="str">
        <f t="shared" ref="FN198:FS198" si="3430">IF(CH198="","","|n"&amp;FN$2&amp;"+"&amp;CH198&amp;FN$1)</f>
        <v/>
      </c>
      <c r="FO198" s="71" t="str">
        <f t="shared" si="3430"/>
        <v/>
      </c>
      <c r="FP198" s="71" t="str">
        <f t="shared" si="3430"/>
        <v/>
      </c>
      <c r="FQ198" s="71" t="str">
        <f t="shared" si="3430"/>
        <v/>
      </c>
      <c r="FR198" s="71" t="str">
        <f t="shared" si="3430"/>
        <v/>
      </c>
      <c r="FS198" s="71" t="str">
        <f t="shared" si="3430"/>
        <v/>
      </c>
    </row>
    <row r="199" spans="1:175" ht="16.5">
      <c r="A199" s="101"/>
      <c r="B199" s="115" t="s">
        <v>655</v>
      </c>
      <c r="C199" s="95" t="s">
        <v>656</v>
      </c>
      <c r="T199" s="61" t="s">
        <v>657</v>
      </c>
      <c r="U199" s="85" t="s">
        <v>658</v>
      </c>
      <c r="CN199" s="70" t="str">
        <f t="shared" si="3124"/>
        <v>InitUnitState('IN27',,,,,,,,,,)</v>
      </c>
      <c r="CO199" s="70" t="str">
        <f t="shared" si="3125"/>
        <v>InitUnitNormal('IN27',,,,,,,,,,)</v>
      </c>
      <c r="CP199" s="70" t="str">
        <f t="shared" si="3126"/>
        <v>InitUnitMagic('IN27',,,,,,,,,,)</v>
      </c>
      <c r="CQ199" s="70" t="str">
        <f t="shared" si="3127"/>
        <v>InitUnitAdd('IN27',,,,,,,,,,)</v>
      </c>
      <c r="CR199" s="70" t="str">
        <f t="shared" si="3428"/>
        <v>InitEquipData('IN27',,"",,,,,'','','','','','',"ReplaceableTextures\\CommandButtons\\BTNIN02.blp")</v>
      </c>
      <c r="CU199" s="95" t="str">
        <f t="shared" si="3273"/>
        <v>|n</v>
      </c>
      <c r="CV199" s="61" t="str">
        <f t="shared" si="3274"/>
        <v>打开后有几率获得以下奖励：|n|Cffffd24d【随机品质】天级道果|n【随机品质】仙品道果|n|r|Cffff0000【随机品质】至圣道果|n【随机品质】混沌道果|r</v>
      </c>
      <c r="CW199" s="60"/>
      <c r="CX199" s="60"/>
      <c r="CY199" s="60"/>
      <c r="CZ199" s="60"/>
      <c r="DA199" s="60"/>
      <c r="DB199" s="71" t="str">
        <f t="shared" ref="DB199:FM199" si="3431">IF(V199="","","|n"&amp;DB$2&amp;"+"&amp;V199&amp;DB$1)</f>
        <v/>
      </c>
      <c r="DC199" s="71" t="str">
        <f t="shared" si="3431"/>
        <v/>
      </c>
      <c r="DD199" s="71" t="str">
        <f t="shared" si="3431"/>
        <v/>
      </c>
      <c r="DE199" s="71" t="str">
        <f t="shared" si="3431"/>
        <v/>
      </c>
      <c r="DF199" s="71" t="str">
        <f t="shared" si="3431"/>
        <v/>
      </c>
      <c r="DG199" s="71" t="str">
        <f t="shared" si="3431"/>
        <v/>
      </c>
      <c r="DH199" s="71" t="str">
        <f t="shared" si="3431"/>
        <v/>
      </c>
      <c r="DI199" s="71" t="str">
        <f t="shared" si="3431"/>
        <v/>
      </c>
      <c r="DJ199" s="71" t="str">
        <f t="shared" si="3431"/>
        <v/>
      </c>
      <c r="DK199" s="71" t="str">
        <f t="shared" si="3431"/>
        <v/>
      </c>
      <c r="DL199" s="71" t="str">
        <f t="shared" si="3431"/>
        <v/>
      </c>
      <c r="DM199" s="71" t="str">
        <f t="shared" si="3431"/>
        <v/>
      </c>
      <c r="DN199" s="71" t="str">
        <f t="shared" si="3431"/>
        <v/>
      </c>
      <c r="DO199" s="71" t="str">
        <f t="shared" si="3431"/>
        <v/>
      </c>
      <c r="DP199" s="71" t="str">
        <f t="shared" si="3431"/>
        <v/>
      </c>
      <c r="DQ199" s="71" t="str">
        <f t="shared" si="3431"/>
        <v/>
      </c>
      <c r="DR199" s="71" t="str">
        <f t="shared" si="3431"/>
        <v/>
      </c>
      <c r="DS199" s="71" t="str">
        <f t="shared" si="3431"/>
        <v/>
      </c>
      <c r="DT199" s="71" t="str">
        <f t="shared" si="3431"/>
        <v/>
      </c>
      <c r="DU199" s="71" t="str">
        <f t="shared" si="3431"/>
        <v/>
      </c>
      <c r="DV199" s="71" t="str">
        <f t="shared" si="3431"/>
        <v/>
      </c>
      <c r="DW199" s="71" t="str">
        <f t="shared" si="3431"/>
        <v/>
      </c>
      <c r="DX199" s="71" t="str">
        <f t="shared" si="3431"/>
        <v/>
      </c>
      <c r="DY199" s="71" t="str">
        <f t="shared" si="3431"/>
        <v/>
      </c>
      <c r="DZ199" s="71" t="str">
        <f t="shared" si="3431"/>
        <v/>
      </c>
      <c r="EA199" s="71" t="str">
        <f t="shared" si="3431"/>
        <v/>
      </c>
      <c r="EB199" s="71" t="str">
        <f t="shared" si="3431"/>
        <v/>
      </c>
      <c r="EC199" s="71" t="str">
        <f t="shared" si="3431"/>
        <v/>
      </c>
      <c r="ED199" s="71" t="str">
        <f t="shared" si="3431"/>
        <v/>
      </c>
      <c r="EE199" s="71" t="str">
        <f t="shared" si="3431"/>
        <v/>
      </c>
      <c r="EF199" s="71" t="str">
        <f t="shared" si="3431"/>
        <v/>
      </c>
      <c r="EG199" s="71" t="str">
        <f t="shared" si="3431"/>
        <v/>
      </c>
      <c r="EH199" s="71" t="str">
        <f t="shared" si="3431"/>
        <v/>
      </c>
      <c r="EI199" s="71" t="str">
        <f t="shared" si="3431"/>
        <v/>
      </c>
      <c r="EJ199" s="71" t="str">
        <f t="shared" si="3431"/>
        <v/>
      </c>
      <c r="EK199" s="71" t="str">
        <f t="shared" si="3431"/>
        <v/>
      </c>
      <c r="EL199" s="71" t="str">
        <f t="shared" si="3431"/>
        <v/>
      </c>
      <c r="EM199" s="71" t="str">
        <f t="shared" si="3431"/>
        <v/>
      </c>
      <c r="EN199" s="71" t="str">
        <f t="shared" si="3431"/>
        <v/>
      </c>
      <c r="EO199" s="71" t="str">
        <f t="shared" si="3431"/>
        <v/>
      </c>
      <c r="EP199" s="71" t="str">
        <f t="shared" si="3431"/>
        <v/>
      </c>
      <c r="EQ199" s="71" t="str">
        <f t="shared" si="3431"/>
        <v/>
      </c>
      <c r="ER199" s="71" t="str">
        <f t="shared" si="3431"/>
        <v/>
      </c>
      <c r="ES199" s="71" t="str">
        <f t="shared" si="3431"/>
        <v/>
      </c>
      <c r="ET199" s="71" t="str">
        <f t="shared" si="3431"/>
        <v/>
      </c>
      <c r="EU199" s="71" t="str">
        <f t="shared" si="3431"/>
        <v/>
      </c>
      <c r="EV199" s="71" t="str">
        <f t="shared" si="3431"/>
        <v/>
      </c>
      <c r="EW199" s="71" t="str">
        <f t="shared" si="3431"/>
        <v/>
      </c>
      <c r="EX199" s="71" t="str">
        <f t="shared" si="3431"/>
        <v/>
      </c>
      <c r="EY199" s="71" t="str">
        <f t="shared" si="3431"/>
        <v/>
      </c>
      <c r="EZ199" s="71" t="str">
        <f t="shared" si="3431"/>
        <v/>
      </c>
      <c r="FA199" s="71" t="str">
        <f t="shared" si="3431"/>
        <v/>
      </c>
      <c r="FB199" s="71" t="str">
        <f t="shared" si="3431"/>
        <v/>
      </c>
      <c r="FC199" s="71" t="str">
        <f t="shared" si="3431"/>
        <v/>
      </c>
      <c r="FD199" s="71" t="str">
        <f t="shared" si="3431"/>
        <v/>
      </c>
      <c r="FE199" s="71" t="str">
        <f t="shared" si="3431"/>
        <v/>
      </c>
      <c r="FF199" s="71" t="str">
        <f t="shared" si="3431"/>
        <v/>
      </c>
      <c r="FG199" s="71" t="str">
        <f t="shared" si="3431"/>
        <v/>
      </c>
      <c r="FH199" s="71" t="str">
        <f t="shared" si="3431"/>
        <v/>
      </c>
      <c r="FI199" s="71" t="str">
        <f t="shared" si="3431"/>
        <v/>
      </c>
      <c r="FJ199" s="71" t="str">
        <f t="shared" si="3431"/>
        <v/>
      </c>
      <c r="FK199" s="71" t="str">
        <f t="shared" si="3431"/>
        <v/>
      </c>
      <c r="FL199" s="71" t="str">
        <f t="shared" si="3431"/>
        <v/>
      </c>
      <c r="FM199" s="71" t="str">
        <f t="shared" si="3431"/>
        <v/>
      </c>
      <c r="FN199" s="71" t="str">
        <f t="shared" ref="FN199:FS199" si="3432">IF(CH199="","","|n"&amp;FN$2&amp;"+"&amp;CH199&amp;FN$1)</f>
        <v/>
      </c>
      <c r="FO199" s="71" t="str">
        <f t="shared" si="3432"/>
        <v/>
      </c>
      <c r="FP199" s="71" t="str">
        <f t="shared" si="3432"/>
        <v/>
      </c>
      <c r="FQ199" s="71" t="str">
        <f t="shared" si="3432"/>
        <v/>
      </c>
      <c r="FR199" s="71" t="str">
        <f t="shared" si="3432"/>
        <v/>
      </c>
      <c r="FS199" s="71" t="str">
        <f t="shared" si="3432"/>
        <v/>
      </c>
    </row>
    <row r="200" spans="1:175" ht="16.5">
      <c r="A200" s="101"/>
      <c r="B200" s="115" t="s">
        <v>659</v>
      </c>
      <c r="C200" s="61" t="s">
        <v>660</v>
      </c>
      <c r="T200" s="61" t="s">
        <v>661</v>
      </c>
      <c r="U200" s="85" t="s">
        <v>662</v>
      </c>
      <c r="CN200" s="70" t="str">
        <f t="shared" si="3124"/>
        <v>InitUnitState('IN28',,,,,,,,,,)</v>
      </c>
      <c r="CO200" s="70" t="str">
        <f t="shared" si="3125"/>
        <v>InitUnitNormal('IN28',,,,,,,,,,)</v>
      </c>
      <c r="CP200" s="70" t="str">
        <f t="shared" si="3126"/>
        <v>InitUnitMagic('IN28',,,,,,,,,,)</v>
      </c>
      <c r="CQ200" s="70" t="str">
        <f t="shared" si="3127"/>
        <v>InitUnitAdd('IN28',,,,,,,,,,)</v>
      </c>
      <c r="CR200" s="70" t="str">
        <f t="shared" si="3428"/>
        <v>InitEquipData('IN28',,"",,,,,'','','','','','',"ReplaceableTextures\\CommandButtons\\BTNIN03.blp")</v>
      </c>
      <c r="CU200" s="95" t="str">
        <f t="shared" si="3273"/>
        <v>|n</v>
      </c>
      <c r="CV200" s="61" t="str">
        <f t="shared" si="3274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ref="DB200:FM200" si="3433">IF(V200="","","|n"&amp;DB$2&amp;"+"&amp;V200&amp;DB$1)</f>
        <v/>
      </c>
      <c r="DC200" s="71" t="str">
        <f t="shared" si="3433"/>
        <v/>
      </c>
      <c r="DD200" s="71" t="str">
        <f t="shared" si="3433"/>
        <v/>
      </c>
      <c r="DE200" s="71" t="str">
        <f t="shared" si="3433"/>
        <v/>
      </c>
      <c r="DF200" s="71" t="str">
        <f t="shared" si="3433"/>
        <v/>
      </c>
      <c r="DG200" s="71" t="str">
        <f t="shared" si="3433"/>
        <v/>
      </c>
      <c r="DH200" s="71" t="str">
        <f t="shared" si="3433"/>
        <v/>
      </c>
      <c r="DI200" s="71" t="str">
        <f t="shared" si="3433"/>
        <v/>
      </c>
      <c r="DJ200" s="71" t="str">
        <f t="shared" si="3433"/>
        <v/>
      </c>
      <c r="DK200" s="71" t="str">
        <f t="shared" si="3433"/>
        <v/>
      </c>
      <c r="DL200" s="71" t="str">
        <f t="shared" si="3433"/>
        <v/>
      </c>
      <c r="DM200" s="71" t="str">
        <f t="shared" si="3433"/>
        <v/>
      </c>
      <c r="DN200" s="71" t="str">
        <f t="shared" si="3433"/>
        <v/>
      </c>
      <c r="DO200" s="71" t="str">
        <f t="shared" si="3433"/>
        <v/>
      </c>
      <c r="DP200" s="71" t="str">
        <f t="shared" si="3433"/>
        <v/>
      </c>
      <c r="DQ200" s="71" t="str">
        <f t="shared" si="3433"/>
        <v/>
      </c>
      <c r="DR200" s="71" t="str">
        <f t="shared" si="3433"/>
        <v/>
      </c>
      <c r="DS200" s="71" t="str">
        <f t="shared" si="3433"/>
        <v/>
      </c>
      <c r="DT200" s="71" t="str">
        <f t="shared" si="3433"/>
        <v/>
      </c>
      <c r="DU200" s="71" t="str">
        <f t="shared" si="3433"/>
        <v/>
      </c>
      <c r="DV200" s="71" t="str">
        <f t="shared" si="3433"/>
        <v/>
      </c>
      <c r="DW200" s="71" t="str">
        <f t="shared" si="3433"/>
        <v/>
      </c>
      <c r="DX200" s="71" t="str">
        <f t="shared" si="3433"/>
        <v/>
      </c>
      <c r="DY200" s="71" t="str">
        <f t="shared" si="3433"/>
        <v/>
      </c>
      <c r="DZ200" s="71" t="str">
        <f t="shared" si="3433"/>
        <v/>
      </c>
      <c r="EA200" s="71" t="str">
        <f t="shared" si="3433"/>
        <v/>
      </c>
      <c r="EB200" s="71" t="str">
        <f t="shared" si="3433"/>
        <v/>
      </c>
      <c r="EC200" s="71" t="str">
        <f t="shared" si="3433"/>
        <v/>
      </c>
      <c r="ED200" s="71" t="str">
        <f t="shared" si="3433"/>
        <v/>
      </c>
      <c r="EE200" s="71" t="str">
        <f t="shared" si="3433"/>
        <v/>
      </c>
      <c r="EF200" s="71" t="str">
        <f t="shared" si="3433"/>
        <v/>
      </c>
      <c r="EG200" s="71" t="str">
        <f t="shared" si="3433"/>
        <v/>
      </c>
      <c r="EH200" s="71" t="str">
        <f t="shared" si="3433"/>
        <v/>
      </c>
      <c r="EI200" s="71" t="str">
        <f t="shared" si="3433"/>
        <v/>
      </c>
      <c r="EJ200" s="71" t="str">
        <f t="shared" si="3433"/>
        <v/>
      </c>
      <c r="EK200" s="71" t="str">
        <f t="shared" si="3433"/>
        <v/>
      </c>
      <c r="EL200" s="71" t="str">
        <f t="shared" si="3433"/>
        <v/>
      </c>
      <c r="EM200" s="71" t="str">
        <f t="shared" si="3433"/>
        <v/>
      </c>
      <c r="EN200" s="71" t="str">
        <f t="shared" si="3433"/>
        <v/>
      </c>
      <c r="EO200" s="71" t="str">
        <f t="shared" si="3433"/>
        <v/>
      </c>
      <c r="EP200" s="71" t="str">
        <f t="shared" si="3433"/>
        <v/>
      </c>
      <c r="EQ200" s="71" t="str">
        <f t="shared" si="3433"/>
        <v/>
      </c>
      <c r="ER200" s="71" t="str">
        <f t="shared" si="3433"/>
        <v/>
      </c>
      <c r="ES200" s="71" t="str">
        <f t="shared" si="3433"/>
        <v/>
      </c>
      <c r="ET200" s="71" t="str">
        <f t="shared" si="3433"/>
        <v/>
      </c>
      <c r="EU200" s="71" t="str">
        <f t="shared" si="3433"/>
        <v/>
      </c>
      <c r="EV200" s="71" t="str">
        <f t="shared" si="3433"/>
        <v/>
      </c>
      <c r="EW200" s="71" t="str">
        <f t="shared" si="3433"/>
        <v/>
      </c>
      <c r="EX200" s="71" t="str">
        <f t="shared" si="3433"/>
        <v/>
      </c>
      <c r="EY200" s="71" t="str">
        <f t="shared" si="3433"/>
        <v/>
      </c>
      <c r="EZ200" s="71" t="str">
        <f t="shared" si="3433"/>
        <v/>
      </c>
      <c r="FA200" s="71" t="str">
        <f t="shared" si="3433"/>
        <v/>
      </c>
      <c r="FB200" s="71" t="str">
        <f t="shared" si="3433"/>
        <v/>
      </c>
      <c r="FC200" s="71" t="str">
        <f t="shared" si="3433"/>
        <v/>
      </c>
      <c r="FD200" s="71" t="str">
        <f t="shared" si="3433"/>
        <v/>
      </c>
      <c r="FE200" s="71" t="str">
        <f t="shared" si="3433"/>
        <v/>
      </c>
      <c r="FF200" s="71" t="str">
        <f t="shared" si="3433"/>
        <v/>
      </c>
      <c r="FG200" s="71" t="str">
        <f t="shared" si="3433"/>
        <v/>
      </c>
      <c r="FH200" s="71" t="str">
        <f t="shared" si="3433"/>
        <v/>
      </c>
      <c r="FI200" s="71" t="str">
        <f t="shared" si="3433"/>
        <v/>
      </c>
      <c r="FJ200" s="71" t="str">
        <f t="shared" si="3433"/>
        <v/>
      </c>
      <c r="FK200" s="71" t="str">
        <f t="shared" si="3433"/>
        <v/>
      </c>
      <c r="FL200" s="71" t="str">
        <f t="shared" si="3433"/>
        <v/>
      </c>
      <c r="FM200" s="71" t="str">
        <f t="shared" si="3433"/>
        <v/>
      </c>
      <c r="FN200" s="71" t="str">
        <f t="shared" ref="FN200:FS200" si="3434">IF(CH200="","","|n"&amp;FN$2&amp;"+"&amp;CH200&amp;FN$1)</f>
        <v/>
      </c>
      <c r="FO200" s="71" t="str">
        <f t="shared" si="3434"/>
        <v/>
      </c>
      <c r="FP200" s="71" t="str">
        <f t="shared" si="3434"/>
        <v/>
      </c>
      <c r="FQ200" s="71" t="str">
        <f t="shared" si="3434"/>
        <v/>
      </c>
      <c r="FR200" s="71" t="str">
        <f t="shared" si="3434"/>
        <v/>
      </c>
      <c r="FS200" s="71" t="str">
        <f t="shared" si="3434"/>
        <v/>
      </c>
    </row>
    <row r="201" spans="1:175" ht="16.5">
      <c r="A201" s="101"/>
      <c r="B201" s="115" t="s">
        <v>663</v>
      </c>
      <c r="C201" s="61" t="s">
        <v>664</v>
      </c>
      <c r="T201" s="61" t="s">
        <v>630</v>
      </c>
      <c r="U201" s="85" t="s">
        <v>488</v>
      </c>
      <c r="CN201" s="70" t="str">
        <f t="shared" si="3124"/>
        <v>InitUnitState('IN29',,,,,,,,,,)</v>
      </c>
      <c r="CO201" s="70" t="str">
        <f t="shared" si="3125"/>
        <v>InitUnitNormal('IN29',,,,,,,,,,)</v>
      </c>
      <c r="CP201" s="70" t="str">
        <f t="shared" si="3126"/>
        <v>InitUnitMagic('IN29',,,,,,,,,,)</v>
      </c>
      <c r="CQ201" s="70" t="str">
        <f t="shared" si="3127"/>
        <v>InitUnitAdd('IN29',,,,,,,,,,)</v>
      </c>
      <c r="CR201" s="70" t="str">
        <f t="shared" si="3428"/>
        <v>InitEquipData('IN29',,"",,,,,'','','','','','',"ReplaceableTextures\\CommandButtons\\BTN009.blp")</v>
      </c>
      <c r="CU201" s="95" t="str">
        <f t="shared" si="3273"/>
        <v>|n</v>
      </c>
      <c r="CV201" s="61" t="str">
        <f t="shared" si="3274"/>
        <v>使用后获得|Cffffc926随机类型技能附魔石|r</v>
      </c>
      <c r="CW201" s="60"/>
      <c r="CX201" s="60"/>
      <c r="CY201" s="60"/>
      <c r="CZ201" s="60"/>
      <c r="DA201" s="60"/>
      <c r="DB201" s="71" t="str">
        <f t="shared" ref="DB201:FM202" si="3435">IF(V201="","","|n"&amp;DB$2&amp;"+"&amp;V201&amp;DB$1)</f>
        <v/>
      </c>
      <c r="DC201" s="71" t="str">
        <f t="shared" si="3435"/>
        <v/>
      </c>
      <c r="DD201" s="71" t="str">
        <f t="shared" si="3435"/>
        <v/>
      </c>
      <c r="DE201" s="71" t="str">
        <f t="shared" si="3435"/>
        <v/>
      </c>
      <c r="DF201" s="71" t="str">
        <f t="shared" si="3435"/>
        <v/>
      </c>
      <c r="DG201" s="71" t="str">
        <f t="shared" si="3435"/>
        <v/>
      </c>
      <c r="DH201" s="71" t="str">
        <f t="shared" si="3435"/>
        <v/>
      </c>
      <c r="DI201" s="71" t="str">
        <f t="shared" si="3435"/>
        <v/>
      </c>
      <c r="DJ201" s="71" t="str">
        <f t="shared" si="3435"/>
        <v/>
      </c>
      <c r="DK201" s="71" t="str">
        <f t="shared" si="3435"/>
        <v/>
      </c>
      <c r="DL201" s="71" t="str">
        <f t="shared" si="3435"/>
        <v/>
      </c>
      <c r="DM201" s="71" t="str">
        <f t="shared" si="3435"/>
        <v/>
      </c>
      <c r="DN201" s="71" t="str">
        <f t="shared" si="3435"/>
        <v/>
      </c>
      <c r="DO201" s="71" t="str">
        <f t="shared" si="3435"/>
        <v/>
      </c>
      <c r="DP201" s="71" t="str">
        <f t="shared" si="3435"/>
        <v/>
      </c>
      <c r="DQ201" s="71" t="str">
        <f t="shared" si="3435"/>
        <v/>
      </c>
      <c r="DR201" s="71" t="str">
        <f t="shared" si="3435"/>
        <v/>
      </c>
      <c r="DS201" s="71" t="str">
        <f t="shared" si="3435"/>
        <v/>
      </c>
      <c r="DT201" s="71" t="str">
        <f t="shared" si="3435"/>
        <v/>
      </c>
      <c r="DU201" s="71" t="str">
        <f t="shared" si="3435"/>
        <v/>
      </c>
      <c r="DV201" s="71" t="str">
        <f t="shared" si="3435"/>
        <v/>
      </c>
      <c r="DW201" s="71" t="str">
        <f t="shared" si="3435"/>
        <v/>
      </c>
      <c r="DX201" s="71" t="str">
        <f t="shared" si="3435"/>
        <v/>
      </c>
      <c r="DY201" s="71" t="str">
        <f t="shared" si="3435"/>
        <v/>
      </c>
      <c r="DZ201" s="71" t="str">
        <f t="shared" si="3435"/>
        <v/>
      </c>
      <c r="EA201" s="71" t="str">
        <f t="shared" si="3435"/>
        <v/>
      </c>
      <c r="EB201" s="71" t="str">
        <f t="shared" si="3435"/>
        <v/>
      </c>
      <c r="EC201" s="71" t="str">
        <f t="shared" si="3435"/>
        <v/>
      </c>
      <c r="ED201" s="71" t="str">
        <f t="shared" si="3435"/>
        <v/>
      </c>
      <c r="EE201" s="71" t="str">
        <f t="shared" si="3435"/>
        <v/>
      </c>
      <c r="EF201" s="71" t="str">
        <f t="shared" si="3435"/>
        <v/>
      </c>
      <c r="EG201" s="71" t="str">
        <f t="shared" si="3435"/>
        <v/>
      </c>
      <c r="EH201" s="71" t="str">
        <f t="shared" si="3435"/>
        <v/>
      </c>
      <c r="EI201" s="71" t="str">
        <f t="shared" si="3435"/>
        <v/>
      </c>
      <c r="EJ201" s="71" t="str">
        <f t="shared" si="3435"/>
        <v/>
      </c>
      <c r="EK201" s="71" t="str">
        <f t="shared" si="3435"/>
        <v/>
      </c>
      <c r="EL201" s="71" t="str">
        <f t="shared" si="3435"/>
        <v/>
      </c>
      <c r="EM201" s="71" t="str">
        <f t="shared" si="3435"/>
        <v/>
      </c>
      <c r="EN201" s="71" t="str">
        <f t="shared" si="3435"/>
        <v/>
      </c>
      <c r="EO201" s="71" t="str">
        <f t="shared" si="3435"/>
        <v/>
      </c>
      <c r="EP201" s="71" t="str">
        <f t="shared" si="3435"/>
        <v/>
      </c>
      <c r="EQ201" s="71" t="str">
        <f t="shared" si="3435"/>
        <v/>
      </c>
      <c r="ER201" s="71" t="str">
        <f t="shared" si="3435"/>
        <v/>
      </c>
      <c r="ES201" s="71" t="str">
        <f t="shared" si="3435"/>
        <v/>
      </c>
      <c r="ET201" s="71" t="str">
        <f t="shared" si="3435"/>
        <v/>
      </c>
      <c r="EU201" s="71" t="str">
        <f t="shared" si="3435"/>
        <v/>
      </c>
      <c r="EV201" s="71" t="str">
        <f t="shared" si="3435"/>
        <v/>
      </c>
      <c r="EW201" s="71" t="str">
        <f t="shared" si="3435"/>
        <v/>
      </c>
      <c r="EX201" s="71" t="str">
        <f t="shared" si="3435"/>
        <v/>
      </c>
      <c r="EY201" s="71" t="str">
        <f t="shared" si="3435"/>
        <v/>
      </c>
      <c r="EZ201" s="71" t="str">
        <f t="shared" si="3435"/>
        <v/>
      </c>
      <c r="FA201" s="71" t="str">
        <f t="shared" si="3435"/>
        <v/>
      </c>
      <c r="FB201" s="71" t="str">
        <f t="shared" si="3435"/>
        <v/>
      </c>
      <c r="FC201" s="71" t="str">
        <f t="shared" si="3435"/>
        <v/>
      </c>
      <c r="FD201" s="71" t="str">
        <f t="shared" si="3435"/>
        <v/>
      </c>
      <c r="FE201" s="71" t="str">
        <f t="shared" si="3435"/>
        <v/>
      </c>
      <c r="FF201" s="71" t="str">
        <f t="shared" si="3435"/>
        <v/>
      </c>
      <c r="FG201" s="71" t="str">
        <f t="shared" si="3435"/>
        <v/>
      </c>
      <c r="FH201" s="71" t="str">
        <f t="shared" si="3435"/>
        <v/>
      </c>
      <c r="FI201" s="71" t="str">
        <f t="shared" si="3435"/>
        <v/>
      </c>
      <c r="FJ201" s="71" t="str">
        <f t="shared" si="3435"/>
        <v/>
      </c>
      <c r="FK201" s="71" t="str">
        <f t="shared" si="3435"/>
        <v/>
      </c>
      <c r="FL201" s="71" t="str">
        <f t="shared" si="3435"/>
        <v/>
      </c>
      <c r="FM201" s="71" t="str">
        <f t="shared" si="3435"/>
        <v/>
      </c>
      <c r="FN201" s="71" t="str">
        <f t="shared" ref="FN201:FS202" si="3436">IF(CH201="","","|n"&amp;FN$2&amp;"+"&amp;CH201&amp;FN$1)</f>
        <v/>
      </c>
      <c r="FO201" s="71" t="str">
        <f t="shared" si="3436"/>
        <v/>
      </c>
      <c r="FP201" s="71" t="str">
        <f t="shared" si="3436"/>
        <v/>
      </c>
      <c r="FQ201" s="71" t="str">
        <f t="shared" si="3436"/>
        <v/>
      </c>
      <c r="FR201" s="71" t="str">
        <f t="shared" si="3436"/>
        <v/>
      </c>
      <c r="FS201" s="71" t="str">
        <f t="shared" si="3436"/>
        <v/>
      </c>
    </row>
    <row r="202" spans="1:175" ht="16.5">
      <c r="A202" s="101"/>
      <c r="B202" s="115" t="s">
        <v>665</v>
      </c>
      <c r="C202" s="61" t="s">
        <v>666</v>
      </c>
      <c r="T202" s="61" t="s">
        <v>667</v>
      </c>
      <c r="U202" s="85" t="s">
        <v>668</v>
      </c>
      <c r="CN202" s="70" t="str">
        <f t="shared" ref="CN202:CN212" si="3437">"InitUnitState('"&amp;B202&amp;"',"&amp;V202&amp;","&amp;W202&amp;","&amp;X202&amp;","&amp;Y202&amp;","&amp;Z202&amp;","&amp;AA202&amp;","&amp;AB202&amp;","&amp;AC202&amp;","&amp;AD202&amp;","&amp;AE202&amp;")"</f>
        <v>InitUnitState('IN30',,,,,,,,,,)</v>
      </c>
      <c r="CO202" s="70" t="str">
        <f t="shared" ref="CO202:CO212" si="3438">"InitUnitNormal('"&amp;B202&amp;"',"&amp;AF202&amp;","&amp;AG202&amp;","&amp;AH202&amp;","&amp;AI202&amp;","&amp;AJ202&amp;","&amp;AK202&amp;","&amp;AL202&amp;","&amp;AM202&amp;","&amp;AN202&amp;","&amp;AO202&amp;")"</f>
        <v>InitUnitNormal('IN30',,,,,,,,,,)</v>
      </c>
      <c r="CP202" s="70" t="str">
        <f t="shared" ref="CP202:CP212" si="3439">"InitUnitMagic('"&amp;B202&amp;"',"&amp;AP202&amp;","&amp;AQ202&amp;","&amp;AR202&amp;","&amp;AS202&amp;","&amp;AT202&amp;","&amp;AU202&amp;","&amp;AV202&amp;","&amp;AW202&amp;","&amp;BI202&amp;","&amp;BJ202&amp;")"</f>
        <v>InitUnitMagic('IN30',,,,,,,,,,)</v>
      </c>
      <c r="CQ202" s="70" t="str">
        <f t="shared" ref="CQ202:CQ212" si="3440">"InitUnitAdd('"&amp;B202&amp;"',"&amp;BK202&amp;","&amp;BL202&amp;","&amp;BM202&amp;","&amp;BN202&amp;","&amp;BO202&amp;","&amp;BP202&amp;","&amp;BQ202&amp;","&amp;BR202&amp;","&amp;BS202&amp;","&amp;BT202&amp;")"</f>
        <v>InitUnitAdd('IN30',,,,,,,,,,)</v>
      </c>
      <c r="CR202" s="70" t="str">
        <f t="shared" si="3428"/>
        <v>InitEquipData('IN30',,"",,,,,'','','','','','',"ReplaceableTextures\\CommandButtons\\BTN010.blp")</v>
      </c>
      <c r="CU202" s="95" t="str">
        <f t="shared" ref="CU202:CU204" si="344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61" t="str">
        <f t="shared" ref="CV202:CV204" si="3442">T202</f>
        <v>开启后获得|Cff00bfff随机奖励|r。</v>
      </c>
      <c r="CW202" s="60"/>
      <c r="CX202" s="60"/>
      <c r="CY202" s="60"/>
      <c r="CZ202" s="60"/>
      <c r="DA202" s="60"/>
      <c r="DB202" s="71" t="str">
        <f t="shared" si="3435"/>
        <v/>
      </c>
      <c r="DC202" s="71" t="str">
        <f t="shared" si="3435"/>
        <v/>
      </c>
      <c r="DD202" s="71" t="str">
        <f t="shared" si="3435"/>
        <v/>
      </c>
      <c r="DE202" s="71" t="str">
        <f t="shared" si="3435"/>
        <v/>
      </c>
      <c r="DF202" s="71" t="str">
        <f t="shared" si="3435"/>
        <v/>
      </c>
      <c r="DG202" s="71" t="str">
        <f t="shared" si="3435"/>
        <v/>
      </c>
      <c r="DH202" s="71" t="str">
        <f t="shared" si="3435"/>
        <v/>
      </c>
      <c r="DI202" s="71" t="str">
        <f t="shared" si="3435"/>
        <v/>
      </c>
      <c r="DJ202" s="71" t="str">
        <f t="shared" si="3435"/>
        <v/>
      </c>
      <c r="DK202" s="71" t="str">
        <f t="shared" si="3435"/>
        <v/>
      </c>
      <c r="DL202" s="71" t="str">
        <f t="shared" si="3435"/>
        <v/>
      </c>
      <c r="DM202" s="71" t="str">
        <f t="shared" si="3435"/>
        <v/>
      </c>
      <c r="DN202" s="71" t="str">
        <f t="shared" si="3435"/>
        <v/>
      </c>
      <c r="DO202" s="71" t="str">
        <f t="shared" si="3435"/>
        <v/>
      </c>
      <c r="DP202" s="71" t="str">
        <f t="shared" si="3435"/>
        <v/>
      </c>
      <c r="DQ202" s="71" t="str">
        <f t="shared" si="3435"/>
        <v/>
      </c>
      <c r="DR202" s="71" t="str">
        <f t="shared" si="3435"/>
        <v/>
      </c>
      <c r="DS202" s="71" t="str">
        <f t="shared" si="3435"/>
        <v/>
      </c>
      <c r="DT202" s="71" t="str">
        <f t="shared" si="3435"/>
        <v/>
      </c>
      <c r="DU202" s="71" t="str">
        <f t="shared" si="3435"/>
        <v/>
      </c>
      <c r="DV202" s="71" t="str">
        <f t="shared" si="3435"/>
        <v/>
      </c>
      <c r="DW202" s="71" t="str">
        <f t="shared" si="3435"/>
        <v/>
      </c>
      <c r="DX202" s="71" t="str">
        <f t="shared" si="3435"/>
        <v/>
      </c>
      <c r="DY202" s="71" t="str">
        <f t="shared" si="3435"/>
        <v/>
      </c>
      <c r="DZ202" s="71" t="str">
        <f t="shared" si="3435"/>
        <v/>
      </c>
      <c r="EA202" s="71" t="str">
        <f t="shared" si="3435"/>
        <v/>
      </c>
      <c r="EB202" s="71" t="str">
        <f t="shared" si="3435"/>
        <v/>
      </c>
      <c r="EC202" s="71" t="str">
        <f t="shared" si="3435"/>
        <v/>
      </c>
      <c r="ED202" s="71" t="str">
        <f t="shared" si="3435"/>
        <v/>
      </c>
      <c r="EE202" s="71" t="str">
        <f t="shared" si="3435"/>
        <v/>
      </c>
      <c r="EF202" s="71" t="str">
        <f t="shared" si="3435"/>
        <v/>
      </c>
      <c r="EG202" s="71" t="str">
        <f t="shared" si="3435"/>
        <v/>
      </c>
      <c r="EH202" s="71" t="str">
        <f t="shared" si="3435"/>
        <v/>
      </c>
      <c r="EI202" s="71" t="str">
        <f t="shared" si="3435"/>
        <v/>
      </c>
      <c r="EJ202" s="71" t="str">
        <f t="shared" si="3435"/>
        <v/>
      </c>
      <c r="EK202" s="71" t="str">
        <f t="shared" si="3435"/>
        <v/>
      </c>
      <c r="EL202" s="71" t="str">
        <f t="shared" si="3435"/>
        <v/>
      </c>
      <c r="EM202" s="71" t="str">
        <f t="shared" si="3435"/>
        <v/>
      </c>
      <c r="EN202" s="71" t="str">
        <f t="shared" si="3435"/>
        <v/>
      </c>
      <c r="EO202" s="71" t="str">
        <f t="shared" si="3435"/>
        <v/>
      </c>
      <c r="EP202" s="71" t="str">
        <f t="shared" si="3435"/>
        <v/>
      </c>
      <c r="EQ202" s="71" t="str">
        <f t="shared" si="3435"/>
        <v/>
      </c>
      <c r="ER202" s="71" t="str">
        <f t="shared" si="3435"/>
        <v/>
      </c>
      <c r="ES202" s="71" t="str">
        <f t="shared" si="3435"/>
        <v/>
      </c>
      <c r="ET202" s="71" t="str">
        <f t="shared" si="3435"/>
        <v/>
      </c>
      <c r="EU202" s="71" t="str">
        <f t="shared" si="3435"/>
        <v/>
      </c>
      <c r="EV202" s="71" t="str">
        <f t="shared" si="3435"/>
        <v/>
      </c>
      <c r="EW202" s="71" t="str">
        <f t="shared" si="3435"/>
        <v/>
      </c>
      <c r="EX202" s="71" t="str">
        <f t="shared" si="3435"/>
        <v/>
      </c>
      <c r="EY202" s="71" t="str">
        <f t="shared" si="3435"/>
        <v/>
      </c>
      <c r="EZ202" s="71" t="str">
        <f t="shared" si="3435"/>
        <v/>
      </c>
      <c r="FA202" s="71" t="str">
        <f t="shared" si="3435"/>
        <v/>
      </c>
      <c r="FB202" s="71" t="str">
        <f t="shared" si="3435"/>
        <v/>
      </c>
      <c r="FC202" s="71" t="str">
        <f t="shared" si="3435"/>
        <v/>
      </c>
      <c r="FD202" s="71" t="str">
        <f t="shared" si="3435"/>
        <v/>
      </c>
      <c r="FE202" s="71" t="str">
        <f t="shared" si="3435"/>
        <v/>
      </c>
      <c r="FF202" s="71" t="str">
        <f t="shared" si="3435"/>
        <v/>
      </c>
      <c r="FG202" s="71" t="str">
        <f t="shared" si="3435"/>
        <v/>
      </c>
      <c r="FH202" s="71" t="str">
        <f t="shared" si="3435"/>
        <v/>
      </c>
      <c r="FI202" s="71" t="str">
        <f t="shared" si="3435"/>
        <v/>
      </c>
      <c r="FJ202" s="71" t="str">
        <f t="shared" si="3435"/>
        <v/>
      </c>
      <c r="FK202" s="71" t="str">
        <f t="shared" si="3435"/>
        <v/>
      </c>
      <c r="FL202" s="71" t="str">
        <f t="shared" si="3435"/>
        <v/>
      </c>
      <c r="FM202" s="71" t="str">
        <f t="shared" si="3435"/>
        <v/>
      </c>
      <c r="FN202" s="71" t="str">
        <f t="shared" si="3436"/>
        <v/>
      </c>
      <c r="FO202" s="71" t="str">
        <f t="shared" si="3436"/>
        <v/>
      </c>
      <c r="FP202" s="71" t="str">
        <f t="shared" si="3436"/>
        <v/>
      </c>
      <c r="FQ202" s="71" t="str">
        <f t="shared" si="3436"/>
        <v/>
      </c>
      <c r="FR202" s="71" t="str">
        <f t="shared" si="3436"/>
        <v/>
      </c>
      <c r="FS202" s="71" t="str">
        <f t="shared" si="3436"/>
        <v/>
      </c>
    </row>
    <row r="203" spans="1:175" ht="16.5">
      <c r="A203" s="101"/>
      <c r="B203" s="115" t="s">
        <v>669</v>
      </c>
      <c r="C203" s="61" t="s">
        <v>670</v>
      </c>
      <c r="T203" s="61" t="s">
        <v>671</v>
      </c>
      <c r="U203" s="85" t="s">
        <v>672</v>
      </c>
      <c r="CN203" s="70" t="str">
        <f t="shared" si="3437"/>
        <v>InitUnitState('IN31',,,,,,,,,,)</v>
      </c>
      <c r="CO203" s="70" t="str">
        <f t="shared" si="3438"/>
        <v>InitUnitNormal('IN31',,,,,,,,,,)</v>
      </c>
      <c r="CP203" s="70" t="str">
        <f t="shared" si="3439"/>
        <v>InitUnitMagic('IN31',,,,,,,,,,)</v>
      </c>
      <c r="CQ203" s="70" t="str">
        <f t="shared" si="3440"/>
        <v>InitUnitAdd('IN31',,,,,,,,,,)</v>
      </c>
      <c r="CR203" s="70" t="str">
        <f t="shared" si="3428"/>
        <v>InitEquipData('IN31',,"",,,,,'','','','','','',"ReplaceableTextures\\CommandButtons\\BTN011.blp")</v>
      </c>
      <c r="CU203" s="95" t="str">
        <f t="shared" si="3441"/>
        <v>|n</v>
      </c>
      <c r="CV203" s="61" t="str">
        <f t="shared" si="3442"/>
        <v>开启后获得|Cffffd24d随机奖励|r。</v>
      </c>
      <c r="CW203" s="60"/>
      <c r="CX203" s="60"/>
      <c r="CY203" s="60"/>
      <c r="CZ203" s="60"/>
      <c r="DA203" s="60"/>
      <c r="DB203" s="71" t="str">
        <f t="shared" ref="DB203:DB204" si="3443">IF(V203="","","|n"&amp;DB$2&amp;"+"&amp;V203&amp;DB$1)</f>
        <v/>
      </c>
      <c r="DC203" s="71" t="str">
        <f t="shared" ref="DC203:DC204" si="3444">IF(W203="","","|n"&amp;DC$2&amp;"+"&amp;W203&amp;DC$1)</f>
        <v/>
      </c>
      <c r="DD203" s="71" t="str">
        <f t="shared" ref="DD203:DD204" si="3445">IF(X203="","","|n"&amp;DD$2&amp;"+"&amp;X203&amp;DD$1)</f>
        <v/>
      </c>
      <c r="DE203" s="71" t="str">
        <f t="shared" ref="DE203:DE204" si="3446">IF(Y203="","","|n"&amp;DE$2&amp;"+"&amp;Y203&amp;DE$1)</f>
        <v/>
      </c>
      <c r="DF203" s="71" t="str">
        <f t="shared" ref="DF203:DF204" si="3447">IF(Z203="","","|n"&amp;DF$2&amp;"+"&amp;Z203&amp;DF$1)</f>
        <v/>
      </c>
      <c r="DG203" s="71" t="str">
        <f t="shared" ref="DG203:DG204" si="3448">IF(AA203="","","|n"&amp;DG$2&amp;"+"&amp;AA203&amp;DG$1)</f>
        <v/>
      </c>
      <c r="DH203" s="71" t="str">
        <f t="shared" ref="DH203:DH204" si="3449">IF(AB203="","","|n"&amp;DH$2&amp;"+"&amp;AB203&amp;DH$1)</f>
        <v/>
      </c>
      <c r="DI203" s="71" t="str">
        <f t="shared" ref="DI203:DI204" si="3450">IF(AC203="","","|n"&amp;DI$2&amp;"+"&amp;AC203&amp;DI$1)</f>
        <v/>
      </c>
      <c r="DJ203" s="71" t="str">
        <f t="shared" ref="DJ203:DJ204" si="3451">IF(AD203="","","|n"&amp;DJ$2&amp;"+"&amp;AD203&amp;DJ$1)</f>
        <v/>
      </c>
      <c r="DK203" s="71" t="str">
        <f t="shared" ref="DK203:DK204" si="3452">IF(AE203="","","|n"&amp;DK$2&amp;"+"&amp;AE203&amp;DK$1)</f>
        <v/>
      </c>
      <c r="DL203" s="71" t="str">
        <f t="shared" ref="DL203:DL204" si="3453">IF(AF203="","","|n"&amp;DL$2&amp;"+"&amp;AF203&amp;DL$1)</f>
        <v/>
      </c>
      <c r="DM203" s="71" t="str">
        <f t="shared" ref="DM203:DM204" si="3454">IF(AG203="","","|n"&amp;DM$2&amp;"+"&amp;AG203&amp;DM$1)</f>
        <v/>
      </c>
      <c r="DN203" s="71" t="str">
        <f t="shared" ref="DN203:DN204" si="3455">IF(AH203="","","|n"&amp;DN$2&amp;"+"&amp;AH203&amp;DN$1)</f>
        <v/>
      </c>
      <c r="DO203" s="71" t="str">
        <f t="shared" ref="DO203:DO204" si="3456">IF(AI203="","","|n"&amp;DO$2&amp;"+"&amp;AI203&amp;DO$1)</f>
        <v/>
      </c>
      <c r="DP203" s="71" t="str">
        <f t="shared" ref="DP203:DP204" si="3457">IF(AJ203="","","|n"&amp;DP$2&amp;"+"&amp;AJ203&amp;DP$1)</f>
        <v/>
      </c>
      <c r="DQ203" s="71" t="str">
        <f t="shared" ref="DQ203:DQ204" si="3458">IF(AK203="","","|n"&amp;DQ$2&amp;"+"&amp;AK203&amp;DQ$1)</f>
        <v/>
      </c>
      <c r="DR203" s="71" t="str">
        <f t="shared" ref="DR203:DR204" si="3459">IF(AL203="","","|n"&amp;DR$2&amp;"+"&amp;AL203&amp;DR$1)</f>
        <v/>
      </c>
      <c r="DS203" s="71" t="str">
        <f t="shared" ref="DS203:DS204" si="3460">IF(AM203="","","|n"&amp;DS$2&amp;"+"&amp;AM203&amp;DS$1)</f>
        <v/>
      </c>
      <c r="DT203" s="71" t="str">
        <f t="shared" ref="DT203:DT204" si="3461">IF(AN203="","","|n"&amp;DT$2&amp;"+"&amp;AN203&amp;DT$1)</f>
        <v/>
      </c>
      <c r="DU203" s="71" t="str">
        <f t="shared" ref="DU203:DU204" si="3462">IF(AO203="","","|n"&amp;DU$2&amp;"+"&amp;AO203&amp;DU$1)</f>
        <v/>
      </c>
      <c r="DV203" s="71" t="str">
        <f t="shared" ref="DV203:DV204" si="3463">IF(AP203="","","|n"&amp;DV$2&amp;"+"&amp;AP203&amp;DV$1)</f>
        <v/>
      </c>
      <c r="DW203" s="71" t="str">
        <f t="shared" ref="DW203:DW204" si="3464">IF(AQ203="","","|n"&amp;DW$2&amp;"+"&amp;AQ203&amp;DW$1)</f>
        <v/>
      </c>
      <c r="DX203" s="71" t="str">
        <f t="shared" ref="DX203:DX204" si="3465">IF(AR203="","","|n"&amp;DX$2&amp;"+"&amp;AR203&amp;DX$1)</f>
        <v/>
      </c>
      <c r="DY203" s="71" t="str">
        <f t="shared" ref="DY203:DY204" si="3466">IF(AS203="","","|n"&amp;DY$2&amp;"+"&amp;AS203&amp;DY$1)</f>
        <v/>
      </c>
      <c r="DZ203" s="71" t="str">
        <f t="shared" ref="DZ203:DZ204" si="3467">IF(AT203="","","|n"&amp;DZ$2&amp;"+"&amp;AT203&amp;DZ$1)</f>
        <v/>
      </c>
      <c r="EA203" s="71" t="str">
        <f t="shared" ref="EA203:EA204" si="3468">IF(AU203="","","|n"&amp;EA$2&amp;"+"&amp;AU203&amp;EA$1)</f>
        <v/>
      </c>
      <c r="EB203" s="71" t="str">
        <f t="shared" ref="EB203:EB204" si="3469">IF(AV203="","","|n"&amp;EB$2&amp;"+"&amp;AV203&amp;EB$1)</f>
        <v/>
      </c>
      <c r="EC203" s="71" t="str">
        <f t="shared" ref="EC203:EC204" si="3470">IF(AW203="","","|n"&amp;EC$2&amp;"+"&amp;AW203&amp;EC$1)</f>
        <v/>
      </c>
      <c r="ED203" s="71" t="str">
        <f t="shared" ref="ED203:ED204" si="3471">IF(AX203="","","|n"&amp;ED$2&amp;"+"&amp;AX203&amp;ED$1)</f>
        <v/>
      </c>
      <c r="EE203" s="71" t="str">
        <f t="shared" ref="EE203:EE204" si="3472">IF(AY203="","","|n"&amp;EE$2&amp;"+"&amp;AY203&amp;EE$1)</f>
        <v/>
      </c>
      <c r="EF203" s="71" t="str">
        <f t="shared" ref="EF203:EF204" si="3473">IF(AZ203="","","|n"&amp;EF$2&amp;"+"&amp;AZ203&amp;EF$1)</f>
        <v/>
      </c>
      <c r="EG203" s="71" t="str">
        <f t="shared" ref="EG203:EG204" si="3474">IF(BA203="","","|n"&amp;EG$2&amp;"+"&amp;BA203&amp;EG$1)</f>
        <v/>
      </c>
      <c r="EH203" s="71" t="str">
        <f t="shared" ref="EH203:EH204" si="3475">IF(BB203="","","|n"&amp;EH$2&amp;"+"&amp;BB203&amp;EH$1)</f>
        <v/>
      </c>
      <c r="EI203" s="71" t="str">
        <f t="shared" ref="EI203:EI204" si="3476">IF(BC203="","","|n"&amp;EI$2&amp;"+"&amp;BC203&amp;EI$1)</f>
        <v/>
      </c>
      <c r="EJ203" s="71" t="str">
        <f t="shared" ref="EJ203:EJ204" si="3477">IF(BD203="","","|n"&amp;EJ$2&amp;"+"&amp;BD203&amp;EJ$1)</f>
        <v/>
      </c>
      <c r="EK203" s="71" t="str">
        <f t="shared" ref="EK203:EK204" si="3478">IF(BE203="","","|n"&amp;EK$2&amp;"+"&amp;BE203&amp;EK$1)</f>
        <v/>
      </c>
      <c r="EL203" s="71" t="str">
        <f t="shared" ref="EL203:EL204" si="3479">IF(BF203="","","|n"&amp;EL$2&amp;"+"&amp;BF203&amp;EL$1)</f>
        <v/>
      </c>
      <c r="EM203" s="71" t="str">
        <f t="shared" ref="EM203:EM204" si="3480">IF(BG203="","","|n"&amp;EM$2&amp;"+"&amp;BG203&amp;EM$1)</f>
        <v/>
      </c>
      <c r="EN203" s="71" t="str">
        <f t="shared" ref="EN203:EN204" si="3481">IF(BH203="","","|n"&amp;EN$2&amp;"+"&amp;BH203&amp;EN$1)</f>
        <v/>
      </c>
      <c r="EO203" s="71" t="str">
        <f t="shared" ref="EO203:EO204" si="3482">IF(BI203="","","|n"&amp;EO$2&amp;"+"&amp;BI203&amp;EO$1)</f>
        <v/>
      </c>
      <c r="EP203" s="71" t="str">
        <f t="shared" ref="EP203:EP204" si="3483">IF(BJ203="","","|n"&amp;EP$2&amp;"+"&amp;BJ203&amp;EP$1)</f>
        <v/>
      </c>
      <c r="EQ203" s="71" t="str">
        <f t="shared" ref="EQ203:EQ204" si="3484">IF(BK203="","","|n"&amp;EQ$2&amp;"+"&amp;BK203&amp;EQ$1)</f>
        <v/>
      </c>
      <c r="ER203" s="71" t="str">
        <f t="shared" ref="ER203:ER204" si="3485">IF(BL203="","","|n"&amp;ER$2&amp;"+"&amp;BL203&amp;ER$1)</f>
        <v/>
      </c>
      <c r="ES203" s="71" t="str">
        <f t="shared" ref="ES203:ES204" si="3486">IF(BM203="","","|n"&amp;ES$2&amp;"+"&amp;BM203&amp;ES$1)</f>
        <v/>
      </c>
      <c r="ET203" s="71" t="str">
        <f t="shared" ref="ET203:ET204" si="3487">IF(BN203="","","|n"&amp;ET$2&amp;"+"&amp;BN203&amp;ET$1)</f>
        <v/>
      </c>
      <c r="EU203" s="71" t="str">
        <f t="shared" ref="EU203:EU204" si="3488">IF(BO203="","","|n"&amp;EU$2&amp;"+"&amp;BO203&amp;EU$1)</f>
        <v/>
      </c>
      <c r="EV203" s="71" t="str">
        <f t="shared" ref="EV203:EV204" si="3489">IF(BP203="","","|n"&amp;EV$2&amp;"+"&amp;BP203&amp;EV$1)</f>
        <v/>
      </c>
      <c r="EW203" s="71" t="str">
        <f t="shared" ref="EW203:EW204" si="3490">IF(BQ203="","","|n"&amp;EW$2&amp;"+"&amp;BQ203&amp;EW$1)</f>
        <v/>
      </c>
      <c r="EX203" s="71" t="str">
        <f t="shared" ref="EX203:EX204" si="3491">IF(BR203="","","|n"&amp;EX$2&amp;"+"&amp;BR203&amp;EX$1)</f>
        <v/>
      </c>
      <c r="EY203" s="71" t="str">
        <f t="shared" ref="EY203:EY204" si="3492">IF(BS203="","","|n"&amp;EY$2&amp;"+"&amp;BS203&amp;EY$1)</f>
        <v/>
      </c>
      <c r="EZ203" s="71" t="str">
        <f t="shared" ref="EZ203:EZ204" si="3493">IF(BT203="","","|n"&amp;EZ$2&amp;"+"&amp;BT203&amp;EZ$1)</f>
        <v/>
      </c>
      <c r="FA203" s="71" t="str">
        <f t="shared" ref="FA203:FA204" si="3494">IF(BU203="","","|n"&amp;FA$2&amp;"+"&amp;BU203&amp;FA$1)</f>
        <v/>
      </c>
      <c r="FB203" s="71" t="str">
        <f t="shared" ref="FB203:FB204" si="3495">IF(BV203="","","|n"&amp;FB$2&amp;"+"&amp;BV203&amp;FB$1)</f>
        <v/>
      </c>
      <c r="FC203" s="71" t="str">
        <f t="shared" ref="FC203:FC204" si="3496">IF(BW203="","","|n"&amp;FC$2&amp;"+"&amp;BW203&amp;FC$1)</f>
        <v/>
      </c>
      <c r="FD203" s="71" t="str">
        <f t="shared" ref="FD203:FD204" si="3497">IF(BX203="","","|n"&amp;FD$2&amp;"+"&amp;BX203&amp;FD$1)</f>
        <v/>
      </c>
      <c r="FE203" s="71" t="str">
        <f t="shared" ref="FE203:FE204" si="3498">IF(BY203="","","|n"&amp;FE$2&amp;"+"&amp;BY203&amp;FE$1)</f>
        <v/>
      </c>
      <c r="FF203" s="71" t="str">
        <f t="shared" ref="FF203:FF204" si="3499">IF(BZ203="","","|n"&amp;FF$2&amp;"+"&amp;BZ203&amp;FF$1)</f>
        <v/>
      </c>
      <c r="FG203" s="71" t="str">
        <f t="shared" ref="FG203:FG204" si="3500">IF(CA203="","","|n"&amp;FG$2&amp;"+"&amp;CA203&amp;FG$1)</f>
        <v/>
      </c>
      <c r="FH203" s="71" t="str">
        <f t="shared" ref="FH203:FH204" si="3501">IF(CB203="","","|n"&amp;FH$2&amp;"+"&amp;CB203&amp;FH$1)</f>
        <v/>
      </c>
      <c r="FI203" s="71" t="str">
        <f t="shared" ref="FI203:FI204" si="3502">IF(CC203="","","|n"&amp;FI$2&amp;"+"&amp;CC203&amp;FI$1)</f>
        <v/>
      </c>
      <c r="FJ203" s="71" t="str">
        <f t="shared" ref="FJ203:FJ204" si="3503">IF(CD203="","","|n"&amp;FJ$2&amp;"+"&amp;CD203&amp;FJ$1)</f>
        <v/>
      </c>
      <c r="FK203" s="71" t="str">
        <f t="shared" ref="FK203:FK204" si="3504">IF(CE203="","","|n"&amp;FK$2&amp;"+"&amp;CE203&amp;FK$1)</f>
        <v/>
      </c>
      <c r="FL203" s="71" t="str">
        <f t="shared" ref="FL203:FL204" si="3505">IF(CF203="","","|n"&amp;FL$2&amp;"+"&amp;CF203&amp;FL$1)</f>
        <v/>
      </c>
      <c r="FM203" s="71" t="str">
        <f t="shared" ref="FM203:FM204" si="3506">IF(CG203="","","|n"&amp;FM$2&amp;"+"&amp;CG203&amp;FM$1)</f>
        <v/>
      </c>
      <c r="FN203" s="71" t="str">
        <f t="shared" ref="FN203:FN204" si="3507">IF(CH203="","","|n"&amp;FN$2&amp;"+"&amp;CH203&amp;FN$1)</f>
        <v/>
      </c>
      <c r="FO203" s="71" t="str">
        <f t="shared" ref="FO203:FO204" si="3508">IF(CI203="","","|n"&amp;FO$2&amp;"+"&amp;CI203&amp;FO$1)</f>
        <v/>
      </c>
      <c r="FP203" s="71" t="str">
        <f t="shared" ref="FP203:FP204" si="3509">IF(CJ203="","","|n"&amp;FP$2&amp;"+"&amp;CJ203&amp;FP$1)</f>
        <v/>
      </c>
      <c r="FQ203" s="71" t="str">
        <f t="shared" ref="FQ203:FQ204" si="3510">IF(CK203="","","|n"&amp;FQ$2&amp;"+"&amp;CK203&amp;FQ$1)</f>
        <v/>
      </c>
      <c r="FR203" s="71" t="str">
        <f t="shared" ref="FR203:FR204" si="3511">IF(CL203="","","|n"&amp;FR$2&amp;"+"&amp;CL203&amp;FR$1)</f>
        <v/>
      </c>
      <c r="FS203" s="71" t="str">
        <f t="shared" ref="FS203:FS204" si="3512">IF(CM203="","","|n"&amp;FS$2&amp;"+"&amp;CM203&amp;FS$1)</f>
        <v/>
      </c>
    </row>
    <row r="204" spans="1:175" ht="16.5">
      <c r="A204" s="101"/>
      <c r="B204" s="115" t="s">
        <v>673</v>
      </c>
      <c r="C204" s="61" t="s">
        <v>660</v>
      </c>
      <c r="T204" s="61" t="s">
        <v>661</v>
      </c>
      <c r="U204" s="85" t="s">
        <v>662</v>
      </c>
      <c r="CN204" s="70" t="str">
        <f t="shared" si="3437"/>
        <v>InitUnitState('IN32',,,,,,,,,,)</v>
      </c>
      <c r="CO204" s="70" t="str">
        <f t="shared" si="3438"/>
        <v>InitUnitNormal('IN32',,,,,,,,,,)</v>
      </c>
      <c r="CP204" s="70" t="str">
        <f t="shared" si="3439"/>
        <v>InitUnitMagic('IN32',,,,,,,,,,)</v>
      </c>
      <c r="CQ204" s="70" t="str">
        <f t="shared" si="3440"/>
        <v>InitUnitAdd('IN32',,,,,,,,,,)</v>
      </c>
      <c r="CR204" s="70" t="str">
        <f t="shared" si="3428"/>
        <v>InitEquipData('IN32',,"",,,,,'','','','','','',"ReplaceableTextures\\CommandButtons\\BTNIS11.blp")</v>
      </c>
      <c r="CU204" s="95" t="str">
        <f t="shared" si="3441"/>
        <v>|n</v>
      </c>
      <c r="CV204" s="61" t="str">
        <f t="shared" si="3442"/>
        <v>使用后获得|Cffffc926随机类型技能升阶石|r</v>
      </c>
      <c r="CW204" s="60"/>
      <c r="CX204" s="60"/>
      <c r="CY204" s="60"/>
      <c r="CZ204" s="60"/>
      <c r="DA204" s="60"/>
      <c r="DB204" s="71" t="str">
        <f t="shared" si="3443"/>
        <v/>
      </c>
      <c r="DC204" s="71" t="str">
        <f t="shared" si="3444"/>
        <v/>
      </c>
      <c r="DD204" s="71" t="str">
        <f t="shared" si="3445"/>
        <v/>
      </c>
      <c r="DE204" s="71" t="str">
        <f t="shared" si="3446"/>
        <v/>
      </c>
      <c r="DF204" s="71" t="str">
        <f t="shared" si="3447"/>
        <v/>
      </c>
      <c r="DG204" s="71" t="str">
        <f t="shared" si="3448"/>
        <v/>
      </c>
      <c r="DH204" s="71" t="str">
        <f t="shared" si="3449"/>
        <v/>
      </c>
      <c r="DI204" s="71" t="str">
        <f t="shared" si="3450"/>
        <v/>
      </c>
      <c r="DJ204" s="71" t="str">
        <f t="shared" si="3451"/>
        <v/>
      </c>
      <c r="DK204" s="71" t="str">
        <f t="shared" si="3452"/>
        <v/>
      </c>
      <c r="DL204" s="71" t="str">
        <f t="shared" si="3453"/>
        <v/>
      </c>
      <c r="DM204" s="71" t="str">
        <f t="shared" si="3454"/>
        <v/>
      </c>
      <c r="DN204" s="71" t="str">
        <f t="shared" si="3455"/>
        <v/>
      </c>
      <c r="DO204" s="71" t="str">
        <f t="shared" si="3456"/>
        <v/>
      </c>
      <c r="DP204" s="71" t="str">
        <f t="shared" si="3457"/>
        <v/>
      </c>
      <c r="DQ204" s="71" t="str">
        <f t="shared" si="3458"/>
        <v/>
      </c>
      <c r="DR204" s="71" t="str">
        <f t="shared" si="3459"/>
        <v/>
      </c>
      <c r="DS204" s="71" t="str">
        <f t="shared" si="3460"/>
        <v/>
      </c>
      <c r="DT204" s="71" t="str">
        <f t="shared" si="3461"/>
        <v/>
      </c>
      <c r="DU204" s="71" t="str">
        <f t="shared" si="3462"/>
        <v/>
      </c>
      <c r="DV204" s="71" t="str">
        <f t="shared" si="3463"/>
        <v/>
      </c>
      <c r="DW204" s="71" t="str">
        <f t="shared" si="3464"/>
        <v/>
      </c>
      <c r="DX204" s="71" t="str">
        <f t="shared" si="3465"/>
        <v/>
      </c>
      <c r="DY204" s="71" t="str">
        <f t="shared" si="3466"/>
        <v/>
      </c>
      <c r="DZ204" s="71" t="str">
        <f t="shared" si="3467"/>
        <v/>
      </c>
      <c r="EA204" s="71" t="str">
        <f t="shared" si="3468"/>
        <v/>
      </c>
      <c r="EB204" s="71" t="str">
        <f t="shared" si="3469"/>
        <v/>
      </c>
      <c r="EC204" s="71" t="str">
        <f t="shared" si="3470"/>
        <v/>
      </c>
      <c r="ED204" s="71" t="str">
        <f t="shared" si="3471"/>
        <v/>
      </c>
      <c r="EE204" s="71" t="str">
        <f t="shared" si="3472"/>
        <v/>
      </c>
      <c r="EF204" s="71" t="str">
        <f t="shared" si="3473"/>
        <v/>
      </c>
      <c r="EG204" s="71" t="str">
        <f t="shared" si="3474"/>
        <v/>
      </c>
      <c r="EH204" s="71" t="str">
        <f t="shared" si="3475"/>
        <v/>
      </c>
      <c r="EI204" s="71" t="str">
        <f t="shared" si="3476"/>
        <v/>
      </c>
      <c r="EJ204" s="71" t="str">
        <f t="shared" si="3477"/>
        <v/>
      </c>
      <c r="EK204" s="71" t="str">
        <f t="shared" si="3478"/>
        <v/>
      </c>
      <c r="EL204" s="71" t="str">
        <f t="shared" si="3479"/>
        <v/>
      </c>
      <c r="EM204" s="71" t="str">
        <f t="shared" si="3480"/>
        <v/>
      </c>
      <c r="EN204" s="71" t="str">
        <f t="shared" si="3481"/>
        <v/>
      </c>
      <c r="EO204" s="71" t="str">
        <f t="shared" si="3482"/>
        <v/>
      </c>
      <c r="EP204" s="71" t="str">
        <f t="shared" si="3483"/>
        <v/>
      </c>
      <c r="EQ204" s="71" t="str">
        <f t="shared" si="3484"/>
        <v/>
      </c>
      <c r="ER204" s="71" t="str">
        <f t="shared" si="3485"/>
        <v/>
      </c>
      <c r="ES204" s="71" t="str">
        <f t="shared" si="3486"/>
        <v/>
      </c>
      <c r="ET204" s="71" t="str">
        <f t="shared" si="3487"/>
        <v/>
      </c>
      <c r="EU204" s="71" t="str">
        <f t="shared" si="3488"/>
        <v/>
      </c>
      <c r="EV204" s="71" t="str">
        <f t="shared" si="3489"/>
        <v/>
      </c>
      <c r="EW204" s="71" t="str">
        <f t="shared" si="3490"/>
        <v/>
      </c>
      <c r="EX204" s="71" t="str">
        <f t="shared" si="3491"/>
        <v/>
      </c>
      <c r="EY204" s="71" t="str">
        <f t="shared" si="3492"/>
        <v/>
      </c>
      <c r="EZ204" s="71" t="str">
        <f t="shared" si="3493"/>
        <v/>
      </c>
      <c r="FA204" s="71" t="str">
        <f t="shared" si="3494"/>
        <v/>
      </c>
      <c r="FB204" s="71" t="str">
        <f t="shared" si="3495"/>
        <v/>
      </c>
      <c r="FC204" s="71" t="str">
        <f t="shared" si="3496"/>
        <v/>
      </c>
      <c r="FD204" s="71" t="str">
        <f t="shared" si="3497"/>
        <v/>
      </c>
      <c r="FE204" s="71" t="str">
        <f t="shared" si="3498"/>
        <v/>
      </c>
      <c r="FF204" s="71" t="str">
        <f t="shared" si="3499"/>
        <v/>
      </c>
      <c r="FG204" s="71" t="str">
        <f t="shared" si="3500"/>
        <v/>
      </c>
      <c r="FH204" s="71" t="str">
        <f t="shared" si="3501"/>
        <v/>
      </c>
      <c r="FI204" s="71" t="str">
        <f t="shared" si="3502"/>
        <v/>
      </c>
      <c r="FJ204" s="71" t="str">
        <f t="shared" si="3503"/>
        <v/>
      </c>
      <c r="FK204" s="71" t="str">
        <f t="shared" si="3504"/>
        <v/>
      </c>
      <c r="FL204" s="71" t="str">
        <f t="shared" si="3505"/>
        <v/>
      </c>
      <c r="FM204" s="71" t="str">
        <f t="shared" si="3506"/>
        <v/>
      </c>
      <c r="FN204" s="71" t="str">
        <f t="shared" si="3507"/>
        <v/>
      </c>
      <c r="FO204" s="71" t="str">
        <f t="shared" si="3508"/>
        <v/>
      </c>
      <c r="FP204" s="71" t="str">
        <f t="shared" si="3509"/>
        <v/>
      </c>
      <c r="FQ204" s="71" t="str">
        <f t="shared" si="3510"/>
        <v/>
      </c>
      <c r="FR204" s="71" t="str">
        <f t="shared" si="3511"/>
        <v/>
      </c>
      <c r="FS204" s="71" t="str">
        <f t="shared" si="3512"/>
        <v/>
      </c>
    </row>
    <row r="205" spans="1:175" ht="16.5">
      <c r="A205" s="101"/>
      <c r="B205" s="114" t="s">
        <v>674</v>
      </c>
      <c r="C205" s="22" t="s">
        <v>675</v>
      </c>
      <c r="T205" s="61" t="s">
        <v>676</v>
      </c>
      <c r="U205" s="85" t="str">
        <f t="shared" ref="U205:U216" si="3513">"ReplaceableTextures\\CommandButtons\\BTN"&amp;B205&amp;".blp"</f>
        <v>ReplaceableTextures\\CommandButtons\\BTNIN33.blp</v>
      </c>
      <c r="CN205" s="70" t="str">
        <f t="shared" si="3437"/>
        <v>InitUnitState('IN33',,,,,,,,,,)</v>
      </c>
      <c r="CO205" s="70" t="str">
        <f t="shared" si="3438"/>
        <v>InitUnitNormal('IN33',,,,,,,,,,)</v>
      </c>
      <c r="CP205" s="70" t="str">
        <f t="shared" si="3439"/>
        <v>InitUnitMagic('IN33',,,,,,,,,,)</v>
      </c>
      <c r="CQ205" s="70" t="str">
        <f t="shared" si="3440"/>
        <v>InitUnitAdd('IN33',,,,,,,,,,)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239&amp;CR$1&amp;")"</f>
        <v>InitEquipData('IN33',,"",,,,,'','','','','','',"ReplaceableTextures\\CommandButtons\\BTNIZ0F.blp")</v>
      </c>
      <c r="CU205" s="95" t="str">
        <f t="shared" ref="CU205:CU212" si="3514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61" t="str">
        <f t="shared" ref="CV205:CV212" si="3515">T205</f>
        <v>攻击|Cffffc926+2500|r</v>
      </c>
      <c r="CW205" s="60"/>
      <c r="CX205" s="60"/>
      <c r="CY205" s="60"/>
      <c r="CZ205" s="60"/>
      <c r="DA205" s="60"/>
      <c r="DB205" s="71" t="str">
        <f t="shared" ref="DB205:FM205" si="3516">IF(V205="","","|n"&amp;DB$2&amp;"+"&amp;V205&amp;DB$1)</f>
        <v/>
      </c>
      <c r="DC205" s="71" t="str">
        <f t="shared" si="3516"/>
        <v/>
      </c>
      <c r="DD205" s="71" t="str">
        <f t="shared" si="3516"/>
        <v/>
      </c>
      <c r="DE205" s="71" t="str">
        <f t="shared" si="3516"/>
        <v/>
      </c>
      <c r="DF205" s="71" t="str">
        <f t="shared" si="3516"/>
        <v/>
      </c>
      <c r="DG205" s="71" t="str">
        <f t="shared" si="3516"/>
        <v/>
      </c>
      <c r="DH205" s="71" t="str">
        <f t="shared" si="3516"/>
        <v/>
      </c>
      <c r="DI205" s="71" t="str">
        <f t="shared" si="3516"/>
        <v/>
      </c>
      <c r="DJ205" s="71" t="str">
        <f t="shared" si="3516"/>
        <v/>
      </c>
      <c r="DK205" s="71" t="str">
        <f t="shared" si="3516"/>
        <v/>
      </c>
      <c r="DL205" s="71" t="str">
        <f t="shared" si="3516"/>
        <v/>
      </c>
      <c r="DM205" s="71" t="str">
        <f t="shared" si="3516"/>
        <v/>
      </c>
      <c r="DN205" s="71" t="str">
        <f t="shared" si="3516"/>
        <v/>
      </c>
      <c r="DO205" s="71" t="str">
        <f t="shared" si="3516"/>
        <v/>
      </c>
      <c r="DP205" s="71" t="str">
        <f t="shared" si="3516"/>
        <v/>
      </c>
      <c r="DQ205" s="71" t="str">
        <f t="shared" si="3516"/>
        <v/>
      </c>
      <c r="DR205" s="71" t="str">
        <f t="shared" si="3516"/>
        <v/>
      </c>
      <c r="DS205" s="71" t="str">
        <f t="shared" si="3516"/>
        <v/>
      </c>
      <c r="DT205" s="71" t="str">
        <f t="shared" si="3516"/>
        <v/>
      </c>
      <c r="DU205" s="71" t="str">
        <f t="shared" si="3516"/>
        <v/>
      </c>
      <c r="DV205" s="71" t="str">
        <f t="shared" si="3516"/>
        <v/>
      </c>
      <c r="DW205" s="71" t="str">
        <f t="shared" si="3516"/>
        <v/>
      </c>
      <c r="DX205" s="71" t="str">
        <f t="shared" si="3516"/>
        <v/>
      </c>
      <c r="DY205" s="71" t="str">
        <f t="shared" si="3516"/>
        <v/>
      </c>
      <c r="DZ205" s="71" t="str">
        <f t="shared" si="3516"/>
        <v/>
      </c>
      <c r="EA205" s="71" t="str">
        <f t="shared" si="3516"/>
        <v/>
      </c>
      <c r="EB205" s="71" t="str">
        <f t="shared" si="3516"/>
        <v/>
      </c>
      <c r="EC205" s="71" t="str">
        <f t="shared" si="3516"/>
        <v/>
      </c>
      <c r="ED205" s="71" t="str">
        <f t="shared" si="3516"/>
        <v/>
      </c>
      <c r="EE205" s="71" t="str">
        <f t="shared" si="3516"/>
        <v/>
      </c>
      <c r="EF205" s="71" t="str">
        <f t="shared" si="3516"/>
        <v/>
      </c>
      <c r="EG205" s="71" t="str">
        <f t="shared" si="3516"/>
        <v/>
      </c>
      <c r="EH205" s="71" t="str">
        <f t="shared" si="3516"/>
        <v/>
      </c>
      <c r="EI205" s="71" t="str">
        <f t="shared" si="3516"/>
        <v/>
      </c>
      <c r="EJ205" s="71" t="str">
        <f t="shared" si="3516"/>
        <v/>
      </c>
      <c r="EK205" s="71" t="str">
        <f t="shared" si="3516"/>
        <v/>
      </c>
      <c r="EL205" s="71" t="str">
        <f t="shared" si="3516"/>
        <v/>
      </c>
      <c r="EM205" s="71" t="str">
        <f t="shared" si="3516"/>
        <v/>
      </c>
      <c r="EN205" s="71" t="str">
        <f t="shared" si="3516"/>
        <v/>
      </c>
      <c r="EO205" s="71" t="str">
        <f t="shared" si="3516"/>
        <v/>
      </c>
      <c r="EP205" s="71" t="str">
        <f t="shared" si="3516"/>
        <v/>
      </c>
      <c r="EQ205" s="71" t="str">
        <f t="shared" si="3516"/>
        <v/>
      </c>
      <c r="ER205" s="71" t="str">
        <f t="shared" si="3516"/>
        <v/>
      </c>
      <c r="ES205" s="71" t="str">
        <f t="shared" si="3516"/>
        <v/>
      </c>
      <c r="ET205" s="71" t="str">
        <f t="shared" si="3516"/>
        <v/>
      </c>
      <c r="EU205" s="71" t="str">
        <f t="shared" si="3516"/>
        <v/>
      </c>
      <c r="EV205" s="71" t="str">
        <f t="shared" si="3516"/>
        <v/>
      </c>
      <c r="EW205" s="71" t="str">
        <f t="shared" si="3516"/>
        <v/>
      </c>
      <c r="EX205" s="71" t="str">
        <f t="shared" si="3516"/>
        <v/>
      </c>
      <c r="EY205" s="71" t="str">
        <f t="shared" si="3516"/>
        <v/>
      </c>
      <c r="EZ205" s="71" t="str">
        <f t="shared" si="3516"/>
        <v/>
      </c>
      <c r="FA205" s="71" t="str">
        <f t="shared" si="3516"/>
        <v/>
      </c>
      <c r="FB205" s="71" t="str">
        <f t="shared" si="3516"/>
        <v/>
      </c>
      <c r="FC205" s="71" t="str">
        <f t="shared" si="3516"/>
        <v/>
      </c>
      <c r="FD205" s="71" t="str">
        <f t="shared" si="3516"/>
        <v/>
      </c>
      <c r="FE205" s="71" t="str">
        <f t="shared" si="3516"/>
        <v/>
      </c>
      <c r="FF205" s="71" t="str">
        <f t="shared" si="3516"/>
        <v/>
      </c>
      <c r="FG205" s="71" t="str">
        <f t="shared" si="3516"/>
        <v/>
      </c>
      <c r="FH205" s="71" t="str">
        <f t="shared" si="3516"/>
        <v/>
      </c>
      <c r="FI205" s="71" t="str">
        <f t="shared" si="3516"/>
        <v/>
      </c>
      <c r="FJ205" s="71" t="str">
        <f t="shared" si="3516"/>
        <v/>
      </c>
      <c r="FK205" s="71" t="str">
        <f t="shared" si="3516"/>
        <v/>
      </c>
      <c r="FL205" s="71" t="str">
        <f t="shared" si="3516"/>
        <v/>
      </c>
      <c r="FM205" s="71" t="str">
        <f t="shared" si="3516"/>
        <v/>
      </c>
      <c r="FN205" s="71" t="str">
        <f t="shared" ref="FN205:FS205" si="3517">IF(CH205="","","|n"&amp;FN$2&amp;"+"&amp;CH205&amp;FN$1)</f>
        <v/>
      </c>
      <c r="FO205" s="71" t="str">
        <f t="shared" si="3517"/>
        <v/>
      </c>
      <c r="FP205" s="71" t="str">
        <f t="shared" si="3517"/>
        <v/>
      </c>
      <c r="FQ205" s="71" t="str">
        <f t="shared" si="3517"/>
        <v/>
      </c>
      <c r="FR205" s="71" t="str">
        <f t="shared" si="3517"/>
        <v/>
      </c>
      <c r="FS205" s="71" t="str">
        <f t="shared" si="3517"/>
        <v/>
      </c>
    </row>
    <row r="206" spans="1:175" ht="16.5">
      <c r="A206" s="101"/>
      <c r="B206" s="101" t="s">
        <v>677</v>
      </c>
      <c r="C206" s="95" t="s">
        <v>678</v>
      </c>
      <c r="T206" s="61" t="s">
        <v>679</v>
      </c>
      <c r="U206" s="85" t="str">
        <f t="shared" si="3513"/>
        <v>ReplaceableTextures\\CommandButtons\\BTNIN34.blp</v>
      </c>
      <c r="CN206" s="70" t="str">
        <f t="shared" si="3437"/>
        <v>InitUnitState('IN34',,,,,,,,,,)</v>
      </c>
      <c r="CO206" s="70" t="str">
        <f t="shared" si="3438"/>
        <v>InitUnitNormal('IN34',,,,,,,,,,)</v>
      </c>
      <c r="CP206" s="70" t="str">
        <f t="shared" si="3439"/>
        <v>InitUnitMagic('IN34',,,,,,,,,,)</v>
      </c>
      <c r="CQ206" s="70" t="str">
        <f t="shared" si="3440"/>
        <v>InitUnitAdd('IN34',,,,,,,,,,)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251&amp;CR$1&amp;")"</f>
        <v>InitEquipData('IN34',,"",,,,,'','','','','','',"ReplaceableTextures\\CommandButtons\\BTN024.blp")</v>
      </c>
      <c r="CU206" s="95" t="str">
        <f t="shared" si="3514"/>
        <v>|n</v>
      </c>
      <c r="CV206" s="61" t="str">
        <f t="shared" si="3515"/>
        <v>攻击|Cffffc926+10000|r</v>
      </c>
      <c r="CW206" s="60"/>
      <c r="CX206" s="60"/>
      <c r="CY206" s="60"/>
      <c r="CZ206" s="60"/>
      <c r="DA206" s="60"/>
      <c r="DB206" s="71" t="str">
        <f t="shared" ref="DB206:FM206" si="3518">IF(V206="","","|n"&amp;DB$2&amp;"+"&amp;V206&amp;DB$1)</f>
        <v/>
      </c>
      <c r="DC206" s="71" t="str">
        <f t="shared" si="3518"/>
        <v/>
      </c>
      <c r="DD206" s="71" t="str">
        <f t="shared" si="3518"/>
        <v/>
      </c>
      <c r="DE206" s="71" t="str">
        <f t="shared" si="3518"/>
        <v/>
      </c>
      <c r="DF206" s="71" t="str">
        <f t="shared" si="3518"/>
        <v/>
      </c>
      <c r="DG206" s="71" t="str">
        <f t="shared" si="3518"/>
        <v/>
      </c>
      <c r="DH206" s="71" t="str">
        <f t="shared" si="3518"/>
        <v/>
      </c>
      <c r="DI206" s="71" t="str">
        <f t="shared" si="3518"/>
        <v/>
      </c>
      <c r="DJ206" s="71" t="str">
        <f t="shared" si="3518"/>
        <v/>
      </c>
      <c r="DK206" s="71" t="str">
        <f t="shared" si="3518"/>
        <v/>
      </c>
      <c r="DL206" s="71" t="str">
        <f t="shared" si="3518"/>
        <v/>
      </c>
      <c r="DM206" s="71" t="str">
        <f t="shared" si="3518"/>
        <v/>
      </c>
      <c r="DN206" s="71" t="str">
        <f t="shared" si="3518"/>
        <v/>
      </c>
      <c r="DO206" s="71" t="str">
        <f t="shared" si="3518"/>
        <v/>
      </c>
      <c r="DP206" s="71" t="str">
        <f t="shared" si="3518"/>
        <v/>
      </c>
      <c r="DQ206" s="71" t="str">
        <f t="shared" si="3518"/>
        <v/>
      </c>
      <c r="DR206" s="71" t="str">
        <f t="shared" si="3518"/>
        <v/>
      </c>
      <c r="DS206" s="71" t="str">
        <f t="shared" si="3518"/>
        <v/>
      </c>
      <c r="DT206" s="71" t="str">
        <f t="shared" si="3518"/>
        <v/>
      </c>
      <c r="DU206" s="71" t="str">
        <f t="shared" si="3518"/>
        <v/>
      </c>
      <c r="DV206" s="71" t="str">
        <f t="shared" si="3518"/>
        <v/>
      </c>
      <c r="DW206" s="71" t="str">
        <f t="shared" si="3518"/>
        <v/>
      </c>
      <c r="DX206" s="71" t="str">
        <f t="shared" si="3518"/>
        <v/>
      </c>
      <c r="DY206" s="71" t="str">
        <f t="shared" si="3518"/>
        <v/>
      </c>
      <c r="DZ206" s="71" t="str">
        <f t="shared" si="3518"/>
        <v/>
      </c>
      <c r="EA206" s="71" t="str">
        <f t="shared" si="3518"/>
        <v/>
      </c>
      <c r="EB206" s="71" t="str">
        <f t="shared" si="3518"/>
        <v/>
      </c>
      <c r="EC206" s="71" t="str">
        <f t="shared" si="3518"/>
        <v/>
      </c>
      <c r="ED206" s="71" t="str">
        <f t="shared" si="3518"/>
        <v/>
      </c>
      <c r="EE206" s="71" t="str">
        <f t="shared" si="3518"/>
        <v/>
      </c>
      <c r="EF206" s="71" t="str">
        <f t="shared" si="3518"/>
        <v/>
      </c>
      <c r="EG206" s="71" t="str">
        <f t="shared" si="3518"/>
        <v/>
      </c>
      <c r="EH206" s="71" t="str">
        <f t="shared" si="3518"/>
        <v/>
      </c>
      <c r="EI206" s="71" t="str">
        <f t="shared" si="3518"/>
        <v/>
      </c>
      <c r="EJ206" s="71" t="str">
        <f t="shared" si="3518"/>
        <v/>
      </c>
      <c r="EK206" s="71" t="str">
        <f t="shared" si="3518"/>
        <v/>
      </c>
      <c r="EL206" s="71" t="str">
        <f t="shared" si="3518"/>
        <v/>
      </c>
      <c r="EM206" s="71" t="str">
        <f t="shared" si="3518"/>
        <v/>
      </c>
      <c r="EN206" s="71" t="str">
        <f t="shared" si="3518"/>
        <v/>
      </c>
      <c r="EO206" s="71" t="str">
        <f t="shared" si="3518"/>
        <v/>
      </c>
      <c r="EP206" s="71" t="str">
        <f t="shared" si="3518"/>
        <v/>
      </c>
      <c r="EQ206" s="71" t="str">
        <f t="shared" si="3518"/>
        <v/>
      </c>
      <c r="ER206" s="71" t="str">
        <f t="shared" si="3518"/>
        <v/>
      </c>
      <c r="ES206" s="71" t="str">
        <f t="shared" si="3518"/>
        <v/>
      </c>
      <c r="ET206" s="71" t="str">
        <f t="shared" si="3518"/>
        <v/>
      </c>
      <c r="EU206" s="71" t="str">
        <f t="shared" si="3518"/>
        <v/>
      </c>
      <c r="EV206" s="71" t="str">
        <f t="shared" si="3518"/>
        <v/>
      </c>
      <c r="EW206" s="71" t="str">
        <f t="shared" si="3518"/>
        <v/>
      </c>
      <c r="EX206" s="71" t="str">
        <f t="shared" si="3518"/>
        <v/>
      </c>
      <c r="EY206" s="71" t="str">
        <f t="shared" si="3518"/>
        <v/>
      </c>
      <c r="EZ206" s="71" t="str">
        <f t="shared" si="3518"/>
        <v/>
      </c>
      <c r="FA206" s="71" t="str">
        <f t="shared" si="3518"/>
        <v/>
      </c>
      <c r="FB206" s="71" t="str">
        <f t="shared" si="3518"/>
        <v/>
      </c>
      <c r="FC206" s="71" t="str">
        <f t="shared" si="3518"/>
        <v/>
      </c>
      <c r="FD206" s="71" t="str">
        <f t="shared" si="3518"/>
        <v/>
      </c>
      <c r="FE206" s="71" t="str">
        <f t="shared" si="3518"/>
        <v/>
      </c>
      <c r="FF206" s="71" t="str">
        <f t="shared" si="3518"/>
        <v/>
      </c>
      <c r="FG206" s="71" t="str">
        <f t="shared" si="3518"/>
        <v/>
      </c>
      <c r="FH206" s="71" t="str">
        <f t="shared" si="3518"/>
        <v/>
      </c>
      <c r="FI206" s="71" t="str">
        <f t="shared" si="3518"/>
        <v/>
      </c>
      <c r="FJ206" s="71" t="str">
        <f t="shared" si="3518"/>
        <v/>
      </c>
      <c r="FK206" s="71" t="str">
        <f t="shared" si="3518"/>
        <v/>
      </c>
      <c r="FL206" s="71" t="str">
        <f t="shared" si="3518"/>
        <v/>
      </c>
      <c r="FM206" s="71" t="str">
        <f t="shared" si="3518"/>
        <v/>
      </c>
      <c r="FN206" s="71" t="str">
        <f t="shared" ref="FN206:FS206" si="3519">IF(CH206="","","|n"&amp;FN$2&amp;"+"&amp;CH206&amp;FN$1)</f>
        <v/>
      </c>
      <c r="FO206" s="71" t="str">
        <f t="shared" si="3519"/>
        <v/>
      </c>
      <c r="FP206" s="71" t="str">
        <f t="shared" si="3519"/>
        <v/>
      </c>
      <c r="FQ206" s="71" t="str">
        <f t="shared" si="3519"/>
        <v/>
      </c>
      <c r="FR206" s="71" t="str">
        <f t="shared" si="3519"/>
        <v/>
      </c>
      <c r="FS206" s="71" t="str">
        <f t="shared" si="3519"/>
        <v/>
      </c>
    </row>
    <row r="207" spans="1:175" ht="16.5">
      <c r="A207" s="101"/>
      <c r="B207" s="114" t="s">
        <v>680</v>
      </c>
      <c r="C207" s="22" t="s">
        <v>681</v>
      </c>
      <c r="T207" s="61" t="s">
        <v>682</v>
      </c>
      <c r="U207" s="85" t="str">
        <f t="shared" si="3513"/>
        <v>ReplaceableTextures\\CommandButtons\\BTNIN35.blp</v>
      </c>
      <c r="CN207" s="70" t="str">
        <f t="shared" si="3437"/>
        <v>InitUnitState('IN35',,,,,,,,,,)</v>
      </c>
      <c r="CO207" s="70" t="str">
        <f t="shared" si="3438"/>
        <v>InitUnitNormal('IN35',,,,,,,,,,)</v>
      </c>
      <c r="CP207" s="70" t="str">
        <f t="shared" si="3439"/>
        <v>InitUnitMagic('IN35',,,,,,,,,,)</v>
      </c>
      <c r="CQ207" s="70" t="str">
        <f t="shared" si="3440"/>
        <v>InitUnitAdd('IN35',,,,,,,,,,)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252&amp;CR$1&amp;")"</f>
        <v>InitEquipData('IN35',,"",,,,,'','','','','','',"ReplaceableTextures\\CommandButtons\\BTN021.blp")</v>
      </c>
      <c r="CU207" s="95" t="str">
        <f t="shared" si="3514"/>
        <v>|n</v>
      </c>
      <c r="CV207" s="61" t="str">
        <f t="shared" si="3515"/>
        <v>业力|Cffffc926+1000|r</v>
      </c>
      <c r="CW207" s="60"/>
      <c r="CX207" s="60"/>
      <c r="CY207" s="60"/>
      <c r="CZ207" s="60"/>
      <c r="DA207" s="60"/>
      <c r="DB207" s="71" t="str">
        <f t="shared" ref="DB207:FM207" si="3520">IF(V207="","","|n"&amp;DB$2&amp;"+"&amp;V207&amp;DB$1)</f>
        <v/>
      </c>
      <c r="DC207" s="71" t="str">
        <f t="shared" si="3520"/>
        <v/>
      </c>
      <c r="DD207" s="71" t="str">
        <f t="shared" si="3520"/>
        <v/>
      </c>
      <c r="DE207" s="71" t="str">
        <f t="shared" si="3520"/>
        <v/>
      </c>
      <c r="DF207" s="71" t="str">
        <f t="shared" si="3520"/>
        <v/>
      </c>
      <c r="DG207" s="71" t="str">
        <f t="shared" si="3520"/>
        <v/>
      </c>
      <c r="DH207" s="71" t="str">
        <f t="shared" si="3520"/>
        <v/>
      </c>
      <c r="DI207" s="71" t="str">
        <f t="shared" si="3520"/>
        <v/>
      </c>
      <c r="DJ207" s="71" t="str">
        <f t="shared" si="3520"/>
        <v/>
      </c>
      <c r="DK207" s="71" t="str">
        <f t="shared" si="3520"/>
        <v/>
      </c>
      <c r="DL207" s="71" t="str">
        <f t="shared" si="3520"/>
        <v/>
      </c>
      <c r="DM207" s="71" t="str">
        <f t="shared" si="3520"/>
        <v/>
      </c>
      <c r="DN207" s="71" t="str">
        <f t="shared" si="3520"/>
        <v/>
      </c>
      <c r="DO207" s="71" t="str">
        <f t="shared" si="3520"/>
        <v/>
      </c>
      <c r="DP207" s="71" t="str">
        <f t="shared" si="3520"/>
        <v/>
      </c>
      <c r="DQ207" s="71" t="str">
        <f t="shared" si="3520"/>
        <v/>
      </c>
      <c r="DR207" s="71" t="str">
        <f t="shared" si="3520"/>
        <v/>
      </c>
      <c r="DS207" s="71" t="str">
        <f t="shared" si="3520"/>
        <v/>
      </c>
      <c r="DT207" s="71" t="str">
        <f t="shared" si="3520"/>
        <v/>
      </c>
      <c r="DU207" s="71" t="str">
        <f t="shared" si="3520"/>
        <v/>
      </c>
      <c r="DV207" s="71" t="str">
        <f t="shared" si="3520"/>
        <v/>
      </c>
      <c r="DW207" s="71" t="str">
        <f t="shared" si="3520"/>
        <v/>
      </c>
      <c r="DX207" s="71" t="str">
        <f t="shared" si="3520"/>
        <v/>
      </c>
      <c r="DY207" s="71" t="str">
        <f t="shared" si="3520"/>
        <v/>
      </c>
      <c r="DZ207" s="71" t="str">
        <f t="shared" si="3520"/>
        <v/>
      </c>
      <c r="EA207" s="71" t="str">
        <f t="shared" si="3520"/>
        <v/>
      </c>
      <c r="EB207" s="71" t="str">
        <f t="shared" si="3520"/>
        <v/>
      </c>
      <c r="EC207" s="71" t="str">
        <f t="shared" si="3520"/>
        <v/>
      </c>
      <c r="ED207" s="71" t="str">
        <f t="shared" si="3520"/>
        <v/>
      </c>
      <c r="EE207" s="71" t="str">
        <f t="shared" si="3520"/>
        <v/>
      </c>
      <c r="EF207" s="71" t="str">
        <f t="shared" si="3520"/>
        <v/>
      </c>
      <c r="EG207" s="71" t="str">
        <f t="shared" si="3520"/>
        <v/>
      </c>
      <c r="EH207" s="71" t="str">
        <f t="shared" si="3520"/>
        <v/>
      </c>
      <c r="EI207" s="71" t="str">
        <f t="shared" si="3520"/>
        <v/>
      </c>
      <c r="EJ207" s="71" t="str">
        <f t="shared" si="3520"/>
        <v/>
      </c>
      <c r="EK207" s="71" t="str">
        <f t="shared" si="3520"/>
        <v/>
      </c>
      <c r="EL207" s="71" t="str">
        <f t="shared" si="3520"/>
        <v/>
      </c>
      <c r="EM207" s="71" t="str">
        <f t="shared" si="3520"/>
        <v/>
      </c>
      <c r="EN207" s="71" t="str">
        <f t="shared" si="3520"/>
        <v/>
      </c>
      <c r="EO207" s="71" t="str">
        <f t="shared" si="3520"/>
        <v/>
      </c>
      <c r="EP207" s="71" t="str">
        <f t="shared" si="3520"/>
        <v/>
      </c>
      <c r="EQ207" s="71" t="str">
        <f t="shared" si="3520"/>
        <v/>
      </c>
      <c r="ER207" s="71" t="str">
        <f t="shared" si="3520"/>
        <v/>
      </c>
      <c r="ES207" s="71" t="str">
        <f t="shared" si="3520"/>
        <v/>
      </c>
      <c r="ET207" s="71" t="str">
        <f t="shared" si="3520"/>
        <v/>
      </c>
      <c r="EU207" s="71" t="str">
        <f t="shared" si="3520"/>
        <v/>
      </c>
      <c r="EV207" s="71" t="str">
        <f t="shared" si="3520"/>
        <v/>
      </c>
      <c r="EW207" s="71" t="str">
        <f t="shared" si="3520"/>
        <v/>
      </c>
      <c r="EX207" s="71" t="str">
        <f t="shared" si="3520"/>
        <v/>
      </c>
      <c r="EY207" s="71" t="str">
        <f t="shared" si="3520"/>
        <v/>
      </c>
      <c r="EZ207" s="71" t="str">
        <f t="shared" si="3520"/>
        <v/>
      </c>
      <c r="FA207" s="71" t="str">
        <f t="shared" si="3520"/>
        <v/>
      </c>
      <c r="FB207" s="71" t="str">
        <f t="shared" si="3520"/>
        <v/>
      </c>
      <c r="FC207" s="71" t="str">
        <f t="shared" si="3520"/>
        <v/>
      </c>
      <c r="FD207" s="71" t="str">
        <f t="shared" si="3520"/>
        <v/>
      </c>
      <c r="FE207" s="71" t="str">
        <f t="shared" si="3520"/>
        <v/>
      </c>
      <c r="FF207" s="71" t="str">
        <f t="shared" si="3520"/>
        <v/>
      </c>
      <c r="FG207" s="71" t="str">
        <f t="shared" si="3520"/>
        <v/>
      </c>
      <c r="FH207" s="71" t="str">
        <f t="shared" si="3520"/>
        <v/>
      </c>
      <c r="FI207" s="71" t="str">
        <f t="shared" si="3520"/>
        <v/>
      </c>
      <c r="FJ207" s="71" t="str">
        <f t="shared" si="3520"/>
        <v/>
      </c>
      <c r="FK207" s="71" t="str">
        <f t="shared" si="3520"/>
        <v/>
      </c>
      <c r="FL207" s="71" t="str">
        <f t="shared" si="3520"/>
        <v/>
      </c>
      <c r="FM207" s="71" t="str">
        <f t="shared" si="3520"/>
        <v/>
      </c>
      <c r="FN207" s="71" t="str">
        <f t="shared" ref="FN207:FS207" si="3521">IF(CH207="","","|n"&amp;FN$2&amp;"+"&amp;CH207&amp;FN$1)</f>
        <v/>
      </c>
      <c r="FO207" s="71" t="str">
        <f t="shared" si="3521"/>
        <v/>
      </c>
      <c r="FP207" s="71" t="str">
        <f t="shared" si="3521"/>
        <v/>
      </c>
      <c r="FQ207" s="71" t="str">
        <f t="shared" si="3521"/>
        <v/>
      </c>
      <c r="FR207" s="71" t="str">
        <f t="shared" si="3521"/>
        <v/>
      </c>
      <c r="FS207" s="71" t="str">
        <f t="shared" si="3521"/>
        <v/>
      </c>
    </row>
    <row r="208" spans="1:175" ht="16.5">
      <c r="A208" s="101"/>
      <c r="B208" s="101" t="s">
        <v>683</v>
      </c>
      <c r="C208" s="22" t="s">
        <v>684</v>
      </c>
      <c r="T208" s="61" t="s">
        <v>685</v>
      </c>
      <c r="U208" s="85" t="str">
        <f t="shared" si="3513"/>
        <v>ReplaceableTextures\\CommandButtons\\BTNIN36.blp</v>
      </c>
      <c r="CN208" s="70" t="str">
        <f t="shared" si="3437"/>
        <v>InitUnitState('IN36',,,,,,,,,,)</v>
      </c>
      <c r="CO208" s="70" t="str">
        <f t="shared" si="3438"/>
        <v>InitUnitNormal('IN36',,,,,,,,,,)</v>
      </c>
      <c r="CP208" s="70" t="str">
        <f t="shared" si="3439"/>
        <v>InitUnitMagic('IN36',,,,,,,,,,)</v>
      </c>
      <c r="CQ208" s="70" t="str">
        <f t="shared" si="3440"/>
        <v>InitUnitAdd('IN36',,,,,,,,,,)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253&amp;CR$1&amp;")"</f>
        <v>InitEquipData('IN36',,"",,,,,'','','','','','',"ReplaceableTextures\\CommandButtons\\BTN002.blp")</v>
      </c>
      <c r="CU208" s="95" t="str">
        <f t="shared" si="3514"/>
        <v>|n</v>
      </c>
      <c r="CV208" s="61" t="str">
        <f t="shared" si="3515"/>
        <v>业力|Cffffc926+2500|r</v>
      </c>
      <c r="CW208" s="60"/>
      <c r="CX208" s="60"/>
      <c r="CY208" s="60"/>
      <c r="CZ208" s="60"/>
      <c r="DA208" s="60"/>
      <c r="DB208" s="71" t="str">
        <f t="shared" ref="DB208:FM208" si="3522">IF(V208="","","|n"&amp;DB$2&amp;"+"&amp;V208&amp;DB$1)</f>
        <v/>
      </c>
      <c r="DC208" s="71" t="str">
        <f t="shared" si="3522"/>
        <v/>
      </c>
      <c r="DD208" s="71" t="str">
        <f t="shared" si="3522"/>
        <v/>
      </c>
      <c r="DE208" s="71" t="str">
        <f t="shared" si="3522"/>
        <v/>
      </c>
      <c r="DF208" s="71" t="str">
        <f t="shared" si="3522"/>
        <v/>
      </c>
      <c r="DG208" s="71" t="str">
        <f t="shared" si="3522"/>
        <v/>
      </c>
      <c r="DH208" s="71" t="str">
        <f t="shared" si="3522"/>
        <v/>
      </c>
      <c r="DI208" s="71" t="str">
        <f t="shared" si="3522"/>
        <v/>
      </c>
      <c r="DJ208" s="71" t="str">
        <f t="shared" si="3522"/>
        <v/>
      </c>
      <c r="DK208" s="71" t="str">
        <f t="shared" si="3522"/>
        <v/>
      </c>
      <c r="DL208" s="71" t="str">
        <f t="shared" si="3522"/>
        <v/>
      </c>
      <c r="DM208" s="71" t="str">
        <f t="shared" si="3522"/>
        <v/>
      </c>
      <c r="DN208" s="71" t="str">
        <f t="shared" si="3522"/>
        <v/>
      </c>
      <c r="DO208" s="71" t="str">
        <f t="shared" si="3522"/>
        <v/>
      </c>
      <c r="DP208" s="71" t="str">
        <f t="shared" si="3522"/>
        <v/>
      </c>
      <c r="DQ208" s="71" t="str">
        <f t="shared" si="3522"/>
        <v/>
      </c>
      <c r="DR208" s="71" t="str">
        <f t="shared" si="3522"/>
        <v/>
      </c>
      <c r="DS208" s="71" t="str">
        <f t="shared" si="3522"/>
        <v/>
      </c>
      <c r="DT208" s="71" t="str">
        <f t="shared" si="3522"/>
        <v/>
      </c>
      <c r="DU208" s="71" t="str">
        <f t="shared" si="3522"/>
        <v/>
      </c>
      <c r="DV208" s="71" t="str">
        <f t="shared" si="3522"/>
        <v/>
      </c>
      <c r="DW208" s="71" t="str">
        <f t="shared" si="3522"/>
        <v/>
      </c>
      <c r="DX208" s="71" t="str">
        <f t="shared" si="3522"/>
        <v/>
      </c>
      <c r="DY208" s="71" t="str">
        <f t="shared" si="3522"/>
        <v/>
      </c>
      <c r="DZ208" s="71" t="str">
        <f t="shared" si="3522"/>
        <v/>
      </c>
      <c r="EA208" s="71" t="str">
        <f t="shared" si="3522"/>
        <v/>
      </c>
      <c r="EB208" s="71" t="str">
        <f t="shared" si="3522"/>
        <v/>
      </c>
      <c r="EC208" s="71" t="str">
        <f t="shared" si="3522"/>
        <v/>
      </c>
      <c r="ED208" s="71" t="str">
        <f t="shared" si="3522"/>
        <v/>
      </c>
      <c r="EE208" s="71" t="str">
        <f t="shared" si="3522"/>
        <v/>
      </c>
      <c r="EF208" s="71" t="str">
        <f t="shared" si="3522"/>
        <v/>
      </c>
      <c r="EG208" s="71" t="str">
        <f t="shared" si="3522"/>
        <v/>
      </c>
      <c r="EH208" s="71" t="str">
        <f t="shared" si="3522"/>
        <v/>
      </c>
      <c r="EI208" s="71" t="str">
        <f t="shared" si="3522"/>
        <v/>
      </c>
      <c r="EJ208" s="71" t="str">
        <f t="shared" si="3522"/>
        <v/>
      </c>
      <c r="EK208" s="71" t="str">
        <f t="shared" si="3522"/>
        <v/>
      </c>
      <c r="EL208" s="71" t="str">
        <f t="shared" si="3522"/>
        <v/>
      </c>
      <c r="EM208" s="71" t="str">
        <f t="shared" si="3522"/>
        <v/>
      </c>
      <c r="EN208" s="71" t="str">
        <f t="shared" si="3522"/>
        <v/>
      </c>
      <c r="EO208" s="71" t="str">
        <f t="shared" si="3522"/>
        <v/>
      </c>
      <c r="EP208" s="71" t="str">
        <f t="shared" si="3522"/>
        <v/>
      </c>
      <c r="EQ208" s="71" t="str">
        <f t="shared" si="3522"/>
        <v/>
      </c>
      <c r="ER208" s="71" t="str">
        <f t="shared" si="3522"/>
        <v/>
      </c>
      <c r="ES208" s="71" t="str">
        <f t="shared" si="3522"/>
        <v/>
      </c>
      <c r="ET208" s="71" t="str">
        <f t="shared" si="3522"/>
        <v/>
      </c>
      <c r="EU208" s="71" t="str">
        <f t="shared" si="3522"/>
        <v/>
      </c>
      <c r="EV208" s="71" t="str">
        <f t="shared" si="3522"/>
        <v/>
      </c>
      <c r="EW208" s="71" t="str">
        <f t="shared" si="3522"/>
        <v/>
      </c>
      <c r="EX208" s="71" t="str">
        <f t="shared" si="3522"/>
        <v/>
      </c>
      <c r="EY208" s="71" t="str">
        <f t="shared" si="3522"/>
        <v/>
      </c>
      <c r="EZ208" s="71" t="str">
        <f t="shared" si="3522"/>
        <v/>
      </c>
      <c r="FA208" s="71" t="str">
        <f t="shared" si="3522"/>
        <v/>
      </c>
      <c r="FB208" s="71" t="str">
        <f t="shared" si="3522"/>
        <v/>
      </c>
      <c r="FC208" s="71" t="str">
        <f t="shared" si="3522"/>
        <v/>
      </c>
      <c r="FD208" s="71" t="str">
        <f t="shared" si="3522"/>
        <v/>
      </c>
      <c r="FE208" s="71" t="str">
        <f t="shared" si="3522"/>
        <v/>
      </c>
      <c r="FF208" s="71" t="str">
        <f t="shared" si="3522"/>
        <v/>
      </c>
      <c r="FG208" s="71" t="str">
        <f t="shared" si="3522"/>
        <v/>
      </c>
      <c r="FH208" s="71" t="str">
        <f t="shared" si="3522"/>
        <v/>
      </c>
      <c r="FI208" s="71" t="str">
        <f t="shared" si="3522"/>
        <v/>
      </c>
      <c r="FJ208" s="71" t="str">
        <f t="shared" si="3522"/>
        <v/>
      </c>
      <c r="FK208" s="71" t="str">
        <f t="shared" si="3522"/>
        <v/>
      </c>
      <c r="FL208" s="71" t="str">
        <f t="shared" si="3522"/>
        <v/>
      </c>
      <c r="FM208" s="71" t="str">
        <f t="shared" si="3522"/>
        <v/>
      </c>
      <c r="FN208" s="71" t="str">
        <f t="shared" ref="FN208:FS208" si="3523">IF(CH208="","","|n"&amp;FN$2&amp;"+"&amp;CH208&amp;FN$1)</f>
        <v/>
      </c>
      <c r="FO208" s="71" t="str">
        <f t="shared" si="3523"/>
        <v/>
      </c>
      <c r="FP208" s="71" t="str">
        <f t="shared" si="3523"/>
        <v/>
      </c>
      <c r="FQ208" s="71" t="str">
        <f t="shared" si="3523"/>
        <v/>
      </c>
      <c r="FR208" s="71" t="str">
        <f t="shared" si="3523"/>
        <v/>
      </c>
      <c r="FS208" s="71" t="str">
        <f t="shared" si="3523"/>
        <v/>
      </c>
    </row>
    <row r="209" spans="1:175" ht="16.5">
      <c r="A209" s="101"/>
      <c r="B209" s="114" t="s">
        <v>686</v>
      </c>
      <c r="C209" s="22" t="s">
        <v>687</v>
      </c>
      <c r="T209" s="61" t="s">
        <v>688</v>
      </c>
      <c r="U209" s="85" t="str">
        <f t="shared" si="3513"/>
        <v>ReplaceableTextures\\CommandButtons\\BTNIN37.blp</v>
      </c>
      <c r="CN209" s="70" t="str">
        <f t="shared" si="3437"/>
        <v>InitUnitState('IN37',,,,,,,,,,)</v>
      </c>
      <c r="CO209" s="70" t="str">
        <f t="shared" si="3438"/>
        <v>InitUnitNormal('IN37',,,,,,,,,,)</v>
      </c>
      <c r="CP209" s="70" t="str">
        <f t="shared" si="3439"/>
        <v>InitUnitMagic('IN37',,,,,,,,,,)</v>
      </c>
      <c r="CQ209" s="70" t="str">
        <f t="shared" si="3440"/>
        <v>InitUnitAdd('IN37',,,,,,,,,,)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249&amp;CR$1&amp;")"</f>
        <v>InitEquipData('IN37',,"",,,,,'','','','','','',"ReplaceableTextures\\CommandButtons\\BTN020.blp")</v>
      </c>
      <c r="CU209" s="95" t="str">
        <f t="shared" si="3514"/>
        <v>|n</v>
      </c>
      <c r="CV209" s="61" t="str">
        <f t="shared" si="3515"/>
        <v>业力|Cffffc926+10000|r</v>
      </c>
      <c r="CW209" s="60"/>
      <c r="CX209" s="60"/>
      <c r="CY209" s="60"/>
      <c r="CZ209" s="60"/>
      <c r="DA209" s="60"/>
      <c r="DB209" s="71" t="str">
        <f t="shared" ref="DB209:FM209" si="3524">IF(V209="","","|n"&amp;DB$2&amp;"+"&amp;V209&amp;DB$1)</f>
        <v/>
      </c>
      <c r="DC209" s="71" t="str">
        <f t="shared" si="3524"/>
        <v/>
      </c>
      <c r="DD209" s="71" t="str">
        <f t="shared" si="3524"/>
        <v/>
      </c>
      <c r="DE209" s="71" t="str">
        <f t="shared" si="3524"/>
        <v/>
      </c>
      <c r="DF209" s="71" t="str">
        <f t="shared" si="3524"/>
        <v/>
      </c>
      <c r="DG209" s="71" t="str">
        <f t="shared" si="3524"/>
        <v/>
      </c>
      <c r="DH209" s="71" t="str">
        <f t="shared" si="3524"/>
        <v/>
      </c>
      <c r="DI209" s="71" t="str">
        <f t="shared" si="3524"/>
        <v/>
      </c>
      <c r="DJ209" s="71" t="str">
        <f t="shared" si="3524"/>
        <v/>
      </c>
      <c r="DK209" s="71" t="str">
        <f t="shared" si="3524"/>
        <v/>
      </c>
      <c r="DL209" s="71" t="str">
        <f t="shared" si="3524"/>
        <v/>
      </c>
      <c r="DM209" s="71" t="str">
        <f t="shared" si="3524"/>
        <v/>
      </c>
      <c r="DN209" s="71" t="str">
        <f t="shared" si="3524"/>
        <v/>
      </c>
      <c r="DO209" s="71" t="str">
        <f t="shared" si="3524"/>
        <v/>
      </c>
      <c r="DP209" s="71" t="str">
        <f t="shared" si="3524"/>
        <v/>
      </c>
      <c r="DQ209" s="71" t="str">
        <f t="shared" si="3524"/>
        <v/>
      </c>
      <c r="DR209" s="71" t="str">
        <f t="shared" si="3524"/>
        <v/>
      </c>
      <c r="DS209" s="71" t="str">
        <f t="shared" si="3524"/>
        <v/>
      </c>
      <c r="DT209" s="71" t="str">
        <f t="shared" si="3524"/>
        <v/>
      </c>
      <c r="DU209" s="71" t="str">
        <f t="shared" si="3524"/>
        <v/>
      </c>
      <c r="DV209" s="71" t="str">
        <f t="shared" si="3524"/>
        <v/>
      </c>
      <c r="DW209" s="71" t="str">
        <f t="shared" si="3524"/>
        <v/>
      </c>
      <c r="DX209" s="71" t="str">
        <f t="shared" si="3524"/>
        <v/>
      </c>
      <c r="DY209" s="71" t="str">
        <f t="shared" si="3524"/>
        <v/>
      </c>
      <c r="DZ209" s="71" t="str">
        <f t="shared" si="3524"/>
        <v/>
      </c>
      <c r="EA209" s="71" t="str">
        <f t="shared" si="3524"/>
        <v/>
      </c>
      <c r="EB209" s="71" t="str">
        <f t="shared" si="3524"/>
        <v/>
      </c>
      <c r="EC209" s="71" t="str">
        <f t="shared" si="3524"/>
        <v/>
      </c>
      <c r="ED209" s="71" t="str">
        <f t="shared" si="3524"/>
        <v/>
      </c>
      <c r="EE209" s="71" t="str">
        <f t="shared" si="3524"/>
        <v/>
      </c>
      <c r="EF209" s="71" t="str">
        <f t="shared" si="3524"/>
        <v/>
      </c>
      <c r="EG209" s="71" t="str">
        <f t="shared" si="3524"/>
        <v/>
      </c>
      <c r="EH209" s="71" t="str">
        <f t="shared" si="3524"/>
        <v/>
      </c>
      <c r="EI209" s="71" t="str">
        <f t="shared" si="3524"/>
        <v/>
      </c>
      <c r="EJ209" s="71" t="str">
        <f t="shared" si="3524"/>
        <v/>
      </c>
      <c r="EK209" s="71" t="str">
        <f t="shared" si="3524"/>
        <v/>
      </c>
      <c r="EL209" s="71" t="str">
        <f t="shared" si="3524"/>
        <v/>
      </c>
      <c r="EM209" s="71" t="str">
        <f t="shared" si="3524"/>
        <v/>
      </c>
      <c r="EN209" s="71" t="str">
        <f t="shared" si="3524"/>
        <v/>
      </c>
      <c r="EO209" s="71" t="str">
        <f t="shared" si="3524"/>
        <v/>
      </c>
      <c r="EP209" s="71" t="str">
        <f t="shared" si="3524"/>
        <v/>
      </c>
      <c r="EQ209" s="71" t="str">
        <f t="shared" si="3524"/>
        <v/>
      </c>
      <c r="ER209" s="71" t="str">
        <f t="shared" si="3524"/>
        <v/>
      </c>
      <c r="ES209" s="71" t="str">
        <f t="shared" si="3524"/>
        <v/>
      </c>
      <c r="ET209" s="71" t="str">
        <f t="shared" si="3524"/>
        <v/>
      </c>
      <c r="EU209" s="71" t="str">
        <f t="shared" si="3524"/>
        <v/>
      </c>
      <c r="EV209" s="71" t="str">
        <f t="shared" si="3524"/>
        <v/>
      </c>
      <c r="EW209" s="71" t="str">
        <f t="shared" si="3524"/>
        <v/>
      </c>
      <c r="EX209" s="71" t="str">
        <f t="shared" si="3524"/>
        <v/>
      </c>
      <c r="EY209" s="71" t="str">
        <f t="shared" si="3524"/>
        <v/>
      </c>
      <c r="EZ209" s="71" t="str">
        <f t="shared" si="3524"/>
        <v/>
      </c>
      <c r="FA209" s="71" t="str">
        <f t="shared" si="3524"/>
        <v/>
      </c>
      <c r="FB209" s="71" t="str">
        <f t="shared" si="3524"/>
        <v/>
      </c>
      <c r="FC209" s="71" t="str">
        <f t="shared" si="3524"/>
        <v/>
      </c>
      <c r="FD209" s="71" t="str">
        <f t="shared" si="3524"/>
        <v/>
      </c>
      <c r="FE209" s="71" t="str">
        <f t="shared" si="3524"/>
        <v/>
      </c>
      <c r="FF209" s="71" t="str">
        <f t="shared" si="3524"/>
        <v/>
      </c>
      <c r="FG209" s="71" t="str">
        <f t="shared" si="3524"/>
        <v/>
      </c>
      <c r="FH209" s="71" t="str">
        <f t="shared" si="3524"/>
        <v/>
      </c>
      <c r="FI209" s="71" t="str">
        <f t="shared" si="3524"/>
        <v/>
      </c>
      <c r="FJ209" s="71" t="str">
        <f t="shared" si="3524"/>
        <v/>
      </c>
      <c r="FK209" s="71" t="str">
        <f t="shared" si="3524"/>
        <v/>
      </c>
      <c r="FL209" s="71" t="str">
        <f t="shared" si="3524"/>
        <v/>
      </c>
      <c r="FM209" s="71" t="str">
        <f t="shared" si="3524"/>
        <v/>
      </c>
      <c r="FN209" s="71" t="str">
        <f t="shared" ref="FN209:FS209" si="3525">IF(CH209="","","|n"&amp;FN$2&amp;"+"&amp;CH209&amp;FN$1)</f>
        <v/>
      </c>
      <c r="FO209" s="71" t="str">
        <f t="shared" si="3525"/>
        <v/>
      </c>
      <c r="FP209" s="71" t="str">
        <f t="shared" si="3525"/>
        <v/>
      </c>
      <c r="FQ209" s="71" t="str">
        <f t="shared" si="3525"/>
        <v/>
      </c>
      <c r="FR209" s="71" t="str">
        <f t="shared" si="3525"/>
        <v/>
      </c>
      <c r="FS209" s="71" t="str">
        <f t="shared" si="3525"/>
        <v/>
      </c>
    </row>
    <row r="210" spans="1:175" ht="16.5">
      <c r="A210" s="101"/>
      <c r="B210" s="101" t="s">
        <v>689</v>
      </c>
      <c r="C210" s="95" t="s">
        <v>690</v>
      </c>
      <c r="T210" s="61" t="s">
        <v>691</v>
      </c>
      <c r="U210" s="85" t="str">
        <f t="shared" si="3513"/>
        <v>ReplaceableTextures\\CommandButtons\\BTNIN38.blp</v>
      </c>
      <c r="CN210" s="70" t="str">
        <f t="shared" si="3437"/>
        <v>InitUnitState('IN38',,,,,,,,,,)</v>
      </c>
      <c r="CO210" s="70" t="str">
        <f t="shared" si="3438"/>
        <v>InitUnitNormal('IN38',,,,,,,,,,)</v>
      </c>
      <c r="CP210" s="70" t="str">
        <f t="shared" si="3439"/>
        <v>InitUnitMagic('IN38',,,,,,,,,,)</v>
      </c>
      <c r="CQ210" s="70" t="str">
        <f t="shared" si="3440"/>
        <v>InitUnitAdd('IN38',,,,,,,,,,)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255&amp;CR$1&amp;")"</f>
        <v>InitEquipData('IN38',,"",,,,,'','','','','','',"ReplaceableTextures\\CommandButtons\\BTNIN02.blp")</v>
      </c>
      <c r="CU210" s="95" t="str">
        <f t="shared" si="3514"/>
        <v>|n</v>
      </c>
      <c r="CV210" s="61" t="str">
        <f t="shared" si="3515"/>
        <v>生命|Cffffc926+20000|r</v>
      </c>
      <c r="CW210" s="60"/>
      <c r="CX210" s="60"/>
      <c r="CY210" s="60"/>
      <c r="CZ210" s="60"/>
      <c r="DA210" s="60"/>
      <c r="DB210" s="71" t="str">
        <f t="shared" ref="DB210:FM210" si="3526">IF(V210="","","|n"&amp;DB$2&amp;"+"&amp;V210&amp;DB$1)</f>
        <v/>
      </c>
      <c r="DC210" s="71" t="str">
        <f t="shared" si="3526"/>
        <v/>
      </c>
      <c r="DD210" s="71" t="str">
        <f t="shared" si="3526"/>
        <v/>
      </c>
      <c r="DE210" s="71" t="str">
        <f t="shared" si="3526"/>
        <v/>
      </c>
      <c r="DF210" s="71" t="str">
        <f t="shared" si="3526"/>
        <v/>
      </c>
      <c r="DG210" s="71" t="str">
        <f t="shared" si="3526"/>
        <v/>
      </c>
      <c r="DH210" s="71" t="str">
        <f t="shared" si="3526"/>
        <v/>
      </c>
      <c r="DI210" s="71" t="str">
        <f t="shared" si="3526"/>
        <v/>
      </c>
      <c r="DJ210" s="71" t="str">
        <f t="shared" si="3526"/>
        <v/>
      </c>
      <c r="DK210" s="71" t="str">
        <f t="shared" si="3526"/>
        <v/>
      </c>
      <c r="DL210" s="71" t="str">
        <f t="shared" si="3526"/>
        <v/>
      </c>
      <c r="DM210" s="71" t="str">
        <f t="shared" si="3526"/>
        <v/>
      </c>
      <c r="DN210" s="71" t="str">
        <f t="shared" si="3526"/>
        <v/>
      </c>
      <c r="DO210" s="71" t="str">
        <f t="shared" si="3526"/>
        <v/>
      </c>
      <c r="DP210" s="71" t="str">
        <f t="shared" si="3526"/>
        <v/>
      </c>
      <c r="DQ210" s="71" t="str">
        <f t="shared" si="3526"/>
        <v/>
      </c>
      <c r="DR210" s="71" t="str">
        <f t="shared" si="3526"/>
        <v/>
      </c>
      <c r="DS210" s="71" t="str">
        <f t="shared" si="3526"/>
        <v/>
      </c>
      <c r="DT210" s="71" t="str">
        <f t="shared" si="3526"/>
        <v/>
      </c>
      <c r="DU210" s="71" t="str">
        <f t="shared" si="3526"/>
        <v/>
      </c>
      <c r="DV210" s="71" t="str">
        <f t="shared" si="3526"/>
        <v/>
      </c>
      <c r="DW210" s="71" t="str">
        <f t="shared" si="3526"/>
        <v/>
      </c>
      <c r="DX210" s="71" t="str">
        <f t="shared" si="3526"/>
        <v/>
      </c>
      <c r="DY210" s="71" t="str">
        <f t="shared" si="3526"/>
        <v/>
      </c>
      <c r="DZ210" s="71" t="str">
        <f t="shared" si="3526"/>
        <v/>
      </c>
      <c r="EA210" s="71" t="str">
        <f t="shared" si="3526"/>
        <v/>
      </c>
      <c r="EB210" s="71" t="str">
        <f t="shared" si="3526"/>
        <v/>
      </c>
      <c r="EC210" s="71" t="str">
        <f t="shared" si="3526"/>
        <v/>
      </c>
      <c r="ED210" s="71" t="str">
        <f t="shared" si="3526"/>
        <v/>
      </c>
      <c r="EE210" s="71" t="str">
        <f t="shared" si="3526"/>
        <v/>
      </c>
      <c r="EF210" s="71" t="str">
        <f t="shared" si="3526"/>
        <v/>
      </c>
      <c r="EG210" s="71" t="str">
        <f t="shared" si="3526"/>
        <v/>
      </c>
      <c r="EH210" s="71" t="str">
        <f t="shared" si="3526"/>
        <v/>
      </c>
      <c r="EI210" s="71" t="str">
        <f t="shared" si="3526"/>
        <v/>
      </c>
      <c r="EJ210" s="71" t="str">
        <f t="shared" si="3526"/>
        <v/>
      </c>
      <c r="EK210" s="71" t="str">
        <f t="shared" si="3526"/>
        <v/>
      </c>
      <c r="EL210" s="71" t="str">
        <f t="shared" si="3526"/>
        <v/>
      </c>
      <c r="EM210" s="71" t="str">
        <f t="shared" si="3526"/>
        <v/>
      </c>
      <c r="EN210" s="71" t="str">
        <f t="shared" si="3526"/>
        <v/>
      </c>
      <c r="EO210" s="71" t="str">
        <f t="shared" si="3526"/>
        <v/>
      </c>
      <c r="EP210" s="71" t="str">
        <f t="shared" si="3526"/>
        <v/>
      </c>
      <c r="EQ210" s="71" t="str">
        <f t="shared" si="3526"/>
        <v/>
      </c>
      <c r="ER210" s="71" t="str">
        <f t="shared" si="3526"/>
        <v/>
      </c>
      <c r="ES210" s="71" t="str">
        <f t="shared" si="3526"/>
        <v/>
      </c>
      <c r="ET210" s="71" t="str">
        <f t="shared" si="3526"/>
        <v/>
      </c>
      <c r="EU210" s="71" t="str">
        <f t="shared" si="3526"/>
        <v/>
      </c>
      <c r="EV210" s="71" t="str">
        <f t="shared" si="3526"/>
        <v/>
      </c>
      <c r="EW210" s="71" t="str">
        <f t="shared" si="3526"/>
        <v/>
      </c>
      <c r="EX210" s="71" t="str">
        <f t="shared" si="3526"/>
        <v/>
      </c>
      <c r="EY210" s="71" t="str">
        <f t="shared" si="3526"/>
        <v/>
      </c>
      <c r="EZ210" s="71" t="str">
        <f t="shared" si="3526"/>
        <v/>
      </c>
      <c r="FA210" s="71" t="str">
        <f t="shared" si="3526"/>
        <v/>
      </c>
      <c r="FB210" s="71" t="str">
        <f t="shared" si="3526"/>
        <v/>
      </c>
      <c r="FC210" s="71" t="str">
        <f t="shared" si="3526"/>
        <v/>
      </c>
      <c r="FD210" s="71" t="str">
        <f t="shared" si="3526"/>
        <v/>
      </c>
      <c r="FE210" s="71" t="str">
        <f t="shared" si="3526"/>
        <v/>
      </c>
      <c r="FF210" s="71" t="str">
        <f t="shared" si="3526"/>
        <v/>
      </c>
      <c r="FG210" s="71" t="str">
        <f t="shared" si="3526"/>
        <v/>
      </c>
      <c r="FH210" s="71" t="str">
        <f t="shared" si="3526"/>
        <v/>
      </c>
      <c r="FI210" s="71" t="str">
        <f t="shared" si="3526"/>
        <v/>
      </c>
      <c r="FJ210" s="71" t="str">
        <f t="shared" si="3526"/>
        <v/>
      </c>
      <c r="FK210" s="71" t="str">
        <f t="shared" si="3526"/>
        <v/>
      </c>
      <c r="FL210" s="71" t="str">
        <f t="shared" si="3526"/>
        <v/>
      </c>
      <c r="FM210" s="71" t="str">
        <f t="shared" si="3526"/>
        <v/>
      </c>
      <c r="FN210" s="71" t="str">
        <f t="shared" ref="FN210:FS210" si="3527">IF(CH210="","","|n"&amp;FN$2&amp;"+"&amp;CH210&amp;FN$1)</f>
        <v/>
      </c>
      <c r="FO210" s="71" t="str">
        <f t="shared" si="3527"/>
        <v/>
      </c>
      <c r="FP210" s="71" t="str">
        <f t="shared" si="3527"/>
        <v/>
      </c>
      <c r="FQ210" s="71" t="str">
        <f t="shared" si="3527"/>
        <v/>
      </c>
      <c r="FR210" s="71" t="str">
        <f t="shared" si="3527"/>
        <v/>
      </c>
      <c r="FS210" s="71" t="str">
        <f t="shared" si="3527"/>
        <v/>
      </c>
    </row>
    <row r="211" spans="1:175" ht="16.5">
      <c r="A211" s="101"/>
      <c r="B211" s="114" t="s">
        <v>692</v>
      </c>
      <c r="C211" s="22" t="s">
        <v>693</v>
      </c>
      <c r="T211" s="61" t="s">
        <v>694</v>
      </c>
      <c r="U211" s="85" t="str">
        <f t="shared" si="3513"/>
        <v>ReplaceableTextures\\CommandButtons\\BTNIN39.blp</v>
      </c>
      <c r="CN211" s="70" t="str">
        <f t="shared" si="3437"/>
        <v>InitUnitState('IN39',,,,,,,,,,)</v>
      </c>
      <c r="CO211" s="70" t="str">
        <f t="shared" si="3438"/>
        <v>InitUnitNormal('IN39',,,,,,,,,,)</v>
      </c>
      <c r="CP211" s="70" t="str">
        <f t="shared" si="3439"/>
        <v>InitUnitMagic('IN39',,,,,,,,,,)</v>
      </c>
      <c r="CQ211" s="70" t="str">
        <f t="shared" si="3440"/>
        <v>InitUnitAdd('IN39',,,,,,,,,,)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256&amp;CR$1&amp;")"</f>
        <v>InitEquipData('IN39',,"",,,,,'','','','','','',"ReplaceableTextures\\CommandButtons\\BTNIN03.blp")</v>
      </c>
      <c r="CU211" s="95" t="str">
        <f t="shared" si="3514"/>
        <v>|n</v>
      </c>
      <c r="CV211" s="61" t="str">
        <f t="shared" si="3515"/>
        <v>生命|Cffffc926+50000|r</v>
      </c>
      <c r="CW211" s="60"/>
      <c r="CX211" s="60"/>
      <c r="CY211" s="60"/>
      <c r="CZ211" s="60"/>
      <c r="DA211" s="60"/>
      <c r="DB211" s="71" t="str">
        <f t="shared" ref="DB211:FM211" si="3528">IF(V211="","","|n"&amp;DB$2&amp;"+"&amp;V211&amp;DB$1)</f>
        <v/>
      </c>
      <c r="DC211" s="71" t="str">
        <f t="shared" si="3528"/>
        <v/>
      </c>
      <c r="DD211" s="71" t="str">
        <f t="shared" si="3528"/>
        <v/>
      </c>
      <c r="DE211" s="71" t="str">
        <f t="shared" si="3528"/>
        <v/>
      </c>
      <c r="DF211" s="71" t="str">
        <f t="shared" si="3528"/>
        <v/>
      </c>
      <c r="DG211" s="71" t="str">
        <f t="shared" si="3528"/>
        <v/>
      </c>
      <c r="DH211" s="71" t="str">
        <f t="shared" si="3528"/>
        <v/>
      </c>
      <c r="DI211" s="71" t="str">
        <f t="shared" si="3528"/>
        <v/>
      </c>
      <c r="DJ211" s="71" t="str">
        <f t="shared" si="3528"/>
        <v/>
      </c>
      <c r="DK211" s="71" t="str">
        <f t="shared" si="3528"/>
        <v/>
      </c>
      <c r="DL211" s="71" t="str">
        <f t="shared" si="3528"/>
        <v/>
      </c>
      <c r="DM211" s="71" t="str">
        <f t="shared" si="3528"/>
        <v/>
      </c>
      <c r="DN211" s="71" t="str">
        <f t="shared" si="3528"/>
        <v/>
      </c>
      <c r="DO211" s="71" t="str">
        <f t="shared" si="3528"/>
        <v/>
      </c>
      <c r="DP211" s="71" t="str">
        <f t="shared" si="3528"/>
        <v/>
      </c>
      <c r="DQ211" s="71" t="str">
        <f t="shared" si="3528"/>
        <v/>
      </c>
      <c r="DR211" s="71" t="str">
        <f t="shared" si="3528"/>
        <v/>
      </c>
      <c r="DS211" s="71" t="str">
        <f t="shared" si="3528"/>
        <v/>
      </c>
      <c r="DT211" s="71" t="str">
        <f t="shared" si="3528"/>
        <v/>
      </c>
      <c r="DU211" s="71" t="str">
        <f t="shared" si="3528"/>
        <v/>
      </c>
      <c r="DV211" s="71" t="str">
        <f t="shared" si="3528"/>
        <v/>
      </c>
      <c r="DW211" s="71" t="str">
        <f t="shared" si="3528"/>
        <v/>
      </c>
      <c r="DX211" s="71" t="str">
        <f t="shared" si="3528"/>
        <v/>
      </c>
      <c r="DY211" s="71" t="str">
        <f t="shared" si="3528"/>
        <v/>
      </c>
      <c r="DZ211" s="71" t="str">
        <f t="shared" si="3528"/>
        <v/>
      </c>
      <c r="EA211" s="71" t="str">
        <f t="shared" si="3528"/>
        <v/>
      </c>
      <c r="EB211" s="71" t="str">
        <f t="shared" si="3528"/>
        <v/>
      </c>
      <c r="EC211" s="71" t="str">
        <f t="shared" si="3528"/>
        <v/>
      </c>
      <c r="ED211" s="71" t="str">
        <f t="shared" si="3528"/>
        <v/>
      </c>
      <c r="EE211" s="71" t="str">
        <f t="shared" si="3528"/>
        <v/>
      </c>
      <c r="EF211" s="71" t="str">
        <f t="shared" si="3528"/>
        <v/>
      </c>
      <c r="EG211" s="71" t="str">
        <f t="shared" si="3528"/>
        <v/>
      </c>
      <c r="EH211" s="71" t="str">
        <f t="shared" si="3528"/>
        <v/>
      </c>
      <c r="EI211" s="71" t="str">
        <f t="shared" si="3528"/>
        <v/>
      </c>
      <c r="EJ211" s="71" t="str">
        <f t="shared" si="3528"/>
        <v/>
      </c>
      <c r="EK211" s="71" t="str">
        <f t="shared" si="3528"/>
        <v/>
      </c>
      <c r="EL211" s="71" t="str">
        <f t="shared" si="3528"/>
        <v/>
      </c>
      <c r="EM211" s="71" t="str">
        <f t="shared" si="3528"/>
        <v/>
      </c>
      <c r="EN211" s="71" t="str">
        <f t="shared" si="3528"/>
        <v/>
      </c>
      <c r="EO211" s="71" t="str">
        <f t="shared" si="3528"/>
        <v/>
      </c>
      <c r="EP211" s="71" t="str">
        <f t="shared" si="3528"/>
        <v/>
      </c>
      <c r="EQ211" s="71" t="str">
        <f t="shared" si="3528"/>
        <v/>
      </c>
      <c r="ER211" s="71" t="str">
        <f t="shared" si="3528"/>
        <v/>
      </c>
      <c r="ES211" s="71" t="str">
        <f t="shared" si="3528"/>
        <v/>
      </c>
      <c r="ET211" s="71" t="str">
        <f t="shared" si="3528"/>
        <v/>
      </c>
      <c r="EU211" s="71" t="str">
        <f t="shared" si="3528"/>
        <v/>
      </c>
      <c r="EV211" s="71" t="str">
        <f t="shared" si="3528"/>
        <v/>
      </c>
      <c r="EW211" s="71" t="str">
        <f t="shared" si="3528"/>
        <v/>
      </c>
      <c r="EX211" s="71" t="str">
        <f t="shared" si="3528"/>
        <v/>
      </c>
      <c r="EY211" s="71" t="str">
        <f t="shared" si="3528"/>
        <v/>
      </c>
      <c r="EZ211" s="71" t="str">
        <f t="shared" si="3528"/>
        <v/>
      </c>
      <c r="FA211" s="71" t="str">
        <f t="shared" si="3528"/>
        <v/>
      </c>
      <c r="FB211" s="71" t="str">
        <f t="shared" si="3528"/>
        <v/>
      </c>
      <c r="FC211" s="71" t="str">
        <f t="shared" si="3528"/>
        <v/>
      </c>
      <c r="FD211" s="71" t="str">
        <f t="shared" si="3528"/>
        <v/>
      </c>
      <c r="FE211" s="71" t="str">
        <f t="shared" si="3528"/>
        <v/>
      </c>
      <c r="FF211" s="71" t="str">
        <f t="shared" si="3528"/>
        <v/>
      </c>
      <c r="FG211" s="71" t="str">
        <f t="shared" si="3528"/>
        <v/>
      </c>
      <c r="FH211" s="71" t="str">
        <f t="shared" si="3528"/>
        <v/>
      </c>
      <c r="FI211" s="71" t="str">
        <f t="shared" si="3528"/>
        <v/>
      </c>
      <c r="FJ211" s="71" t="str">
        <f t="shared" si="3528"/>
        <v/>
      </c>
      <c r="FK211" s="71" t="str">
        <f t="shared" si="3528"/>
        <v/>
      </c>
      <c r="FL211" s="71" t="str">
        <f t="shared" si="3528"/>
        <v/>
      </c>
      <c r="FM211" s="71" t="str">
        <f t="shared" si="3528"/>
        <v/>
      </c>
      <c r="FN211" s="71" t="str">
        <f t="shared" ref="FN211:FS211" si="3529">IF(CH211="","","|n"&amp;FN$2&amp;"+"&amp;CH211&amp;FN$1)</f>
        <v/>
      </c>
      <c r="FO211" s="71" t="str">
        <f t="shared" si="3529"/>
        <v/>
      </c>
      <c r="FP211" s="71" t="str">
        <f t="shared" si="3529"/>
        <v/>
      </c>
      <c r="FQ211" s="71" t="str">
        <f t="shared" si="3529"/>
        <v/>
      </c>
      <c r="FR211" s="71" t="str">
        <f t="shared" si="3529"/>
        <v/>
      </c>
      <c r="FS211" s="71" t="str">
        <f t="shared" si="3529"/>
        <v/>
      </c>
    </row>
    <row r="212" spans="1:175" ht="16.5">
      <c r="A212" s="101"/>
      <c r="B212" s="101" t="s">
        <v>695</v>
      </c>
      <c r="C212" s="22" t="s">
        <v>696</v>
      </c>
      <c r="T212" s="61" t="s">
        <v>697</v>
      </c>
      <c r="U212" s="85" t="str">
        <f t="shared" si="3513"/>
        <v>ReplaceableTextures\\CommandButtons\\BTNIN40.blp</v>
      </c>
      <c r="CN212" s="70" t="str">
        <f t="shared" si="3437"/>
        <v>InitUnitState('IN40',,,,,,,,,,)</v>
      </c>
      <c r="CO212" s="70" t="str">
        <f t="shared" si="3438"/>
        <v>InitUnitNormal('IN40',,,,,,,,,,)</v>
      </c>
      <c r="CP212" s="70" t="str">
        <f t="shared" si="3439"/>
        <v>InitUnitMagic('IN40',,,,,,,,,,)</v>
      </c>
      <c r="CQ212" s="70" t="str">
        <f t="shared" si="3440"/>
        <v>InitUnitAdd('IN40',,,,,,,,,,)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257&amp;CR$1&amp;")"</f>
        <v>InitEquipData('IN40',,"",,,,,'','','','','','',"ReplaceableTextures\\CommandButtons\\BTN009.blp")</v>
      </c>
      <c r="CU212" s="95" t="str">
        <f t="shared" si="3514"/>
        <v>|n</v>
      </c>
      <c r="CV212" s="61" t="str">
        <f t="shared" si="3515"/>
        <v>生命|Cffffc926+200000|r</v>
      </c>
      <c r="CW212" s="60"/>
      <c r="CX212" s="60"/>
      <c r="CY212" s="60"/>
      <c r="CZ212" s="60"/>
      <c r="DA212" s="60"/>
      <c r="DB212" s="71" t="str">
        <f t="shared" ref="DB212:FM212" si="3530">IF(V212="","","|n"&amp;DB$2&amp;"+"&amp;V212&amp;DB$1)</f>
        <v/>
      </c>
      <c r="DC212" s="71" t="str">
        <f t="shared" si="3530"/>
        <v/>
      </c>
      <c r="DD212" s="71" t="str">
        <f t="shared" si="3530"/>
        <v/>
      </c>
      <c r="DE212" s="71" t="str">
        <f t="shared" si="3530"/>
        <v/>
      </c>
      <c r="DF212" s="71" t="str">
        <f t="shared" si="3530"/>
        <v/>
      </c>
      <c r="DG212" s="71" t="str">
        <f t="shared" si="3530"/>
        <v/>
      </c>
      <c r="DH212" s="71" t="str">
        <f t="shared" si="3530"/>
        <v/>
      </c>
      <c r="DI212" s="71" t="str">
        <f t="shared" si="3530"/>
        <v/>
      </c>
      <c r="DJ212" s="71" t="str">
        <f t="shared" si="3530"/>
        <v/>
      </c>
      <c r="DK212" s="71" t="str">
        <f t="shared" si="3530"/>
        <v/>
      </c>
      <c r="DL212" s="71" t="str">
        <f t="shared" si="3530"/>
        <v/>
      </c>
      <c r="DM212" s="71" t="str">
        <f t="shared" si="3530"/>
        <v/>
      </c>
      <c r="DN212" s="71" t="str">
        <f t="shared" si="3530"/>
        <v/>
      </c>
      <c r="DO212" s="71" t="str">
        <f t="shared" si="3530"/>
        <v/>
      </c>
      <c r="DP212" s="71" t="str">
        <f t="shared" si="3530"/>
        <v/>
      </c>
      <c r="DQ212" s="71" t="str">
        <f t="shared" si="3530"/>
        <v/>
      </c>
      <c r="DR212" s="71" t="str">
        <f t="shared" si="3530"/>
        <v/>
      </c>
      <c r="DS212" s="71" t="str">
        <f t="shared" si="3530"/>
        <v/>
      </c>
      <c r="DT212" s="71" t="str">
        <f t="shared" si="3530"/>
        <v/>
      </c>
      <c r="DU212" s="71" t="str">
        <f t="shared" si="3530"/>
        <v/>
      </c>
      <c r="DV212" s="71" t="str">
        <f t="shared" si="3530"/>
        <v/>
      </c>
      <c r="DW212" s="71" t="str">
        <f t="shared" si="3530"/>
        <v/>
      </c>
      <c r="DX212" s="71" t="str">
        <f t="shared" si="3530"/>
        <v/>
      </c>
      <c r="DY212" s="71" t="str">
        <f t="shared" si="3530"/>
        <v/>
      </c>
      <c r="DZ212" s="71" t="str">
        <f t="shared" si="3530"/>
        <v/>
      </c>
      <c r="EA212" s="71" t="str">
        <f t="shared" si="3530"/>
        <v/>
      </c>
      <c r="EB212" s="71" t="str">
        <f t="shared" si="3530"/>
        <v/>
      </c>
      <c r="EC212" s="71" t="str">
        <f t="shared" si="3530"/>
        <v/>
      </c>
      <c r="ED212" s="71" t="str">
        <f t="shared" si="3530"/>
        <v/>
      </c>
      <c r="EE212" s="71" t="str">
        <f t="shared" si="3530"/>
        <v/>
      </c>
      <c r="EF212" s="71" t="str">
        <f t="shared" si="3530"/>
        <v/>
      </c>
      <c r="EG212" s="71" t="str">
        <f t="shared" si="3530"/>
        <v/>
      </c>
      <c r="EH212" s="71" t="str">
        <f t="shared" si="3530"/>
        <v/>
      </c>
      <c r="EI212" s="71" t="str">
        <f t="shared" si="3530"/>
        <v/>
      </c>
      <c r="EJ212" s="71" t="str">
        <f t="shared" si="3530"/>
        <v/>
      </c>
      <c r="EK212" s="71" t="str">
        <f t="shared" si="3530"/>
        <v/>
      </c>
      <c r="EL212" s="71" t="str">
        <f t="shared" si="3530"/>
        <v/>
      </c>
      <c r="EM212" s="71" t="str">
        <f t="shared" si="3530"/>
        <v/>
      </c>
      <c r="EN212" s="71" t="str">
        <f t="shared" si="3530"/>
        <v/>
      </c>
      <c r="EO212" s="71" t="str">
        <f t="shared" si="3530"/>
        <v/>
      </c>
      <c r="EP212" s="71" t="str">
        <f t="shared" si="3530"/>
        <v/>
      </c>
      <c r="EQ212" s="71" t="str">
        <f t="shared" si="3530"/>
        <v/>
      </c>
      <c r="ER212" s="71" t="str">
        <f t="shared" si="3530"/>
        <v/>
      </c>
      <c r="ES212" s="71" t="str">
        <f t="shared" si="3530"/>
        <v/>
      </c>
      <c r="ET212" s="71" t="str">
        <f t="shared" si="3530"/>
        <v/>
      </c>
      <c r="EU212" s="71" t="str">
        <f t="shared" si="3530"/>
        <v/>
      </c>
      <c r="EV212" s="71" t="str">
        <f t="shared" si="3530"/>
        <v/>
      </c>
      <c r="EW212" s="71" t="str">
        <f t="shared" si="3530"/>
        <v/>
      </c>
      <c r="EX212" s="71" t="str">
        <f t="shared" si="3530"/>
        <v/>
      </c>
      <c r="EY212" s="71" t="str">
        <f t="shared" si="3530"/>
        <v/>
      </c>
      <c r="EZ212" s="71" t="str">
        <f t="shared" si="3530"/>
        <v/>
      </c>
      <c r="FA212" s="71" t="str">
        <f t="shared" si="3530"/>
        <v/>
      </c>
      <c r="FB212" s="71" t="str">
        <f t="shared" si="3530"/>
        <v/>
      </c>
      <c r="FC212" s="71" t="str">
        <f t="shared" si="3530"/>
        <v/>
      </c>
      <c r="FD212" s="71" t="str">
        <f t="shared" si="3530"/>
        <v/>
      </c>
      <c r="FE212" s="71" t="str">
        <f t="shared" si="3530"/>
        <v/>
      </c>
      <c r="FF212" s="71" t="str">
        <f t="shared" si="3530"/>
        <v/>
      </c>
      <c r="FG212" s="71" t="str">
        <f t="shared" si="3530"/>
        <v/>
      </c>
      <c r="FH212" s="71" t="str">
        <f t="shared" si="3530"/>
        <v/>
      </c>
      <c r="FI212" s="71" t="str">
        <f t="shared" si="3530"/>
        <v/>
      </c>
      <c r="FJ212" s="71" t="str">
        <f t="shared" si="3530"/>
        <v/>
      </c>
      <c r="FK212" s="71" t="str">
        <f t="shared" si="3530"/>
        <v/>
      </c>
      <c r="FL212" s="71" t="str">
        <f t="shared" si="3530"/>
        <v/>
      </c>
      <c r="FM212" s="71" t="str">
        <f t="shared" si="3530"/>
        <v/>
      </c>
      <c r="FN212" s="71" t="str">
        <f t="shared" ref="FN212:FS212" si="3531">IF(CH212="","","|n"&amp;FN$2&amp;"+"&amp;CH212&amp;FN$1)</f>
        <v/>
      </c>
      <c r="FO212" s="71" t="str">
        <f t="shared" si="3531"/>
        <v/>
      </c>
      <c r="FP212" s="71" t="str">
        <f t="shared" si="3531"/>
        <v/>
      </c>
      <c r="FQ212" s="71" t="str">
        <f t="shared" si="3531"/>
        <v/>
      </c>
      <c r="FR212" s="71" t="str">
        <f t="shared" si="3531"/>
        <v/>
      </c>
      <c r="FS212" s="71" t="str">
        <f t="shared" si="3531"/>
        <v/>
      </c>
    </row>
    <row r="213" spans="1:175" ht="16.5">
      <c r="A213" s="101"/>
      <c r="B213" s="101" t="s">
        <v>698</v>
      </c>
      <c r="C213" s="101" t="s">
        <v>699</v>
      </c>
      <c r="T213" s="120" t="s">
        <v>700</v>
      </c>
      <c r="U213" s="85" t="str">
        <f t="shared" si="3513"/>
        <v>ReplaceableTextures\\CommandButtons\\BTNIP01.blp</v>
      </c>
      <c r="CN213" s="70" t="str">
        <f t="shared" ref="CN213:CN219" si="3532">"InitUnitState('"&amp;B213&amp;"',"&amp;V213&amp;","&amp;W213&amp;","&amp;X213&amp;","&amp;Y213&amp;","&amp;Z213&amp;","&amp;AA213&amp;","&amp;AB213&amp;","&amp;AC213&amp;","&amp;AD213&amp;","&amp;AE213&amp;")"</f>
        <v>InitUnitState('IP01',,,,,,,,,,)</v>
      </c>
      <c r="CO213" s="70" t="str">
        <f t="shared" ref="CO213:CO219" si="3533">"InitUnitNormal('"&amp;B213&amp;"',"&amp;AF213&amp;","&amp;AG213&amp;","&amp;AH213&amp;","&amp;AI213&amp;","&amp;AJ213&amp;","&amp;AK213&amp;","&amp;AL213&amp;","&amp;AM213&amp;","&amp;AN213&amp;","&amp;AO213&amp;")"</f>
        <v>InitUnitNormal('IP01',,,,,,,,,,)</v>
      </c>
      <c r="CP213" s="70" t="str">
        <f t="shared" ref="CP213:CP219" si="3534">"InitUnitMagic('"&amp;B213&amp;"',"&amp;AP213&amp;","&amp;AQ213&amp;","&amp;AR213&amp;","&amp;AS213&amp;","&amp;AT213&amp;","&amp;AU213&amp;","&amp;AV213&amp;","&amp;AW213&amp;","&amp;BI213&amp;","&amp;BJ213&amp;")"</f>
        <v>InitUnitMagic('IP01',,,,,,,,,,)</v>
      </c>
      <c r="CQ213" s="70" t="str">
        <f t="shared" ref="CQ213:CQ219" si="3535">"InitUnitAdd('"&amp;B213&amp;"',"&amp;BK213&amp;","&amp;BL213&amp;","&amp;BM213&amp;","&amp;BN213&amp;","&amp;BO213&amp;","&amp;BP213&amp;","&amp;BQ213&amp;","&amp;BR213&amp;","&amp;BS213&amp;","&amp;BT213&amp;")"</f>
        <v>InitUnitAdd('IP01',,,,,,,,,,)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InitEquipData('IP01',,"",,,,,'','','','','','',"ReplaceableTextures\\CommandButtons\\BTNIP02.blp")</v>
      </c>
      <c r="CU213" s="95" t="str">
        <f t="shared" ref="CU213" si="353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1" t="str">
        <f t="shared" ref="CV213" si="3537">T213</f>
        <v>每次|Cffffd24d完成|r时渊副本将消耗|Cffffd24d1|r个|Cffffd24d时渊入场券|r</v>
      </c>
      <c r="CW213" s="60"/>
      <c r="CX213" s="60"/>
      <c r="CY213" s="60"/>
      <c r="CZ213" s="60"/>
      <c r="DA213" s="60"/>
      <c r="DB213" s="71" t="str">
        <f t="shared" ref="DB213" si="3538">IF(V213="","","|n"&amp;DB$2&amp;"+"&amp;V213&amp;DB$1)</f>
        <v/>
      </c>
      <c r="DC213" s="71" t="str">
        <f t="shared" ref="DC213" si="3539">IF(W213="","","|n"&amp;DC$2&amp;"+"&amp;W213&amp;DC$1)</f>
        <v/>
      </c>
      <c r="DD213" s="71" t="str">
        <f t="shared" ref="DD213" si="3540">IF(X213="","","|n"&amp;DD$2&amp;"+"&amp;X213&amp;DD$1)</f>
        <v/>
      </c>
      <c r="DE213" s="71" t="str">
        <f t="shared" ref="DE213" si="3541">IF(Y213="","","|n"&amp;DE$2&amp;"+"&amp;Y213&amp;DE$1)</f>
        <v/>
      </c>
      <c r="DF213" s="71" t="str">
        <f t="shared" ref="DF213" si="3542">IF(Z213="","","|n"&amp;DF$2&amp;"+"&amp;Z213&amp;DF$1)</f>
        <v/>
      </c>
      <c r="DG213" s="71" t="str">
        <f t="shared" ref="DG213" si="3543">IF(AA213="","","|n"&amp;DG$2&amp;"+"&amp;AA213&amp;DG$1)</f>
        <v/>
      </c>
      <c r="DH213" s="71" t="str">
        <f t="shared" ref="DH213" si="3544">IF(AB213="","","|n"&amp;DH$2&amp;"+"&amp;AB213&amp;DH$1)</f>
        <v/>
      </c>
      <c r="DI213" s="71" t="str">
        <f t="shared" ref="DI213" si="3545">IF(AC213="","","|n"&amp;DI$2&amp;"+"&amp;AC213&amp;DI$1)</f>
        <v/>
      </c>
      <c r="DJ213" s="71" t="str">
        <f t="shared" ref="DJ213" si="3546">IF(AD213="","","|n"&amp;DJ$2&amp;"+"&amp;AD213&amp;DJ$1)</f>
        <v/>
      </c>
      <c r="DK213" s="71" t="str">
        <f t="shared" ref="DK213" si="3547">IF(AE213="","","|n"&amp;DK$2&amp;"+"&amp;AE213&amp;DK$1)</f>
        <v/>
      </c>
      <c r="DL213" s="71" t="str">
        <f t="shared" ref="DL213" si="3548">IF(AF213="","","|n"&amp;DL$2&amp;"+"&amp;AF213&amp;DL$1)</f>
        <v/>
      </c>
      <c r="DM213" s="71" t="str">
        <f t="shared" ref="DM213" si="3549">IF(AG213="","","|n"&amp;DM$2&amp;"+"&amp;AG213&amp;DM$1)</f>
        <v/>
      </c>
      <c r="DN213" s="71" t="str">
        <f t="shared" ref="DN213" si="3550">IF(AH213="","","|n"&amp;DN$2&amp;"+"&amp;AH213&amp;DN$1)</f>
        <v/>
      </c>
      <c r="DO213" s="71" t="str">
        <f t="shared" ref="DO213" si="3551">IF(AI213="","","|n"&amp;DO$2&amp;"+"&amp;AI213&amp;DO$1)</f>
        <v/>
      </c>
      <c r="DP213" s="71" t="str">
        <f t="shared" ref="DP213" si="3552">IF(AJ213="","","|n"&amp;DP$2&amp;"+"&amp;AJ213&amp;DP$1)</f>
        <v/>
      </c>
      <c r="DQ213" s="71" t="str">
        <f t="shared" ref="DQ213" si="3553">IF(AK213="","","|n"&amp;DQ$2&amp;"+"&amp;AK213&amp;DQ$1)</f>
        <v/>
      </c>
      <c r="DR213" s="71" t="str">
        <f t="shared" ref="DR213" si="3554">IF(AL213="","","|n"&amp;DR$2&amp;"+"&amp;AL213&amp;DR$1)</f>
        <v/>
      </c>
      <c r="DS213" s="71" t="str">
        <f t="shared" ref="DS213" si="3555">IF(AM213="","","|n"&amp;DS$2&amp;"+"&amp;AM213&amp;DS$1)</f>
        <v/>
      </c>
      <c r="DT213" s="71" t="str">
        <f t="shared" ref="DT213" si="3556">IF(AN213="","","|n"&amp;DT$2&amp;"+"&amp;AN213&amp;DT$1)</f>
        <v/>
      </c>
      <c r="DU213" s="71" t="str">
        <f t="shared" ref="DU213" si="3557">IF(AO213="","","|n"&amp;DU$2&amp;"+"&amp;AO213&amp;DU$1)</f>
        <v/>
      </c>
      <c r="DV213" s="71" t="str">
        <f t="shared" ref="DV213" si="3558">IF(AP213="","","|n"&amp;DV$2&amp;"+"&amp;AP213&amp;DV$1)</f>
        <v/>
      </c>
      <c r="DW213" s="71" t="str">
        <f t="shared" ref="DW213" si="3559">IF(AQ213="","","|n"&amp;DW$2&amp;"+"&amp;AQ213&amp;DW$1)</f>
        <v/>
      </c>
      <c r="DX213" s="71" t="str">
        <f t="shared" ref="DX213" si="3560">IF(AR213="","","|n"&amp;DX$2&amp;"+"&amp;AR213&amp;DX$1)</f>
        <v/>
      </c>
      <c r="DY213" s="71" t="str">
        <f t="shared" ref="DY213" si="3561">IF(AS213="","","|n"&amp;DY$2&amp;"+"&amp;AS213&amp;DY$1)</f>
        <v/>
      </c>
      <c r="DZ213" s="71" t="str">
        <f t="shared" ref="DZ213" si="3562">IF(AT213="","","|n"&amp;DZ$2&amp;"+"&amp;AT213&amp;DZ$1)</f>
        <v/>
      </c>
      <c r="EA213" s="71" t="str">
        <f t="shared" ref="EA213" si="3563">IF(AU213="","","|n"&amp;EA$2&amp;"+"&amp;AU213&amp;EA$1)</f>
        <v/>
      </c>
      <c r="EB213" s="71" t="str">
        <f t="shared" ref="EB213" si="3564">IF(AV213="","","|n"&amp;EB$2&amp;"+"&amp;AV213&amp;EB$1)</f>
        <v/>
      </c>
      <c r="EC213" s="71" t="str">
        <f t="shared" ref="EC213" si="3565">IF(AW213="","","|n"&amp;EC$2&amp;"+"&amp;AW213&amp;EC$1)</f>
        <v/>
      </c>
      <c r="ED213" s="71" t="str">
        <f t="shared" ref="ED213" si="3566">IF(AX213="","","|n"&amp;ED$2&amp;"+"&amp;AX213&amp;ED$1)</f>
        <v/>
      </c>
      <c r="EE213" s="71" t="str">
        <f t="shared" ref="EE213" si="3567">IF(AY213="","","|n"&amp;EE$2&amp;"+"&amp;AY213&amp;EE$1)</f>
        <v/>
      </c>
      <c r="EF213" s="71" t="str">
        <f t="shared" ref="EF213" si="3568">IF(AZ213="","","|n"&amp;EF$2&amp;"+"&amp;AZ213&amp;EF$1)</f>
        <v/>
      </c>
      <c r="EG213" s="71" t="str">
        <f t="shared" ref="EG213" si="3569">IF(BA213="","","|n"&amp;EG$2&amp;"+"&amp;BA213&amp;EG$1)</f>
        <v/>
      </c>
      <c r="EH213" s="71" t="str">
        <f t="shared" ref="EH213" si="3570">IF(BB213="","","|n"&amp;EH$2&amp;"+"&amp;BB213&amp;EH$1)</f>
        <v/>
      </c>
      <c r="EI213" s="71" t="str">
        <f t="shared" ref="EI213" si="3571">IF(BC213="","","|n"&amp;EI$2&amp;"+"&amp;BC213&amp;EI$1)</f>
        <v/>
      </c>
      <c r="EJ213" s="71" t="str">
        <f t="shared" ref="EJ213" si="3572">IF(BD213="","","|n"&amp;EJ$2&amp;"+"&amp;BD213&amp;EJ$1)</f>
        <v/>
      </c>
      <c r="EK213" s="71" t="str">
        <f t="shared" ref="EK213" si="3573">IF(BE213="","","|n"&amp;EK$2&amp;"+"&amp;BE213&amp;EK$1)</f>
        <v/>
      </c>
      <c r="EL213" s="71" t="str">
        <f t="shared" ref="EL213" si="3574">IF(BF213="","","|n"&amp;EL$2&amp;"+"&amp;BF213&amp;EL$1)</f>
        <v/>
      </c>
      <c r="EM213" s="71" t="str">
        <f t="shared" ref="EM213" si="3575">IF(BG213="","","|n"&amp;EM$2&amp;"+"&amp;BG213&amp;EM$1)</f>
        <v/>
      </c>
      <c r="EN213" s="71" t="str">
        <f t="shared" ref="EN213" si="3576">IF(BH213="","","|n"&amp;EN$2&amp;"+"&amp;BH213&amp;EN$1)</f>
        <v/>
      </c>
      <c r="EO213" s="71" t="str">
        <f t="shared" ref="EO213" si="3577">IF(BI213="","","|n"&amp;EO$2&amp;"+"&amp;BI213&amp;EO$1)</f>
        <v/>
      </c>
      <c r="EP213" s="71" t="str">
        <f t="shared" ref="EP213" si="3578">IF(BJ213="","","|n"&amp;EP$2&amp;"+"&amp;BJ213&amp;EP$1)</f>
        <v/>
      </c>
      <c r="EQ213" s="71" t="str">
        <f t="shared" ref="EQ213" si="3579">IF(BK213="","","|n"&amp;EQ$2&amp;"+"&amp;BK213&amp;EQ$1)</f>
        <v/>
      </c>
      <c r="ER213" s="71" t="str">
        <f t="shared" ref="ER213" si="3580">IF(BL213="","","|n"&amp;ER$2&amp;"+"&amp;BL213&amp;ER$1)</f>
        <v/>
      </c>
      <c r="ES213" s="71" t="str">
        <f t="shared" ref="ES213" si="3581">IF(BM213="","","|n"&amp;ES$2&amp;"+"&amp;BM213&amp;ES$1)</f>
        <v/>
      </c>
      <c r="ET213" s="71" t="str">
        <f t="shared" ref="ET213" si="3582">IF(BN213="","","|n"&amp;ET$2&amp;"+"&amp;BN213&amp;ET$1)</f>
        <v/>
      </c>
      <c r="EU213" s="71" t="str">
        <f t="shared" ref="EU213" si="3583">IF(BO213="","","|n"&amp;EU$2&amp;"+"&amp;BO213&amp;EU$1)</f>
        <v/>
      </c>
      <c r="EV213" s="71" t="str">
        <f t="shared" ref="EV213" si="3584">IF(BP213="","","|n"&amp;EV$2&amp;"+"&amp;BP213&amp;EV$1)</f>
        <v/>
      </c>
      <c r="EW213" s="71" t="str">
        <f t="shared" ref="EW213" si="3585">IF(BQ213="","","|n"&amp;EW$2&amp;"+"&amp;BQ213&amp;EW$1)</f>
        <v/>
      </c>
      <c r="EX213" s="71" t="str">
        <f t="shared" ref="EX213" si="3586">IF(BR213="","","|n"&amp;EX$2&amp;"+"&amp;BR213&amp;EX$1)</f>
        <v/>
      </c>
      <c r="EY213" s="71" t="str">
        <f t="shared" ref="EY213" si="3587">IF(BS213="","","|n"&amp;EY$2&amp;"+"&amp;BS213&amp;EY$1)</f>
        <v/>
      </c>
      <c r="EZ213" s="71" t="str">
        <f t="shared" ref="EZ213" si="3588">IF(BT213="","","|n"&amp;EZ$2&amp;"+"&amp;BT213&amp;EZ$1)</f>
        <v/>
      </c>
      <c r="FA213" s="71" t="str">
        <f t="shared" ref="FA213" si="3589">IF(BU213="","","|n"&amp;FA$2&amp;"+"&amp;BU213&amp;FA$1)</f>
        <v/>
      </c>
      <c r="FB213" s="71" t="str">
        <f t="shared" ref="FB213" si="3590">IF(BV213="","","|n"&amp;FB$2&amp;"+"&amp;BV213&amp;FB$1)</f>
        <v/>
      </c>
      <c r="FC213" s="71" t="str">
        <f t="shared" ref="FC213" si="3591">IF(BW213="","","|n"&amp;FC$2&amp;"+"&amp;BW213&amp;FC$1)</f>
        <v/>
      </c>
      <c r="FD213" s="71" t="str">
        <f t="shared" ref="FD213" si="3592">IF(BX213="","","|n"&amp;FD$2&amp;"+"&amp;BX213&amp;FD$1)</f>
        <v/>
      </c>
      <c r="FE213" s="71" t="str">
        <f t="shared" ref="FE213" si="3593">IF(BY213="","","|n"&amp;FE$2&amp;"+"&amp;BY213&amp;FE$1)</f>
        <v/>
      </c>
      <c r="FF213" s="71" t="str">
        <f t="shared" ref="FF213" si="3594">IF(BZ213="","","|n"&amp;FF$2&amp;"+"&amp;BZ213&amp;FF$1)</f>
        <v/>
      </c>
      <c r="FG213" s="71" t="str">
        <f t="shared" ref="FG213" si="3595">IF(CA213="","","|n"&amp;FG$2&amp;"+"&amp;CA213&amp;FG$1)</f>
        <v/>
      </c>
      <c r="FH213" s="71" t="str">
        <f t="shared" ref="FH213" si="3596">IF(CB213="","","|n"&amp;FH$2&amp;"+"&amp;CB213&amp;FH$1)</f>
        <v/>
      </c>
      <c r="FI213" s="71" t="str">
        <f t="shared" ref="FI213" si="3597">IF(CC213="","","|n"&amp;FI$2&amp;"+"&amp;CC213&amp;FI$1)</f>
        <v/>
      </c>
      <c r="FJ213" s="71" t="str">
        <f t="shared" ref="FJ213" si="3598">IF(CD213="","","|n"&amp;FJ$2&amp;"+"&amp;CD213&amp;FJ$1)</f>
        <v/>
      </c>
      <c r="FK213" s="71" t="str">
        <f t="shared" ref="FK213" si="3599">IF(CE213="","","|n"&amp;FK$2&amp;"+"&amp;CE213&amp;FK$1)</f>
        <v/>
      </c>
      <c r="FL213" s="71" t="str">
        <f t="shared" ref="FL213" si="3600">IF(CF213="","","|n"&amp;FL$2&amp;"+"&amp;CF213&amp;FL$1)</f>
        <v/>
      </c>
      <c r="FM213" s="71" t="str">
        <f t="shared" ref="FM213" si="3601">IF(CG213="","","|n"&amp;FM$2&amp;"+"&amp;CG213&amp;FM$1)</f>
        <v/>
      </c>
      <c r="FN213" s="71" t="str">
        <f t="shared" ref="FN213" si="3602">IF(CH213="","","|n"&amp;FN$2&amp;"+"&amp;CH213&amp;FN$1)</f>
        <v/>
      </c>
      <c r="FO213" s="71" t="str">
        <f t="shared" ref="FO213" si="3603">IF(CI213="","","|n"&amp;FO$2&amp;"+"&amp;CI213&amp;FO$1)</f>
        <v/>
      </c>
      <c r="FP213" s="71" t="str">
        <f t="shared" ref="FP213" si="3604">IF(CJ213="","","|n"&amp;FP$2&amp;"+"&amp;CJ213&amp;FP$1)</f>
        <v/>
      </c>
      <c r="FQ213" s="71" t="str">
        <f t="shared" ref="FQ213" si="3605">IF(CK213="","","|n"&amp;FQ$2&amp;"+"&amp;CK213&amp;FQ$1)</f>
        <v/>
      </c>
      <c r="FR213" s="71" t="str">
        <f t="shared" ref="FR213" si="3606">IF(CL213="","","|n"&amp;FR$2&amp;"+"&amp;CL213&amp;FR$1)</f>
        <v/>
      </c>
      <c r="FS213" s="71" t="str">
        <f t="shared" ref="FS213" si="3607">IF(CM213="","","|n"&amp;FS$2&amp;"+"&amp;CM213&amp;FS$1)</f>
        <v/>
      </c>
    </row>
    <row r="214" spans="1:175" ht="16.5">
      <c r="A214" s="79"/>
      <c r="B214" s="101" t="s">
        <v>701</v>
      </c>
      <c r="C214" s="79" t="s">
        <v>702</v>
      </c>
      <c r="T214" s="124" t="s">
        <v>703</v>
      </c>
      <c r="U214" s="85" t="str">
        <f t="shared" si="3513"/>
        <v>ReplaceableTextures\\CommandButtons\\BTNIP02.blp</v>
      </c>
      <c r="CN214" s="70" t="str">
        <f t="shared" si="3532"/>
        <v>InitUnitState('IP02',,,,,,,,,,)</v>
      </c>
      <c r="CO214" s="70" t="str">
        <f t="shared" si="3533"/>
        <v>InitUnitNormal('IP02',,,,,,,,,,)</v>
      </c>
      <c r="CP214" s="70" t="str">
        <f t="shared" si="3534"/>
        <v>InitUnitMagic('IP02',,,,,,,,,,)</v>
      </c>
      <c r="CQ214" s="70" t="str">
        <f t="shared" si="3535"/>
        <v>InitUnitAdd('IP02',,,,,,,,,,)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InitEquipData('IP02',,"",,,,,'','','','','','',"ReplaceableTextures\\CommandButtons\\BTNIP03.blp")</v>
      </c>
      <c r="CU214" s="95" t="str">
        <f t="shared" ref="CU214:CU215" si="3608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61" t="str">
        <f t="shared" ref="CV214:CV215" si="3609">T214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14" s="60"/>
      <c r="CX214" s="60"/>
      <c r="CY214" s="60"/>
      <c r="CZ214" s="60"/>
      <c r="DA214" s="60"/>
      <c r="DB214" s="71" t="str">
        <f t="shared" ref="DB214:DB215" si="3610">IF(V214="","","|n"&amp;DB$2&amp;"+"&amp;V214&amp;DB$1)</f>
        <v/>
      </c>
      <c r="DC214" s="71" t="str">
        <f t="shared" ref="DC214:DC215" si="3611">IF(W214="","","|n"&amp;DC$2&amp;"+"&amp;W214&amp;DC$1)</f>
        <v/>
      </c>
      <c r="DD214" s="71" t="str">
        <f t="shared" ref="DD214:DD215" si="3612">IF(X214="","","|n"&amp;DD$2&amp;"+"&amp;X214&amp;DD$1)</f>
        <v/>
      </c>
      <c r="DE214" s="71" t="str">
        <f t="shared" ref="DE214:DE215" si="3613">IF(Y214="","","|n"&amp;DE$2&amp;"+"&amp;Y214&amp;DE$1)</f>
        <v/>
      </c>
      <c r="DF214" s="71" t="str">
        <f t="shared" ref="DF214:DF215" si="3614">IF(Z214="","","|n"&amp;DF$2&amp;"+"&amp;Z214&amp;DF$1)</f>
        <v/>
      </c>
      <c r="DG214" s="71" t="str">
        <f t="shared" ref="DG214:DG215" si="3615">IF(AA214="","","|n"&amp;DG$2&amp;"+"&amp;AA214&amp;DG$1)</f>
        <v/>
      </c>
      <c r="DH214" s="71" t="str">
        <f t="shared" ref="DH214:DH215" si="3616">IF(AB214="","","|n"&amp;DH$2&amp;"+"&amp;AB214&amp;DH$1)</f>
        <v/>
      </c>
      <c r="DI214" s="71" t="str">
        <f t="shared" ref="DI214:DI215" si="3617">IF(AC214="","","|n"&amp;DI$2&amp;"+"&amp;AC214&amp;DI$1)</f>
        <v/>
      </c>
      <c r="DJ214" s="71" t="str">
        <f t="shared" ref="DJ214:DJ215" si="3618">IF(AD214="","","|n"&amp;DJ$2&amp;"+"&amp;AD214&amp;DJ$1)</f>
        <v/>
      </c>
      <c r="DK214" s="71" t="str">
        <f t="shared" ref="DK214:DK215" si="3619">IF(AE214="","","|n"&amp;DK$2&amp;"+"&amp;AE214&amp;DK$1)</f>
        <v/>
      </c>
      <c r="DL214" s="71" t="str">
        <f t="shared" ref="DL214:DL215" si="3620">IF(AF214="","","|n"&amp;DL$2&amp;"+"&amp;AF214&amp;DL$1)</f>
        <v/>
      </c>
      <c r="DM214" s="71" t="str">
        <f t="shared" ref="DM214:DM215" si="3621">IF(AG214="","","|n"&amp;DM$2&amp;"+"&amp;AG214&amp;DM$1)</f>
        <v/>
      </c>
      <c r="DN214" s="71" t="str">
        <f t="shared" ref="DN214:DN215" si="3622">IF(AH214="","","|n"&amp;DN$2&amp;"+"&amp;AH214&amp;DN$1)</f>
        <v/>
      </c>
      <c r="DO214" s="71" t="str">
        <f t="shared" ref="DO214:DO215" si="3623">IF(AI214="","","|n"&amp;DO$2&amp;"+"&amp;AI214&amp;DO$1)</f>
        <v/>
      </c>
      <c r="DP214" s="71" t="str">
        <f t="shared" ref="DP214:DP215" si="3624">IF(AJ214="","","|n"&amp;DP$2&amp;"+"&amp;AJ214&amp;DP$1)</f>
        <v/>
      </c>
      <c r="DQ214" s="71" t="str">
        <f t="shared" ref="DQ214:DQ215" si="3625">IF(AK214="","","|n"&amp;DQ$2&amp;"+"&amp;AK214&amp;DQ$1)</f>
        <v/>
      </c>
      <c r="DR214" s="71" t="str">
        <f t="shared" ref="DR214:DR215" si="3626">IF(AL214="","","|n"&amp;DR$2&amp;"+"&amp;AL214&amp;DR$1)</f>
        <v/>
      </c>
      <c r="DS214" s="71" t="str">
        <f t="shared" ref="DS214:DS215" si="3627">IF(AM214="","","|n"&amp;DS$2&amp;"+"&amp;AM214&amp;DS$1)</f>
        <v/>
      </c>
      <c r="DT214" s="71" t="str">
        <f t="shared" ref="DT214:DT215" si="3628">IF(AN214="","","|n"&amp;DT$2&amp;"+"&amp;AN214&amp;DT$1)</f>
        <v/>
      </c>
      <c r="DU214" s="71" t="str">
        <f t="shared" ref="DU214:DU215" si="3629">IF(AO214="","","|n"&amp;DU$2&amp;"+"&amp;AO214&amp;DU$1)</f>
        <v/>
      </c>
      <c r="DV214" s="71" t="str">
        <f t="shared" ref="DV214:DV215" si="3630">IF(AP214="","","|n"&amp;DV$2&amp;"+"&amp;AP214&amp;DV$1)</f>
        <v/>
      </c>
      <c r="DW214" s="71" t="str">
        <f t="shared" ref="DW214:DW215" si="3631">IF(AQ214="","","|n"&amp;DW$2&amp;"+"&amp;AQ214&amp;DW$1)</f>
        <v/>
      </c>
      <c r="DX214" s="71" t="str">
        <f t="shared" ref="DX214:DX215" si="3632">IF(AR214="","","|n"&amp;DX$2&amp;"+"&amp;AR214&amp;DX$1)</f>
        <v/>
      </c>
      <c r="DY214" s="71" t="str">
        <f t="shared" ref="DY214:DY215" si="3633">IF(AS214="","","|n"&amp;DY$2&amp;"+"&amp;AS214&amp;DY$1)</f>
        <v/>
      </c>
      <c r="DZ214" s="71" t="str">
        <f t="shared" ref="DZ214:DZ215" si="3634">IF(AT214="","","|n"&amp;DZ$2&amp;"+"&amp;AT214&amp;DZ$1)</f>
        <v/>
      </c>
      <c r="EA214" s="71" t="str">
        <f t="shared" ref="EA214:EA215" si="3635">IF(AU214="","","|n"&amp;EA$2&amp;"+"&amp;AU214&amp;EA$1)</f>
        <v/>
      </c>
      <c r="EB214" s="71" t="str">
        <f t="shared" ref="EB214:EB215" si="3636">IF(AV214="","","|n"&amp;EB$2&amp;"+"&amp;AV214&amp;EB$1)</f>
        <v/>
      </c>
      <c r="EC214" s="71" t="str">
        <f t="shared" ref="EC214:EC215" si="3637">IF(AW214="","","|n"&amp;EC$2&amp;"+"&amp;AW214&amp;EC$1)</f>
        <v/>
      </c>
      <c r="ED214" s="71" t="str">
        <f t="shared" ref="ED214:ED215" si="3638">IF(AX214="","","|n"&amp;ED$2&amp;"+"&amp;AX214&amp;ED$1)</f>
        <v/>
      </c>
      <c r="EE214" s="71" t="str">
        <f t="shared" ref="EE214:EE215" si="3639">IF(AY214="","","|n"&amp;EE$2&amp;"+"&amp;AY214&amp;EE$1)</f>
        <v/>
      </c>
      <c r="EF214" s="71" t="str">
        <f t="shared" ref="EF214:EF215" si="3640">IF(AZ214="","","|n"&amp;EF$2&amp;"+"&amp;AZ214&amp;EF$1)</f>
        <v/>
      </c>
      <c r="EG214" s="71" t="str">
        <f t="shared" ref="EG214:EG215" si="3641">IF(BA214="","","|n"&amp;EG$2&amp;"+"&amp;BA214&amp;EG$1)</f>
        <v/>
      </c>
      <c r="EH214" s="71" t="str">
        <f t="shared" ref="EH214:EH215" si="3642">IF(BB214="","","|n"&amp;EH$2&amp;"+"&amp;BB214&amp;EH$1)</f>
        <v/>
      </c>
      <c r="EI214" s="71" t="str">
        <f t="shared" ref="EI214:EI215" si="3643">IF(BC214="","","|n"&amp;EI$2&amp;"+"&amp;BC214&amp;EI$1)</f>
        <v/>
      </c>
      <c r="EJ214" s="71" t="str">
        <f t="shared" ref="EJ214:EJ215" si="3644">IF(BD214="","","|n"&amp;EJ$2&amp;"+"&amp;BD214&amp;EJ$1)</f>
        <v/>
      </c>
      <c r="EK214" s="71" t="str">
        <f t="shared" ref="EK214:EK215" si="3645">IF(BE214="","","|n"&amp;EK$2&amp;"+"&amp;BE214&amp;EK$1)</f>
        <v/>
      </c>
      <c r="EL214" s="71" t="str">
        <f t="shared" ref="EL214:EL215" si="3646">IF(BF214="","","|n"&amp;EL$2&amp;"+"&amp;BF214&amp;EL$1)</f>
        <v/>
      </c>
      <c r="EM214" s="71" t="str">
        <f t="shared" ref="EM214:EM215" si="3647">IF(BG214="","","|n"&amp;EM$2&amp;"+"&amp;BG214&amp;EM$1)</f>
        <v/>
      </c>
      <c r="EN214" s="71" t="str">
        <f t="shared" ref="EN214:EN215" si="3648">IF(BH214="","","|n"&amp;EN$2&amp;"+"&amp;BH214&amp;EN$1)</f>
        <v/>
      </c>
      <c r="EO214" s="71" t="str">
        <f t="shared" ref="EO214:EO215" si="3649">IF(BI214="","","|n"&amp;EO$2&amp;"+"&amp;BI214&amp;EO$1)</f>
        <v/>
      </c>
      <c r="EP214" s="71" t="str">
        <f t="shared" ref="EP214:EP215" si="3650">IF(BJ214="","","|n"&amp;EP$2&amp;"+"&amp;BJ214&amp;EP$1)</f>
        <v/>
      </c>
      <c r="EQ214" s="71" t="str">
        <f t="shared" ref="EQ214:EQ215" si="3651">IF(BK214="","","|n"&amp;EQ$2&amp;"+"&amp;BK214&amp;EQ$1)</f>
        <v/>
      </c>
      <c r="ER214" s="71" t="str">
        <f t="shared" ref="ER214:ER215" si="3652">IF(BL214="","","|n"&amp;ER$2&amp;"+"&amp;BL214&amp;ER$1)</f>
        <v/>
      </c>
      <c r="ES214" s="71" t="str">
        <f t="shared" ref="ES214:ES215" si="3653">IF(BM214="","","|n"&amp;ES$2&amp;"+"&amp;BM214&amp;ES$1)</f>
        <v/>
      </c>
      <c r="ET214" s="71" t="str">
        <f t="shared" ref="ET214:ET215" si="3654">IF(BN214="","","|n"&amp;ET$2&amp;"+"&amp;BN214&amp;ET$1)</f>
        <v/>
      </c>
      <c r="EU214" s="71" t="str">
        <f t="shared" ref="EU214:EU215" si="3655">IF(BO214="","","|n"&amp;EU$2&amp;"+"&amp;BO214&amp;EU$1)</f>
        <v/>
      </c>
      <c r="EV214" s="71" t="str">
        <f t="shared" ref="EV214:EV215" si="3656">IF(BP214="","","|n"&amp;EV$2&amp;"+"&amp;BP214&amp;EV$1)</f>
        <v/>
      </c>
      <c r="EW214" s="71" t="str">
        <f t="shared" ref="EW214:EW215" si="3657">IF(BQ214="","","|n"&amp;EW$2&amp;"+"&amp;BQ214&amp;EW$1)</f>
        <v/>
      </c>
      <c r="EX214" s="71" t="str">
        <f t="shared" ref="EX214:EX215" si="3658">IF(BR214="","","|n"&amp;EX$2&amp;"+"&amp;BR214&amp;EX$1)</f>
        <v/>
      </c>
      <c r="EY214" s="71" t="str">
        <f t="shared" ref="EY214:EY215" si="3659">IF(BS214="","","|n"&amp;EY$2&amp;"+"&amp;BS214&amp;EY$1)</f>
        <v/>
      </c>
      <c r="EZ214" s="71" t="str">
        <f t="shared" ref="EZ214:EZ215" si="3660">IF(BT214="","","|n"&amp;EZ$2&amp;"+"&amp;BT214&amp;EZ$1)</f>
        <v/>
      </c>
      <c r="FA214" s="71" t="str">
        <f t="shared" ref="FA214:FA215" si="3661">IF(BU214="","","|n"&amp;FA$2&amp;"+"&amp;BU214&amp;FA$1)</f>
        <v/>
      </c>
      <c r="FB214" s="71" t="str">
        <f t="shared" ref="FB214:FB215" si="3662">IF(BV214="","","|n"&amp;FB$2&amp;"+"&amp;BV214&amp;FB$1)</f>
        <v/>
      </c>
      <c r="FC214" s="71" t="str">
        <f t="shared" ref="FC214:FC215" si="3663">IF(BW214="","","|n"&amp;FC$2&amp;"+"&amp;BW214&amp;FC$1)</f>
        <v/>
      </c>
      <c r="FD214" s="71" t="str">
        <f t="shared" ref="FD214:FD215" si="3664">IF(BX214="","","|n"&amp;FD$2&amp;"+"&amp;BX214&amp;FD$1)</f>
        <v/>
      </c>
      <c r="FE214" s="71" t="str">
        <f t="shared" ref="FE214:FE215" si="3665">IF(BY214="","","|n"&amp;FE$2&amp;"+"&amp;BY214&amp;FE$1)</f>
        <v/>
      </c>
      <c r="FF214" s="71" t="str">
        <f t="shared" ref="FF214:FF215" si="3666">IF(BZ214="","","|n"&amp;FF$2&amp;"+"&amp;BZ214&amp;FF$1)</f>
        <v/>
      </c>
      <c r="FG214" s="71" t="str">
        <f t="shared" ref="FG214:FG215" si="3667">IF(CA214="","","|n"&amp;FG$2&amp;"+"&amp;CA214&amp;FG$1)</f>
        <v/>
      </c>
      <c r="FH214" s="71" t="str">
        <f t="shared" ref="FH214:FH215" si="3668">IF(CB214="","","|n"&amp;FH$2&amp;"+"&amp;CB214&amp;FH$1)</f>
        <v/>
      </c>
      <c r="FI214" s="71" t="str">
        <f t="shared" ref="FI214:FI215" si="3669">IF(CC214="","","|n"&amp;FI$2&amp;"+"&amp;CC214&amp;FI$1)</f>
        <v/>
      </c>
      <c r="FJ214" s="71" t="str">
        <f t="shared" ref="FJ214:FJ215" si="3670">IF(CD214="","","|n"&amp;FJ$2&amp;"+"&amp;CD214&amp;FJ$1)</f>
        <v/>
      </c>
      <c r="FK214" s="71" t="str">
        <f t="shared" ref="FK214:FK215" si="3671">IF(CE214="","","|n"&amp;FK$2&amp;"+"&amp;CE214&amp;FK$1)</f>
        <v/>
      </c>
      <c r="FL214" s="71" t="str">
        <f t="shared" ref="FL214:FL215" si="3672">IF(CF214="","","|n"&amp;FL$2&amp;"+"&amp;CF214&amp;FL$1)</f>
        <v/>
      </c>
      <c r="FM214" s="71" t="str">
        <f t="shared" ref="FM214:FM215" si="3673">IF(CG214="","","|n"&amp;FM$2&amp;"+"&amp;CG214&amp;FM$1)</f>
        <v/>
      </c>
      <c r="FN214" s="71" t="str">
        <f t="shared" ref="FN214:FN215" si="3674">IF(CH214="","","|n"&amp;FN$2&amp;"+"&amp;CH214&amp;FN$1)</f>
        <v/>
      </c>
      <c r="FO214" s="71" t="str">
        <f t="shared" ref="FO214:FO215" si="3675">IF(CI214="","","|n"&amp;FO$2&amp;"+"&amp;CI214&amp;FO$1)</f>
        <v/>
      </c>
      <c r="FP214" s="71" t="str">
        <f t="shared" ref="FP214:FP215" si="3676">IF(CJ214="","","|n"&amp;FP$2&amp;"+"&amp;CJ214&amp;FP$1)</f>
        <v/>
      </c>
      <c r="FQ214" s="71" t="str">
        <f t="shared" ref="FQ214:FQ215" si="3677">IF(CK214="","","|n"&amp;FQ$2&amp;"+"&amp;CK214&amp;FQ$1)</f>
        <v/>
      </c>
      <c r="FR214" s="71" t="str">
        <f t="shared" ref="FR214:FR215" si="3678">IF(CL214="","","|n"&amp;FR$2&amp;"+"&amp;CL214&amp;FR$1)</f>
        <v/>
      </c>
      <c r="FS214" s="71" t="str">
        <f t="shared" ref="FS214:FS215" si="3679">IF(CM214="","","|n"&amp;FS$2&amp;"+"&amp;CM214&amp;FS$1)</f>
        <v/>
      </c>
    </row>
    <row r="215" spans="1:175" ht="16.5">
      <c r="A215" s="79"/>
      <c r="B215" s="101" t="s">
        <v>704</v>
      </c>
      <c r="C215" s="79" t="s">
        <v>705</v>
      </c>
      <c r="T215" s="112" t="s">
        <v>706</v>
      </c>
      <c r="U215" s="85" t="str">
        <f t="shared" si="3513"/>
        <v>ReplaceableTextures\\CommandButtons\\BTNIP03.blp</v>
      </c>
      <c r="CN215" s="70" t="str">
        <f t="shared" si="3532"/>
        <v>InitUnitState('IP03',,,,,,,,,,)</v>
      </c>
      <c r="CO215" s="70" t="str">
        <f t="shared" si="3533"/>
        <v>InitUnitNormal('IP03',,,,,,,,,,)</v>
      </c>
      <c r="CP215" s="70" t="str">
        <f t="shared" si="3534"/>
        <v>InitUnitMagic('IP03',,,,,,,,,,)</v>
      </c>
      <c r="CQ215" s="70" t="str">
        <f t="shared" si="3535"/>
        <v>InitUnitAdd('IP03',,,,,,,,,,)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221&amp;CR$1&amp;")"</f>
        <v>InitEquipData('IP03',,"",,,,,'','','','','','',"ReplaceableTextures\\CommandButtons\\BTNIT01.blp")</v>
      </c>
      <c r="CU215" s="95" t="str">
        <f t="shared" si="3608"/>
        <v>|n</v>
      </c>
      <c r="CV215" s="61" t="str">
        <f t="shared" si="3609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15" s="60"/>
      <c r="CX215" s="60"/>
      <c r="CY215" s="60"/>
      <c r="CZ215" s="60"/>
      <c r="DA215" s="60"/>
      <c r="DB215" s="71" t="str">
        <f t="shared" si="3610"/>
        <v/>
      </c>
      <c r="DC215" s="71" t="str">
        <f t="shared" si="3611"/>
        <v/>
      </c>
      <c r="DD215" s="71" t="str">
        <f t="shared" si="3612"/>
        <v/>
      </c>
      <c r="DE215" s="71" t="str">
        <f t="shared" si="3613"/>
        <v/>
      </c>
      <c r="DF215" s="71" t="str">
        <f t="shared" si="3614"/>
        <v/>
      </c>
      <c r="DG215" s="71" t="str">
        <f t="shared" si="3615"/>
        <v/>
      </c>
      <c r="DH215" s="71" t="str">
        <f t="shared" si="3616"/>
        <v/>
      </c>
      <c r="DI215" s="71" t="str">
        <f t="shared" si="3617"/>
        <v/>
      </c>
      <c r="DJ215" s="71" t="str">
        <f t="shared" si="3618"/>
        <v/>
      </c>
      <c r="DK215" s="71" t="str">
        <f t="shared" si="3619"/>
        <v/>
      </c>
      <c r="DL215" s="71" t="str">
        <f t="shared" si="3620"/>
        <v/>
      </c>
      <c r="DM215" s="71" t="str">
        <f t="shared" si="3621"/>
        <v/>
      </c>
      <c r="DN215" s="71" t="str">
        <f t="shared" si="3622"/>
        <v/>
      </c>
      <c r="DO215" s="71" t="str">
        <f t="shared" si="3623"/>
        <v/>
      </c>
      <c r="DP215" s="71" t="str">
        <f t="shared" si="3624"/>
        <v/>
      </c>
      <c r="DQ215" s="71" t="str">
        <f t="shared" si="3625"/>
        <v/>
      </c>
      <c r="DR215" s="71" t="str">
        <f t="shared" si="3626"/>
        <v/>
      </c>
      <c r="DS215" s="71" t="str">
        <f t="shared" si="3627"/>
        <v/>
      </c>
      <c r="DT215" s="71" t="str">
        <f t="shared" si="3628"/>
        <v/>
      </c>
      <c r="DU215" s="71" t="str">
        <f t="shared" si="3629"/>
        <v/>
      </c>
      <c r="DV215" s="71" t="str">
        <f t="shared" si="3630"/>
        <v/>
      </c>
      <c r="DW215" s="71" t="str">
        <f t="shared" si="3631"/>
        <v/>
      </c>
      <c r="DX215" s="71" t="str">
        <f t="shared" si="3632"/>
        <v/>
      </c>
      <c r="DY215" s="71" t="str">
        <f t="shared" si="3633"/>
        <v/>
      </c>
      <c r="DZ215" s="71" t="str">
        <f t="shared" si="3634"/>
        <v/>
      </c>
      <c r="EA215" s="71" t="str">
        <f t="shared" si="3635"/>
        <v/>
      </c>
      <c r="EB215" s="71" t="str">
        <f t="shared" si="3636"/>
        <v/>
      </c>
      <c r="EC215" s="71" t="str">
        <f t="shared" si="3637"/>
        <v/>
      </c>
      <c r="ED215" s="71" t="str">
        <f t="shared" si="3638"/>
        <v/>
      </c>
      <c r="EE215" s="71" t="str">
        <f t="shared" si="3639"/>
        <v/>
      </c>
      <c r="EF215" s="71" t="str">
        <f t="shared" si="3640"/>
        <v/>
      </c>
      <c r="EG215" s="71" t="str">
        <f t="shared" si="3641"/>
        <v/>
      </c>
      <c r="EH215" s="71" t="str">
        <f t="shared" si="3642"/>
        <v/>
      </c>
      <c r="EI215" s="71" t="str">
        <f t="shared" si="3643"/>
        <v/>
      </c>
      <c r="EJ215" s="71" t="str">
        <f t="shared" si="3644"/>
        <v/>
      </c>
      <c r="EK215" s="71" t="str">
        <f t="shared" si="3645"/>
        <v/>
      </c>
      <c r="EL215" s="71" t="str">
        <f t="shared" si="3646"/>
        <v/>
      </c>
      <c r="EM215" s="71" t="str">
        <f t="shared" si="3647"/>
        <v/>
      </c>
      <c r="EN215" s="71" t="str">
        <f t="shared" si="3648"/>
        <v/>
      </c>
      <c r="EO215" s="71" t="str">
        <f t="shared" si="3649"/>
        <v/>
      </c>
      <c r="EP215" s="71" t="str">
        <f t="shared" si="3650"/>
        <v/>
      </c>
      <c r="EQ215" s="71" t="str">
        <f t="shared" si="3651"/>
        <v/>
      </c>
      <c r="ER215" s="71" t="str">
        <f t="shared" si="3652"/>
        <v/>
      </c>
      <c r="ES215" s="71" t="str">
        <f t="shared" si="3653"/>
        <v/>
      </c>
      <c r="ET215" s="71" t="str">
        <f t="shared" si="3654"/>
        <v/>
      </c>
      <c r="EU215" s="71" t="str">
        <f t="shared" si="3655"/>
        <v/>
      </c>
      <c r="EV215" s="71" t="str">
        <f t="shared" si="3656"/>
        <v/>
      </c>
      <c r="EW215" s="71" t="str">
        <f t="shared" si="3657"/>
        <v/>
      </c>
      <c r="EX215" s="71" t="str">
        <f t="shared" si="3658"/>
        <v/>
      </c>
      <c r="EY215" s="71" t="str">
        <f t="shared" si="3659"/>
        <v/>
      </c>
      <c r="EZ215" s="71" t="str">
        <f t="shared" si="3660"/>
        <v/>
      </c>
      <c r="FA215" s="71" t="str">
        <f t="shared" si="3661"/>
        <v/>
      </c>
      <c r="FB215" s="71" t="str">
        <f t="shared" si="3662"/>
        <v/>
      </c>
      <c r="FC215" s="71" t="str">
        <f t="shared" si="3663"/>
        <v/>
      </c>
      <c r="FD215" s="71" t="str">
        <f t="shared" si="3664"/>
        <v/>
      </c>
      <c r="FE215" s="71" t="str">
        <f t="shared" si="3665"/>
        <v/>
      </c>
      <c r="FF215" s="71" t="str">
        <f t="shared" si="3666"/>
        <v/>
      </c>
      <c r="FG215" s="71" t="str">
        <f t="shared" si="3667"/>
        <v/>
      </c>
      <c r="FH215" s="71" t="str">
        <f t="shared" si="3668"/>
        <v/>
      </c>
      <c r="FI215" s="71" t="str">
        <f t="shared" si="3669"/>
        <v/>
      </c>
      <c r="FJ215" s="71" t="str">
        <f t="shared" si="3670"/>
        <v/>
      </c>
      <c r="FK215" s="71" t="str">
        <f t="shared" si="3671"/>
        <v/>
      </c>
      <c r="FL215" s="71" t="str">
        <f t="shared" si="3672"/>
        <v/>
      </c>
      <c r="FM215" s="71" t="str">
        <f t="shared" si="3673"/>
        <v/>
      </c>
      <c r="FN215" s="71" t="str">
        <f t="shared" si="3674"/>
        <v/>
      </c>
      <c r="FO215" s="71" t="str">
        <f t="shared" si="3675"/>
        <v/>
      </c>
      <c r="FP215" s="71" t="str">
        <f t="shared" si="3676"/>
        <v/>
      </c>
      <c r="FQ215" s="71" t="str">
        <f t="shared" si="3677"/>
        <v/>
      </c>
      <c r="FR215" s="71" t="str">
        <f t="shared" si="3678"/>
        <v/>
      </c>
      <c r="FS215" s="71" t="str">
        <f t="shared" si="3679"/>
        <v/>
      </c>
    </row>
    <row r="216" spans="1:175" ht="16.5">
      <c r="A216" s="79"/>
      <c r="B216" s="101" t="s">
        <v>707</v>
      </c>
      <c r="C216" s="79" t="s">
        <v>708</v>
      </c>
      <c r="T216" s="112" t="s">
        <v>709</v>
      </c>
      <c r="U216" s="85" t="str">
        <f t="shared" si="3513"/>
        <v>ReplaceableTextures\\CommandButtons\\BTNIP04.blp</v>
      </c>
      <c r="CN216" s="70" t="str">
        <f t="shared" si="3532"/>
        <v>InitUnitState('IP04',,,,,,,,,,)</v>
      </c>
      <c r="CO216" s="70" t="str">
        <f t="shared" si="3533"/>
        <v>InitUnitNormal('IP04',,,,,,,,,,)</v>
      </c>
      <c r="CP216" s="70" t="str">
        <f t="shared" si="3534"/>
        <v>InitUnitMagic('IP04',,,,,,,,,,)</v>
      </c>
      <c r="CQ216" s="70" t="str">
        <f t="shared" si="3535"/>
        <v>InitUnitAdd('IP04',,,,,,,,,,)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InitEquipData('IP04',,"",,,,,'','','','','','',"ReplaceableTextures\\CommandButtons\\BTNIP05.blp")</v>
      </c>
      <c r="CU216" s="95" t="str">
        <f t="shared" ref="CU216:CU219" si="3680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:CV219" si="3681">T216</f>
        <v>使用后|Cffffc926重置|r当前|Cffff0000觉醒神通【R】|r|Cfff0f0f0。|r</v>
      </c>
      <c r="CW216" s="60"/>
      <c r="CX216" s="60"/>
      <c r="CY216" s="60"/>
      <c r="CZ216" s="60"/>
      <c r="DA216" s="60"/>
      <c r="DB216" s="71" t="str">
        <f t="shared" ref="DB216:DB217" si="3682">IF(V216="","","|n"&amp;DB$2&amp;"+"&amp;V216&amp;DB$1)</f>
        <v/>
      </c>
      <c r="DC216" s="71" t="str">
        <f t="shared" ref="DC216:DC217" si="3683">IF(W216="","","|n"&amp;DC$2&amp;"+"&amp;W216&amp;DC$1)</f>
        <v/>
      </c>
      <c r="DD216" s="71" t="str">
        <f t="shared" ref="DD216:DD217" si="3684">IF(X216="","","|n"&amp;DD$2&amp;"+"&amp;X216&amp;DD$1)</f>
        <v/>
      </c>
      <c r="DE216" s="71" t="str">
        <f t="shared" ref="DE216:DE217" si="3685">IF(Y216="","","|n"&amp;DE$2&amp;"+"&amp;Y216&amp;DE$1)</f>
        <v/>
      </c>
      <c r="DF216" s="71" t="str">
        <f t="shared" ref="DF216:DF217" si="3686">IF(Z216="","","|n"&amp;DF$2&amp;"+"&amp;Z216&amp;DF$1)</f>
        <v/>
      </c>
      <c r="DG216" s="71" t="str">
        <f t="shared" ref="DG216:DG217" si="3687">IF(AA216="","","|n"&amp;DG$2&amp;"+"&amp;AA216&amp;DG$1)</f>
        <v/>
      </c>
      <c r="DH216" s="71" t="str">
        <f t="shared" ref="DH216:DH217" si="3688">IF(AB216="","","|n"&amp;DH$2&amp;"+"&amp;AB216&amp;DH$1)</f>
        <v/>
      </c>
      <c r="DI216" s="71" t="str">
        <f t="shared" ref="DI216:DI217" si="3689">IF(AC216="","","|n"&amp;DI$2&amp;"+"&amp;AC216&amp;DI$1)</f>
        <v/>
      </c>
      <c r="DJ216" s="71" t="str">
        <f t="shared" ref="DJ216:DJ217" si="3690">IF(AD216="","","|n"&amp;DJ$2&amp;"+"&amp;AD216&amp;DJ$1)</f>
        <v/>
      </c>
      <c r="DK216" s="71" t="str">
        <f t="shared" ref="DK216:DK217" si="3691">IF(AE216="","","|n"&amp;DK$2&amp;"+"&amp;AE216&amp;DK$1)</f>
        <v/>
      </c>
      <c r="DL216" s="71" t="str">
        <f t="shared" ref="DL216:DL217" si="3692">IF(AF216="","","|n"&amp;DL$2&amp;"+"&amp;AF216&amp;DL$1)</f>
        <v/>
      </c>
      <c r="DM216" s="71" t="str">
        <f t="shared" ref="DM216:DM217" si="3693">IF(AG216="","","|n"&amp;DM$2&amp;"+"&amp;AG216&amp;DM$1)</f>
        <v/>
      </c>
      <c r="DN216" s="71" t="str">
        <f t="shared" ref="DN216:DN217" si="3694">IF(AH216="","","|n"&amp;DN$2&amp;"+"&amp;AH216&amp;DN$1)</f>
        <v/>
      </c>
      <c r="DO216" s="71" t="str">
        <f t="shared" ref="DO216:DO217" si="3695">IF(AI216="","","|n"&amp;DO$2&amp;"+"&amp;AI216&amp;DO$1)</f>
        <v/>
      </c>
      <c r="DP216" s="71" t="str">
        <f t="shared" ref="DP216:DP217" si="3696">IF(AJ216="","","|n"&amp;DP$2&amp;"+"&amp;AJ216&amp;DP$1)</f>
        <v/>
      </c>
      <c r="DQ216" s="71" t="str">
        <f t="shared" ref="DQ216:DQ217" si="3697">IF(AK216="","","|n"&amp;DQ$2&amp;"+"&amp;AK216&amp;DQ$1)</f>
        <v/>
      </c>
      <c r="DR216" s="71" t="str">
        <f t="shared" ref="DR216:DR217" si="3698">IF(AL216="","","|n"&amp;DR$2&amp;"+"&amp;AL216&amp;DR$1)</f>
        <v/>
      </c>
      <c r="DS216" s="71" t="str">
        <f t="shared" ref="DS216:DS217" si="3699">IF(AM216="","","|n"&amp;DS$2&amp;"+"&amp;AM216&amp;DS$1)</f>
        <v/>
      </c>
      <c r="DT216" s="71" t="str">
        <f t="shared" ref="DT216:DT217" si="3700">IF(AN216="","","|n"&amp;DT$2&amp;"+"&amp;AN216&amp;DT$1)</f>
        <v/>
      </c>
      <c r="DU216" s="71" t="str">
        <f t="shared" ref="DU216:DU217" si="3701">IF(AO216="","","|n"&amp;DU$2&amp;"+"&amp;AO216&amp;DU$1)</f>
        <v/>
      </c>
      <c r="DV216" s="71" t="str">
        <f t="shared" ref="DV216:DV217" si="3702">IF(AP216="","","|n"&amp;DV$2&amp;"+"&amp;AP216&amp;DV$1)</f>
        <v/>
      </c>
      <c r="DW216" s="71" t="str">
        <f t="shared" ref="DW216:DW217" si="3703">IF(AQ216="","","|n"&amp;DW$2&amp;"+"&amp;AQ216&amp;DW$1)</f>
        <v/>
      </c>
      <c r="DX216" s="71" t="str">
        <f t="shared" ref="DX216:DX217" si="3704">IF(AR216="","","|n"&amp;DX$2&amp;"+"&amp;AR216&amp;DX$1)</f>
        <v/>
      </c>
      <c r="DY216" s="71" t="str">
        <f t="shared" ref="DY216:DY217" si="3705">IF(AS216="","","|n"&amp;DY$2&amp;"+"&amp;AS216&amp;DY$1)</f>
        <v/>
      </c>
      <c r="DZ216" s="71" t="str">
        <f t="shared" ref="DZ216:DZ217" si="3706">IF(AT216="","","|n"&amp;DZ$2&amp;"+"&amp;AT216&amp;DZ$1)</f>
        <v/>
      </c>
      <c r="EA216" s="71" t="str">
        <f t="shared" ref="EA216:EA217" si="3707">IF(AU216="","","|n"&amp;EA$2&amp;"+"&amp;AU216&amp;EA$1)</f>
        <v/>
      </c>
      <c r="EB216" s="71" t="str">
        <f t="shared" ref="EB216:EB217" si="3708">IF(AV216="","","|n"&amp;EB$2&amp;"+"&amp;AV216&amp;EB$1)</f>
        <v/>
      </c>
      <c r="EC216" s="71" t="str">
        <f t="shared" ref="EC216:EC217" si="3709">IF(AW216="","","|n"&amp;EC$2&amp;"+"&amp;AW216&amp;EC$1)</f>
        <v/>
      </c>
      <c r="ED216" s="71" t="str">
        <f t="shared" ref="ED216:ED217" si="3710">IF(AX216="","","|n"&amp;ED$2&amp;"+"&amp;AX216&amp;ED$1)</f>
        <v/>
      </c>
      <c r="EE216" s="71" t="str">
        <f t="shared" ref="EE216:EE217" si="3711">IF(AY216="","","|n"&amp;EE$2&amp;"+"&amp;AY216&amp;EE$1)</f>
        <v/>
      </c>
      <c r="EF216" s="71" t="str">
        <f t="shared" ref="EF216:EF217" si="3712">IF(AZ216="","","|n"&amp;EF$2&amp;"+"&amp;AZ216&amp;EF$1)</f>
        <v/>
      </c>
      <c r="EG216" s="71" t="str">
        <f t="shared" ref="EG216:EG217" si="3713">IF(BA216="","","|n"&amp;EG$2&amp;"+"&amp;BA216&amp;EG$1)</f>
        <v/>
      </c>
      <c r="EH216" s="71" t="str">
        <f t="shared" ref="EH216:EH217" si="3714">IF(BB216="","","|n"&amp;EH$2&amp;"+"&amp;BB216&amp;EH$1)</f>
        <v/>
      </c>
      <c r="EI216" s="71" t="str">
        <f t="shared" ref="EI216:EI217" si="3715">IF(BC216="","","|n"&amp;EI$2&amp;"+"&amp;BC216&amp;EI$1)</f>
        <v/>
      </c>
      <c r="EJ216" s="71" t="str">
        <f t="shared" ref="EJ216:EJ217" si="3716">IF(BD216="","","|n"&amp;EJ$2&amp;"+"&amp;BD216&amp;EJ$1)</f>
        <v/>
      </c>
      <c r="EK216" s="71" t="str">
        <f t="shared" ref="EK216:EK217" si="3717">IF(BE216="","","|n"&amp;EK$2&amp;"+"&amp;BE216&amp;EK$1)</f>
        <v/>
      </c>
      <c r="EL216" s="71" t="str">
        <f t="shared" ref="EL216:EL217" si="3718">IF(BF216="","","|n"&amp;EL$2&amp;"+"&amp;BF216&amp;EL$1)</f>
        <v/>
      </c>
      <c r="EM216" s="71" t="str">
        <f t="shared" ref="EM216:EM217" si="3719">IF(BG216="","","|n"&amp;EM$2&amp;"+"&amp;BG216&amp;EM$1)</f>
        <v/>
      </c>
      <c r="EN216" s="71" t="str">
        <f t="shared" ref="EN216:EN217" si="3720">IF(BH216="","","|n"&amp;EN$2&amp;"+"&amp;BH216&amp;EN$1)</f>
        <v/>
      </c>
      <c r="EO216" s="71" t="str">
        <f t="shared" ref="EO216:EO217" si="3721">IF(BI216="","","|n"&amp;EO$2&amp;"+"&amp;BI216&amp;EO$1)</f>
        <v/>
      </c>
      <c r="EP216" s="71" t="str">
        <f t="shared" ref="EP216:EP217" si="3722">IF(BJ216="","","|n"&amp;EP$2&amp;"+"&amp;BJ216&amp;EP$1)</f>
        <v/>
      </c>
      <c r="EQ216" s="71" t="str">
        <f t="shared" ref="EQ216:EQ217" si="3723">IF(BK216="","","|n"&amp;EQ$2&amp;"+"&amp;BK216&amp;EQ$1)</f>
        <v/>
      </c>
      <c r="ER216" s="71" t="str">
        <f t="shared" ref="ER216:ER217" si="3724">IF(BL216="","","|n"&amp;ER$2&amp;"+"&amp;BL216&amp;ER$1)</f>
        <v/>
      </c>
      <c r="ES216" s="71" t="str">
        <f t="shared" ref="ES216:ES217" si="3725">IF(BM216="","","|n"&amp;ES$2&amp;"+"&amp;BM216&amp;ES$1)</f>
        <v/>
      </c>
      <c r="ET216" s="71" t="str">
        <f t="shared" ref="ET216:ET217" si="3726">IF(BN216="","","|n"&amp;ET$2&amp;"+"&amp;BN216&amp;ET$1)</f>
        <v/>
      </c>
      <c r="EU216" s="71" t="str">
        <f t="shared" ref="EU216:EU217" si="3727">IF(BO216="","","|n"&amp;EU$2&amp;"+"&amp;BO216&amp;EU$1)</f>
        <v/>
      </c>
      <c r="EV216" s="71" t="str">
        <f t="shared" ref="EV216:EV217" si="3728">IF(BP216="","","|n"&amp;EV$2&amp;"+"&amp;BP216&amp;EV$1)</f>
        <v/>
      </c>
      <c r="EW216" s="71" t="str">
        <f t="shared" ref="EW216:EW217" si="3729">IF(BQ216="","","|n"&amp;EW$2&amp;"+"&amp;BQ216&amp;EW$1)</f>
        <v/>
      </c>
      <c r="EX216" s="71" t="str">
        <f t="shared" ref="EX216:EX217" si="3730">IF(BR216="","","|n"&amp;EX$2&amp;"+"&amp;BR216&amp;EX$1)</f>
        <v/>
      </c>
      <c r="EY216" s="71" t="str">
        <f t="shared" ref="EY216:EY217" si="3731">IF(BS216="","","|n"&amp;EY$2&amp;"+"&amp;BS216&amp;EY$1)</f>
        <v/>
      </c>
      <c r="EZ216" s="71" t="str">
        <f t="shared" ref="EZ216:EZ217" si="3732">IF(BT216="","","|n"&amp;EZ$2&amp;"+"&amp;BT216&amp;EZ$1)</f>
        <v/>
      </c>
      <c r="FA216" s="71" t="str">
        <f t="shared" ref="FA216:FA217" si="3733">IF(BU216="","","|n"&amp;FA$2&amp;"+"&amp;BU216&amp;FA$1)</f>
        <v/>
      </c>
      <c r="FB216" s="71" t="str">
        <f t="shared" ref="FB216:FB217" si="3734">IF(BV216="","","|n"&amp;FB$2&amp;"+"&amp;BV216&amp;FB$1)</f>
        <v/>
      </c>
      <c r="FC216" s="71" t="str">
        <f t="shared" ref="FC216:FC217" si="3735">IF(BW216="","","|n"&amp;FC$2&amp;"+"&amp;BW216&amp;FC$1)</f>
        <v/>
      </c>
      <c r="FD216" s="71" t="str">
        <f t="shared" ref="FD216:FD217" si="3736">IF(BX216="","","|n"&amp;FD$2&amp;"+"&amp;BX216&amp;FD$1)</f>
        <v/>
      </c>
      <c r="FE216" s="71" t="str">
        <f t="shared" ref="FE216:FE217" si="3737">IF(BY216="","","|n"&amp;FE$2&amp;"+"&amp;BY216&amp;FE$1)</f>
        <v/>
      </c>
      <c r="FF216" s="71" t="str">
        <f t="shared" ref="FF216:FF217" si="3738">IF(BZ216="","","|n"&amp;FF$2&amp;"+"&amp;BZ216&amp;FF$1)</f>
        <v/>
      </c>
      <c r="FG216" s="71" t="str">
        <f t="shared" ref="FG216:FG217" si="3739">IF(CA216="","","|n"&amp;FG$2&amp;"+"&amp;CA216&amp;FG$1)</f>
        <v/>
      </c>
      <c r="FH216" s="71" t="str">
        <f t="shared" ref="FH216:FH217" si="3740">IF(CB216="","","|n"&amp;FH$2&amp;"+"&amp;CB216&amp;FH$1)</f>
        <v/>
      </c>
      <c r="FI216" s="71" t="str">
        <f t="shared" ref="FI216:FI217" si="3741">IF(CC216="","","|n"&amp;FI$2&amp;"+"&amp;CC216&amp;FI$1)</f>
        <v/>
      </c>
      <c r="FJ216" s="71" t="str">
        <f t="shared" ref="FJ216:FJ217" si="3742">IF(CD216="","","|n"&amp;FJ$2&amp;"+"&amp;CD216&amp;FJ$1)</f>
        <v/>
      </c>
      <c r="FK216" s="71" t="str">
        <f t="shared" ref="FK216:FK217" si="3743">IF(CE216="","","|n"&amp;FK$2&amp;"+"&amp;CE216&amp;FK$1)</f>
        <v/>
      </c>
      <c r="FL216" s="71" t="str">
        <f t="shared" ref="FL216:FL217" si="3744">IF(CF216="","","|n"&amp;FL$2&amp;"+"&amp;CF216&amp;FL$1)</f>
        <v/>
      </c>
      <c r="FM216" s="71" t="str">
        <f t="shared" ref="FM216:FM217" si="3745">IF(CG216="","","|n"&amp;FM$2&amp;"+"&amp;CG216&amp;FM$1)</f>
        <v/>
      </c>
      <c r="FN216" s="71" t="str">
        <f t="shared" ref="FN216:FN217" si="3746">IF(CH216="","","|n"&amp;FN$2&amp;"+"&amp;CH216&amp;FN$1)</f>
        <v/>
      </c>
      <c r="FO216" s="71" t="str">
        <f t="shared" ref="FO216:FO217" si="3747">IF(CI216="","","|n"&amp;FO$2&amp;"+"&amp;CI216&amp;FO$1)</f>
        <v/>
      </c>
      <c r="FP216" s="71" t="str">
        <f t="shared" ref="FP216:FP217" si="3748">IF(CJ216="","","|n"&amp;FP$2&amp;"+"&amp;CJ216&amp;FP$1)</f>
        <v/>
      </c>
      <c r="FQ216" s="71" t="str">
        <f t="shared" ref="FQ216:FQ217" si="3749">IF(CK216="","","|n"&amp;FQ$2&amp;"+"&amp;CK216&amp;FQ$1)</f>
        <v/>
      </c>
      <c r="FR216" s="71" t="str">
        <f t="shared" ref="FR216:FR217" si="3750">IF(CL216="","","|n"&amp;FR$2&amp;"+"&amp;CL216&amp;FR$1)</f>
        <v/>
      </c>
      <c r="FS216" s="71" t="str">
        <f t="shared" ref="FS216:FS217" si="3751">IF(CM216="","","|n"&amp;FS$2&amp;"+"&amp;CM216&amp;FS$1)</f>
        <v/>
      </c>
    </row>
    <row r="217" spans="1:175" ht="16.5">
      <c r="A217" s="79"/>
      <c r="B217" s="101" t="s">
        <v>710</v>
      </c>
      <c r="C217" s="79" t="s">
        <v>711</v>
      </c>
      <c r="T217" s="112" t="s">
        <v>712</v>
      </c>
      <c r="U217" s="85" t="str">
        <f t="shared" ref="U217:U219" si="3752">"ReplaceableTextures\\CommandButtons\\BTN"&amp;B217&amp;".blp"</f>
        <v>ReplaceableTextures\\CommandButtons\\BTNIP05.blp</v>
      </c>
      <c r="CN217" s="70" t="str">
        <f t="shared" si="3532"/>
        <v>InitUnitState('IP05',,,,,,,,,,)</v>
      </c>
      <c r="CO217" s="70" t="str">
        <f t="shared" si="3533"/>
        <v>InitUnitNormal('IP05',,,,,,,,,,)</v>
      </c>
      <c r="CP217" s="70" t="str">
        <f t="shared" si="3534"/>
        <v>InitUnitMagic('IP05',,,,,,,,,,)</v>
      </c>
      <c r="CQ217" s="70" t="str">
        <f t="shared" si="3535"/>
        <v>InitUnitAdd('IP05',,,,,,,,,,)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223&amp;CR$1&amp;")"</f>
        <v>InitEquipData('IP05',,"",,,,,'','','','','','',"ReplaceableTextures\\CommandButtons\\BTNIT03.blp")</v>
      </c>
      <c r="CU217" s="95" t="str">
        <f t="shared" si="3680"/>
        <v>|n</v>
      </c>
      <c r="CV217" s="61" t="str">
        <f t="shared" si="3681"/>
        <v>开启|Cffffc926结界|r，前往虚空终止|Cffff0000封神圣战|r。</v>
      </c>
      <c r="CW217" s="60"/>
      <c r="CX217" s="60"/>
      <c r="CY217" s="60"/>
      <c r="CZ217" s="60"/>
      <c r="DA217" s="60"/>
      <c r="DB217" s="71" t="str">
        <f t="shared" si="3682"/>
        <v/>
      </c>
      <c r="DC217" s="71" t="str">
        <f t="shared" si="3683"/>
        <v/>
      </c>
      <c r="DD217" s="71" t="str">
        <f t="shared" si="3684"/>
        <v/>
      </c>
      <c r="DE217" s="71" t="str">
        <f t="shared" si="3685"/>
        <v/>
      </c>
      <c r="DF217" s="71" t="str">
        <f t="shared" si="3686"/>
        <v/>
      </c>
      <c r="DG217" s="71" t="str">
        <f t="shared" si="3687"/>
        <v/>
      </c>
      <c r="DH217" s="71" t="str">
        <f t="shared" si="3688"/>
        <v/>
      </c>
      <c r="DI217" s="71" t="str">
        <f t="shared" si="3689"/>
        <v/>
      </c>
      <c r="DJ217" s="71" t="str">
        <f t="shared" si="3690"/>
        <v/>
      </c>
      <c r="DK217" s="71" t="str">
        <f t="shared" si="3691"/>
        <v/>
      </c>
      <c r="DL217" s="71" t="str">
        <f t="shared" si="3692"/>
        <v/>
      </c>
      <c r="DM217" s="71" t="str">
        <f t="shared" si="3693"/>
        <v/>
      </c>
      <c r="DN217" s="71" t="str">
        <f t="shared" si="3694"/>
        <v/>
      </c>
      <c r="DO217" s="71" t="str">
        <f t="shared" si="3695"/>
        <v/>
      </c>
      <c r="DP217" s="71" t="str">
        <f t="shared" si="3696"/>
        <v/>
      </c>
      <c r="DQ217" s="71" t="str">
        <f t="shared" si="3697"/>
        <v/>
      </c>
      <c r="DR217" s="71" t="str">
        <f t="shared" si="3698"/>
        <v/>
      </c>
      <c r="DS217" s="71" t="str">
        <f t="shared" si="3699"/>
        <v/>
      </c>
      <c r="DT217" s="71" t="str">
        <f t="shared" si="3700"/>
        <v/>
      </c>
      <c r="DU217" s="71" t="str">
        <f t="shared" si="3701"/>
        <v/>
      </c>
      <c r="DV217" s="71" t="str">
        <f t="shared" si="3702"/>
        <v/>
      </c>
      <c r="DW217" s="71" t="str">
        <f t="shared" si="3703"/>
        <v/>
      </c>
      <c r="DX217" s="71" t="str">
        <f t="shared" si="3704"/>
        <v/>
      </c>
      <c r="DY217" s="71" t="str">
        <f t="shared" si="3705"/>
        <v/>
      </c>
      <c r="DZ217" s="71" t="str">
        <f t="shared" si="3706"/>
        <v/>
      </c>
      <c r="EA217" s="71" t="str">
        <f t="shared" si="3707"/>
        <v/>
      </c>
      <c r="EB217" s="71" t="str">
        <f t="shared" si="3708"/>
        <v/>
      </c>
      <c r="EC217" s="71" t="str">
        <f t="shared" si="3709"/>
        <v/>
      </c>
      <c r="ED217" s="71" t="str">
        <f t="shared" si="3710"/>
        <v/>
      </c>
      <c r="EE217" s="71" t="str">
        <f t="shared" si="3711"/>
        <v/>
      </c>
      <c r="EF217" s="71" t="str">
        <f t="shared" si="3712"/>
        <v/>
      </c>
      <c r="EG217" s="71" t="str">
        <f t="shared" si="3713"/>
        <v/>
      </c>
      <c r="EH217" s="71" t="str">
        <f t="shared" si="3714"/>
        <v/>
      </c>
      <c r="EI217" s="71" t="str">
        <f t="shared" si="3715"/>
        <v/>
      </c>
      <c r="EJ217" s="71" t="str">
        <f t="shared" si="3716"/>
        <v/>
      </c>
      <c r="EK217" s="71" t="str">
        <f t="shared" si="3717"/>
        <v/>
      </c>
      <c r="EL217" s="71" t="str">
        <f t="shared" si="3718"/>
        <v/>
      </c>
      <c r="EM217" s="71" t="str">
        <f t="shared" si="3719"/>
        <v/>
      </c>
      <c r="EN217" s="71" t="str">
        <f t="shared" si="3720"/>
        <v/>
      </c>
      <c r="EO217" s="71" t="str">
        <f t="shared" si="3721"/>
        <v/>
      </c>
      <c r="EP217" s="71" t="str">
        <f t="shared" si="3722"/>
        <v/>
      </c>
      <c r="EQ217" s="71" t="str">
        <f t="shared" si="3723"/>
        <v/>
      </c>
      <c r="ER217" s="71" t="str">
        <f t="shared" si="3724"/>
        <v/>
      </c>
      <c r="ES217" s="71" t="str">
        <f t="shared" si="3725"/>
        <v/>
      </c>
      <c r="ET217" s="71" t="str">
        <f t="shared" si="3726"/>
        <v/>
      </c>
      <c r="EU217" s="71" t="str">
        <f t="shared" si="3727"/>
        <v/>
      </c>
      <c r="EV217" s="71" t="str">
        <f t="shared" si="3728"/>
        <v/>
      </c>
      <c r="EW217" s="71" t="str">
        <f t="shared" si="3729"/>
        <v/>
      </c>
      <c r="EX217" s="71" t="str">
        <f t="shared" si="3730"/>
        <v/>
      </c>
      <c r="EY217" s="71" t="str">
        <f t="shared" si="3731"/>
        <v/>
      </c>
      <c r="EZ217" s="71" t="str">
        <f t="shared" si="3732"/>
        <v/>
      </c>
      <c r="FA217" s="71" t="str">
        <f t="shared" si="3733"/>
        <v/>
      </c>
      <c r="FB217" s="71" t="str">
        <f t="shared" si="3734"/>
        <v/>
      </c>
      <c r="FC217" s="71" t="str">
        <f t="shared" si="3735"/>
        <v/>
      </c>
      <c r="FD217" s="71" t="str">
        <f t="shared" si="3736"/>
        <v/>
      </c>
      <c r="FE217" s="71" t="str">
        <f t="shared" si="3737"/>
        <v/>
      </c>
      <c r="FF217" s="71" t="str">
        <f t="shared" si="3738"/>
        <v/>
      </c>
      <c r="FG217" s="71" t="str">
        <f t="shared" si="3739"/>
        <v/>
      </c>
      <c r="FH217" s="71" t="str">
        <f t="shared" si="3740"/>
        <v/>
      </c>
      <c r="FI217" s="71" t="str">
        <f t="shared" si="3741"/>
        <v/>
      </c>
      <c r="FJ217" s="71" t="str">
        <f t="shared" si="3742"/>
        <v/>
      </c>
      <c r="FK217" s="71" t="str">
        <f t="shared" si="3743"/>
        <v/>
      </c>
      <c r="FL217" s="71" t="str">
        <f t="shared" si="3744"/>
        <v/>
      </c>
      <c r="FM217" s="71" t="str">
        <f t="shared" si="3745"/>
        <v/>
      </c>
      <c r="FN217" s="71" t="str">
        <f t="shared" si="3746"/>
        <v/>
      </c>
      <c r="FO217" s="71" t="str">
        <f t="shared" si="3747"/>
        <v/>
      </c>
      <c r="FP217" s="71" t="str">
        <f t="shared" si="3748"/>
        <v/>
      </c>
      <c r="FQ217" s="71" t="str">
        <f t="shared" si="3749"/>
        <v/>
      </c>
      <c r="FR217" s="71" t="str">
        <f t="shared" si="3750"/>
        <v/>
      </c>
      <c r="FS217" s="71" t="str">
        <f t="shared" si="3751"/>
        <v/>
      </c>
    </row>
    <row r="218" spans="1:175" ht="16.5">
      <c r="A218" s="79"/>
      <c r="B218" s="101" t="s">
        <v>713</v>
      </c>
      <c r="C218" s="79" t="s">
        <v>714</v>
      </c>
      <c r="T218" s="125" t="s">
        <v>715</v>
      </c>
      <c r="U218" s="85" t="str">
        <f t="shared" si="3752"/>
        <v>ReplaceableTextures\\CommandButtons\\BTNIP06.blp</v>
      </c>
      <c r="CN218" s="70" t="str">
        <f t="shared" si="3532"/>
        <v>InitUnitState('IP06',,,,,,,,,,)</v>
      </c>
      <c r="CO218" s="70" t="str">
        <f t="shared" si="3533"/>
        <v>InitUnitNormal('IP06',,,,,,,,,,)</v>
      </c>
      <c r="CP218" s="70" t="str">
        <f t="shared" si="3534"/>
        <v>InitUnitMagic('IP06',,,,,,,,,,)</v>
      </c>
      <c r="CQ218" s="70" t="str">
        <f t="shared" si="3535"/>
        <v>InitUnitAdd('IP06',,,,,,,,,,)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224&amp;CR$1&amp;")"</f>
        <v>InitEquipData('IP06',,"",,,,,'','','','','','',"ReplaceableTextures\\CommandButtons\\BTNIT04.blp")</v>
      </c>
      <c r="CU218" s="95" t="str">
        <f t="shared" si="3680"/>
        <v>|n</v>
      </c>
      <c r="CV218" s="61" t="str">
        <f t="shared" si="3681"/>
        <v>使用后可重置当前副本奖励选项。</v>
      </c>
      <c r="CW218" s="60"/>
      <c r="CX218" s="60"/>
      <c r="CY218" s="60"/>
      <c r="CZ218" s="60"/>
      <c r="DA218" s="60"/>
      <c r="DB218" s="71" t="str">
        <f t="shared" ref="DB218:FM218" si="3753">IF(V218="","","|n"&amp;DB$2&amp;"+"&amp;V218&amp;DB$1)</f>
        <v/>
      </c>
      <c r="DC218" s="71" t="str">
        <f t="shared" si="3753"/>
        <v/>
      </c>
      <c r="DD218" s="71" t="str">
        <f t="shared" si="3753"/>
        <v/>
      </c>
      <c r="DE218" s="71" t="str">
        <f t="shared" si="3753"/>
        <v/>
      </c>
      <c r="DF218" s="71" t="str">
        <f t="shared" si="3753"/>
        <v/>
      </c>
      <c r="DG218" s="71" t="str">
        <f t="shared" si="3753"/>
        <v/>
      </c>
      <c r="DH218" s="71" t="str">
        <f t="shared" si="3753"/>
        <v/>
      </c>
      <c r="DI218" s="71" t="str">
        <f t="shared" si="3753"/>
        <v/>
      </c>
      <c r="DJ218" s="71" t="str">
        <f t="shared" si="3753"/>
        <v/>
      </c>
      <c r="DK218" s="71" t="str">
        <f t="shared" si="3753"/>
        <v/>
      </c>
      <c r="DL218" s="71" t="str">
        <f t="shared" si="3753"/>
        <v/>
      </c>
      <c r="DM218" s="71" t="str">
        <f t="shared" si="3753"/>
        <v/>
      </c>
      <c r="DN218" s="71" t="str">
        <f t="shared" si="3753"/>
        <v/>
      </c>
      <c r="DO218" s="71" t="str">
        <f t="shared" si="3753"/>
        <v/>
      </c>
      <c r="DP218" s="71" t="str">
        <f t="shared" si="3753"/>
        <v/>
      </c>
      <c r="DQ218" s="71" t="str">
        <f t="shared" si="3753"/>
        <v/>
      </c>
      <c r="DR218" s="71" t="str">
        <f t="shared" si="3753"/>
        <v/>
      </c>
      <c r="DS218" s="71" t="str">
        <f t="shared" si="3753"/>
        <v/>
      </c>
      <c r="DT218" s="71" t="str">
        <f t="shared" si="3753"/>
        <v/>
      </c>
      <c r="DU218" s="71" t="str">
        <f t="shared" si="3753"/>
        <v/>
      </c>
      <c r="DV218" s="71" t="str">
        <f t="shared" si="3753"/>
        <v/>
      </c>
      <c r="DW218" s="71" t="str">
        <f t="shared" si="3753"/>
        <v/>
      </c>
      <c r="DX218" s="71" t="str">
        <f t="shared" si="3753"/>
        <v/>
      </c>
      <c r="DY218" s="71" t="str">
        <f t="shared" si="3753"/>
        <v/>
      </c>
      <c r="DZ218" s="71" t="str">
        <f t="shared" si="3753"/>
        <v/>
      </c>
      <c r="EA218" s="71" t="str">
        <f t="shared" si="3753"/>
        <v/>
      </c>
      <c r="EB218" s="71" t="str">
        <f t="shared" si="3753"/>
        <v/>
      </c>
      <c r="EC218" s="71" t="str">
        <f t="shared" si="3753"/>
        <v/>
      </c>
      <c r="ED218" s="71" t="str">
        <f t="shared" si="3753"/>
        <v/>
      </c>
      <c r="EE218" s="71" t="str">
        <f t="shared" si="3753"/>
        <v/>
      </c>
      <c r="EF218" s="71" t="str">
        <f t="shared" si="3753"/>
        <v/>
      </c>
      <c r="EG218" s="71" t="str">
        <f t="shared" si="3753"/>
        <v/>
      </c>
      <c r="EH218" s="71" t="str">
        <f t="shared" si="3753"/>
        <v/>
      </c>
      <c r="EI218" s="71" t="str">
        <f t="shared" si="3753"/>
        <v/>
      </c>
      <c r="EJ218" s="71" t="str">
        <f t="shared" si="3753"/>
        <v/>
      </c>
      <c r="EK218" s="71" t="str">
        <f t="shared" si="3753"/>
        <v/>
      </c>
      <c r="EL218" s="71" t="str">
        <f t="shared" si="3753"/>
        <v/>
      </c>
      <c r="EM218" s="71" t="str">
        <f t="shared" si="3753"/>
        <v/>
      </c>
      <c r="EN218" s="71" t="str">
        <f t="shared" si="3753"/>
        <v/>
      </c>
      <c r="EO218" s="71" t="str">
        <f t="shared" si="3753"/>
        <v/>
      </c>
      <c r="EP218" s="71" t="str">
        <f t="shared" si="3753"/>
        <v/>
      </c>
      <c r="EQ218" s="71" t="str">
        <f t="shared" si="3753"/>
        <v/>
      </c>
      <c r="ER218" s="71" t="str">
        <f t="shared" si="3753"/>
        <v/>
      </c>
      <c r="ES218" s="71" t="str">
        <f t="shared" si="3753"/>
        <v/>
      </c>
      <c r="ET218" s="71" t="str">
        <f t="shared" si="3753"/>
        <v/>
      </c>
      <c r="EU218" s="71" t="str">
        <f t="shared" si="3753"/>
        <v/>
      </c>
      <c r="EV218" s="71" t="str">
        <f t="shared" si="3753"/>
        <v/>
      </c>
      <c r="EW218" s="71" t="str">
        <f t="shared" si="3753"/>
        <v/>
      </c>
      <c r="EX218" s="71" t="str">
        <f t="shared" si="3753"/>
        <v/>
      </c>
      <c r="EY218" s="71" t="str">
        <f t="shared" si="3753"/>
        <v/>
      </c>
      <c r="EZ218" s="71" t="str">
        <f t="shared" si="3753"/>
        <v/>
      </c>
      <c r="FA218" s="71" t="str">
        <f t="shared" si="3753"/>
        <v/>
      </c>
      <c r="FB218" s="71" t="str">
        <f t="shared" si="3753"/>
        <v/>
      </c>
      <c r="FC218" s="71" t="str">
        <f t="shared" si="3753"/>
        <v/>
      </c>
      <c r="FD218" s="71" t="str">
        <f t="shared" si="3753"/>
        <v/>
      </c>
      <c r="FE218" s="71" t="str">
        <f t="shared" si="3753"/>
        <v/>
      </c>
      <c r="FF218" s="71" t="str">
        <f t="shared" si="3753"/>
        <v/>
      </c>
      <c r="FG218" s="71" t="str">
        <f t="shared" si="3753"/>
        <v/>
      </c>
      <c r="FH218" s="71" t="str">
        <f t="shared" si="3753"/>
        <v/>
      </c>
      <c r="FI218" s="71" t="str">
        <f t="shared" si="3753"/>
        <v/>
      </c>
      <c r="FJ218" s="71" t="str">
        <f t="shared" si="3753"/>
        <v/>
      </c>
      <c r="FK218" s="71" t="str">
        <f t="shared" si="3753"/>
        <v/>
      </c>
      <c r="FL218" s="71" t="str">
        <f t="shared" si="3753"/>
        <v/>
      </c>
      <c r="FM218" s="71" t="str">
        <f t="shared" si="3753"/>
        <v/>
      </c>
      <c r="FN218" s="71" t="str">
        <f t="shared" ref="FN218:FS218" si="3754">IF(CH218="","","|n"&amp;FN$2&amp;"+"&amp;CH218&amp;FN$1)</f>
        <v/>
      </c>
      <c r="FO218" s="71" t="str">
        <f t="shared" si="3754"/>
        <v/>
      </c>
      <c r="FP218" s="71" t="str">
        <f t="shared" si="3754"/>
        <v/>
      </c>
      <c r="FQ218" s="71" t="str">
        <f t="shared" si="3754"/>
        <v/>
      </c>
      <c r="FR218" s="71" t="str">
        <f t="shared" si="3754"/>
        <v/>
      </c>
      <c r="FS218" s="71" t="str">
        <f t="shared" si="3754"/>
        <v/>
      </c>
    </row>
    <row r="219" spans="1:175" ht="16.5">
      <c r="A219" s="79"/>
      <c r="B219" s="101" t="s">
        <v>716</v>
      </c>
      <c r="C219" s="79" t="s">
        <v>717</v>
      </c>
      <c r="T219" s="125" t="s">
        <v>718</v>
      </c>
      <c r="U219" s="85" t="str">
        <f t="shared" si="3752"/>
        <v>ReplaceableTextures\\CommandButtons\\BTNIP07.blp</v>
      </c>
      <c r="CN219" s="70" t="str">
        <f t="shared" si="3532"/>
        <v>InitUnitState('IP07',,,,,,,,,,)</v>
      </c>
      <c r="CO219" s="70" t="str">
        <f t="shared" si="3533"/>
        <v>InitUnitNormal('IP07',,,,,,,,,,)</v>
      </c>
      <c r="CP219" s="70" t="str">
        <f t="shared" si="3534"/>
        <v>InitUnitMagic('IP07',,,,,,,,,,)</v>
      </c>
      <c r="CQ219" s="70" t="str">
        <f t="shared" si="3535"/>
        <v>InitUnitAdd('IP07',,,,,,,,,,)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225&amp;CR$1&amp;")"</f>
        <v>InitEquipData('IP07',,"",,,,,'','','','','','',"ReplaceableTextures\\CommandButtons\\BTNIT05.blp")</v>
      </c>
      <c r="CU219" s="95" t="str">
        <f t="shared" si="3680"/>
        <v>|n</v>
      </c>
      <c r="CV219" s="61" t="str">
        <f t="shared" si="3681"/>
        <v>使用后可重置当前符印奖励选项。</v>
      </c>
      <c r="CW219" s="60"/>
      <c r="CX219" s="60"/>
      <c r="CY219" s="60"/>
      <c r="CZ219" s="60"/>
      <c r="DA219" s="60"/>
      <c r="DB219" s="71" t="str">
        <f t="shared" ref="DB219:FM219" si="3755">IF(V219="","","|n"&amp;DB$2&amp;"+"&amp;V219&amp;DB$1)</f>
        <v/>
      </c>
      <c r="DC219" s="71" t="str">
        <f t="shared" si="3755"/>
        <v/>
      </c>
      <c r="DD219" s="71" t="str">
        <f t="shared" si="3755"/>
        <v/>
      </c>
      <c r="DE219" s="71" t="str">
        <f t="shared" si="3755"/>
        <v/>
      </c>
      <c r="DF219" s="71" t="str">
        <f t="shared" si="3755"/>
        <v/>
      </c>
      <c r="DG219" s="71" t="str">
        <f t="shared" si="3755"/>
        <v/>
      </c>
      <c r="DH219" s="71" t="str">
        <f t="shared" si="3755"/>
        <v/>
      </c>
      <c r="DI219" s="71" t="str">
        <f t="shared" si="3755"/>
        <v/>
      </c>
      <c r="DJ219" s="71" t="str">
        <f t="shared" si="3755"/>
        <v/>
      </c>
      <c r="DK219" s="71" t="str">
        <f t="shared" si="3755"/>
        <v/>
      </c>
      <c r="DL219" s="71" t="str">
        <f t="shared" si="3755"/>
        <v/>
      </c>
      <c r="DM219" s="71" t="str">
        <f t="shared" si="3755"/>
        <v/>
      </c>
      <c r="DN219" s="71" t="str">
        <f t="shared" si="3755"/>
        <v/>
      </c>
      <c r="DO219" s="71" t="str">
        <f t="shared" si="3755"/>
        <v/>
      </c>
      <c r="DP219" s="71" t="str">
        <f t="shared" si="3755"/>
        <v/>
      </c>
      <c r="DQ219" s="71" t="str">
        <f t="shared" si="3755"/>
        <v/>
      </c>
      <c r="DR219" s="71" t="str">
        <f t="shared" si="3755"/>
        <v/>
      </c>
      <c r="DS219" s="71" t="str">
        <f t="shared" si="3755"/>
        <v/>
      </c>
      <c r="DT219" s="71" t="str">
        <f t="shared" si="3755"/>
        <v/>
      </c>
      <c r="DU219" s="71" t="str">
        <f t="shared" si="3755"/>
        <v/>
      </c>
      <c r="DV219" s="71" t="str">
        <f t="shared" si="3755"/>
        <v/>
      </c>
      <c r="DW219" s="71" t="str">
        <f t="shared" si="3755"/>
        <v/>
      </c>
      <c r="DX219" s="71" t="str">
        <f t="shared" si="3755"/>
        <v/>
      </c>
      <c r="DY219" s="71" t="str">
        <f t="shared" si="3755"/>
        <v/>
      </c>
      <c r="DZ219" s="71" t="str">
        <f t="shared" si="3755"/>
        <v/>
      </c>
      <c r="EA219" s="71" t="str">
        <f t="shared" si="3755"/>
        <v/>
      </c>
      <c r="EB219" s="71" t="str">
        <f t="shared" si="3755"/>
        <v/>
      </c>
      <c r="EC219" s="71" t="str">
        <f t="shared" si="3755"/>
        <v/>
      </c>
      <c r="ED219" s="71" t="str">
        <f t="shared" si="3755"/>
        <v/>
      </c>
      <c r="EE219" s="71" t="str">
        <f t="shared" si="3755"/>
        <v/>
      </c>
      <c r="EF219" s="71" t="str">
        <f t="shared" si="3755"/>
        <v/>
      </c>
      <c r="EG219" s="71" t="str">
        <f t="shared" si="3755"/>
        <v/>
      </c>
      <c r="EH219" s="71" t="str">
        <f t="shared" si="3755"/>
        <v/>
      </c>
      <c r="EI219" s="71" t="str">
        <f t="shared" si="3755"/>
        <v/>
      </c>
      <c r="EJ219" s="71" t="str">
        <f t="shared" si="3755"/>
        <v/>
      </c>
      <c r="EK219" s="71" t="str">
        <f t="shared" si="3755"/>
        <v/>
      </c>
      <c r="EL219" s="71" t="str">
        <f t="shared" si="3755"/>
        <v/>
      </c>
      <c r="EM219" s="71" t="str">
        <f t="shared" si="3755"/>
        <v/>
      </c>
      <c r="EN219" s="71" t="str">
        <f t="shared" si="3755"/>
        <v/>
      </c>
      <c r="EO219" s="71" t="str">
        <f t="shared" si="3755"/>
        <v/>
      </c>
      <c r="EP219" s="71" t="str">
        <f t="shared" si="3755"/>
        <v/>
      </c>
      <c r="EQ219" s="71" t="str">
        <f t="shared" si="3755"/>
        <v/>
      </c>
      <c r="ER219" s="71" t="str">
        <f t="shared" si="3755"/>
        <v/>
      </c>
      <c r="ES219" s="71" t="str">
        <f t="shared" si="3755"/>
        <v/>
      </c>
      <c r="ET219" s="71" t="str">
        <f t="shared" si="3755"/>
        <v/>
      </c>
      <c r="EU219" s="71" t="str">
        <f t="shared" si="3755"/>
        <v/>
      </c>
      <c r="EV219" s="71" t="str">
        <f t="shared" si="3755"/>
        <v/>
      </c>
      <c r="EW219" s="71" t="str">
        <f t="shared" si="3755"/>
        <v/>
      </c>
      <c r="EX219" s="71" t="str">
        <f t="shared" si="3755"/>
        <v/>
      </c>
      <c r="EY219" s="71" t="str">
        <f t="shared" si="3755"/>
        <v/>
      </c>
      <c r="EZ219" s="71" t="str">
        <f t="shared" si="3755"/>
        <v/>
      </c>
      <c r="FA219" s="71" t="str">
        <f t="shared" si="3755"/>
        <v/>
      </c>
      <c r="FB219" s="71" t="str">
        <f t="shared" si="3755"/>
        <v/>
      </c>
      <c r="FC219" s="71" t="str">
        <f t="shared" si="3755"/>
        <v/>
      </c>
      <c r="FD219" s="71" t="str">
        <f t="shared" si="3755"/>
        <v/>
      </c>
      <c r="FE219" s="71" t="str">
        <f t="shared" si="3755"/>
        <v/>
      </c>
      <c r="FF219" s="71" t="str">
        <f t="shared" si="3755"/>
        <v/>
      </c>
      <c r="FG219" s="71" t="str">
        <f t="shared" si="3755"/>
        <v/>
      </c>
      <c r="FH219" s="71" t="str">
        <f t="shared" si="3755"/>
        <v/>
      </c>
      <c r="FI219" s="71" t="str">
        <f t="shared" si="3755"/>
        <v/>
      </c>
      <c r="FJ219" s="71" t="str">
        <f t="shared" si="3755"/>
        <v/>
      </c>
      <c r="FK219" s="71" t="str">
        <f t="shared" si="3755"/>
        <v/>
      </c>
      <c r="FL219" s="71" t="str">
        <f t="shared" si="3755"/>
        <v/>
      </c>
      <c r="FM219" s="71" t="str">
        <f t="shared" si="3755"/>
        <v/>
      </c>
      <c r="FN219" s="71" t="str">
        <f t="shared" ref="FN219:FS219" si="3756">IF(CH219="","","|n"&amp;FN$2&amp;"+"&amp;CH219&amp;FN$1)</f>
        <v/>
      </c>
      <c r="FO219" s="71" t="str">
        <f t="shared" si="3756"/>
        <v/>
      </c>
      <c r="FP219" s="71" t="str">
        <f t="shared" si="3756"/>
        <v/>
      </c>
      <c r="FQ219" s="71" t="str">
        <f t="shared" si="3756"/>
        <v/>
      </c>
      <c r="FR219" s="71" t="str">
        <f t="shared" si="3756"/>
        <v/>
      </c>
      <c r="FS219" s="71" t="str">
        <f t="shared" si="3756"/>
        <v/>
      </c>
    </row>
    <row r="220" spans="1:175" ht="16.5">
      <c r="A220" s="79"/>
      <c r="B220" s="101" t="s">
        <v>719</v>
      </c>
      <c r="C220" s="79" t="s">
        <v>708</v>
      </c>
      <c r="T220" s="112" t="s">
        <v>709</v>
      </c>
      <c r="U220" s="85" t="str">
        <f>U216</f>
        <v>ReplaceableTextures\\CommandButtons\\BTNIP04.blp</v>
      </c>
      <c r="CN220" s="70" t="str">
        <f t="shared" ref="CN220" si="3757">"InitUnitState('"&amp;B220&amp;"',"&amp;V220&amp;","&amp;W220&amp;","&amp;X220&amp;","&amp;Y220&amp;","&amp;Z220&amp;","&amp;AA220&amp;","&amp;AB220&amp;","&amp;AC220&amp;","&amp;AD220&amp;","&amp;AE220&amp;")"</f>
        <v>InitUnitState('IP14',,,,,,,,,,)</v>
      </c>
      <c r="CO220" s="70" t="str">
        <f t="shared" ref="CO220" si="3758">"InitUnitNormal('"&amp;B220&amp;"',"&amp;AF220&amp;","&amp;AG220&amp;","&amp;AH220&amp;","&amp;AI220&amp;","&amp;AJ220&amp;","&amp;AK220&amp;","&amp;AL220&amp;","&amp;AM220&amp;","&amp;AN220&amp;","&amp;AO220&amp;")"</f>
        <v>InitUnitNormal('IP14',,,,,,,,,,)</v>
      </c>
      <c r="CP220" s="70" t="str">
        <f t="shared" ref="CP220" si="3759">"InitUnitMagic('"&amp;B220&amp;"',"&amp;AP220&amp;","&amp;AQ220&amp;","&amp;AR220&amp;","&amp;AS220&amp;","&amp;AT220&amp;","&amp;AU220&amp;","&amp;AV220&amp;","&amp;AW220&amp;","&amp;BI220&amp;","&amp;BJ220&amp;")"</f>
        <v>InitUnitMagic('IP14',,,,,,,,,,)</v>
      </c>
      <c r="CQ220" s="70" t="str">
        <f t="shared" ref="CQ220" si="3760">"InitUnitAdd('"&amp;B220&amp;"',"&amp;BK220&amp;","&amp;BL220&amp;","&amp;BM220&amp;","&amp;BN220&amp;","&amp;BO220&amp;","&amp;BP220&amp;","&amp;BQ220&amp;","&amp;BR220&amp;","&amp;BS220&amp;","&amp;BT220&amp;")"</f>
        <v>InitUnitAdd('IP14',,,,,,,,,,)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InitEquipData('IP14',,"",,,,,'','','','','','',"ReplaceableTextures\\CommandButtons\\BTNIT01.blp")</v>
      </c>
      <c r="CU220" s="95" t="str">
        <f t="shared" ref="CU220" si="3761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61" t="str">
        <f t="shared" ref="CV220" si="3762">T220</f>
        <v>使用后|Cffffc926重置|r当前|Cffff0000觉醒神通【R】|r|Cfff0f0f0。|r</v>
      </c>
      <c r="CW220" s="60"/>
      <c r="CX220" s="60"/>
      <c r="CY220" s="60"/>
      <c r="CZ220" s="60"/>
      <c r="DA220" s="60"/>
      <c r="DB220" s="71" t="str">
        <f t="shared" ref="DB220:FM220" si="3763">IF(V220="","","|n"&amp;DB$2&amp;"+"&amp;V220&amp;DB$1)</f>
        <v/>
      </c>
      <c r="DC220" s="71" t="str">
        <f t="shared" si="3763"/>
        <v/>
      </c>
      <c r="DD220" s="71" t="str">
        <f t="shared" si="3763"/>
        <v/>
      </c>
      <c r="DE220" s="71" t="str">
        <f t="shared" si="3763"/>
        <v/>
      </c>
      <c r="DF220" s="71" t="str">
        <f t="shared" si="3763"/>
        <v/>
      </c>
      <c r="DG220" s="71" t="str">
        <f t="shared" si="3763"/>
        <v/>
      </c>
      <c r="DH220" s="71" t="str">
        <f t="shared" si="3763"/>
        <v/>
      </c>
      <c r="DI220" s="71" t="str">
        <f t="shared" si="3763"/>
        <v/>
      </c>
      <c r="DJ220" s="71" t="str">
        <f t="shared" si="3763"/>
        <v/>
      </c>
      <c r="DK220" s="71" t="str">
        <f t="shared" si="3763"/>
        <v/>
      </c>
      <c r="DL220" s="71" t="str">
        <f t="shared" si="3763"/>
        <v/>
      </c>
      <c r="DM220" s="71" t="str">
        <f t="shared" si="3763"/>
        <v/>
      </c>
      <c r="DN220" s="71" t="str">
        <f t="shared" si="3763"/>
        <v/>
      </c>
      <c r="DO220" s="71" t="str">
        <f t="shared" si="3763"/>
        <v/>
      </c>
      <c r="DP220" s="71" t="str">
        <f t="shared" si="3763"/>
        <v/>
      </c>
      <c r="DQ220" s="71" t="str">
        <f t="shared" si="3763"/>
        <v/>
      </c>
      <c r="DR220" s="71" t="str">
        <f t="shared" si="3763"/>
        <v/>
      </c>
      <c r="DS220" s="71" t="str">
        <f t="shared" si="3763"/>
        <v/>
      </c>
      <c r="DT220" s="71" t="str">
        <f t="shared" si="3763"/>
        <v/>
      </c>
      <c r="DU220" s="71" t="str">
        <f t="shared" si="3763"/>
        <v/>
      </c>
      <c r="DV220" s="71" t="str">
        <f t="shared" si="3763"/>
        <v/>
      </c>
      <c r="DW220" s="71" t="str">
        <f t="shared" si="3763"/>
        <v/>
      </c>
      <c r="DX220" s="71" t="str">
        <f t="shared" si="3763"/>
        <v/>
      </c>
      <c r="DY220" s="71" t="str">
        <f t="shared" si="3763"/>
        <v/>
      </c>
      <c r="DZ220" s="71" t="str">
        <f t="shared" si="3763"/>
        <v/>
      </c>
      <c r="EA220" s="71" t="str">
        <f t="shared" si="3763"/>
        <v/>
      </c>
      <c r="EB220" s="71" t="str">
        <f t="shared" si="3763"/>
        <v/>
      </c>
      <c r="EC220" s="71" t="str">
        <f t="shared" si="3763"/>
        <v/>
      </c>
      <c r="ED220" s="71" t="str">
        <f t="shared" si="3763"/>
        <v/>
      </c>
      <c r="EE220" s="71" t="str">
        <f t="shared" si="3763"/>
        <v/>
      </c>
      <c r="EF220" s="71" t="str">
        <f t="shared" si="3763"/>
        <v/>
      </c>
      <c r="EG220" s="71" t="str">
        <f t="shared" si="3763"/>
        <v/>
      </c>
      <c r="EH220" s="71" t="str">
        <f t="shared" si="3763"/>
        <v/>
      </c>
      <c r="EI220" s="71" t="str">
        <f t="shared" si="3763"/>
        <v/>
      </c>
      <c r="EJ220" s="71" t="str">
        <f t="shared" si="3763"/>
        <v/>
      </c>
      <c r="EK220" s="71" t="str">
        <f t="shared" si="3763"/>
        <v/>
      </c>
      <c r="EL220" s="71" t="str">
        <f t="shared" si="3763"/>
        <v/>
      </c>
      <c r="EM220" s="71" t="str">
        <f t="shared" si="3763"/>
        <v/>
      </c>
      <c r="EN220" s="71" t="str">
        <f t="shared" si="3763"/>
        <v/>
      </c>
      <c r="EO220" s="71" t="str">
        <f t="shared" si="3763"/>
        <v/>
      </c>
      <c r="EP220" s="71" t="str">
        <f t="shared" si="3763"/>
        <v/>
      </c>
      <c r="EQ220" s="71" t="str">
        <f t="shared" si="3763"/>
        <v/>
      </c>
      <c r="ER220" s="71" t="str">
        <f t="shared" si="3763"/>
        <v/>
      </c>
      <c r="ES220" s="71" t="str">
        <f t="shared" si="3763"/>
        <v/>
      </c>
      <c r="ET220" s="71" t="str">
        <f t="shared" si="3763"/>
        <v/>
      </c>
      <c r="EU220" s="71" t="str">
        <f t="shared" si="3763"/>
        <v/>
      </c>
      <c r="EV220" s="71" t="str">
        <f t="shared" si="3763"/>
        <v/>
      </c>
      <c r="EW220" s="71" t="str">
        <f t="shared" si="3763"/>
        <v/>
      </c>
      <c r="EX220" s="71" t="str">
        <f t="shared" si="3763"/>
        <v/>
      </c>
      <c r="EY220" s="71" t="str">
        <f t="shared" si="3763"/>
        <v/>
      </c>
      <c r="EZ220" s="71" t="str">
        <f t="shared" si="3763"/>
        <v/>
      </c>
      <c r="FA220" s="71" t="str">
        <f t="shared" si="3763"/>
        <v/>
      </c>
      <c r="FB220" s="71" t="str">
        <f t="shared" si="3763"/>
        <v/>
      </c>
      <c r="FC220" s="71" t="str">
        <f t="shared" si="3763"/>
        <v/>
      </c>
      <c r="FD220" s="71" t="str">
        <f t="shared" si="3763"/>
        <v/>
      </c>
      <c r="FE220" s="71" t="str">
        <f t="shared" si="3763"/>
        <v/>
      </c>
      <c r="FF220" s="71" t="str">
        <f t="shared" si="3763"/>
        <v/>
      </c>
      <c r="FG220" s="71" t="str">
        <f t="shared" si="3763"/>
        <v/>
      </c>
      <c r="FH220" s="71" t="str">
        <f t="shared" si="3763"/>
        <v/>
      </c>
      <c r="FI220" s="71" t="str">
        <f t="shared" si="3763"/>
        <v/>
      </c>
      <c r="FJ220" s="71" t="str">
        <f t="shared" si="3763"/>
        <v/>
      </c>
      <c r="FK220" s="71" t="str">
        <f t="shared" si="3763"/>
        <v/>
      </c>
      <c r="FL220" s="71" t="str">
        <f t="shared" si="3763"/>
        <v/>
      </c>
      <c r="FM220" s="71" t="str">
        <f t="shared" si="3763"/>
        <v/>
      </c>
      <c r="FN220" s="71" t="str">
        <f t="shared" ref="FN220:FS220" si="3764">IF(CH220="","","|n"&amp;FN$2&amp;"+"&amp;CH220&amp;FN$1)</f>
        <v/>
      </c>
      <c r="FO220" s="71" t="str">
        <f t="shared" si="3764"/>
        <v/>
      </c>
      <c r="FP220" s="71" t="str">
        <f t="shared" si="3764"/>
        <v/>
      </c>
      <c r="FQ220" s="71" t="str">
        <f t="shared" si="3764"/>
        <v/>
      </c>
      <c r="FR220" s="71" t="str">
        <f t="shared" si="3764"/>
        <v/>
      </c>
      <c r="FS220" s="71" t="str">
        <f t="shared" si="3764"/>
        <v/>
      </c>
    </row>
    <row r="221" spans="1:175" ht="20.25" customHeight="1">
      <c r="A221" s="79"/>
      <c r="B221" s="101" t="s">
        <v>720</v>
      </c>
      <c r="C221" s="79" t="s">
        <v>721</v>
      </c>
      <c r="R221" s="64">
        <v>-8086</v>
      </c>
      <c r="S221" s="64">
        <v>-3245</v>
      </c>
      <c r="T221" s="120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21" s="85" t="str">
        <f t="shared" ref="U221:U235" si="3765">"ReplaceableTextures\\CommandButtons\\BTN"&amp;B221&amp;".blp"</f>
        <v>ReplaceableTextures\\CommandButtons\\BTNIT01.blp</v>
      </c>
      <c r="CN221" s="70" t="str">
        <f t="shared" ref="CN221:CN234" si="3766">"InitUnitState('"&amp;B221&amp;"',"&amp;V221&amp;","&amp;W221&amp;","&amp;X221&amp;","&amp;Y221&amp;","&amp;Z221&amp;","&amp;AA221&amp;","&amp;AB221&amp;","&amp;AC221&amp;","&amp;AD221&amp;","&amp;AE221&amp;")"</f>
        <v>InitUnitState('IT01',,,,,,,,,,)</v>
      </c>
      <c r="CO221" s="70" t="str">
        <f t="shared" ref="CO221:CO234" si="3767">"InitUnitNormal('"&amp;B221&amp;"',"&amp;AF221&amp;","&amp;AG221&amp;","&amp;AH221&amp;","&amp;AI221&amp;","&amp;AJ221&amp;","&amp;AK221&amp;","&amp;AL221&amp;","&amp;AM221&amp;","&amp;AN221&amp;","&amp;AO221&amp;")"</f>
        <v>InitUnitNormal('IT01',,,,,,,,,,)</v>
      </c>
      <c r="CP221" s="70" t="str">
        <f t="shared" ref="CP221:CP234" si="3768">"InitUnitMagic('"&amp;B221&amp;"',"&amp;AP221&amp;","&amp;AQ221&amp;","&amp;AR221&amp;","&amp;AS221&amp;","&amp;AT221&amp;","&amp;AU221&amp;","&amp;AV221&amp;","&amp;AW221&amp;","&amp;BI221&amp;","&amp;BJ221&amp;")"</f>
        <v>InitUnitMagic('IT01',,,,,,,,,,)</v>
      </c>
      <c r="CQ221" s="70" t="str">
        <f t="shared" ref="CQ221:CQ234" si="3769">"InitUnitAdd('"&amp;B221&amp;"',"&amp;BK221&amp;","&amp;BL221&amp;","&amp;BM221&amp;","&amp;BN221&amp;","&amp;BO221&amp;","&amp;BP221&amp;","&amp;BQ221&amp;","&amp;BR221&amp;","&amp;BS221&amp;","&amp;BT221&amp;")"</f>
        <v>InitUnitAdd('IT01',,,,,,,,,,)</v>
      </c>
      <c r="CR221" s="70" t="str">
        <f t="shared" ref="CR221:CR229" si="3770"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InitEquipData('IT01',,"",,,,,'','','','','','',"ReplaceableTextures\\CommandButtons\\BTNIT02.blp")</v>
      </c>
      <c r="CU221" s="95" t="str">
        <f t="shared" ref="CU221" si="3771">CONCATENATE(DB221,DC221,DD221,DE221,DF221,DG221,DH221,DI221,DJ221,DK221,DL221,DM221,DN221,DO221,DP221,DQ221,DR221,DS221,DT221,DU221,DV221,DW221,DX221,DY221,DZ221,EA221,EB221,EC221,ED221,EE221,EF221,EG221,EH221,EI221,EJ221,EK221,EL221,EM221,EN221,EO221,EP221&amp;"|n")</f>
        <v>|n</v>
      </c>
      <c r="CV221" s="61" t="str">
        <f t="shared" ref="CV221:CV222" si="3772">T221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21" s="60"/>
      <c r="CX221" s="60"/>
      <c r="CY221" s="60"/>
      <c r="CZ221" s="60"/>
      <c r="DA221" s="60"/>
      <c r="DB221" s="71" t="str">
        <f t="shared" ref="DB221" si="3773">IF(V221="","","|n"&amp;DB$2&amp;"+"&amp;V221&amp;DB$1)</f>
        <v/>
      </c>
      <c r="DC221" s="71" t="str">
        <f t="shared" ref="DC221" si="3774">IF(W221="","","|n"&amp;DC$2&amp;"+"&amp;W221&amp;DC$1)</f>
        <v/>
      </c>
      <c r="DD221" s="71" t="str">
        <f t="shared" ref="DD221" si="3775">IF(X221="","","|n"&amp;DD$2&amp;"+"&amp;X221&amp;DD$1)</f>
        <v/>
      </c>
      <c r="DE221" s="71" t="str">
        <f t="shared" ref="DE221" si="3776">IF(Y221="","","|n"&amp;DE$2&amp;"+"&amp;Y221&amp;DE$1)</f>
        <v/>
      </c>
      <c r="DF221" s="71" t="str">
        <f t="shared" ref="DF221" si="3777">IF(Z221="","","|n"&amp;DF$2&amp;"+"&amp;Z221&amp;DF$1)</f>
        <v/>
      </c>
      <c r="DG221" s="71" t="str">
        <f t="shared" ref="DG221" si="3778">IF(AA221="","","|n"&amp;DG$2&amp;"+"&amp;AA221&amp;DG$1)</f>
        <v/>
      </c>
      <c r="DH221" s="71" t="str">
        <f t="shared" ref="DH221" si="3779">IF(AB221="","","|n"&amp;DH$2&amp;"+"&amp;AB221&amp;DH$1)</f>
        <v/>
      </c>
      <c r="DI221" s="71" t="str">
        <f t="shared" ref="DI221" si="3780">IF(AC221="","","|n"&amp;DI$2&amp;"+"&amp;AC221&amp;DI$1)</f>
        <v/>
      </c>
      <c r="DJ221" s="71" t="str">
        <f t="shared" ref="DJ221" si="3781">IF(AD221="","","|n"&amp;DJ$2&amp;"+"&amp;AD221&amp;DJ$1)</f>
        <v/>
      </c>
      <c r="DK221" s="71" t="str">
        <f t="shared" ref="DK221" si="3782">IF(AE221="","","|n"&amp;DK$2&amp;"+"&amp;AE221&amp;DK$1)</f>
        <v/>
      </c>
      <c r="DL221" s="71" t="str">
        <f t="shared" ref="DL221" si="3783">IF(AF221="","","|n"&amp;DL$2&amp;"+"&amp;AF221&amp;DL$1)</f>
        <v/>
      </c>
      <c r="DM221" s="71" t="str">
        <f t="shared" ref="DM221" si="3784">IF(AG221="","","|n"&amp;DM$2&amp;"+"&amp;AG221&amp;DM$1)</f>
        <v/>
      </c>
      <c r="DN221" s="71" t="str">
        <f t="shared" ref="DN221" si="3785">IF(AH221="","","|n"&amp;DN$2&amp;"+"&amp;AH221&amp;DN$1)</f>
        <v/>
      </c>
      <c r="DO221" s="71" t="str">
        <f t="shared" ref="DO221" si="3786">IF(AI221="","","|n"&amp;DO$2&amp;"+"&amp;AI221&amp;DO$1)</f>
        <v/>
      </c>
      <c r="DP221" s="71" t="str">
        <f t="shared" ref="DP221" si="3787">IF(AJ221="","","|n"&amp;DP$2&amp;"+"&amp;AJ221&amp;DP$1)</f>
        <v/>
      </c>
      <c r="DQ221" s="71" t="str">
        <f t="shared" ref="DQ221" si="3788">IF(AK221="","","|n"&amp;DQ$2&amp;"+"&amp;AK221&amp;DQ$1)</f>
        <v/>
      </c>
      <c r="DR221" s="71" t="str">
        <f t="shared" ref="DR221" si="3789">IF(AL221="","","|n"&amp;DR$2&amp;"+"&amp;AL221&amp;DR$1)</f>
        <v/>
      </c>
      <c r="DS221" s="71" t="str">
        <f t="shared" ref="DS221" si="3790">IF(AM221="","","|n"&amp;DS$2&amp;"+"&amp;AM221&amp;DS$1)</f>
        <v/>
      </c>
      <c r="DT221" s="71" t="str">
        <f t="shared" ref="DT221" si="3791">IF(AN221="","","|n"&amp;DT$2&amp;"+"&amp;AN221&amp;DT$1)</f>
        <v/>
      </c>
      <c r="DU221" s="71" t="str">
        <f t="shared" ref="DU221" si="3792">IF(AO221="","","|n"&amp;DU$2&amp;"+"&amp;AO221&amp;DU$1)</f>
        <v/>
      </c>
      <c r="DV221" s="71" t="str">
        <f t="shared" ref="DV221" si="3793">IF(AP221="","","|n"&amp;DV$2&amp;"+"&amp;AP221&amp;DV$1)</f>
        <v/>
      </c>
      <c r="DW221" s="71" t="str">
        <f t="shared" ref="DW221" si="3794">IF(AQ221="","","|n"&amp;DW$2&amp;"+"&amp;AQ221&amp;DW$1)</f>
        <v/>
      </c>
      <c r="DX221" s="71" t="str">
        <f t="shared" ref="DX221" si="3795">IF(AR221="","","|n"&amp;DX$2&amp;"+"&amp;AR221&amp;DX$1)</f>
        <v/>
      </c>
      <c r="DY221" s="71" t="str">
        <f t="shared" ref="DY221" si="3796">IF(AS221="","","|n"&amp;DY$2&amp;"+"&amp;AS221&amp;DY$1)</f>
        <v/>
      </c>
      <c r="DZ221" s="71" t="str">
        <f t="shared" ref="DZ221" si="3797">IF(AT221="","","|n"&amp;DZ$2&amp;"+"&amp;AT221&amp;DZ$1)</f>
        <v/>
      </c>
      <c r="EA221" s="71" t="str">
        <f t="shared" ref="EA221" si="3798">IF(AU221="","","|n"&amp;EA$2&amp;"+"&amp;AU221&amp;EA$1)</f>
        <v/>
      </c>
      <c r="EB221" s="71" t="str">
        <f t="shared" ref="EB221" si="3799">IF(AV221="","","|n"&amp;EB$2&amp;"+"&amp;AV221&amp;EB$1)</f>
        <v/>
      </c>
      <c r="EC221" s="71" t="str">
        <f t="shared" ref="EC221" si="3800">IF(AW221="","","|n"&amp;EC$2&amp;"+"&amp;AW221&amp;EC$1)</f>
        <v/>
      </c>
      <c r="ED221" s="71" t="str">
        <f t="shared" ref="ED221" si="3801">IF(AX221="","","|n"&amp;ED$2&amp;"+"&amp;AX221&amp;ED$1)</f>
        <v/>
      </c>
      <c r="EE221" s="71" t="str">
        <f t="shared" ref="EE221" si="3802">IF(AY221="","","|n"&amp;EE$2&amp;"+"&amp;AY221&amp;EE$1)</f>
        <v/>
      </c>
      <c r="EF221" s="71" t="str">
        <f t="shared" ref="EF221" si="3803">IF(AZ221="","","|n"&amp;EF$2&amp;"+"&amp;AZ221&amp;EF$1)</f>
        <v/>
      </c>
      <c r="EG221" s="71" t="str">
        <f t="shared" ref="EG221" si="3804">IF(BA221="","","|n"&amp;EG$2&amp;"+"&amp;BA221&amp;EG$1)</f>
        <v/>
      </c>
      <c r="EH221" s="71" t="str">
        <f t="shared" ref="EH221" si="3805">IF(BB221="","","|n"&amp;EH$2&amp;"+"&amp;BB221&amp;EH$1)</f>
        <v/>
      </c>
      <c r="EI221" s="71" t="str">
        <f t="shared" ref="EI221" si="3806">IF(BC221="","","|n"&amp;EI$2&amp;"+"&amp;BC221&amp;EI$1)</f>
        <v/>
      </c>
      <c r="EJ221" s="71" t="str">
        <f t="shared" ref="EJ221" si="3807">IF(BD221="","","|n"&amp;EJ$2&amp;"+"&amp;BD221&amp;EJ$1)</f>
        <v/>
      </c>
      <c r="EK221" s="71" t="str">
        <f t="shared" ref="EK221" si="3808">IF(BE221="","","|n"&amp;EK$2&amp;"+"&amp;BE221&amp;EK$1)</f>
        <v/>
      </c>
      <c r="EL221" s="71" t="str">
        <f t="shared" ref="EL221" si="3809">IF(BF221="","","|n"&amp;EL$2&amp;"+"&amp;BF221&amp;EL$1)</f>
        <v/>
      </c>
      <c r="EM221" s="71" t="str">
        <f t="shared" ref="EM221" si="3810">IF(BG221="","","|n"&amp;EM$2&amp;"+"&amp;BG221&amp;EM$1)</f>
        <v/>
      </c>
      <c r="EN221" s="71" t="str">
        <f t="shared" ref="EN221" si="3811">IF(BH221="","","|n"&amp;EN$2&amp;"+"&amp;BH221&amp;EN$1)</f>
        <v/>
      </c>
      <c r="EO221" s="71" t="str">
        <f t="shared" ref="EO221" si="3812">IF(BI221="","","|n"&amp;EO$2&amp;"+"&amp;BI221&amp;EO$1)</f>
        <v/>
      </c>
      <c r="EP221" s="71" t="str">
        <f t="shared" ref="EP221" si="3813">IF(BJ221="","","|n"&amp;EP$2&amp;"+"&amp;BJ221&amp;EP$1)</f>
        <v/>
      </c>
      <c r="EQ221" s="71" t="str">
        <f t="shared" ref="EQ221" si="3814">IF(BK221="","","|n"&amp;EQ$2&amp;"+"&amp;BK221&amp;EQ$1)</f>
        <v/>
      </c>
      <c r="ER221" s="71" t="str">
        <f t="shared" ref="ER221" si="3815">IF(BL221="","","|n"&amp;ER$2&amp;"+"&amp;BL221&amp;ER$1)</f>
        <v/>
      </c>
      <c r="ES221" s="71" t="str">
        <f t="shared" ref="ES221" si="3816">IF(BM221="","","|n"&amp;ES$2&amp;"+"&amp;BM221&amp;ES$1)</f>
        <v/>
      </c>
      <c r="ET221" s="71" t="str">
        <f t="shared" ref="ET221" si="3817">IF(BN221="","","|n"&amp;ET$2&amp;"+"&amp;BN221&amp;ET$1)</f>
        <v/>
      </c>
      <c r="EU221" s="71" t="str">
        <f t="shared" ref="EU221" si="3818">IF(BO221="","","|n"&amp;EU$2&amp;"+"&amp;BO221&amp;EU$1)</f>
        <v/>
      </c>
      <c r="EV221" s="71" t="str">
        <f t="shared" ref="EV221" si="3819">IF(BP221="","","|n"&amp;EV$2&amp;"+"&amp;BP221&amp;EV$1)</f>
        <v/>
      </c>
      <c r="EW221" s="71" t="str">
        <f t="shared" ref="EW221" si="3820">IF(BQ221="","","|n"&amp;EW$2&amp;"+"&amp;BQ221&amp;EW$1)</f>
        <v/>
      </c>
      <c r="EX221" s="71" t="str">
        <f t="shared" ref="EX221" si="3821">IF(BR221="","","|n"&amp;EX$2&amp;"+"&amp;BR221&amp;EX$1)</f>
        <v/>
      </c>
      <c r="EY221" s="71" t="str">
        <f t="shared" ref="EY221" si="3822">IF(BS221="","","|n"&amp;EY$2&amp;"+"&amp;BS221&amp;EY$1)</f>
        <v/>
      </c>
      <c r="EZ221" s="71" t="str">
        <f t="shared" ref="EZ221" si="3823">IF(BT221="","","|n"&amp;EZ$2&amp;"+"&amp;BT221&amp;EZ$1)</f>
        <v/>
      </c>
      <c r="FA221" s="71" t="str">
        <f t="shared" ref="FA221" si="3824">IF(BU221="","","|n"&amp;FA$2&amp;"+"&amp;BU221&amp;FA$1)</f>
        <v/>
      </c>
      <c r="FB221" s="71" t="str">
        <f t="shared" ref="FB221" si="3825">IF(BV221="","","|n"&amp;FB$2&amp;"+"&amp;BV221&amp;FB$1)</f>
        <v/>
      </c>
      <c r="FC221" s="71" t="str">
        <f t="shared" ref="FC221" si="3826">IF(BW221="","","|n"&amp;FC$2&amp;"+"&amp;BW221&amp;FC$1)</f>
        <v/>
      </c>
      <c r="FD221" s="71" t="str">
        <f t="shared" ref="FD221" si="3827">IF(BX221="","","|n"&amp;FD$2&amp;"+"&amp;BX221&amp;FD$1)</f>
        <v/>
      </c>
      <c r="FE221" s="71" t="str">
        <f t="shared" ref="FE221" si="3828">IF(BY221="","","|n"&amp;FE$2&amp;"+"&amp;BY221&amp;FE$1)</f>
        <v/>
      </c>
      <c r="FF221" s="71" t="str">
        <f t="shared" ref="FF221" si="3829">IF(BZ221="","","|n"&amp;FF$2&amp;"+"&amp;BZ221&amp;FF$1)</f>
        <v/>
      </c>
      <c r="FG221" s="71" t="str">
        <f t="shared" ref="FG221" si="3830">IF(CA221="","","|n"&amp;FG$2&amp;"+"&amp;CA221&amp;FG$1)</f>
        <v/>
      </c>
      <c r="FH221" s="71" t="str">
        <f t="shared" ref="FH221" si="3831">IF(CB221="","","|n"&amp;FH$2&amp;"+"&amp;CB221&amp;FH$1)</f>
        <v/>
      </c>
      <c r="FI221" s="71" t="str">
        <f t="shared" ref="FI221" si="3832">IF(CC221="","","|n"&amp;FI$2&amp;"+"&amp;CC221&amp;FI$1)</f>
        <v/>
      </c>
      <c r="FJ221" s="71" t="str">
        <f t="shared" ref="FJ221" si="3833">IF(CD221="","","|n"&amp;FJ$2&amp;"+"&amp;CD221&amp;FJ$1)</f>
        <v/>
      </c>
      <c r="FK221" s="71" t="str">
        <f t="shared" ref="FK221" si="3834">IF(CE221="","","|n"&amp;FK$2&amp;"+"&amp;CE221&amp;FK$1)</f>
        <v/>
      </c>
      <c r="FL221" s="71" t="str">
        <f t="shared" ref="FL221" si="3835">IF(CF221="","","|n"&amp;FL$2&amp;"+"&amp;CF221&amp;FL$1)</f>
        <v/>
      </c>
      <c r="FM221" s="71" t="str">
        <f t="shared" ref="FM221" si="3836">IF(CG221="","","|n"&amp;FM$2&amp;"+"&amp;CG221&amp;FM$1)</f>
        <v/>
      </c>
      <c r="FN221" s="71" t="str">
        <f t="shared" ref="FN221" si="3837">IF(CH221="","","|n"&amp;FN$2&amp;"+"&amp;CH221&amp;FN$1)</f>
        <v/>
      </c>
      <c r="FO221" s="71" t="str">
        <f t="shared" ref="FO221" si="3838">IF(CI221="","","|n"&amp;FO$2&amp;"+"&amp;CI221&amp;FO$1)</f>
        <v/>
      </c>
      <c r="FP221" s="71" t="str">
        <f t="shared" ref="FP221" si="3839">IF(CJ221="","","|n"&amp;FP$2&amp;"+"&amp;CJ221&amp;FP$1)</f>
        <v/>
      </c>
      <c r="FQ221" s="71" t="str">
        <f t="shared" ref="FQ221" si="3840">IF(CK221="","","|n"&amp;FQ$2&amp;"+"&amp;CK221&amp;FQ$1)</f>
        <v/>
      </c>
      <c r="FR221" s="71" t="str">
        <f t="shared" ref="FR221" si="3841">IF(CL221="","","|n"&amp;FR$2&amp;"+"&amp;CL221&amp;FR$1)</f>
        <v/>
      </c>
      <c r="FS221" s="71" t="str">
        <f t="shared" ref="FS221" si="3842">IF(CM221="","","|n"&amp;FS$2&amp;"+"&amp;CM221&amp;FS$1)</f>
        <v/>
      </c>
    </row>
    <row r="222" spans="1:175" ht="18" customHeight="1">
      <c r="A222" s="79"/>
      <c r="B222" s="101" t="s">
        <v>722</v>
      </c>
      <c r="C222" s="79" t="s">
        <v>723</v>
      </c>
      <c r="R222" s="64">
        <v>-7991</v>
      </c>
      <c r="S222" s="64">
        <v>-2312</v>
      </c>
      <c r="T222" s="120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22" s="85" t="str">
        <f t="shared" si="3765"/>
        <v>ReplaceableTextures\\CommandButtons\\BTNIT02.blp</v>
      </c>
      <c r="CN222" s="70" t="str">
        <f t="shared" si="3766"/>
        <v>InitUnitState('IT02',,,,,,,,,,)</v>
      </c>
      <c r="CO222" s="70" t="str">
        <f t="shared" si="3767"/>
        <v>InitUnitNormal('IT02',,,,,,,,,,)</v>
      </c>
      <c r="CP222" s="70" t="str">
        <f t="shared" si="3768"/>
        <v>InitUnitMagic('IT02',,,,,,,,,,)</v>
      </c>
      <c r="CQ222" s="70" t="str">
        <f t="shared" si="3769"/>
        <v>InitUnitAdd('IT02',,,,,,,,,,)</v>
      </c>
      <c r="CR222" s="70" t="str">
        <f t="shared" si="3770"/>
        <v>InitEquipData('IT02',,"",,,,,'','','','','','',"ReplaceableTextures\\CommandButtons\\BTNIT03.blp")</v>
      </c>
      <c r="CU222" s="95" t="str">
        <f t="shared" ref="CU222:CU234" si="3843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si="3772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22" s="60"/>
      <c r="CX222" s="60"/>
      <c r="CY222" s="60"/>
      <c r="CZ222" s="60"/>
      <c r="DA222" s="60"/>
      <c r="DB222" s="71" t="str">
        <f t="shared" ref="DB222:DB230" si="3844">IF(V222="","","|n"&amp;DB$2&amp;"+"&amp;V222&amp;DB$1)</f>
        <v/>
      </c>
      <c r="DC222" s="71" t="str">
        <f t="shared" ref="DC222:DC230" si="3845">IF(W222="","","|n"&amp;DC$2&amp;"+"&amp;W222&amp;DC$1)</f>
        <v/>
      </c>
      <c r="DD222" s="71" t="str">
        <f t="shared" ref="DD222:DD230" si="3846">IF(X222="","","|n"&amp;DD$2&amp;"+"&amp;X222&amp;DD$1)</f>
        <v/>
      </c>
      <c r="DE222" s="71" t="str">
        <f t="shared" ref="DE222:DE230" si="3847">IF(Y222="","","|n"&amp;DE$2&amp;"+"&amp;Y222&amp;DE$1)</f>
        <v/>
      </c>
      <c r="DF222" s="71" t="str">
        <f t="shared" ref="DF222:DF230" si="3848">IF(Z222="","","|n"&amp;DF$2&amp;"+"&amp;Z222&amp;DF$1)</f>
        <v/>
      </c>
      <c r="DG222" s="71" t="str">
        <f t="shared" ref="DG222:DG230" si="3849">IF(AA222="","","|n"&amp;DG$2&amp;"+"&amp;AA222&amp;DG$1)</f>
        <v/>
      </c>
      <c r="DH222" s="71" t="str">
        <f t="shared" ref="DH222:DH230" si="3850">IF(AB222="","","|n"&amp;DH$2&amp;"+"&amp;AB222&amp;DH$1)</f>
        <v/>
      </c>
      <c r="DI222" s="71" t="str">
        <f t="shared" ref="DI222:DI230" si="3851">IF(AC222="","","|n"&amp;DI$2&amp;"+"&amp;AC222&amp;DI$1)</f>
        <v/>
      </c>
      <c r="DJ222" s="71" t="str">
        <f t="shared" ref="DJ222:DJ230" si="3852">IF(AD222="","","|n"&amp;DJ$2&amp;"+"&amp;AD222&amp;DJ$1)</f>
        <v/>
      </c>
      <c r="DK222" s="71" t="str">
        <f t="shared" ref="DK222:DK230" si="3853">IF(AE222="","","|n"&amp;DK$2&amp;"+"&amp;AE222&amp;DK$1)</f>
        <v/>
      </c>
      <c r="DL222" s="71" t="str">
        <f t="shared" ref="DL222:DL230" si="3854">IF(AF222="","","|n"&amp;DL$2&amp;"+"&amp;AF222&amp;DL$1)</f>
        <v/>
      </c>
      <c r="DM222" s="71" t="str">
        <f t="shared" ref="DM222:DM230" si="3855">IF(AG222="","","|n"&amp;DM$2&amp;"+"&amp;AG222&amp;DM$1)</f>
        <v/>
      </c>
      <c r="DN222" s="71" t="str">
        <f t="shared" ref="DN222:DN230" si="3856">IF(AH222="","","|n"&amp;DN$2&amp;"+"&amp;AH222&amp;DN$1)</f>
        <v/>
      </c>
      <c r="DO222" s="71" t="str">
        <f t="shared" ref="DO222:DO230" si="3857">IF(AI222="","","|n"&amp;DO$2&amp;"+"&amp;AI222&amp;DO$1)</f>
        <v/>
      </c>
      <c r="DP222" s="71" t="str">
        <f t="shared" ref="DP222:DP230" si="3858">IF(AJ222="","","|n"&amp;DP$2&amp;"+"&amp;AJ222&amp;DP$1)</f>
        <v/>
      </c>
      <c r="DQ222" s="71" t="str">
        <f t="shared" ref="DQ222:DQ230" si="3859">IF(AK222="","","|n"&amp;DQ$2&amp;"+"&amp;AK222&amp;DQ$1)</f>
        <v/>
      </c>
      <c r="DR222" s="71" t="str">
        <f t="shared" ref="DR222:DR230" si="3860">IF(AL222="","","|n"&amp;DR$2&amp;"+"&amp;AL222&amp;DR$1)</f>
        <v/>
      </c>
      <c r="DS222" s="71" t="str">
        <f t="shared" ref="DS222:DS230" si="3861">IF(AM222="","","|n"&amp;DS$2&amp;"+"&amp;AM222&amp;DS$1)</f>
        <v/>
      </c>
      <c r="DT222" s="71" t="str">
        <f t="shared" ref="DT222:DT230" si="3862">IF(AN222="","","|n"&amp;DT$2&amp;"+"&amp;AN222&amp;DT$1)</f>
        <v/>
      </c>
      <c r="DU222" s="71" t="str">
        <f t="shared" ref="DU222:DU230" si="3863">IF(AO222="","","|n"&amp;DU$2&amp;"+"&amp;AO222&amp;DU$1)</f>
        <v/>
      </c>
      <c r="DV222" s="71" t="str">
        <f t="shared" ref="DV222:DV230" si="3864">IF(AP222="","","|n"&amp;DV$2&amp;"+"&amp;AP222&amp;DV$1)</f>
        <v/>
      </c>
      <c r="DW222" s="71" t="str">
        <f t="shared" ref="DW222:DW230" si="3865">IF(AQ222="","","|n"&amp;DW$2&amp;"+"&amp;AQ222&amp;DW$1)</f>
        <v/>
      </c>
      <c r="DX222" s="71" t="str">
        <f t="shared" ref="DX222:DX230" si="3866">IF(AR222="","","|n"&amp;DX$2&amp;"+"&amp;AR222&amp;DX$1)</f>
        <v/>
      </c>
      <c r="DY222" s="71" t="str">
        <f t="shared" ref="DY222:DY230" si="3867">IF(AS222="","","|n"&amp;DY$2&amp;"+"&amp;AS222&amp;DY$1)</f>
        <v/>
      </c>
      <c r="DZ222" s="71" t="str">
        <f t="shared" ref="DZ222:DZ230" si="3868">IF(AT222="","","|n"&amp;DZ$2&amp;"+"&amp;AT222&amp;DZ$1)</f>
        <v/>
      </c>
      <c r="EA222" s="71" t="str">
        <f t="shared" ref="EA222:EA230" si="3869">IF(AU222="","","|n"&amp;EA$2&amp;"+"&amp;AU222&amp;EA$1)</f>
        <v/>
      </c>
      <c r="EB222" s="71" t="str">
        <f t="shared" ref="EB222:EB230" si="3870">IF(AV222="","","|n"&amp;EB$2&amp;"+"&amp;AV222&amp;EB$1)</f>
        <v/>
      </c>
      <c r="EC222" s="71" t="str">
        <f t="shared" ref="EC222:EC230" si="3871">IF(AW222="","","|n"&amp;EC$2&amp;"+"&amp;AW222&amp;EC$1)</f>
        <v/>
      </c>
      <c r="ED222" s="71" t="str">
        <f t="shared" ref="ED222:ED230" si="3872">IF(AX222="","","|n"&amp;ED$2&amp;"+"&amp;AX222&amp;ED$1)</f>
        <v/>
      </c>
      <c r="EE222" s="71" t="str">
        <f t="shared" ref="EE222:EE230" si="3873">IF(AY222="","","|n"&amp;EE$2&amp;"+"&amp;AY222&amp;EE$1)</f>
        <v/>
      </c>
      <c r="EF222" s="71" t="str">
        <f t="shared" ref="EF222:EF230" si="3874">IF(AZ222="","","|n"&amp;EF$2&amp;"+"&amp;AZ222&amp;EF$1)</f>
        <v/>
      </c>
      <c r="EG222" s="71" t="str">
        <f t="shared" ref="EG222:EG230" si="3875">IF(BA222="","","|n"&amp;EG$2&amp;"+"&amp;BA222&amp;EG$1)</f>
        <v/>
      </c>
      <c r="EH222" s="71" t="str">
        <f t="shared" ref="EH222:EH230" si="3876">IF(BB222="","","|n"&amp;EH$2&amp;"+"&amp;BB222&amp;EH$1)</f>
        <v/>
      </c>
      <c r="EI222" s="71" t="str">
        <f t="shared" ref="EI222:EI230" si="3877">IF(BC222="","","|n"&amp;EI$2&amp;"+"&amp;BC222&amp;EI$1)</f>
        <v/>
      </c>
      <c r="EJ222" s="71" t="str">
        <f t="shared" ref="EJ222:EJ230" si="3878">IF(BD222="","","|n"&amp;EJ$2&amp;"+"&amp;BD222&amp;EJ$1)</f>
        <v/>
      </c>
      <c r="EK222" s="71" t="str">
        <f t="shared" ref="EK222:EK230" si="3879">IF(BE222="","","|n"&amp;EK$2&amp;"+"&amp;BE222&amp;EK$1)</f>
        <v/>
      </c>
      <c r="EL222" s="71" t="str">
        <f t="shared" ref="EL222:EL230" si="3880">IF(BF222="","","|n"&amp;EL$2&amp;"+"&amp;BF222&amp;EL$1)</f>
        <v/>
      </c>
      <c r="EM222" s="71" t="str">
        <f t="shared" ref="EM222:EM230" si="3881">IF(BG222="","","|n"&amp;EM$2&amp;"+"&amp;BG222&amp;EM$1)</f>
        <v/>
      </c>
      <c r="EN222" s="71" t="str">
        <f t="shared" ref="EN222:EN230" si="3882">IF(BH222="","","|n"&amp;EN$2&amp;"+"&amp;BH222&amp;EN$1)</f>
        <v/>
      </c>
      <c r="EO222" s="71" t="str">
        <f t="shared" ref="EO222:EO230" si="3883">IF(BI222="","","|n"&amp;EO$2&amp;"+"&amp;BI222&amp;EO$1)</f>
        <v/>
      </c>
      <c r="EP222" s="71" t="str">
        <f t="shared" ref="EP222:EP230" si="3884">IF(BJ222="","","|n"&amp;EP$2&amp;"+"&amp;BJ222&amp;EP$1)</f>
        <v/>
      </c>
      <c r="EQ222" s="71" t="str">
        <f t="shared" ref="EQ222:EQ230" si="3885">IF(BK222="","","|n"&amp;EQ$2&amp;"+"&amp;BK222&amp;EQ$1)</f>
        <v/>
      </c>
      <c r="ER222" s="71" t="str">
        <f t="shared" ref="ER222:ER230" si="3886">IF(BL222="","","|n"&amp;ER$2&amp;"+"&amp;BL222&amp;ER$1)</f>
        <v/>
      </c>
      <c r="ES222" s="71" t="str">
        <f t="shared" ref="ES222:ES230" si="3887">IF(BM222="","","|n"&amp;ES$2&amp;"+"&amp;BM222&amp;ES$1)</f>
        <v/>
      </c>
      <c r="ET222" s="71" t="str">
        <f t="shared" ref="ET222:ET230" si="3888">IF(BN222="","","|n"&amp;ET$2&amp;"+"&amp;BN222&amp;ET$1)</f>
        <v/>
      </c>
      <c r="EU222" s="71" t="str">
        <f t="shared" ref="EU222:EU230" si="3889">IF(BO222="","","|n"&amp;EU$2&amp;"+"&amp;BO222&amp;EU$1)</f>
        <v/>
      </c>
      <c r="EV222" s="71" t="str">
        <f t="shared" ref="EV222:EV230" si="3890">IF(BP222="","","|n"&amp;EV$2&amp;"+"&amp;BP222&amp;EV$1)</f>
        <v/>
      </c>
      <c r="EW222" s="71" t="str">
        <f t="shared" ref="EW222:EW230" si="3891">IF(BQ222="","","|n"&amp;EW$2&amp;"+"&amp;BQ222&amp;EW$1)</f>
        <v/>
      </c>
      <c r="EX222" s="71" t="str">
        <f t="shared" ref="EX222:EX230" si="3892">IF(BR222="","","|n"&amp;EX$2&amp;"+"&amp;BR222&amp;EX$1)</f>
        <v/>
      </c>
      <c r="EY222" s="71" t="str">
        <f t="shared" ref="EY222:EY230" si="3893">IF(BS222="","","|n"&amp;EY$2&amp;"+"&amp;BS222&amp;EY$1)</f>
        <v/>
      </c>
      <c r="EZ222" s="71" t="str">
        <f t="shared" ref="EZ222:EZ230" si="3894">IF(BT222="","","|n"&amp;EZ$2&amp;"+"&amp;BT222&amp;EZ$1)</f>
        <v/>
      </c>
      <c r="FA222" s="71" t="str">
        <f t="shared" ref="FA222:FA230" si="3895">IF(BU222="","","|n"&amp;FA$2&amp;"+"&amp;BU222&amp;FA$1)</f>
        <v/>
      </c>
      <c r="FB222" s="71" t="str">
        <f t="shared" ref="FB222:FB230" si="3896">IF(BV222="","","|n"&amp;FB$2&amp;"+"&amp;BV222&amp;FB$1)</f>
        <v/>
      </c>
      <c r="FC222" s="71" t="str">
        <f t="shared" ref="FC222:FC230" si="3897">IF(BW222="","","|n"&amp;FC$2&amp;"+"&amp;BW222&amp;FC$1)</f>
        <v/>
      </c>
      <c r="FD222" s="71" t="str">
        <f t="shared" ref="FD222:FD230" si="3898">IF(BX222="","","|n"&amp;FD$2&amp;"+"&amp;BX222&amp;FD$1)</f>
        <v/>
      </c>
      <c r="FE222" s="71" t="str">
        <f t="shared" ref="FE222:FE230" si="3899">IF(BY222="","","|n"&amp;FE$2&amp;"+"&amp;BY222&amp;FE$1)</f>
        <v/>
      </c>
      <c r="FF222" s="71" t="str">
        <f t="shared" ref="FF222:FF230" si="3900">IF(BZ222="","","|n"&amp;FF$2&amp;"+"&amp;BZ222&amp;FF$1)</f>
        <v/>
      </c>
      <c r="FG222" s="71" t="str">
        <f t="shared" ref="FG222:FG230" si="3901">IF(CA222="","","|n"&amp;FG$2&amp;"+"&amp;CA222&amp;FG$1)</f>
        <v/>
      </c>
      <c r="FH222" s="71" t="str">
        <f t="shared" ref="FH222:FH230" si="3902">IF(CB222="","","|n"&amp;FH$2&amp;"+"&amp;CB222&amp;FH$1)</f>
        <v/>
      </c>
      <c r="FI222" s="71" t="str">
        <f t="shared" ref="FI222:FI230" si="3903">IF(CC222="","","|n"&amp;FI$2&amp;"+"&amp;CC222&amp;FI$1)</f>
        <v/>
      </c>
      <c r="FJ222" s="71" t="str">
        <f t="shared" ref="FJ222:FJ230" si="3904">IF(CD222="","","|n"&amp;FJ$2&amp;"+"&amp;CD222&amp;FJ$1)</f>
        <v/>
      </c>
      <c r="FK222" s="71" t="str">
        <f t="shared" ref="FK222:FK230" si="3905">IF(CE222="","","|n"&amp;FK$2&amp;"+"&amp;CE222&amp;FK$1)</f>
        <v/>
      </c>
      <c r="FL222" s="71" t="str">
        <f t="shared" ref="FL222:FL230" si="3906">IF(CF222="","","|n"&amp;FL$2&amp;"+"&amp;CF222&amp;FL$1)</f>
        <v/>
      </c>
      <c r="FM222" s="71" t="str">
        <f t="shared" ref="FM222:FM230" si="3907">IF(CG222="","","|n"&amp;FM$2&amp;"+"&amp;CG222&amp;FM$1)</f>
        <v/>
      </c>
      <c r="FN222" s="71" t="str">
        <f t="shared" ref="FN222:FN230" si="3908">IF(CH222="","","|n"&amp;FN$2&amp;"+"&amp;CH222&amp;FN$1)</f>
        <v/>
      </c>
      <c r="FO222" s="71" t="str">
        <f t="shared" ref="FO222:FO230" si="3909">IF(CI222="","","|n"&amp;FO$2&amp;"+"&amp;CI222&amp;FO$1)</f>
        <v/>
      </c>
      <c r="FP222" s="71" t="str">
        <f t="shared" ref="FP222:FP230" si="3910">IF(CJ222="","","|n"&amp;FP$2&amp;"+"&amp;CJ222&amp;FP$1)</f>
        <v/>
      </c>
      <c r="FQ222" s="71" t="str">
        <f t="shared" ref="FQ222:FQ230" si="3911">IF(CK222="","","|n"&amp;FQ$2&amp;"+"&amp;CK222&amp;FQ$1)</f>
        <v/>
      </c>
      <c r="FR222" s="71" t="str">
        <f t="shared" ref="FR222:FR230" si="3912">IF(CL222="","","|n"&amp;FR$2&amp;"+"&amp;CL222&amp;FR$1)</f>
        <v/>
      </c>
      <c r="FS222" s="71" t="str">
        <f t="shared" ref="FS222:FS230" si="3913">IF(CM222="","","|n"&amp;FS$2&amp;"+"&amp;CM222&amp;FS$1)</f>
        <v/>
      </c>
    </row>
    <row r="223" spans="1:175" ht="16.5">
      <c r="A223" s="79"/>
      <c r="B223" s="101" t="s">
        <v>724</v>
      </c>
      <c r="C223" s="79" t="s">
        <v>725</v>
      </c>
      <c r="R223" s="64">
        <v>-8089</v>
      </c>
      <c r="S223" s="64">
        <v>-1230</v>
      </c>
      <c r="T223" s="120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23" s="85" t="str">
        <f t="shared" si="3765"/>
        <v>ReplaceableTextures\\CommandButtons\\BTNIT03.blp</v>
      </c>
      <c r="CN223" s="70" t="str">
        <f t="shared" si="3766"/>
        <v>InitUnitState('IT03',,,,,,,,,,)</v>
      </c>
      <c r="CO223" s="70" t="str">
        <f t="shared" si="3767"/>
        <v>InitUnitNormal('IT03',,,,,,,,,,)</v>
      </c>
      <c r="CP223" s="70" t="str">
        <f t="shared" si="3768"/>
        <v>InitUnitMagic('IT03',,,,,,,,,,)</v>
      </c>
      <c r="CQ223" s="70" t="str">
        <f t="shared" si="3769"/>
        <v>InitUnitAdd('IT03',,,,,,,,,,)</v>
      </c>
      <c r="CR223" s="70" t="str">
        <f t="shared" si="3770"/>
        <v>InitEquipData('IT03',,"",,,,,'','','','','','',"ReplaceableTextures\\CommandButtons\\BTNIT04.blp")</v>
      </c>
      <c r="CU223" s="95" t="str">
        <f t="shared" si="3843"/>
        <v>|n</v>
      </c>
      <c r="CV223" s="61" t="str">
        <f t="shared" ref="CV223:CV234" si="3914">T223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23" s="60"/>
      <c r="CX223" s="60"/>
      <c r="CY223" s="60"/>
      <c r="CZ223" s="60"/>
      <c r="DA223" s="60"/>
      <c r="DB223" s="71" t="str">
        <f t="shared" si="3844"/>
        <v/>
      </c>
      <c r="DC223" s="71" t="str">
        <f t="shared" si="3845"/>
        <v/>
      </c>
      <c r="DD223" s="71" t="str">
        <f t="shared" si="3846"/>
        <v/>
      </c>
      <c r="DE223" s="71" t="str">
        <f t="shared" si="3847"/>
        <v/>
      </c>
      <c r="DF223" s="71" t="str">
        <f t="shared" si="3848"/>
        <v/>
      </c>
      <c r="DG223" s="71" t="str">
        <f t="shared" si="3849"/>
        <v/>
      </c>
      <c r="DH223" s="71" t="str">
        <f t="shared" si="3850"/>
        <v/>
      </c>
      <c r="DI223" s="71" t="str">
        <f t="shared" si="3851"/>
        <v/>
      </c>
      <c r="DJ223" s="71" t="str">
        <f t="shared" si="3852"/>
        <v/>
      </c>
      <c r="DK223" s="71" t="str">
        <f t="shared" si="3853"/>
        <v/>
      </c>
      <c r="DL223" s="71" t="str">
        <f t="shared" si="3854"/>
        <v/>
      </c>
      <c r="DM223" s="71" t="str">
        <f t="shared" si="3855"/>
        <v/>
      </c>
      <c r="DN223" s="71" t="str">
        <f t="shared" si="3856"/>
        <v/>
      </c>
      <c r="DO223" s="71" t="str">
        <f t="shared" si="3857"/>
        <v/>
      </c>
      <c r="DP223" s="71" t="str">
        <f t="shared" si="3858"/>
        <v/>
      </c>
      <c r="DQ223" s="71" t="str">
        <f t="shared" si="3859"/>
        <v/>
      </c>
      <c r="DR223" s="71" t="str">
        <f t="shared" si="3860"/>
        <v/>
      </c>
      <c r="DS223" s="71" t="str">
        <f t="shared" si="3861"/>
        <v/>
      </c>
      <c r="DT223" s="71" t="str">
        <f t="shared" si="3862"/>
        <v/>
      </c>
      <c r="DU223" s="71" t="str">
        <f t="shared" si="3863"/>
        <v/>
      </c>
      <c r="DV223" s="71" t="str">
        <f t="shared" si="3864"/>
        <v/>
      </c>
      <c r="DW223" s="71" t="str">
        <f t="shared" si="3865"/>
        <v/>
      </c>
      <c r="DX223" s="71" t="str">
        <f t="shared" si="3866"/>
        <v/>
      </c>
      <c r="DY223" s="71" t="str">
        <f t="shared" si="3867"/>
        <v/>
      </c>
      <c r="DZ223" s="71" t="str">
        <f t="shared" si="3868"/>
        <v/>
      </c>
      <c r="EA223" s="71" t="str">
        <f t="shared" si="3869"/>
        <v/>
      </c>
      <c r="EB223" s="71" t="str">
        <f t="shared" si="3870"/>
        <v/>
      </c>
      <c r="EC223" s="71" t="str">
        <f t="shared" si="3871"/>
        <v/>
      </c>
      <c r="ED223" s="71" t="str">
        <f t="shared" si="3872"/>
        <v/>
      </c>
      <c r="EE223" s="71" t="str">
        <f t="shared" si="3873"/>
        <v/>
      </c>
      <c r="EF223" s="71" t="str">
        <f t="shared" si="3874"/>
        <v/>
      </c>
      <c r="EG223" s="71" t="str">
        <f t="shared" si="3875"/>
        <v/>
      </c>
      <c r="EH223" s="71" t="str">
        <f t="shared" si="3876"/>
        <v/>
      </c>
      <c r="EI223" s="71" t="str">
        <f t="shared" si="3877"/>
        <v/>
      </c>
      <c r="EJ223" s="71" t="str">
        <f t="shared" si="3878"/>
        <v/>
      </c>
      <c r="EK223" s="71" t="str">
        <f t="shared" si="3879"/>
        <v/>
      </c>
      <c r="EL223" s="71" t="str">
        <f t="shared" si="3880"/>
        <v/>
      </c>
      <c r="EM223" s="71" t="str">
        <f t="shared" si="3881"/>
        <v/>
      </c>
      <c r="EN223" s="71" t="str">
        <f t="shared" si="3882"/>
        <v/>
      </c>
      <c r="EO223" s="71" t="str">
        <f t="shared" si="3883"/>
        <v/>
      </c>
      <c r="EP223" s="71" t="str">
        <f t="shared" si="3884"/>
        <v/>
      </c>
      <c r="EQ223" s="71" t="str">
        <f t="shared" si="3885"/>
        <v/>
      </c>
      <c r="ER223" s="71" t="str">
        <f t="shared" si="3886"/>
        <v/>
      </c>
      <c r="ES223" s="71" t="str">
        <f t="shared" si="3887"/>
        <v/>
      </c>
      <c r="ET223" s="71" t="str">
        <f t="shared" si="3888"/>
        <v/>
      </c>
      <c r="EU223" s="71" t="str">
        <f t="shared" si="3889"/>
        <v/>
      </c>
      <c r="EV223" s="71" t="str">
        <f t="shared" si="3890"/>
        <v/>
      </c>
      <c r="EW223" s="71" t="str">
        <f t="shared" si="3891"/>
        <v/>
      </c>
      <c r="EX223" s="71" t="str">
        <f t="shared" si="3892"/>
        <v/>
      </c>
      <c r="EY223" s="71" t="str">
        <f t="shared" si="3893"/>
        <v/>
      </c>
      <c r="EZ223" s="71" t="str">
        <f t="shared" si="3894"/>
        <v/>
      </c>
      <c r="FA223" s="71" t="str">
        <f t="shared" si="3895"/>
        <v/>
      </c>
      <c r="FB223" s="71" t="str">
        <f t="shared" si="3896"/>
        <v/>
      </c>
      <c r="FC223" s="71" t="str">
        <f t="shared" si="3897"/>
        <v/>
      </c>
      <c r="FD223" s="71" t="str">
        <f t="shared" si="3898"/>
        <v/>
      </c>
      <c r="FE223" s="71" t="str">
        <f t="shared" si="3899"/>
        <v/>
      </c>
      <c r="FF223" s="71" t="str">
        <f t="shared" si="3900"/>
        <v/>
      </c>
      <c r="FG223" s="71" t="str">
        <f t="shared" si="3901"/>
        <v/>
      </c>
      <c r="FH223" s="71" t="str">
        <f t="shared" si="3902"/>
        <v/>
      </c>
      <c r="FI223" s="71" t="str">
        <f t="shared" si="3903"/>
        <v/>
      </c>
      <c r="FJ223" s="71" t="str">
        <f t="shared" si="3904"/>
        <v/>
      </c>
      <c r="FK223" s="71" t="str">
        <f t="shared" si="3905"/>
        <v/>
      </c>
      <c r="FL223" s="71" t="str">
        <f t="shared" si="3906"/>
        <v/>
      </c>
      <c r="FM223" s="71" t="str">
        <f t="shared" si="3907"/>
        <v/>
      </c>
      <c r="FN223" s="71" t="str">
        <f t="shared" si="3908"/>
        <v/>
      </c>
      <c r="FO223" s="71" t="str">
        <f t="shared" si="3909"/>
        <v/>
      </c>
      <c r="FP223" s="71" t="str">
        <f t="shared" si="3910"/>
        <v/>
      </c>
      <c r="FQ223" s="71" t="str">
        <f t="shared" si="3911"/>
        <v/>
      </c>
      <c r="FR223" s="71" t="str">
        <f t="shared" si="3912"/>
        <v/>
      </c>
      <c r="FS223" s="71" t="str">
        <f t="shared" si="3913"/>
        <v/>
      </c>
    </row>
    <row r="224" spans="1:175" ht="16.5">
      <c r="A224" s="79"/>
      <c r="B224" s="101" t="s">
        <v>726</v>
      </c>
      <c r="C224" s="79" t="s">
        <v>727</v>
      </c>
      <c r="R224" s="64">
        <v>-7794</v>
      </c>
      <c r="S224" s="64">
        <v>195</v>
      </c>
      <c r="T224" s="120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24" s="85" t="str">
        <f t="shared" si="3765"/>
        <v>ReplaceableTextures\\CommandButtons\\BTNIT04.blp</v>
      </c>
      <c r="CN224" s="70" t="str">
        <f t="shared" si="3766"/>
        <v>InitUnitState('IT04',,,,,,,,,,)</v>
      </c>
      <c r="CO224" s="70" t="str">
        <f t="shared" si="3767"/>
        <v>InitUnitNormal('IT04',,,,,,,,,,)</v>
      </c>
      <c r="CP224" s="70" t="str">
        <f t="shared" si="3768"/>
        <v>InitUnitMagic('IT04',,,,,,,,,,)</v>
      </c>
      <c r="CQ224" s="70" t="str">
        <f t="shared" si="3769"/>
        <v>InitUnitAdd('IT04',,,,,,,,,,)</v>
      </c>
      <c r="CR224" s="70" t="str">
        <f t="shared" si="3770"/>
        <v>InitEquipData('IT04',,"",,,,,'','','','','','',"ReplaceableTextures\\CommandButtons\\BTNIT05.blp")</v>
      </c>
      <c r="CU224" s="95" t="str">
        <f t="shared" si="3843"/>
        <v>|n</v>
      </c>
      <c r="CV224" s="61" t="str">
        <f t="shared" si="391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24" s="60"/>
      <c r="CX224" s="60"/>
      <c r="CY224" s="60"/>
      <c r="CZ224" s="60"/>
      <c r="DA224" s="60"/>
      <c r="DB224" s="71" t="str">
        <f t="shared" si="3844"/>
        <v/>
      </c>
      <c r="DC224" s="71" t="str">
        <f t="shared" si="3845"/>
        <v/>
      </c>
      <c r="DD224" s="71" t="str">
        <f t="shared" si="3846"/>
        <v/>
      </c>
      <c r="DE224" s="71" t="str">
        <f t="shared" si="3847"/>
        <v/>
      </c>
      <c r="DF224" s="71" t="str">
        <f t="shared" si="3848"/>
        <v/>
      </c>
      <c r="DG224" s="71" t="str">
        <f t="shared" si="3849"/>
        <v/>
      </c>
      <c r="DH224" s="71" t="str">
        <f t="shared" si="3850"/>
        <v/>
      </c>
      <c r="DI224" s="71" t="str">
        <f t="shared" si="3851"/>
        <v/>
      </c>
      <c r="DJ224" s="71" t="str">
        <f t="shared" si="3852"/>
        <v/>
      </c>
      <c r="DK224" s="71" t="str">
        <f t="shared" si="3853"/>
        <v/>
      </c>
      <c r="DL224" s="71" t="str">
        <f t="shared" si="3854"/>
        <v/>
      </c>
      <c r="DM224" s="71" t="str">
        <f t="shared" si="3855"/>
        <v/>
      </c>
      <c r="DN224" s="71" t="str">
        <f t="shared" si="3856"/>
        <v/>
      </c>
      <c r="DO224" s="71" t="str">
        <f t="shared" si="3857"/>
        <v/>
      </c>
      <c r="DP224" s="71" t="str">
        <f t="shared" si="3858"/>
        <v/>
      </c>
      <c r="DQ224" s="71" t="str">
        <f t="shared" si="3859"/>
        <v/>
      </c>
      <c r="DR224" s="71" t="str">
        <f t="shared" si="3860"/>
        <v/>
      </c>
      <c r="DS224" s="71" t="str">
        <f t="shared" si="3861"/>
        <v/>
      </c>
      <c r="DT224" s="71" t="str">
        <f t="shared" si="3862"/>
        <v/>
      </c>
      <c r="DU224" s="71" t="str">
        <f t="shared" si="3863"/>
        <v/>
      </c>
      <c r="DV224" s="71" t="str">
        <f t="shared" si="3864"/>
        <v/>
      </c>
      <c r="DW224" s="71" t="str">
        <f t="shared" si="3865"/>
        <v/>
      </c>
      <c r="DX224" s="71" t="str">
        <f t="shared" si="3866"/>
        <v/>
      </c>
      <c r="DY224" s="71" t="str">
        <f t="shared" si="3867"/>
        <v/>
      </c>
      <c r="DZ224" s="71" t="str">
        <f t="shared" si="3868"/>
        <v/>
      </c>
      <c r="EA224" s="71" t="str">
        <f t="shared" si="3869"/>
        <v/>
      </c>
      <c r="EB224" s="71" t="str">
        <f t="shared" si="3870"/>
        <v/>
      </c>
      <c r="EC224" s="71" t="str">
        <f t="shared" si="3871"/>
        <v/>
      </c>
      <c r="ED224" s="71" t="str">
        <f t="shared" si="3872"/>
        <v/>
      </c>
      <c r="EE224" s="71" t="str">
        <f t="shared" si="3873"/>
        <v/>
      </c>
      <c r="EF224" s="71" t="str">
        <f t="shared" si="3874"/>
        <v/>
      </c>
      <c r="EG224" s="71" t="str">
        <f t="shared" si="3875"/>
        <v/>
      </c>
      <c r="EH224" s="71" t="str">
        <f t="shared" si="3876"/>
        <v/>
      </c>
      <c r="EI224" s="71" t="str">
        <f t="shared" si="3877"/>
        <v/>
      </c>
      <c r="EJ224" s="71" t="str">
        <f t="shared" si="3878"/>
        <v/>
      </c>
      <c r="EK224" s="71" t="str">
        <f t="shared" si="3879"/>
        <v/>
      </c>
      <c r="EL224" s="71" t="str">
        <f t="shared" si="3880"/>
        <v/>
      </c>
      <c r="EM224" s="71" t="str">
        <f t="shared" si="3881"/>
        <v/>
      </c>
      <c r="EN224" s="71" t="str">
        <f t="shared" si="3882"/>
        <v/>
      </c>
      <c r="EO224" s="71" t="str">
        <f t="shared" si="3883"/>
        <v/>
      </c>
      <c r="EP224" s="71" t="str">
        <f t="shared" si="3884"/>
        <v/>
      </c>
      <c r="EQ224" s="71" t="str">
        <f t="shared" si="3885"/>
        <v/>
      </c>
      <c r="ER224" s="71" t="str">
        <f t="shared" si="3886"/>
        <v/>
      </c>
      <c r="ES224" s="71" t="str">
        <f t="shared" si="3887"/>
        <v/>
      </c>
      <c r="ET224" s="71" t="str">
        <f t="shared" si="3888"/>
        <v/>
      </c>
      <c r="EU224" s="71" t="str">
        <f t="shared" si="3889"/>
        <v/>
      </c>
      <c r="EV224" s="71" t="str">
        <f t="shared" si="3890"/>
        <v/>
      </c>
      <c r="EW224" s="71" t="str">
        <f t="shared" si="3891"/>
        <v/>
      </c>
      <c r="EX224" s="71" t="str">
        <f t="shared" si="3892"/>
        <v/>
      </c>
      <c r="EY224" s="71" t="str">
        <f t="shared" si="3893"/>
        <v/>
      </c>
      <c r="EZ224" s="71" t="str">
        <f t="shared" si="3894"/>
        <v/>
      </c>
      <c r="FA224" s="71" t="str">
        <f t="shared" si="3895"/>
        <v/>
      </c>
      <c r="FB224" s="71" t="str">
        <f t="shared" si="3896"/>
        <v/>
      </c>
      <c r="FC224" s="71" t="str">
        <f t="shared" si="3897"/>
        <v/>
      </c>
      <c r="FD224" s="71" t="str">
        <f t="shared" si="3898"/>
        <v/>
      </c>
      <c r="FE224" s="71" t="str">
        <f t="shared" si="3899"/>
        <v/>
      </c>
      <c r="FF224" s="71" t="str">
        <f t="shared" si="3900"/>
        <v/>
      </c>
      <c r="FG224" s="71" t="str">
        <f t="shared" si="3901"/>
        <v/>
      </c>
      <c r="FH224" s="71" t="str">
        <f t="shared" si="3902"/>
        <v/>
      </c>
      <c r="FI224" s="71" t="str">
        <f t="shared" si="3903"/>
        <v/>
      </c>
      <c r="FJ224" s="71" t="str">
        <f t="shared" si="3904"/>
        <v/>
      </c>
      <c r="FK224" s="71" t="str">
        <f t="shared" si="3905"/>
        <v/>
      </c>
      <c r="FL224" s="71" t="str">
        <f t="shared" si="3906"/>
        <v/>
      </c>
      <c r="FM224" s="71" t="str">
        <f t="shared" si="3907"/>
        <v/>
      </c>
      <c r="FN224" s="71" t="str">
        <f t="shared" si="3908"/>
        <v/>
      </c>
      <c r="FO224" s="71" t="str">
        <f t="shared" si="3909"/>
        <v/>
      </c>
      <c r="FP224" s="71" t="str">
        <f t="shared" si="3910"/>
        <v/>
      </c>
      <c r="FQ224" s="71" t="str">
        <f t="shared" si="3911"/>
        <v/>
      </c>
      <c r="FR224" s="71" t="str">
        <f t="shared" si="3912"/>
        <v/>
      </c>
      <c r="FS224" s="71" t="str">
        <f t="shared" si="3913"/>
        <v/>
      </c>
    </row>
    <row r="225" spans="1:175" ht="16.5">
      <c r="A225" s="79"/>
      <c r="B225" s="101" t="s">
        <v>728</v>
      </c>
      <c r="C225" s="79" t="s">
        <v>729</v>
      </c>
      <c r="R225" s="64">
        <v>-8110</v>
      </c>
      <c r="S225" s="64">
        <v>1810</v>
      </c>
      <c r="T225" s="120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25" s="85" t="str">
        <f t="shared" si="3765"/>
        <v>ReplaceableTextures\\CommandButtons\\BTNIT05.blp</v>
      </c>
      <c r="CN225" s="70" t="str">
        <f t="shared" si="3766"/>
        <v>InitUnitState('IT05',,,,,,,,,,)</v>
      </c>
      <c r="CO225" s="70" t="str">
        <f t="shared" si="3767"/>
        <v>InitUnitNormal('IT05',,,,,,,,,,)</v>
      </c>
      <c r="CP225" s="70" t="str">
        <f t="shared" si="3768"/>
        <v>InitUnitMagic('IT05',,,,,,,,,,)</v>
      </c>
      <c r="CQ225" s="70" t="str">
        <f t="shared" si="3769"/>
        <v>InitUnitAdd('IT05',,,,,,,,,,)</v>
      </c>
      <c r="CR225" s="70" t="str">
        <f t="shared" si="3770"/>
        <v>InitEquipData('IT05',,"",,,,,'','','','','','',"ReplaceableTextures\\CommandButtons\\BTNIT06.blp")</v>
      </c>
      <c r="CU225" s="95" t="str">
        <f t="shared" si="3843"/>
        <v>|n</v>
      </c>
      <c r="CV225" s="61" t="str">
        <f t="shared" si="391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25" s="60"/>
      <c r="CX225" s="60"/>
      <c r="CY225" s="60"/>
      <c r="CZ225" s="60"/>
      <c r="DA225" s="60"/>
      <c r="DB225" s="71" t="str">
        <f t="shared" si="3844"/>
        <v/>
      </c>
      <c r="DC225" s="71" t="str">
        <f t="shared" si="3845"/>
        <v/>
      </c>
      <c r="DD225" s="71" t="str">
        <f t="shared" si="3846"/>
        <v/>
      </c>
      <c r="DE225" s="71" t="str">
        <f t="shared" si="3847"/>
        <v/>
      </c>
      <c r="DF225" s="71" t="str">
        <f t="shared" si="3848"/>
        <v/>
      </c>
      <c r="DG225" s="71" t="str">
        <f t="shared" si="3849"/>
        <v/>
      </c>
      <c r="DH225" s="71" t="str">
        <f t="shared" si="3850"/>
        <v/>
      </c>
      <c r="DI225" s="71" t="str">
        <f t="shared" si="3851"/>
        <v/>
      </c>
      <c r="DJ225" s="71" t="str">
        <f t="shared" si="3852"/>
        <v/>
      </c>
      <c r="DK225" s="71" t="str">
        <f t="shared" si="3853"/>
        <v/>
      </c>
      <c r="DL225" s="71" t="str">
        <f t="shared" si="3854"/>
        <v/>
      </c>
      <c r="DM225" s="71" t="str">
        <f t="shared" si="3855"/>
        <v/>
      </c>
      <c r="DN225" s="71" t="str">
        <f t="shared" si="3856"/>
        <v/>
      </c>
      <c r="DO225" s="71" t="str">
        <f t="shared" si="3857"/>
        <v/>
      </c>
      <c r="DP225" s="71" t="str">
        <f t="shared" si="3858"/>
        <v/>
      </c>
      <c r="DQ225" s="71" t="str">
        <f t="shared" si="3859"/>
        <v/>
      </c>
      <c r="DR225" s="71" t="str">
        <f t="shared" si="3860"/>
        <v/>
      </c>
      <c r="DS225" s="71" t="str">
        <f t="shared" si="3861"/>
        <v/>
      </c>
      <c r="DT225" s="71" t="str">
        <f t="shared" si="3862"/>
        <v/>
      </c>
      <c r="DU225" s="71" t="str">
        <f t="shared" si="3863"/>
        <v/>
      </c>
      <c r="DV225" s="71" t="str">
        <f t="shared" si="3864"/>
        <v/>
      </c>
      <c r="DW225" s="71" t="str">
        <f t="shared" si="3865"/>
        <v/>
      </c>
      <c r="DX225" s="71" t="str">
        <f t="shared" si="3866"/>
        <v/>
      </c>
      <c r="DY225" s="71" t="str">
        <f t="shared" si="3867"/>
        <v/>
      </c>
      <c r="DZ225" s="71" t="str">
        <f t="shared" si="3868"/>
        <v/>
      </c>
      <c r="EA225" s="71" t="str">
        <f t="shared" si="3869"/>
        <v/>
      </c>
      <c r="EB225" s="71" t="str">
        <f t="shared" si="3870"/>
        <v/>
      </c>
      <c r="EC225" s="71" t="str">
        <f t="shared" si="3871"/>
        <v/>
      </c>
      <c r="ED225" s="71" t="str">
        <f t="shared" si="3872"/>
        <v/>
      </c>
      <c r="EE225" s="71" t="str">
        <f t="shared" si="3873"/>
        <v/>
      </c>
      <c r="EF225" s="71" t="str">
        <f t="shared" si="3874"/>
        <v/>
      </c>
      <c r="EG225" s="71" t="str">
        <f t="shared" si="3875"/>
        <v/>
      </c>
      <c r="EH225" s="71" t="str">
        <f t="shared" si="3876"/>
        <v/>
      </c>
      <c r="EI225" s="71" t="str">
        <f t="shared" si="3877"/>
        <v/>
      </c>
      <c r="EJ225" s="71" t="str">
        <f t="shared" si="3878"/>
        <v/>
      </c>
      <c r="EK225" s="71" t="str">
        <f t="shared" si="3879"/>
        <v/>
      </c>
      <c r="EL225" s="71" t="str">
        <f t="shared" si="3880"/>
        <v/>
      </c>
      <c r="EM225" s="71" t="str">
        <f t="shared" si="3881"/>
        <v/>
      </c>
      <c r="EN225" s="71" t="str">
        <f t="shared" si="3882"/>
        <v/>
      </c>
      <c r="EO225" s="71" t="str">
        <f t="shared" si="3883"/>
        <v/>
      </c>
      <c r="EP225" s="71" t="str">
        <f t="shared" si="3884"/>
        <v/>
      </c>
      <c r="EQ225" s="71" t="str">
        <f t="shared" si="3885"/>
        <v/>
      </c>
      <c r="ER225" s="71" t="str">
        <f t="shared" si="3886"/>
        <v/>
      </c>
      <c r="ES225" s="71" t="str">
        <f t="shared" si="3887"/>
        <v/>
      </c>
      <c r="ET225" s="71" t="str">
        <f t="shared" si="3888"/>
        <v/>
      </c>
      <c r="EU225" s="71" t="str">
        <f t="shared" si="3889"/>
        <v/>
      </c>
      <c r="EV225" s="71" t="str">
        <f t="shared" si="3890"/>
        <v/>
      </c>
      <c r="EW225" s="71" t="str">
        <f t="shared" si="3891"/>
        <v/>
      </c>
      <c r="EX225" s="71" t="str">
        <f t="shared" si="3892"/>
        <v/>
      </c>
      <c r="EY225" s="71" t="str">
        <f t="shared" si="3893"/>
        <v/>
      </c>
      <c r="EZ225" s="71" t="str">
        <f t="shared" si="3894"/>
        <v/>
      </c>
      <c r="FA225" s="71" t="str">
        <f t="shared" si="3895"/>
        <v/>
      </c>
      <c r="FB225" s="71" t="str">
        <f t="shared" si="3896"/>
        <v/>
      </c>
      <c r="FC225" s="71" t="str">
        <f t="shared" si="3897"/>
        <v/>
      </c>
      <c r="FD225" s="71" t="str">
        <f t="shared" si="3898"/>
        <v/>
      </c>
      <c r="FE225" s="71" t="str">
        <f t="shared" si="3899"/>
        <v/>
      </c>
      <c r="FF225" s="71" t="str">
        <f t="shared" si="3900"/>
        <v/>
      </c>
      <c r="FG225" s="71" t="str">
        <f t="shared" si="3901"/>
        <v/>
      </c>
      <c r="FH225" s="71" t="str">
        <f t="shared" si="3902"/>
        <v/>
      </c>
      <c r="FI225" s="71" t="str">
        <f t="shared" si="3903"/>
        <v/>
      </c>
      <c r="FJ225" s="71" t="str">
        <f t="shared" si="3904"/>
        <v/>
      </c>
      <c r="FK225" s="71" t="str">
        <f t="shared" si="3905"/>
        <v/>
      </c>
      <c r="FL225" s="71" t="str">
        <f t="shared" si="3906"/>
        <v/>
      </c>
      <c r="FM225" s="71" t="str">
        <f t="shared" si="3907"/>
        <v/>
      </c>
      <c r="FN225" s="71" t="str">
        <f t="shared" si="3908"/>
        <v/>
      </c>
      <c r="FO225" s="71" t="str">
        <f t="shared" si="3909"/>
        <v/>
      </c>
      <c r="FP225" s="71" t="str">
        <f t="shared" si="3910"/>
        <v/>
      </c>
      <c r="FQ225" s="71" t="str">
        <f t="shared" si="3911"/>
        <v/>
      </c>
      <c r="FR225" s="71" t="str">
        <f t="shared" si="3912"/>
        <v/>
      </c>
      <c r="FS225" s="71" t="str">
        <f t="shared" si="3913"/>
        <v/>
      </c>
    </row>
    <row r="226" spans="1:175" ht="16.5">
      <c r="A226" s="79"/>
      <c r="B226" s="101" t="s">
        <v>730</v>
      </c>
      <c r="C226" s="79" t="s">
        <v>731</v>
      </c>
      <c r="R226" s="64">
        <v>-7896</v>
      </c>
      <c r="S226" s="64">
        <v>3839</v>
      </c>
      <c r="T226" s="120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26" s="85" t="str">
        <f t="shared" si="3765"/>
        <v>ReplaceableTextures\\CommandButtons\\BTNIT06.blp</v>
      </c>
      <c r="CN226" s="70" t="str">
        <f t="shared" si="3766"/>
        <v>InitUnitState('IT06',,,,,,,,,,)</v>
      </c>
      <c r="CO226" s="70" t="str">
        <f t="shared" si="3767"/>
        <v>InitUnitNormal('IT06',,,,,,,,,,)</v>
      </c>
      <c r="CP226" s="70" t="str">
        <f t="shared" si="3768"/>
        <v>InitUnitMagic('IT06',,,,,,,,,,)</v>
      </c>
      <c r="CQ226" s="70" t="str">
        <f t="shared" si="3769"/>
        <v>InitUnitAdd('IT06',,,,,,,,,,)</v>
      </c>
      <c r="CR226" s="70" t="str">
        <f t="shared" si="3770"/>
        <v>InitEquipData('IT06',,"",,,,,'','','','','','',"ReplaceableTextures\\CommandButtons\\BTNIT07.blp")</v>
      </c>
      <c r="CU226" s="95" t="str">
        <f t="shared" si="3843"/>
        <v>|n</v>
      </c>
      <c r="CV226" s="61" t="str">
        <f t="shared" si="391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26" s="60"/>
      <c r="CX226" s="60"/>
      <c r="CY226" s="60"/>
      <c r="CZ226" s="60"/>
      <c r="DA226" s="60"/>
      <c r="DB226" s="71" t="str">
        <f t="shared" si="3844"/>
        <v/>
      </c>
      <c r="DC226" s="71" t="str">
        <f t="shared" si="3845"/>
        <v/>
      </c>
      <c r="DD226" s="71" t="str">
        <f t="shared" si="3846"/>
        <v/>
      </c>
      <c r="DE226" s="71" t="str">
        <f t="shared" si="3847"/>
        <v/>
      </c>
      <c r="DF226" s="71" t="str">
        <f t="shared" si="3848"/>
        <v/>
      </c>
      <c r="DG226" s="71" t="str">
        <f t="shared" si="3849"/>
        <v/>
      </c>
      <c r="DH226" s="71" t="str">
        <f t="shared" si="3850"/>
        <v/>
      </c>
      <c r="DI226" s="71" t="str">
        <f t="shared" si="3851"/>
        <v/>
      </c>
      <c r="DJ226" s="71" t="str">
        <f t="shared" si="3852"/>
        <v/>
      </c>
      <c r="DK226" s="71" t="str">
        <f t="shared" si="3853"/>
        <v/>
      </c>
      <c r="DL226" s="71" t="str">
        <f t="shared" si="3854"/>
        <v/>
      </c>
      <c r="DM226" s="71" t="str">
        <f t="shared" si="3855"/>
        <v/>
      </c>
      <c r="DN226" s="71" t="str">
        <f t="shared" si="3856"/>
        <v/>
      </c>
      <c r="DO226" s="71" t="str">
        <f t="shared" si="3857"/>
        <v/>
      </c>
      <c r="DP226" s="71" t="str">
        <f t="shared" si="3858"/>
        <v/>
      </c>
      <c r="DQ226" s="71" t="str">
        <f t="shared" si="3859"/>
        <v/>
      </c>
      <c r="DR226" s="71" t="str">
        <f t="shared" si="3860"/>
        <v/>
      </c>
      <c r="DS226" s="71" t="str">
        <f t="shared" si="3861"/>
        <v/>
      </c>
      <c r="DT226" s="71" t="str">
        <f t="shared" si="3862"/>
        <v/>
      </c>
      <c r="DU226" s="71" t="str">
        <f t="shared" si="3863"/>
        <v/>
      </c>
      <c r="DV226" s="71" t="str">
        <f t="shared" si="3864"/>
        <v/>
      </c>
      <c r="DW226" s="71" t="str">
        <f t="shared" si="3865"/>
        <v/>
      </c>
      <c r="DX226" s="71" t="str">
        <f t="shared" si="3866"/>
        <v/>
      </c>
      <c r="DY226" s="71" t="str">
        <f t="shared" si="3867"/>
        <v/>
      </c>
      <c r="DZ226" s="71" t="str">
        <f t="shared" si="3868"/>
        <v/>
      </c>
      <c r="EA226" s="71" t="str">
        <f t="shared" si="3869"/>
        <v/>
      </c>
      <c r="EB226" s="71" t="str">
        <f t="shared" si="3870"/>
        <v/>
      </c>
      <c r="EC226" s="71" t="str">
        <f t="shared" si="3871"/>
        <v/>
      </c>
      <c r="ED226" s="71" t="str">
        <f t="shared" si="3872"/>
        <v/>
      </c>
      <c r="EE226" s="71" t="str">
        <f t="shared" si="3873"/>
        <v/>
      </c>
      <c r="EF226" s="71" t="str">
        <f t="shared" si="3874"/>
        <v/>
      </c>
      <c r="EG226" s="71" t="str">
        <f t="shared" si="3875"/>
        <v/>
      </c>
      <c r="EH226" s="71" t="str">
        <f t="shared" si="3876"/>
        <v/>
      </c>
      <c r="EI226" s="71" t="str">
        <f t="shared" si="3877"/>
        <v/>
      </c>
      <c r="EJ226" s="71" t="str">
        <f t="shared" si="3878"/>
        <v/>
      </c>
      <c r="EK226" s="71" t="str">
        <f t="shared" si="3879"/>
        <v/>
      </c>
      <c r="EL226" s="71" t="str">
        <f t="shared" si="3880"/>
        <v/>
      </c>
      <c r="EM226" s="71" t="str">
        <f t="shared" si="3881"/>
        <v/>
      </c>
      <c r="EN226" s="71" t="str">
        <f t="shared" si="3882"/>
        <v/>
      </c>
      <c r="EO226" s="71" t="str">
        <f t="shared" si="3883"/>
        <v/>
      </c>
      <c r="EP226" s="71" t="str">
        <f t="shared" si="3884"/>
        <v/>
      </c>
      <c r="EQ226" s="71" t="str">
        <f t="shared" si="3885"/>
        <v/>
      </c>
      <c r="ER226" s="71" t="str">
        <f t="shared" si="3886"/>
        <v/>
      </c>
      <c r="ES226" s="71" t="str">
        <f t="shared" si="3887"/>
        <v/>
      </c>
      <c r="ET226" s="71" t="str">
        <f t="shared" si="3888"/>
        <v/>
      </c>
      <c r="EU226" s="71" t="str">
        <f t="shared" si="3889"/>
        <v/>
      </c>
      <c r="EV226" s="71" t="str">
        <f t="shared" si="3890"/>
        <v/>
      </c>
      <c r="EW226" s="71" t="str">
        <f t="shared" si="3891"/>
        <v/>
      </c>
      <c r="EX226" s="71" t="str">
        <f t="shared" si="3892"/>
        <v/>
      </c>
      <c r="EY226" s="71" t="str">
        <f t="shared" si="3893"/>
        <v/>
      </c>
      <c r="EZ226" s="71" t="str">
        <f t="shared" si="3894"/>
        <v/>
      </c>
      <c r="FA226" s="71" t="str">
        <f t="shared" si="3895"/>
        <v/>
      </c>
      <c r="FB226" s="71" t="str">
        <f t="shared" si="3896"/>
        <v/>
      </c>
      <c r="FC226" s="71" t="str">
        <f t="shared" si="3897"/>
        <v/>
      </c>
      <c r="FD226" s="71" t="str">
        <f t="shared" si="3898"/>
        <v/>
      </c>
      <c r="FE226" s="71" t="str">
        <f t="shared" si="3899"/>
        <v/>
      </c>
      <c r="FF226" s="71" t="str">
        <f t="shared" si="3900"/>
        <v/>
      </c>
      <c r="FG226" s="71" t="str">
        <f t="shared" si="3901"/>
        <v/>
      </c>
      <c r="FH226" s="71" t="str">
        <f t="shared" si="3902"/>
        <v/>
      </c>
      <c r="FI226" s="71" t="str">
        <f t="shared" si="3903"/>
        <v/>
      </c>
      <c r="FJ226" s="71" t="str">
        <f t="shared" si="3904"/>
        <v/>
      </c>
      <c r="FK226" s="71" t="str">
        <f t="shared" si="3905"/>
        <v/>
      </c>
      <c r="FL226" s="71" t="str">
        <f t="shared" si="3906"/>
        <v/>
      </c>
      <c r="FM226" s="71" t="str">
        <f t="shared" si="3907"/>
        <v/>
      </c>
      <c r="FN226" s="71" t="str">
        <f t="shared" si="3908"/>
        <v/>
      </c>
      <c r="FO226" s="71" t="str">
        <f t="shared" si="3909"/>
        <v/>
      </c>
      <c r="FP226" s="71" t="str">
        <f t="shared" si="3910"/>
        <v/>
      </c>
      <c r="FQ226" s="71" t="str">
        <f t="shared" si="3911"/>
        <v/>
      </c>
      <c r="FR226" s="71" t="str">
        <f t="shared" si="3912"/>
        <v/>
      </c>
      <c r="FS226" s="71" t="str">
        <f t="shared" si="3913"/>
        <v/>
      </c>
    </row>
    <row r="227" spans="1:175" ht="16.5">
      <c r="A227" s="79"/>
      <c r="B227" s="101" t="s">
        <v>732</v>
      </c>
      <c r="C227" s="79" t="s">
        <v>733</v>
      </c>
      <c r="R227" s="64">
        <v>-7896</v>
      </c>
      <c r="S227" s="64">
        <v>5906</v>
      </c>
      <c r="T227" s="120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27" s="85" t="str">
        <f t="shared" si="3765"/>
        <v>ReplaceableTextures\\CommandButtons\\BTNIT07.blp</v>
      </c>
      <c r="CN227" s="70" t="str">
        <f t="shared" si="3766"/>
        <v>InitUnitState('IT07',,,,,,,,,,)</v>
      </c>
      <c r="CO227" s="70" t="str">
        <f t="shared" si="3767"/>
        <v>InitUnitNormal('IT07',,,,,,,,,,)</v>
      </c>
      <c r="CP227" s="70" t="str">
        <f t="shared" si="3768"/>
        <v>InitUnitMagic('IT07',,,,,,,,,,)</v>
      </c>
      <c r="CQ227" s="70" t="str">
        <f t="shared" si="3769"/>
        <v>InitUnitAdd('IT07',,,,,,,,,,)</v>
      </c>
      <c r="CR227" s="70" t="str">
        <f t="shared" si="3770"/>
        <v>InitEquipData('IT07',,"",,,,,'','','','','','',"ReplaceableTextures\\CommandButtons\\BTNIT08.blp")</v>
      </c>
      <c r="CU227" s="95" t="str">
        <f t="shared" si="3843"/>
        <v>|n</v>
      </c>
      <c r="CV227" s="61" t="str">
        <f t="shared" si="391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27" s="60"/>
      <c r="CX227" s="60"/>
      <c r="CY227" s="60"/>
      <c r="CZ227" s="60"/>
      <c r="DA227" s="60"/>
      <c r="DB227" s="71" t="str">
        <f t="shared" si="3844"/>
        <v/>
      </c>
      <c r="DC227" s="71" t="str">
        <f t="shared" si="3845"/>
        <v/>
      </c>
      <c r="DD227" s="71" t="str">
        <f t="shared" si="3846"/>
        <v/>
      </c>
      <c r="DE227" s="71" t="str">
        <f t="shared" si="3847"/>
        <v/>
      </c>
      <c r="DF227" s="71" t="str">
        <f t="shared" si="3848"/>
        <v/>
      </c>
      <c r="DG227" s="71" t="str">
        <f t="shared" si="3849"/>
        <v/>
      </c>
      <c r="DH227" s="71" t="str">
        <f t="shared" si="3850"/>
        <v/>
      </c>
      <c r="DI227" s="71" t="str">
        <f t="shared" si="3851"/>
        <v/>
      </c>
      <c r="DJ227" s="71" t="str">
        <f t="shared" si="3852"/>
        <v/>
      </c>
      <c r="DK227" s="71" t="str">
        <f t="shared" si="3853"/>
        <v/>
      </c>
      <c r="DL227" s="71" t="str">
        <f t="shared" si="3854"/>
        <v/>
      </c>
      <c r="DM227" s="71" t="str">
        <f t="shared" si="3855"/>
        <v/>
      </c>
      <c r="DN227" s="71" t="str">
        <f t="shared" si="3856"/>
        <v/>
      </c>
      <c r="DO227" s="71" t="str">
        <f t="shared" si="3857"/>
        <v/>
      </c>
      <c r="DP227" s="71" t="str">
        <f t="shared" si="3858"/>
        <v/>
      </c>
      <c r="DQ227" s="71" t="str">
        <f t="shared" si="3859"/>
        <v/>
      </c>
      <c r="DR227" s="71" t="str">
        <f t="shared" si="3860"/>
        <v/>
      </c>
      <c r="DS227" s="71" t="str">
        <f t="shared" si="3861"/>
        <v/>
      </c>
      <c r="DT227" s="71" t="str">
        <f t="shared" si="3862"/>
        <v/>
      </c>
      <c r="DU227" s="71" t="str">
        <f t="shared" si="3863"/>
        <v/>
      </c>
      <c r="DV227" s="71" t="str">
        <f t="shared" si="3864"/>
        <v/>
      </c>
      <c r="DW227" s="71" t="str">
        <f t="shared" si="3865"/>
        <v/>
      </c>
      <c r="DX227" s="71" t="str">
        <f t="shared" si="3866"/>
        <v/>
      </c>
      <c r="DY227" s="71" t="str">
        <f t="shared" si="3867"/>
        <v/>
      </c>
      <c r="DZ227" s="71" t="str">
        <f t="shared" si="3868"/>
        <v/>
      </c>
      <c r="EA227" s="71" t="str">
        <f t="shared" si="3869"/>
        <v/>
      </c>
      <c r="EB227" s="71" t="str">
        <f t="shared" si="3870"/>
        <v/>
      </c>
      <c r="EC227" s="71" t="str">
        <f t="shared" si="3871"/>
        <v/>
      </c>
      <c r="ED227" s="71" t="str">
        <f t="shared" si="3872"/>
        <v/>
      </c>
      <c r="EE227" s="71" t="str">
        <f t="shared" si="3873"/>
        <v/>
      </c>
      <c r="EF227" s="71" t="str">
        <f t="shared" si="3874"/>
        <v/>
      </c>
      <c r="EG227" s="71" t="str">
        <f t="shared" si="3875"/>
        <v/>
      </c>
      <c r="EH227" s="71" t="str">
        <f t="shared" si="3876"/>
        <v/>
      </c>
      <c r="EI227" s="71" t="str">
        <f t="shared" si="3877"/>
        <v/>
      </c>
      <c r="EJ227" s="71" t="str">
        <f t="shared" si="3878"/>
        <v/>
      </c>
      <c r="EK227" s="71" t="str">
        <f t="shared" si="3879"/>
        <v/>
      </c>
      <c r="EL227" s="71" t="str">
        <f t="shared" si="3880"/>
        <v/>
      </c>
      <c r="EM227" s="71" t="str">
        <f t="shared" si="3881"/>
        <v/>
      </c>
      <c r="EN227" s="71" t="str">
        <f t="shared" si="3882"/>
        <v/>
      </c>
      <c r="EO227" s="71" t="str">
        <f t="shared" si="3883"/>
        <v/>
      </c>
      <c r="EP227" s="71" t="str">
        <f t="shared" si="3884"/>
        <v/>
      </c>
      <c r="EQ227" s="71" t="str">
        <f t="shared" si="3885"/>
        <v/>
      </c>
      <c r="ER227" s="71" t="str">
        <f t="shared" si="3886"/>
        <v/>
      </c>
      <c r="ES227" s="71" t="str">
        <f t="shared" si="3887"/>
        <v/>
      </c>
      <c r="ET227" s="71" t="str">
        <f t="shared" si="3888"/>
        <v/>
      </c>
      <c r="EU227" s="71" t="str">
        <f t="shared" si="3889"/>
        <v/>
      </c>
      <c r="EV227" s="71" t="str">
        <f t="shared" si="3890"/>
        <v/>
      </c>
      <c r="EW227" s="71" t="str">
        <f t="shared" si="3891"/>
        <v/>
      </c>
      <c r="EX227" s="71" t="str">
        <f t="shared" si="3892"/>
        <v/>
      </c>
      <c r="EY227" s="71" t="str">
        <f t="shared" si="3893"/>
        <v/>
      </c>
      <c r="EZ227" s="71" t="str">
        <f t="shared" si="3894"/>
        <v/>
      </c>
      <c r="FA227" s="71" t="str">
        <f t="shared" si="3895"/>
        <v/>
      </c>
      <c r="FB227" s="71" t="str">
        <f t="shared" si="3896"/>
        <v/>
      </c>
      <c r="FC227" s="71" t="str">
        <f t="shared" si="3897"/>
        <v/>
      </c>
      <c r="FD227" s="71" t="str">
        <f t="shared" si="3898"/>
        <v/>
      </c>
      <c r="FE227" s="71" t="str">
        <f t="shared" si="3899"/>
        <v/>
      </c>
      <c r="FF227" s="71" t="str">
        <f t="shared" si="3900"/>
        <v/>
      </c>
      <c r="FG227" s="71" t="str">
        <f t="shared" si="3901"/>
        <v/>
      </c>
      <c r="FH227" s="71" t="str">
        <f t="shared" si="3902"/>
        <v/>
      </c>
      <c r="FI227" s="71" t="str">
        <f t="shared" si="3903"/>
        <v/>
      </c>
      <c r="FJ227" s="71" t="str">
        <f t="shared" si="3904"/>
        <v/>
      </c>
      <c r="FK227" s="71" t="str">
        <f t="shared" si="3905"/>
        <v/>
      </c>
      <c r="FL227" s="71" t="str">
        <f t="shared" si="3906"/>
        <v/>
      </c>
      <c r="FM227" s="71" t="str">
        <f t="shared" si="3907"/>
        <v/>
      </c>
      <c r="FN227" s="71" t="str">
        <f t="shared" si="3908"/>
        <v/>
      </c>
      <c r="FO227" s="71" t="str">
        <f t="shared" si="3909"/>
        <v/>
      </c>
      <c r="FP227" s="71" t="str">
        <f t="shared" si="3910"/>
        <v/>
      </c>
      <c r="FQ227" s="71" t="str">
        <f t="shared" si="3911"/>
        <v/>
      </c>
      <c r="FR227" s="71" t="str">
        <f t="shared" si="3912"/>
        <v/>
      </c>
      <c r="FS227" s="71" t="str">
        <f t="shared" si="3913"/>
        <v/>
      </c>
    </row>
    <row r="228" spans="1:175" ht="16.5">
      <c r="A228" s="79" t="s">
        <v>734</v>
      </c>
      <c r="B228" s="101" t="s">
        <v>735</v>
      </c>
      <c r="C228" s="79" t="s">
        <v>736</v>
      </c>
      <c r="R228" s="64">
        <v>-7970</v>
      </c>
      <c r="S228" s="64">
        <v>7965</v>
      </c>
      <c r="T228" s="120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28" s="85" t="str">
        <f t="shared" si="3765"/>
        <v>ReplaceableTextures\\CommandButtons\\BTNIT08.blp</v>
      </c>
      <c r="CN228" s="70" t="str">
        <f t="shared" si="3766"/>
        <v>InitUnitState('IT08',,,,,,,,,,)</v>
      </c>
      <c r="CO228" s="70" t="str">
        <f t="shared" si="3767"/>
        <v>InitUnitNormal('IT08',,,,,,,,,,)</v>
      </c>
      <c r="CP228" s="70" t="str">
        <f t="shared" si="3768"/>
        <v>InitUnitMagic('IT08',,,,,,,,,,)</v>
      </c>
      <c r="CQ228" s="70" t="str">
        <f t="shared" si="3769"/>
        <v>InitUnitAdd('IT08',,,,,,,,,,)</v>
      </c>
      <c r="CR228" s="70" t="str">
        <f t="shared" si="3770"/>
        <v>InitEquipData('IT08',,".",,,,,'','','','','','',"ReplaceableTextures\\CommandButtons\\BTNIT09.blp")</v>
      </c>
      <c r="CU228" s="95" t="str">
        <f t="shared" si="3843"/>
        <v>|n</v>
      </c>
      <c r="CV228" s="61" t="str">
        <f t="shared" si="391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28" s="60"/>
      <c r="CX228" s="60"/>
      <c r="CY228" s="60"/>
      <c r="CZ228" s="60"/>
      <c r="DA228" s="60"/>
      <c r="DB228" s="71" t="str">
        <f t="shared" si="3844"/>
        <v/>
      </c>
      <c r="DC228" s="71" t="str">
        <f t="shared" si="3845"/>
        <v/>
      </c>
      <c r="DD228" s="71" t="str">
        <f t="shared" si="3846"/>
        <v/>
      </c>
      <c r="DE228" s="71" t="str">
        <f t="shared" si="3847"/>
        <v/>
      </c>
      <c r="DF228" s="71" t="str">
        <f t="shared" si="3848"/>
        <v/>
      </c>
      <c r="DG228" s="71" t="str">
        <f t="shared" si="3849"/>
        <v/>
      </c>
      <c r="DH228" s="71" t="str">
        <f t="shared" si="3850"/>
        <v/>
      </c>
      <c r="DI228" s="71" t="str">
        <f t="shared" si="3851"/>
        <v/>
      </c>
      <c r="DJ228" s="71" t="str">
        <f t="shared" si="3852"/>
        <v/>
      </c>
      <c r="DK228" s="71" t="str">
        <f t="shared" si="3853"/>
        <v/>
      </c>
      <c r="DL228" s="71" t="str">
        <f t="shared" si="3854"/>
        <v/>
      </c>
      <c r="DM228" s="71" t="str">
        <f t="shared" si="3855"/>
        <v/>
      </c>
      <c r="DN228" s="71" t="str">
        <f t="shared" si="3856"/>
        <v/>
      </c>
      <c r="DO228" s="71" t="str">
        <f t="shared" si="3857"/>
        <v/>
      </c>
      <c r="DP228" s="71" t="str">
        <f t="shared" si="3858"/>
        <v/>
      </c>
      <c r="DQ228" s="71" t="str">
        <f t="shared" si="3859"/>
        <v/>
      </c>
      <c r="DR228" s="71" t="str">
        <f t="shared" si="3860"/>
        <v/>
      </c>
      <c r="DS228" s="71" t="str">
        <f t="shared" si="3861"/>
        <v/>
      </c>
      <c r="DT228" s="71" t="str">
        <f t="shared" si="3862"/>
        <v/>
      </c>
      <c r="DU228" s="71" t="str">
        <f t="shared" si="3863"/>
        <v/>
      </c>
      <c r="DV228" s="71" t="str">
        <f t="shared" si="3864"/>
        <v/>
      </c>
      <c r="DW228" s="71" t="str">
        <f t="shared" si="3865"/>
        <v/>
      </c>
      <c r="DX228" s="71" t="str">
        <f t="shared" si="3866"/>
        <v/>
      </c>
      <c r="DY228" s="71" t="str">
        <f t="shared" si="3867"/>
        <v/>
      </c>
      <c r="DZ228" s="71" t="str">
        <f t="shared" si="3868"/>
        <v/>
      </c>
      <c r="EA228" s="71" t="str">
        <f t="shared" si="3869"/>
        <v/>
      </c>
      <c r="EB228" s="71" t="str">
        <f t="shared" si="3870"/>
        <v/>
      </c>
      <c r="EC228" s="71" t="str">
        <f t="shared" si="3871"/>
        <v/>
      </c>
      <c r="ED228" s="71" t="str">
        <f t="shared" si="3872"/>
        <v/>
      </c>
      <c r="EE228" s="71" t="str">
        <f t="shared" si="3873"/>
        <v/>
      </c>
      <c r="EF228" s="71" t="str">
        <f t="shared" si="3874"/>
        <v/>
      </c>
      <c r="EG228" s="71" t="str">
        <f t="shared" si="3875"/>
        <v/>
      </c>
      <c r="EH228" s="71" t="str">
        <f t="shared" si="3876"/>
        <v/>
      </c>
      <c r="EI228" s="71" t="str">
        <f t="shared" si="3877"/>
        <v/>
      </c>
      <c r="EJ228" s="71" t="str">
        <f t="shared" si="3878"/>
        <v/>
      </c>
      <c r="EK228" s="71" t="str">
        <f t="shared" si="3879"/>
        <v/>
      </c>
      <c r="EL228" s="71" t="str">
        <f t="shared" si="3880"/>
        <v/>
      </c>
      <c r="EM228" s="71" t="str">
        <f t="shared" si="3881"/>
        <v/>
      </c>
      <c r="EN228" s="71" t="str">
        <f t="shared" si="3882"/>
        <v/>
      </c>
      <c r="EO228" s="71" t="str">
        <f t="shared" si="3883"/>
        <v/>
      </c>
      <c r="EP228" s="71" t="str">
        <f t="shared" si="3884"/>
        <v/>
      </c>
      <c r="EQ228" s="71" t="str">
        <f t="shared" si="3885"/>
        <v/>
      </c>
      <c r="ER228" s="71" t="str">
        <f t="shared" si="3886"/>
        <v/>
      </c>
      <c r="ES228" s="71" t="str">
        <f t="shared" si="3887"/>
        <v/>
      </c>
      <c r="ET228" s="71" t="str">
        <f t="shared" si="3888"/>
        <v/>
      </c>
      <c r="EU228" s="71" t="str">
        <f t="shared" si="3889"/>
        <v/>
      </c>
      <c r="EV228" s="71" t="str">
        <f t="shared" si="3890"/>
        <v/>
      </c>
      <c r="EW228" s="71" t="str">
        <f t="shared" si="3891"/>
        <v/>
      </c>
      <c r="EX228" s="71" t="str">
        <f t="shared" si="3892"/>
        <v/>
      </c>
      <c r="EY228" s="71" t="str">
        <f t="shared" si="3893"/>
        <v/>
      </c>
      <c r="EZ228" s="71" t="str">
        <f t="shared" si="3894"/>
        <v/>
      </c>
      <c r="FA228" s="71" t="str">
        <f t="shared" si="3895"/>
        <v/>
      </c>
      <c r="FB228" s="71" t="str">
        <f t="shared" si="3896"/>
        <v/>
      </c>
      <c r="FC228" s="71" t="str">
        <f t="shared" si="3897"/>
        <v/>
      </c>
      <c r="FD228" s="71" t="str">
        <f t="shared" si="3898"/>
        <v/>
      </c>
      <c r="FE228" s="71" t="str">
        <f t="shared" si="3899"/>
        <v/>
      </c>
      <c r="FF228" s="71" t="str">
        <f t="shared" si="3900"/>
        <v/>
      </c>
      <c r="FG228" s="71" t="str">
        <f t="shared" si="3901"/>
        <v/>
      </c>
      <c r="FH228" s="71" t="str">
        <f t="shared" si="3902"/>
        <v/>
      </c>
      <c r="FI228" s="71" t="str">
        <f t="shared" si="3903"/>
        <v/>
      </c>
      <c r="FJ228" s="71" t="str">
        <f t="shared" si="3904"/>
        <v/>
      </c>
      <c r="FK228" s="71" t="str">
        <f t="shared" si="3905"/>
        <v/>
      </c>
      <c r="FL228" s="71" t="str">
        <f t="shared" si="3906"/>
        <v/>
      </c>
      <c r="FM228" s="71" t="str">
        <f t="shared" si="3907"/>
        <v/>
      </c>
      <c r="FN228" s="71" t="str">
        <f t="shared" si="3908"/>
        <v/>
      </c>
      <c r="FO228" s="71" t="str">
        <f t="shared" si="3909"/>
        <v/>
      </c>
      <c r="FP228" s="71" t="str">
        <f t="shared" si="3910"/>
        <v/>
      </c>
      <c r="FQ228" s="71" t="str">
        <f t="shared" si="3911"/>
        <v/>
      </c>
      <c r="FR228" s="71" t="str">
        <f t="shared" si="3912"/>
        <v/>
      </c>
      <c r="FS228" s="71" t="str">
        <f t="shared" si="3913"/>
        <v/>
      </c>
    </row>
    <row r="229" spans="1:175" ht="16.5">
      <c r="A229" s="79"/>
      <c r="B229" s="101" t="s">
        <v>737</v>
      </c>
      <c r="C229" s="79" t="s">
        <v>738</v>
      </c>
      <c r="R229" s="64">
        <v>2100</v>
      </c>
      <c r="S229" s="64">
        <v>-5120</v>
      </c>
      <c r="T229" s="120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29" s="85" t="str">
        <f t="shared" si="3765"/>
        <v>ReplaceableTextures\\CommandButtons\\BTNIT09.blp</v>
      </c>
      <c r="CN229" s="70" t="str">
        <f t="shared" si="3766"/>
        <v>InitUnitState('IT09',,,,,,,,,,)</v>
      </c>
      <c r="CO229" s="70" t="str">
        <f t="shared" si="3767"/>
        <v>InitUnitNormal('IT09',,,,,,,,,,)</v>
      </c>
      <c r="CP229" s="70" t="str">
        <f t="shared" si="3768"/>
        <v>InitUnitMagic('IT09',,,,,,,,,,)</v>
      </c>
      <c r="CQ229" s="70" t="str">
        <f t="shared" si="3769"/>
        <v>InitUnitAdd('IT09',,,,,,,,,,)</v>
      </c>
      <c r="CR229" s="70" t="str">
        <f t="shared" si="3770"/>
        <v>InitEquipData('IT09',,"",,,,,'','','','','','',"ReplaceableTextures\\CommandButtons\\BTNIT10.blp")</v>
      </c>
      <c r="CU229" s="95" t="str">
        <f t="shared" si="3843"/>
        <v>|n</v>
      </c>
      <c r="CV229" s="61" t="str">
        <f t="shared" si="391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29" s="60"/>
      <c r="CX229" s="60"/>
      <c r="CY229" s="60"/>
      <c r="CZ229" s="60"/>
      <c r="DA229" s="60"/>
      <c r="DB229" s="71" t="str">
        <f t="shared" si="3844"/>
        <v/>
      </c>
      <c r="DC229" s="71" t="str">
        <f t="shared" si="3845"/>
        <v/>
      </c>
      <c r="DD229" s="71" t="str">
        <f t="shared" si="3846"/>
        <v/>
      </c>
      <c r="DE229" s="71" t="str">
        <f t="shared" si="3847"/>
        <v/>
      </c>
      <c r="DF229" s="71" t="str">
        <f t="shared" si="3848"/>
        <v/>
      </c>
      <c r="DG229" s="71" t="str">
        <f t="shared" si="3849"/>
        <v/>
      </c>
      <c r="DH229" s="71" t="str">
        <f t="shared" si="3850"/>
        <v/>
      </c>
      <c r="DI229" s="71" t="str">
        <f t="shared" si="3851"/>
        <v/>
      </c>
      <c r="DJ229" s="71" t="str">
        <f t="shared" si="3852"/>
        <v/>
      </c>
      <c r="DK229" s="71" t="str">
        <f t="shared" si="3853"/>
        <v/>
      </c>
      <c r="DL229" s="71" t="str">
        <f t="shared" si="3854"/>
        <v/>
      </c>
      <c r="DM229" s="71" t="str">
        <f t="shared" si="3855"/>
        <v/>
      </c>
      <c r="DN229" s="71" t="str">
        <f t="shared" si="3856"/>
        <v/>
      </c>
      <c r="DO229" s="71" t="str">
        <f t="shared" si="3857"/>
        <v/>
      </c>
      <c r="DP229" s="71" t="str">
        <f t="shared" si="3858"/>
        <v/>
      </c>
      <c r="DQ229" s="71" t="str">
        <f t="shared" si="3859"/>
        <v/>
      </c>
      <c r="DR229" s="71" t="str">
        <f t="shared" si="3860"/>
        <v/>
      </c>
      <c r="DS229" s="71" t="str">
        <f t="shared" si="3861"/>
        <v/>
      </c>
      <c r="DT229" s="71" t="str">
        <f t="shared" si="3862"/>
        <v/>
      </c>
      <c r="DU229" s="71" t="str">
        <f t="shared" si="3863"/>
        <v/>
      </c>
      <c r="DV229" s="71" t="str">
        <f t="shared" si="3864"/>
        <v/>
      </c>
      <c r="DW229" s="71" t="str">
        <f t="shared" si="3865"/>
        <v/>
      </c>
      <c r="DX229" s="71" t="str">
        <f t="shared" si="3866"/>
        <v/>
      </c>
      <c r="DY229" s="71" t="str">
        <f t="shared" si="3867"/>
        <v/>
      </c>
      <c r="DZ229" s="71" t="str">
        <f t="shared" si="3868"/>
        <v/>
      </c>
      <c r="EA229" s="71" t="str">
        <f t="shared" si="3869"/>
        <v/>
      </c>
      <c r="EB229" s="71" t="str">
        <f t="shared" si="3870"/>
        <v/>
      </c>
      <c r="EC229" s="71" t="str">
        <f t="shared" si="3871"/>
        <v/>
      </c>
      <c r="ED229" s="71" t="str">
        <f t="shared" si="3872"/>
        <v/>
      </c>
      <c r="EE229" s="71" t="str">
        <f t="shared" si="3873"/>
        <v/>
      </c>
      <c r="EF229" s="71" t="str">
        <f t="shared" si="3874"/>
        <v/>
      </c>
      <c r="EG229" s="71" t="str">
        <f t="shared" si="3875"/>
        <v/>
      </c>
      <c r="EH229" s="71" t="str">
        <f t="shared" si="3876"/>
        <v/>
      </c>
      <c r="EI229" s="71" t="str">
        <f t="shared" si="3877"/>
        <v/>
      </c>
      <c r="EJ229" s="71" t="str">
        <f t="shared" si="3878"/>
        <v/>
      </c>
      <c r="EK229" s="71" t="str">
        <f t="shared" si="3879"/>
        <v/>
      </c>
      <c r="EL229" s="71" t="str">
        <f t="shared" si="3880"/>
        <v/>
      </c>
      <c r="EM229" s="71" t="str">
        <f t="shared" si="3881"/>
        <v/>
      </c>
      <c r="EN229" s="71" t="str">
        <f t="shared" si="3882"/>
        <v/>
      </c>
      <c r="EO229" s="71" t="str">
        <f t="shared" si="3883"/>
        <v/>
      </c>
      <c r="EP229" s="71" t="str">
        <f t="shared" si="3884"/>
        <v/>
      </c>
      <c r="EQ229" s="71" t="str">
        <f t="shared" si="3885"/>
        <v/>
      </c>
      <c r="ER229" s="71" t="str">
        <f t="shared" si="3886"/>
        <v/>
      </c>
      <c r="ES229" s="71" t="str">
        <f t="shared" si="3887"/>
        <v/>
      </c>
      <c r="ET229" s="71" t="str">
        <f t="shared" si="3888"/>
        <v/>
      </c>
      <c r="EU229" s="71" t="str">
        <f t="shared" si="3889"/>
        <v/>
      </c>
      <c r="EV229" s="71" t="str">
        <f t="shared" si="3890"/>
        <v/>
      </c>
      <c r="EW229" s="71" t="str">
        <f t="shared" si="3891"/>
        <v/>
      </c>
      <c r="EX229" s="71" t="str">
        <f t="shared" si="3892"/>
        <v/>
      </c>
      <c r="EY229" s="71" t="str">
        <f t="shared" si="3893"/>
        <v/>
      </c>
      <c r="EZ229" s="71" t="str">
        <f t="shared" si="3894"/>
        <v/>
      </c>
      <c r="FA229" s="71" t="str">
        <f t="shared" si="3895"/>
        <v/>
      </c>
      <c r="FB229" s="71" t="str">
        <f t="shared" si="3896"/>
        <v/>
      </c>
      <c r="FC229" s="71" t="str">
        <f t="shared" si="3897"/>
        <v/>
      </c>
      <c r="FD229" s="71" t="str">
        <f t="shared" si="3898"/>
        <v/>
      </c>
      <c r="FE229" s="71" t="str">
        <f t="shared" si="3899"/>
        <v/>
      </c>
      <c r="FF229" s="71" t="str">
        <f t="shared" si="3900"/>
        <v/>
      </c>
      <c r="FG229" s="71" t="str">
        <f t="shared" si="3901"/>
        <v/>
      </c>
      <c r="FH229" s="71" t="str">
        <f t="shared" si="3902"/>
        <v/>
      </c>
      <c r="FI229" s="71" t="str">
        <f t="shared" si="3903"/>
        <v/>
      </c>
      <c r="FJ229" s="71" t="str">
        <f t="shared" si="3904"/>
        <v/>
      </c>
      <c r="FK229" s="71" t="str">
        <f t="shared" si="3905"/>
        <v/>
      </c>
      <c r="FL229" s="71" t="str">
        <f t="shared" si="3906"/>
        <v/>
      </c>
      <c r="FM229" s="71" t="str">
        <f t="shared" si="3907"/>
        <v/>
      </c>
      <c r="FN229" s="71" t="str">
        <f t="shared" si="3908"/>
        <v/>
      </c>
      <c r="FO229" s="71" t="str">
        <f t="shared" si="3909"/>
        <v/>
      </c>
      <c r="FP229" s="71" t="str">
        <f t="shared" si="3910"/>
        <v/>
      </c>
      <c r="FQ229" s="71" t="str">
        <f t="shared" si="3911"/>
        <v/>
      </c>
      <c r="FR229" s="71" t="str">
        <f t="shared" si="3912"/>
        <v/>
      </c>
      <c r="FS229" s="71" t="str">
        <f t="shared" si="3913"/>
        <v/>
      </c>
    </row>
    <row r="230" spans="1:175" ht="16.5">
      <c r="A230" s="79"/>
      <c r="B230" s="101" t="s">
        <v>739</v>
      </c>
      <c r="C230" s="79" t="s">
        <v>740</v>
      </c>
      <c r="R230" s="64">
        <v>2268</v>
      </c>
      <c r="S230" s="64">
        <v>-8065</v>
      </c>
      <c r="T230" s="120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30" s="85" t="str">
        <f t="shared" si="3765"/>
        <v>ReplaceableTextures\\CommandButtons\\BTNIT10.blp</v>
      </c>
      <c r="CN230" s="70" t="str">
        <f t="shared" si="3766"/>
        <v>InitUnitState('IT10',,,,,,,,,,)</v>
      </c>
      <c r="CO230" s="70" t="str">
        <f t="shared" si="3767"/>
        <v>InitUnitNormal('IT10',,,,,,,,,,)</v>
      </c>
      <c r="CP230" s="70" t="str">
        <f t="shared" si="3768"/>
        <v>InitUnitMagic('IT10',,,,,,,,,,)</v>
      </c>
      <c r="CQ230" s="70" t="str">
        <f t="shared" si="3769"/>
        <v>InitUnitAdd('IT10',,,,,,,,,,)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249&amp;CR$1&amp;")"</f>
        <v>InitEquipData('IT10',,"",,,,,'','','','','','',"ReplaceableTextures\\CommandButtons\\BTN020.blp")</v>
      </c>
      <c r="CU230" s="95" t="str">
        <f t="shared" si="3843"/>
        <v>|n</v>
      </c>
      <c r="CV230" s="61" t="str">
        <f t="shared" si="391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30" s="60"/>
      <c r="CX230" s="60"/>
      <c r="CY230" s="60"/>
      <c r="CZ230" s="60"/>
      <c r="DA230" s="60"/>
      <c r="DB230" s="71" t="str">
        <f t="shared" si="3844"/>
        <v/>
      </c>
      <c r="DC230" s="71" t="str">
        <f t="shared" si="3845"/>
        <v/>
      </c>
      <c r="DD230" s="71" t="str">
        <f t="shared" si="3846"/>
        <v/>
      </c>
      <c r="DE230" s="71" t="str">
        <f t="shared" si="3847"/>
        <v/>
      </c>
      <c r="DF230" s="71" t="str">
        <f t="shared" si="3848"/>
        <v/>
      </c>
      <c r="DG230" s="71" t="str">
        <f t="shared" si="3849"/>
        <v/>
      </c>
      <c r="DH230" s="71" t="str">
        <f t="shared" si="3850"/>
        <v/>
      </c>
      <c r="DI230" s="71" t="str">
        <f t="shared" si="3851"/>
        <v/>
      </c>
      <c r="DJ230" s="71" t="str">
        <f t="shared" si="3852"/>
        <v/>
      </c>
      <c r="DK230" s="71" t="str">
        <f t="shared" si="3853"/>
        <v/>
      </c>
      <c r="DL230" s="71" t="str">
        <f t="shared" si="3854"/>
        <v/>
      </c>
      <c r="DM230" s="71" t="str">
        <f t="shared" si="3855"/>
        <v/>
      </c>
      <c r="DN230" s="71" t="str">
        <f t="shared" si="3856"/>
        <v/>
      </c>
      <c r="DO230" s="71" t="str">
        <f t="shared" si="3857"/>
        <v/>
      </c>
      <c r="DP230" s="71" t="str">
        <f t="shared" si="3858"/>
        <v/>
      </c>
      <c r="DQ230" s="71" t="str">
        <f t="shared" si="3859"/>
        <v/>
      </c>
      <c r="DR230" s="71" t="str">
        <f t="shared" si="3860"/>
        <v/>
      </c>
      <c r="DS230" s="71" t="str">
        <f t="shared" si="3861"/>
        <v/>
      </c>
      <c r="DT230" s="71" t="str">
        <f t="shared" si="3862"/>
        <v/>
      </c>
      <c r="DU230" s="71" t="str">
        <f t="shared" si="3863"/>
        <v/>
      </c>
      <c r="DV230" s="71" t="str">
        <f t="shared" si="3864"/>
        <v/>
      </c>
      <c r="DW230" s="71" t="str">
        <f t="shared" si="3865"/>
        <v/>
      </c>
      <c r="DX230" s="71" t="str">
        <f t="shared" si="3866"/>
        <v/>
      </c>
      <c r="DY230" s="71" t="str">
        <f t="shared" si="3867"/>
        <v/>
      </c>
      <c r="DZ230" s="71" t="str">
        <f t="shared" si="3868"/>
        <v/>
      </c>
      <c r="EA230" s="71" t="str">
        <f t="shared" si="3869"/>
        <v/>
      </c>
      <c r="EB230" s="71" t="str">
        <f t="shared" si="3870"/>
        <v/>
      </c>
      <c r="EC230" s="71" t="str">
        <f t="shared" si="3871"/>
        <v/>
      </c>
      <c r="ED230" s="71" t="str">
        <f t="shared" si="3872"/>
        <v/>
      </c>
      <c r="EE230" s="71" t="str">
        <f t="shared" si="3873"/>
        <v/>
      </c>
      <c r="EF230" s="71" t="str">
        <f t="shared" si="3874"/>
        <v/>
      </c>
      <c r="EG230" s="71" t="str">
        <f t="shared" si="3875"/>
        <v/>
      </c>
      <c r="EH230" s="71" t="str">
        <f t="shared" si="3876"/>
        <v/>
      </c>
      <c r="EI230" s="71" t="str">
        <f t="shared" si="3877"/>
        <v/>
      </c>
      <c r="EJ230" s="71" t="str">
        <f t="shared" si="3878"/>
        <v/>
      </c>
      <c r="EK230" s="71" t="str">
        <f t="shared" si="3879"/>
        <v/>
      </c>
      <c r="EL230" s="71" t="str">
        <f t="shared" si="3880"/>
        <v/>
      </c>
      <c r="EM230" s="71" t="str">
        <f t="shared" si="3881"/>
        <v/>
      </c>
      <c r="EN230" s="71" t="str">
        <f t="shared" si="3882"/>
        <v/>
      </c>
      <c r="EO230" s="71" t="str">
        <f t="shared" si="3883"/>
        <v/>
      </c>
      <c r="EP230" s="71" t="str">
        <f t="shared" si="3884"/>
        <v/>
      </c>
      <c r="EQ230" s="71" t="str">
        <f t="shared" si="3885"/>
        <v/>
      </c>
      <c r="ER230" s="71" t="str">
        <f t="shared" si="3886"/>
        <v/>
      </c>
      <c r="ES230" s="71" t="str">
        <f t="shared" si="3887"/>
        <v/>
      </c>
      <c r="ET230" s="71" t="str">
        <f t="shared" si="3888"/>
        <v/>
      </c>
      <c r="EU230" s="71" t="str">
        <f t="shared" si="3889"/>
        <v/>
      </c>
      <c r="EV230" s="71" t="str">
        <f t="shared" si="3890"/>
        <v/>
      </c>
      <c r="EW230" s="71" t="str">
        <f t="shared" si="3891"/>
        <v/>
      </c>
      <c r="EX230" s="71" t="str">
        <f t="shared" si="3892"/>
        <v/>
      </c>
      <c r="EY230" s="71" t="str">
        <f t="shared" si="3893"/>
        <v/>
      </c>
      <c r="EZ230" s="71" t="str">
        <f t="shared" si="3894"/>
        <v/>
      </c>
      <c r="FA230" s="71" t="str">
        <f t="shared" si="3895"/>
        <v/>
      </c>
      <c r="FB230" s="71" t="str">
        <f t="shared" si="3896"/>
        <v/>
      </c>
      <c r="FC230" s="71" t="str">
        <f t="shared" si="3897"/>
        <v/>
      </c>
      <c r="FD230" s="71" t="str">
        <f t="shared" si="3898"/>
        <v/>
      </c>
      <c r="FE230" s="71" t="str">
        <f t="shared" si="3899"/>
        <v/>
      </c>
      <c r="FF230" s="71" t="str">
        <f t="shared" si="3900"/>
        <v/>
      </c>
      <c r="FG230" s="71" t="str">
        <f t="shared" si="3901"/>
        <v/>
      </c>
      <c r="FH230" s="71" t="str">
        <f t="shared" si="3902"/>
        <v/>
      </c>
      <c r="FI230" s="71" t="str">
        <f t="shared" si="3903"/>
        <v/>
      </c>
      <c r="FJ230" s="71" t="str">
        <f t="shared" si="3904"/>
        <v/>
      </c>
      <c r="FK230" s="71" t="str">
        <f t="shared" si="3905"/>
        <v/>
      </c>
      <c r="FL230" s="71" t="str">
        <f t="shared" si="3906"/>
        <v/>
      </c>
      <c r="FM230" s="71" t="str">
        <f t="shared" si="3907"/>
        <v/>
      </c>
      <c r="FN230" s="71" t="str">
        <f t="shared" si="3908"/>
        <v/>
      </c>
      <c r="FO230" s="71" t="str">
        <f t="shared" si="3909"/>
        <v/>
      </c>
      <c r="FP230" s="71" t="str">
        <f t="shared" si="3910"/>
        <v/>
      </c>
      <c r="FQ230" s="71" t="str">
        <f t="shared" si="3911"/>
        <v/>
      </c>
      <c r="FR230" s="71" t="str">
        <f t="shared" si="3912"/>
        <v/>
      </c>
      <c r="FS230" s="71" t="str">
        <f t="shared" si="3913"/>
        <v/>
      </c>
    </row>
    <row r="231" spans="1:175" ht="16.5">
      <c r="A231" s="79" t="s">
        <v>734</v>
      </c>
      <c r="B231" s="101" t="s">
        <v>741</v>
      </c>
      <c r="C231" s="79" t="s">
        <v>1397</v>
      </c>
      <c r="R231" s="64">
        <v>3539</v>
      </c>
      <c r="S231" s="64">
        <v>-8927</v>
      </c>
      <c r="T231" s="120" t="str">
        <f>"渡过该劫后可结成|Cffff0000无极道果|r。|n|n|Cffff0000无极道果：|r"&amp;CU118</f>
        <v>渡过该劫后可结成|Cffff0000无极道果|r。|n|n|Cffff0000无极道果：|r|n攻击+250000|n业力+200000|n生命值+5000000|n生命回复+100000|n攻击伤害+36%|n技能伤害+30%|n</v>
      </c>
      <c r="U231" s="85" t="str">
        <f t="shared" si="3765"/>
        <v>ReplaceableTextures\\CommandButtons\\BTNIT11.blp</v>
      </c>
      <c r="CN231" s="70" t="str">
        <f t="shared" si="3766"/>
        <v>InitUnitState('IT11',,,,,,,,,,)</v>
      </c>
      <c r="CO231" s="70" t="str">
        <f t="shared" si="3767"/>
        <v>InitUnitNormal('IT11',,,,,,,,,,)</v>
      </c>
      <c r="CP231" s="70" t="str">
        <f t="shared" si="3768"/>
        <v>InitUnitMagic('IT11',,,,,,,,,,)</v>
      </c>
      <c r="CQ231" s="70" t="str">
        <f t="shared" si="3769"/>
        <v>InitUnitAdd('IT11',,,,,,,,,,)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InitEquipData('IT11',,".",,,,,'','','','','','',"ReplaceableTextures\\CommandButtons\\BTNIT12.blp")</v>
      </c>
      <c r="CU231" s="95" t="str">
        <f t="shared" si="3843"/>
        <v>|n</v>
      </c>
      <c r="CV231" s="61" t="str">
        <f t="shared" si="3914"/>
        <v>渡过该劫后可结成|Cffff0000无极道果|r。|n|n|Cffff0000无极道果：|r|n攻击+250000|n业力+200000|n生命值+5000000|n生命回复+100000|n攻击伤害+36%|n技能伤害+30%|n</v>
      </c>
      <c r="CW231" s="60"/>
      <c r="CX231" s="60"/>
      <c r="CY231" s="60"/>
      <c r="CZ231" s="60"/>
      <c r="DA231" s="60"/>
      <c r="DB231" s="71" t="str">
        <f t="shared" ref="DB231:DB233" si="3915">IF(V231="","","|n"&amp;DB$2&amp;"+"&amp;V231&amp;DB$1)</f>
        <v/>
      </c>
      <c r="DC231" s="71" t="str">
        <f t="shared" ref="DC231:DC233" si="3916">IF(W231="","","|n"&amp;DC$2&amp;"+"&amp;W231&amp;DC$1)</f>
        <v/>
      </c>
      <c r="DD231" s="71" t="str">
        <f t="shared" ref="DD231:DD233" si="3917">IF(X231="","","|n"&amp;DD$2&amp;"+"&amp;X231&amp;DD$1)</f>
        <v/>
      </c>
      <c r="DE231" s="71" t="str">
        <f t="shared" ref="DE231:DE233" si="3918">IF(Y231="","","|n"&amp;DE$2&amp;"+"&amp;Y231&amp;DE$1)</f>
        <v/>
      </c>
      <c r="DF231" s="71" t="str">
        <f t="shared" ref="DF231:DF233" si="3919">IF(Z231="","","|n"&amp;DF$2&amp;"+"&amp;Z231&amp;DF$1)</f>
        <v/>
      </c>
      <c r="DG231" s="71" t="str">
        <f t="shared" ref="DG231:DG233" si="3920">IF(AA231="","","|n"&amp;DG$2&amp;"+"&amp;AA231&amp;DG$1)</f>
        <v/>
      </c>
      <c r="DH231" s="71" t="str">
        <f t="shared" ref="DH231:DH233" si="3921">IF(AB231="","","|n"&amp;DH$2&amp;"+"&amp;AB231&amp;DH$1)</f>
        <v/>
      </c>
      <c r="DI231" s="71" t="str">
        <f t="shared" ref="DI231:DI233" si="3922">IF(AC231="","","|n"&amp;DI$2&amp;"+"&amp;AC231&amp;DI$1)</f>
        <v/>
      </c>
      <c r="DJ231" s="71" t="str">
        <f t="shared" ref="DJ231:DJ233" si="3923">IF(AD231="","","|n"&amp;DJ$2&amp;"+"&amp;AD231&amp;DJ$1)</f>
        <v/>
      </c>
      <c r="DK231" s="71" t="str">
        <f t="shared" ref="DK231:DK233" si="3924">IF(AE231="","","|n"&amp;DK$2&amp;"+"&amp;AE231&amp;DK$1)</f>
        <v/>
      </c>
      <c r="DL231" s="71" t="str">
        <f t="shared" ref="DL231:DL233" si="3925">IF(AF231="","","|n"&amp;DL$2&amp;"+"&amp;AF231&amp;DL$1)</f>
        <v/>
      </c>
      <c r="DM231" s="71" t="str">
        <f t="shared" ref="DM231:DM233" si="3926">IF(AG231="","","|n"&amp;DM$2&amp;"+"&amp;AG231&amp;DM$1)</f>
        <v/>
      </c>
      <c r="DN231" s="71" t="str">
        <f t="shared" ref="DN231:DN233" si="3927">IF(AH231="","","|n"&amp;DN$2&amp;"+"&amp;AH231&amp;DN$1)</f>
        <v/>
      </c>
      <c r="DO231" s="71" t="str">
        <f t="shared" ref="DO231:DO233" si="3928">IF(AI231="","","|n"&amp;DO$2&amp;"+"&amp;AI231&amp;DO$1)</f>
        <v/>
      </c>
      <c r="DP231" s="71" t="str">
        <f t="shared" ref="DP231:DP233" si="3929">IF(AJ231="","","|n"&amp;DP$2&amp;"+"&amp;AJ231&amp;DP$1)</f>
        <v/>
      </c>
      <c r="DQ231" s="71" t="str">
        <f t="shared" ref="DQ231:DQ233" si="3930">IF(AK231="","","|n"&amp;DQ$2&amp;"+"&amp;AK231&amp;DQ$1)</f>
        <v/>
      </c>
      <c r="DR231" s="71" t="str">
        <f t="shared" ref="DR231:DR233" si="3931">IF(AL231="","","|n"&amp;DR$2&amp;"+"&amp;AL231&amp;DR$1)</f>
        <v/>
      </c>
      <c r="DS231" s="71" t="str">
        <f t="shared" ref="DS231:DS233" si="3932">IF(AM231="","","|n"&amp;DS$2&amp;"+"&amp;AM231&amp;DS$1)</f>
        <v/>
      </c>
      <c r="DT231" s="71" t="str">
        <f t="shared" ref="DT231:DT233" si="3933">IF(AN231="","","|n"&amp;DT$2&amp;"+"&amp;AN231&amp;DT$1)</f>
        <v/>
      </c>
      <c r="DU231" s="71" t="str">
        <f t="shared" ref="DU231:DU233" si="3934">IF(AO231="","","|n"&amp;DU$2&amp;"+"&amp;AO231&amp;DU$1)</f>
        <v/>
      </c>
      <c r="DV231" s="71" t="str">
        <f t="shared" ref="DV231:DV233" si="3935">IF(AP231="","","|n"&amp;DV$2&amp;"+"&amp;AP231&amp;DV$1)</f>
        <v/>
      </c>
      <c r="DW231" s="71" t="str">
        <f t="shared" ref="DW231:DW233" si="3936">IF(AQ231="","","|n"&amp;DW$2&amp;"+"&amp;AQ231&amp;DW$1)</f>
        <v/>
      </c>
      <c r="DX231" s="71" t="str">
        <f t="shared" ref="DX231:DX233" si="3937">IF(AR231="","","|n"&amp;DX$2&amp;"+"&amp;AR231&amp;DX$1)</f>
        <v/>
      </c>
      <c r="DY231" s="71" t="str">
        <f t="shared" ref="DY231:DY233" si="3938">IF(AS231="","","|n"&amp;DY$2&amp;"+"&amp;AS231&amp;DY$1)</f>
        <v/>
      </c>
      <c r="DZ231" s="71" t="str">
        <f t="shared" ref="DZ231:DZ233" si="3939">IF(AT231="","","|n"&amp;DZ$2&amp;"+"&amp;AT231&amp;DZ$1)</f>
        <v/>
      </c>
      <c r="EA231" s="71" t="str">
        <f t="shared" ref="EA231:EA233" si="3940">IF(AU231="","","|n"&amp;EA$2&amp;"+"&amp;AU231&amp;EA$1)</f>
        <v/>
      </c>
      <c r="EB231" s="71" t="str">
        <f t="shared" ref="EB231:EB233" si="3941">IF(AV231="","","|n"&amp;EB$2&amp;"+"&amp;AV231&amp;EB$1)</f>
        <v/>
      </c>
      <c r="EC231" s="71" t="str">
        <f t="shared" ref="EC231:EC233" si="3942">IF(AW231="","","|n"&amp;EC$2&amp;"+"&amp;AW231&amp;EC$1)</f>
        <v/>
      </c>
      <c r="ED231" s="71" t="str">
        <f t="shared" ref="ED231:ED233" si="3943">IF(AX231="","","|n"&amp;ED$2&amp;"+"&amp;AX231&amp;ED$1)</f>
        <v/>
      </c>
      <c r="EE231" s="71" t="str">
        <f t="shared" ref="EE231:EE233" si="3944">IF(AY231="","","|n"&amp;EE$2&amp;"+"&amp;AY231&amp;EE$1)</f>
        <v/>
      </c>
      <c r="EF231" s="71" t="str">
        <f t="shared" ref="EF231:EF233" si="3945">IF(AZ231="","","|n"&amp;EF$2&amp;"+"&amp;AZ231&amp;EF$1)</f>
        <v/>
      </c>
      <c r="EG231" s="71" t="str">
        <f t="shared" ref="EG231:EG233" si="3946">IF(BA231="","","|n"&amp;EG$2&amp;"+"&amp;BA231&amp;EG$1)</f>
        <v/>
      </c>
      <c r="EH231" s="71" t="str">
        <f t="shared" ref="EH231:EH233" si="3947">IF(BB231="","","|n"&amp;EH$2&amp;"+"&amp;BB231&amp;EH$1)</f>
        <v/>
      </c>
      <c r="EI231" s="71" t="str">
        <f t="shared" ref="EI231:EI233" si="3948">IF(BC231="","","|n"&amp;EI$2&amp;"+"&amp;BC231&amp;EI$1)</f>
        <v/>
      </c>
      <c r="EJ231" s="71" t="str">
        <f t="shared" ref="EJ231:EJ233" si="3949">IF(BD231="","","|n"&amp;EJ$2&amp;"+"&amp;BD231&amp;EJ$1)</f>
        <v/>
      </c>
      <c r="EK231" s="71" t="str">
        <f t="shared" ref="EK231:EK233" si="3950">IF(BE231="","","|n"&amp;EK$2&amp;"+"&amp;BE231&amp;EK$1)</f>
        <v/>
      </c>
      <c r="EL231" s="71" t="str">
        <f t="shared" ref="EL231:EL233" si="3951">IF(BF231="","","|n"&amp;EL$2&amp;"+"&amp;BF231&amp;EL$1)</f>
        <v/>
      </c>
      <c r="EM231" s="71" t="str">
        <f t="shared" ref="EM231:EM233" si="3952">IF(BG231="","","|n"&amp;EM$2&amp;"+"&amp;BG231&amp;EM$1)</f>
        <v/>
      </c>
      <c r="EN231" s="71" t="str">
        <f t="shared" ref="EN231:EN233" si="3953">IF(BH231="","","|n"&amp;EN$2&amp;"+"&amp;BH231&amp;EN$1)</f>
        <v/>
      </c>
      <c r="EO231" s="71" t="str">
        <f t="shared" ref="EO231:EO233" si="3954">IF(BI231="","","|n"&amp;EO$2&amp;"+"&amp;BI231&amp;EO$1)</f>
        <v/>
      </c>
      <c r="EP231" s="71" t="str">
        <f t="shared" ref="EP231:EP233" si="3955">IF(BJ231="","","|n"&amp;EP$2&amp;"+"&amp;BJ231&amp;EP$1)</f>
        <v/>
      </c>
      <c r="EQ231" s="71" t="str">
        <f t="shared" ref="EQ231:EQ233" si="3956">IF(BK231="","","|n"&amp;EQ$2&amp;"+"&amp;BK231&amp;EQ$1)</f>
        <v/>
      </c>
      <c r="ER231" s="71" t="str">
        <f t="shared" ref="ER231:ER233" si="3957">IF(BL231="","","|n"&amp;ER$2&amp;"+"&amp;BL231&amp;ER$1)</f>
        <v/>
      </c>
      <c r="ES231" s="71" t="str">
        <f t="shared" ref="ES231:ES233" si="3958">IF(BM231="","","|n"&amp;ES$2&amp;"+"&amp;BM231&amp;ES$1)</f>
        <v/>
      </c>
      <c r="ET231" s="71" t="str">
        <f t="shared" ref="ET231:ET233" si="3959">IF(BN231="","","|n"&amp;ET$2&amp;"+"&amp;BN231&amp;ET$1)</f>
        <v/>
      </c>
      <c r="EU231" s="71" t="str">
        <f t="shared" ref="EU231:EU233" si="3960">IF(BO231="","","|n"&amp;EU$2&amp;"+"&amp;BO231&amp;EU$1)</f>
        <v/>
      </c>
      <c r="EV231" s="71" t="str">
        <f t="shared" ref="EV231:EV233" si="3961">IF(BP231="","","|n"&amp;EV$2&amp;"+"&amp;BP231&amp;EV$1)</f>
        <v/>
      </c>
      <c r="EW231" s="71" t="str">
        <f t="shared" ref="EW231:EW233" si="3962">IF(BQ231="","","|n"&amp;EW$2&amp;"+"&amp;BQ231&amp;EW$1)</f>
        <v/>
      </c>
      <c r="EX231" s="71" t="str">
        <f t="shared" ref="EX231:EX233" si="3963">IF(BR231="","","|n"&amp;EX$2&amp;"+"&amp;BR231&amp;EX$1)</f>
        <v/>
      </c>
      <c r="EY231" s="71" t="str">
        <f t="shared" ref="EY231:EY233" si="3964">IF(BS231="","","|n"&amp;EY$2&amp;"+"&amp;BS231&amp;EY$1)</f>
        <v/>
      </c>
      <c r="EZ231" s="71" t="str">
        <f t="shared" ref="EZ231:EZ233" si="3965">IF(BT231="","","|n"&amp;EZ$2&amp;"+"&amp;BT231&amp;EZ$1)</f>
        <v/>
      </c>
      <c r="FA231" s="71" t="str">
        <f t="shared" ref="FA231:FA233" si="3966">IF(BU231="","","|n"&amp;FA$2&amp;"+"&amp;BU231&amp;FA$1)</f>
        <v/>
      </c>
      <c r="FB231" s="71" t="str">
        <f t="shared" ref="FB231:FB233" si="3967">IF(BV231="","","|n"&amp;FB$2&amp;"+"&amp;BV231&amp;FB$1)</f>
        <v/>
      </c>
      <c r="FC231" s="71" t="str">
        <f t="shared" ref="FC231:FC233" si="3968">IF(BW231="","","|n"&amp;FC$2&amp;"+"&amp;BW231&amp;FC$1)</f>
        <v/>
      </c>
      <c r="FD231" s="71" t="str">
        <f t="shared" ref="FD231:FD233" si="3969">IF(BX231="","","|n"&amp;FD$2&amp;"+"&amp;BX231&amp;FD$1)</f>
        <v/>
      </c>
      <c r="FE231" s="71" t="str">
        <f t="shared" ref="FE231:FE233" si="3970">IF(BY231="","","|n"&amp;FE$2&amp;"+"&amp;BY231&amp;FE$1)</f>
        <v/>
      </c>
      <c r="FF231" s="71" t="str">
        <f t="shared" ref="FF231:FF233" si="3971">IF(BZ231="","","|n"&amp;FF$2&amp;"+"&amp;BZ231&amp;FF$1)</f>
        <v/>
      </c>
      <c r="FG231" s="71" t="str">
        <f t="shared" ref="FG231:FG233" si="3972">IF(CA231="","","|n"&amp;FG$2&amp;"+"&amp;CA231&amp;FG$1)</f>
        <v/>
      </c>
      <c r="FH231" s="71" t="str">
        <f t="shared" ref="FH231:FH233" si="3973">IF(CB231="","","|n"&amp;FH$2&amp;"+"&amp;CB231&amp;FH$1)</f>
        <v/>
      </c>
      <c r="FI231" s="71" t="str">
        <f t="shared" ref="FI231:FI233" si="3974">IF(CC231="","","|n"&amp;FI$2&amp;"+"&amp;CC231&amp;FI$1)</f>
        <v/>
      </c>
      <c r="FJ231" s="71" t="str">
        <f t="shared" ref="FJ231:FJ233" si="3975">IF(CD231="","","|n"&amp;FJ$2&amp;"+"&amp;CD231&amp;FJ$1)</f>
        <v/>
      </c>
      <c r="FK231" s="71" t="str">
        <f t="shared" ref="FK231:FK233" si="3976">IF(CE231="","","|n"&amp;FK$2&amp;"+"&amp;CE231&amp;FK$1)</f>
        <v/>
      </c>
      <c r="FL231" s="71" t="str">
        <f t="shared" ref="FL231:FL233" si="3977">IF(CF231="","","|n"&amp;FL$2&amp;"+"&amp;CF231&amp;FL$1)</f>
        <v/>
      </c>
      <c r="FM231" s="71" t="str">
        <f t="shared" ref="FM231:FM233" si="3978">IF(CG231="","","|n"&amp;FM$2&amp;"+"&amp;CG231&amp;FM$1)</f>
        <v/>
      </c>
      <c r="FN231" s="71" t="str">
        <f t="shared" ref="FN231:FN233" si="3979">IF(CH231="","","|n"&amp;FN$2&amp;"+"&amp;CH231&amp;FN$1)</f>
        <v/>
      </c>
      <c r="FO231" s="71" t="str">
        <f t="shared" ref="FO231:FO233" si="3980">IF(CI231="","","|n"&amp;FO$2&amp;"+"&amp;CI231&amp;FO$1)</f>
        <v/>
      </c>
      <c r="FP231" s="71" t="str">
        <f t="shared" ref="FP231:FP233" si="3981">IF(CJ231="","","|n"&amp;FP$2&amp;"+"&amp;CJ231&amp;FP$1)</f>
        <v/>
      </c>
      <c r="FQ231" s="71" t="str">
        <f t="shared" ref="FQ231:FQ233" si="3982">IF(CK231="","","|n"&amp;FQ$2&amp;"+"&amp;CK231&amp;FQ$1)</f>
        <v/>
      </c>
      <c r="FR231" s="71" t="str">
        <f t="shared" ref="FR231:FR233" si="3983">IF(CL231="","","|n"&amp;FR$2&amp;"+"&amp;CL231&amp;FR$1)</f>
        <v/>
      </c>
      <c r="FS231" s="71" t="str">
        <f t="shared" ref="FS231:FS233" si="3984">IF(CM231="","","|n"&amp;FS$2&amp;"+"&amp;CM231&amp;FS$1)</f>
        <v/>
      </c>
    </row>
    <row r="232" spans="1:175" ht="16.5">
      <c r="A232" s="79"/>
      <c r="B232" s="101" t="s">
        <v>743</v>
      </c>
      <c r="C232" s="79" t="s">
        <v>744</v>
      </c>
      <c r="T232" s="120" t="str">
        <f>"渡过该劫后可结成|Cffff0000圣人本源|r。|n|n|Cffff0000圣人本源：|r"&amp;CU119</f>
        <v>渡过该劫后可结成|Cffff0000圣人本源|r。|n|n|Cffff0000圣人本源：|r|n攻击+312500|n业力+250000|n生命值+6250000|n生命回复+125000|n攻击伤害+36%|n技能伤害+30%|n</v>
      </c>
      <c r="U232" s="85" t="str">
        <f t="shared" si="3765"/>
        <v>ReplaceableTextures\\CommandButtons\\BTNIT12.blp</v>
      </c>
      <c r="CN232" s="70" t="str">
        <f t="shared" si="3766"/>
        <v>InitUnitState('IT12',,,,,,,,,,)</v>
      </c>
      <c r="CO232" s="70" t="str">
        <f t="shared" si="3767"/>
        <v>InitUnitNormal('IT12',,,,,,,,,,)</v>
      </c>
      <c r="CP232" s="70" t="str">
        <f t="shared" si="3768"/>
        <v>InitUnitMagic('IT12',,,,,,,,,,)</v>
      </c>
      <c r="CQ232" s="70" t="str">
        <f t="shared" si="3769"/>
        <v>InitUnitAdd('IT12',,,,,,,,,,)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InitEquipData('IT12',,"",,,,,'','','','','','',"ReplaceableTextures\\CommandButtons\\BTNIT13.blp")</v>
      </c>
      <c r="CU232" s="95" t="str">
        <f t="shared" si="3843"/>
        <v>|n</v>
      </c>
      <c r="CV232" s="61" t="str">
        <f t="shared" si="3914"/>
        <v>渡过该劫后可结成|Cffff0000圣人本源|r。|n|n|Cffff0000圣人本源：|r|n攻击+312500|n业力+250000|n生命值+6250000|n生命回复+125000|n攻击伤害+36%|n技能伤害+30%|n</v>
      </c>
      <c r="CW232" s="60"/>
      <c r="CX232" s="60"/>
      <c r="CY232" s="60"/>
      <c r="CZ232" s="60"/>
      <c r="DA232" s="60"/>
      <c r="DB232" s="71" t="str">
        <f t="shared" si="3915"/>
        <v/>
      </c>
      <c r="DC232" s="71" t="str">
        <f t="shared" si="3916"/>
        <v/>
      </c>
      <c r="DD232" s="71" t="str">
        <f t="shared" si="3917"/>
        <v/>
      </c>
      <c r="DE232" s="71" t="str">
        <f t="shared" si="3918"/>
        <v/>
      </c>
      <c r="DF232" s="71" t="str">
        <f t="shared" si="3919"/>
        <v/>
      </c>
      <c r="DG232" s="71" t="str">
        <f t="shared" si="3920"/>
        <v/>
      </c>
      <c r="DH232" s="71" t="str">
        <f t="shared" si="3921"/>
        <v/>
      </c>
      <c r="DI232" s="71" t="str">
        <f t="shared" si="3922"/>
        <v/>
      </c>
      <c r="DJ232" s="71" t="str">
        <f t="shared" si="3923"/>
        <v/>
      </c>
      <c r="DK232" s="71" t="str">
        <f t="shared" si="3924"/>
        <v/>
      </c>
      <c r="DL232" s="71" t="str">
        <f t="shared" si="3925"/>
        <v/>
      </c>
      <c r="DM232" s="71" t="str">
        <f t="shared" si="3926"/>
        <v/>
      </c>
      <c r="DN232" s="71" t="str">
        <f t="shared" si="3927"/>
        <v/>
      </c>
      <c r="DO232" s="71" t="str">
        <f t="shared" si="3928"/>
        <v/>
      </c>
      <c r="DP232" s="71" t="str">
        <f t="shared" si="3929"/>
        <v/>
      </c>
      <c r="DQ232" s="71" t="str">
        <f t="shared" si="3930"/>
        <v/>
      </c>
      <c r="DR232" s="71" t="str">
        <f t="shared" si="3931"/>
        <v/>
      </c>
      <c r="DS232" s="71" t="str">
        <f t="shared" si="3932"/>
        <v/>
      </c>
      <c r="DT232" s="71" t="str">
        <f t="shared" si="3933"/>
        <v/>
      </c>
      <c r="DU232" s="71" t="str">
        <f t="shared" si="3934"/>
        <v/>
      </c>
      <c r="DV232" s="71" t="str">
        <f t="shared" si="3935"/>
        <v/>
      </c>
      <c r="DW232" s="71" t="str">
        <f t="shared" si="3936"/>
        <v/>
      </c>
      <c r="DX232" s="71" t="str">
        <f t="shared" si="3937"/>
        <v/>
      </c>
      <c r="DY232" s="71" t="str">
        <f t="shared" si="3938"/>
        <v/>
      </c>
      <c r="DZ232" s="71" t="str">
        <f t="shared" si="3939"/>
        <v/>
      </c>
      <c r="EA232" s="71" t="str">
        <f t="shared" si="3940"/>
        <v/>
      </c>
      <c r="EB232" s="71" t="str">
        <f t="shared" si="3941"/>
        <v/>
      </c>
      <c r="EC232" s="71" t="str">
        <f t="shared" si="3942"/>
        <v/>
      </c>
      <c r="ED232" s="71" t="str">
        <f t="shared" si="3943"/>
        <v/>
      </c>
      <c r="EE232" s="71" t="str">
        <f t="shared" si="3944"/>
        <v/>
      </c>
      <c r="EF232" s="71" t="str">
        <f t="shared" si="3945"/>
        <v/>
      </c>
      <c r="EG232" s="71" t="str">
        <f t="shared" si="3946"/>
        <v/>
      </c>
      <c r="EH232" s="71" t="str">
        <f t="shared" si="3947"/>
        <v/>
      </c>
      <c r="EI232" s="71" t="str">
        <f t="shared" si="3948"/>
        <v/>
      </c>
      <c r="EJ232" s="71" t="str">
        <f t="shared" si="3949"/>
        <v/>
      </c>
      <c r="EK232" s="71" t="str">
        <f t="shared" si="3950"/>
        <v/>
      </c>
      <c r="EL232" s="71" t="str">
        <f t="shared" si="3951"/>
        <v/>
      </c>
      <c r="EM232" s="71" t="str">
        <f t="shared" si="3952"/>
        <v/>
      </c>
      <c r="EN232" s="71" t="str">
        <f t="shared" si="3953"/>
        <v/>
      </c>
      <c r="EO232" s="71" t="str">
        <f t="shared" si="3954"/>
        <v/>
      </c>
      <c r="EP232" s="71" t="str">
        <f t="shared" si="3955"/>
        <v/>
      </c>
      <c r="EQ232" s="71" t="str">
        <f t="shared" si="3956"/>
        <v/>
      </c>
      <c r="ER232" s="71" t="str">
        <f t="shared" si="3957"/>
        <v/>
      </c>
      <c r="ES232" s="71" t="str">
        <f t="shared" si="3958"/>
        <v/>
      </c>
      <c r="ET232" s="71" t="str">
        <f t="shared" si="3959"/>
        <v/>
      </c>
      <c r="EU232" s="71" t="str">
        <f t="shared" si="3960"/>
        <v/>
      </c>
      <c r="EV232" s="71" t="str">
        <f t="shared" si="3961"/>
        <v/>
      </c>
      <c r="EW232" s="71" t="str">
        <f t="shared" si="3962"/>
        <v/>
      </c>
      <c r="EX232" s="71" t="str">
        <f t="shared" si="3963"/>
        <v/>
      </c>
      <c r="EY232" s="71" t="str">
        <f t="shared" si="3964"/>
        <v/>
      </c>
      <c r="EZ232" s="71" t="str">
        <f t="shared" si="3965"/>
        <v/>
      </c>
      <c r="FA232" s="71" t="str">
        <f t="shared" si="3966"/>
        <v/>
      </c>
      <c r="FB232" s="71" t="str">
        <f t="shared" si="3967"/>
        <v/>
      </c>
      <c r="FC232" s="71" t="str">
        <f t="shared" si="3968"/>
        <v/>
      </c>
      <c r="FD232" s="71" t="str">
        <f t="shared" si="3969"/>
        <v/>
      </c>
      <c r="FE232" s="71" t="str">
        <f t="shared" si="3970"/>
        <v/>
      </c>
      <c r="FF232" s="71" t="str">
        <f t="shared" si="3971"/>
        <v/>
      </c>
      <c r="FG232" s="71" t="str">
        <f t="shared" si="3972"/>
        <v/>
      </c>
      <c r="FH232" s="71" t="str">
        <f t="shared" si="3973"/>
        <v/>
      </c>
      <c r="FI232" s="71" t="str">
        <f t="shared" si="3974"/>
        <v/>
      </c>
      <c r="FJ232" s="71" t="str">
        <f t="shared" si="3975"/>
        <v/>
      </c>
      <c r="FK232" s="71" t="str">
        <f t="shared" si="3976"/>
        <v/>
      </c>
      <c r="FL232" s="71" t="str">
        <f t="shared" si="3977"/>
        <v/>
      </c>
      <c r="FM232" s="71" t="str">
        <f t="shared" si="3978"/>
        <v/>
      </c>
      <c r="FN232" s="71" t="str">
        <f t="shared" si="3979"/>
        <v/>
      </c>
      <c r="FO232" s="71" t="str">
        <f t="shared" si="3980"/>
        <v/>
      </c>
      <c r="FP232" s="71" t="str">
        <f t="shared" si="3981"/>
        <v/>
      </c>
      <c r="FQ232" s="71" t="str">
        <f t="shared" si="3982"/>
        <v/>
      </c>
      <c r="FR232" s="71" t="str">
        <f t="shared" si="3983"/>
        <v/>
      </c>
      <c r="FS232" s="71" t="str">
        <f t="shared" si="3984"/>
        <v/>
      </c>
    </row>
    <row r="233" spans="1:175" ht="16.5">
      <c r="A233" s="79"/>
      <c r="B233" s="101" t="s">
        <v>745</v>
      </c>
      <c r="C233" s="79" t="s">
        <v>746</v>
      </c>
      <c r="T233" s="120" t="str">
        <f>"渡过该劫后可结成|Cffff0000道祖传承|r。|n|n|Cffff0000道祖传承：|r"&amp;CU120</f>
        <v>渡过该劫后可结成|Cffff0000道祖传承|r。|n|n|Cffff0000道祖传承：|r|n攻击+382500|n业力+306000|n生命值+7650000|n生命回复+153000|n攻击伤害+48%|n技能伤害+36%|n</v>
      </c>
      <c r="U233" s="85" t="str">
        <f t="shared" si="3765"/>
        <v>ReplaceableTextures\\CommandButtons\\BTNIT13.blp</v>
      </c>
      <c r="CN233" s="70" t="str">
        <f t="shared" si="3766"/>
        <v>InitUnitState('IT13',,,,,,,,,,)</v>
      </c>
      <c r="CO233" s="70" t="str">
        <f t="shared" si="3767"/>
        <v>InitUnitNormal('IT13',,,,,,,,,,)</v>
      </c>
      <c r="CP233" s="70" t="str">
        <f t="shared" si="3768"/>
        <v>InitUnitMagic('IT13',,,,,,,,,,)</v>
      </c>
      <c r="CQ233" s="70" t="str">
        <f t="shared" si="3769"/>
        <v>InitUnitAdd('IT13',,,,,,,,,,)</v>
      </c>
      <c r="CR233" s="70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5" t="str">
        <f t="shared" si="3843"/>
        <v>|n</v>
      </c>
      <c r="CV233" s="61" t="str">
        <f t="shared" si="3914"/>
        <v>渡过该劫后可结成|Cffff0000道祖传承|r。|n|n|Cffff0000道祖传承：|r|n攻击+382500|n业力+306000|n生命值+7650000|n生命回复+153000|n攻击伤害+48%|n技能伤害+36%|n</v>
      </c>
      <c r="CW233" s="60"/>
      <c r="CX233" s="60"/>
      <c r="CY233" s="60"/>
      <c r="CZ233" s="60"/>
      <c r="DA233" s="60"/>
      <c r="DB233" s="71" t="str">
        <f t="shared" si="3915"/>
        <v/>
      </c>
      <c r="DC233" s="71" t="str">
        <f t="shared" si="3916"/>
        <v/>
      </c>
      <c r="DD233" s="71" t="str">
        <f t="shared" si="3917"/>
        <v/>
      </c>
      <c r="DE233" s="71" t="str">
        <f t="shared" si="3918"/>
        <v/>
      </c>
      <c r="DF233" s="71" t="str">
        <f t="shared" si="3919"/>
        <v/>
      </c>
      <c r="DG233" s="71" t="str">
        <f t="shared" si="3920"/>
        <v/>
      </c>
      <c r="DH233" s="71" t="str">
        <f t="shared" si="3921"/>
        <v/>
      </c>
      <c r="DI233" s="71" t="str">
        <f t="shared" si="3922"/>
        <v/>
      </c>
      <c r="DJ233" s="71" t="str">
        <f t="shared" si="3923"/>
        <v/>
      </c>
      <c r="DK233" s="71" t="str">
        <f t="shared" si="3924"/>
        <v/>
      </c>
      <c r="DL233" s="71" t="str">
        <f t="shared" si="3925"/>
        <v/>
      </c>
      <c r="DM233" s="71" t="str">
        <f t="shared" si="3926"/>
        <v/>
      </c>
      <c r="DN233" s="71" t="str">
        <f t="shared" si="3927"/>
        <v/>
      </c>
      <c r="DO233" s="71" t="str">
        <f t="shared" si="3928"/>
        <v/>
      </c>
      <c r="DP233" s="71" t="str">
        <f t="shared" si="3929"/>
        <v/>
      </c>
      <c r="DQ233" s="71" t="str">
        <f t="shared" si="3930"/>
        <v/>
      </c>
      <c r="DR233" s="71" t="str">
        <f t="shared" si="3931"/>
        <v/>
      </c>
      <c r="DS233" s="71" t="str">
        <f t="shared" si="3932"/>
        <v/>
      </c>
      <c r="DT233" s="71" t="str">
        <f t="shared" si="3933"/>
        <v/>
      </c>
      <c r="DU233" s="71" t="str">
        <f t="shared" si="3934"/>
        <v/>
      </c>
      <c r="DV233" s="71" t="str">
        <f t="shared" si="3935"/>
        <v/>
      </c>
      <c r="DW233" s="71" t="str">
        <f t="shared" si="3936"/>
        <v/>
      </c>
      <c r="DX233" s="71" t="str">
        <f t="shared" si="3937"/>
        <v/>
      </c>
      <c r="DY233" s="71" t="str">
        <f t="shared" si="3938"/>
        <v/>
      </c>
      <c r="DZ233" s="71" t="str">
        <f t="shared" si="3939"/>
        <v/>
      </c>
      <c r="EA233" s="71" t="str">
        <f t="shared" si="3940"/>
        <v/>
      </c>
      <c r="EB233" s="71" t="str">
        <f t="shared" si="3941"/>
        <v/>
      </c>
      <c r="EC233" s="71" t="str">
        <f t="shared" si="3942"/>
        <v/>
      </c>
      <c r="ED233" s="71" t="str">
        <f t="shared" si="3943"/>
        <v/>
      </c>
      <c r="EE233" s="71" t="str">
        <f t="shared" si="3944"/>
        <v/>
      </c>
      <c r="EF233" s="71" t="str">
        <f t="shared" si="3945"/>
        <v/>
      </c>
      <c r="EG233" s="71" t="str">
        <f t="shared" si="3946"/>
        <v/>
      </c>
      <c r="EH233" s="71" t="str">
        <f t="shared" si="3947"/>
        <v/>
      </c>
      <c r="EI233" s="71" t="str">
        <f t="shared" si="3948"/>
        <v/>
      </c>
      <c r="EJ233" s="71" t="str">
        <f t="shared" si="3949"/>
        <v/>
      </c>
      <c r="EK233" s="71" t="str">
        <f t="shared" si="3950"/>
        <v/>
      </c>
      <c r="EL233" s="71" t="str">
        <f t="shared" si="3951"/>
        <v/>
      </c>
      <c r="EM233" s="71" t="str">
        <f t="shared" si="3952"/>
        <v/>
      </c>
      <c r="EN233" s="71" t="str">
        <f t="shared" si="3953"/>
        <v/>
      </c>
      <c r="EO233" s="71" t="str">
        <f t="shared" si="3954"/>
        <v/>
      </c>
      <c r="EP233" s="71" t="str">
        <f t="shared" si="3955"/>
        <v/>
      </c>
      <c r="EQ233" s="71" t="str">
        <f t="shared" si="3956"/>
        <v/>
      </c>
      <c r="ER233" s="71" t="str">
        <f t="shared" si="3957"/>
        <v/>
      </c>
      <c r="ES233" s="71" t="str">
        <f t="shared" si="3958"/>
        <v/>
      </c>
      <c r="ET233" s="71" t="str">
        <f t="shared" si="3959"/>
        <v/>
      </c>
      <c r="EU233" s="71" t="str">
        <f t="shared" si="3960"/>
        <v/>
      </c>
      <c r="EV233" s="71" t="str">
        <f t="shared" si="3961"/>
        <v/>
      </c>
      <c r="EW233" s="71" t="str">
        <f t="shared" si="3962"/>
        <v/>
      </c>
      <c r="EX233" s="71" t="str">
        <f t="shared" si="3963"/>
        <v/>
      </c>
      <c r="EY233" s="71" t="str">
        <f t="shared" si="3964"/>
        <v/>
      </c>
      <c r="EZ233" s="71" t="str">
        <f t="shared" si="3965"/>
        <v/>
      </c>
      <c r="FA233" s="71" t="str">
        <f t="shared" si="3966"/>
        <v/>
      </c>
      <c r="FB233" s="71" t="str">
        <f t="shared" si="3967"/>
        <v/>
      </c>
      <c r="FC233" s="71" t="str">
        <f t="shared" si="3968"/>
        <v/>
      </c>
      <c r="FD233" s="71" t="str">
        <f t="shared" si="3969"/>
        <v/>
      </c>
      <c r="FE233" s="71" t="str">
        <f t="shared" si="3970"/>
        <v/>
      </c>
      <c r="FF233" s="71" t="str">
        <f t="shared" si="3971"/>
        <v/>
      </c>
      <c r="FG233" s="71" t="str">
        <f t="shared" si="3972"/>
        <v/>
      </c>
      <c r="FH233" s="71" t="str">
        <f t="shared" si="3973"/>
        <v/>
      </c>
      <c r="FI233" s="71" t="str">
        <f t="shared" si="3974"/>
        <v/>
      </c>
      <c r="FJ233" s="71" t="str">
        <f t="shared" si="3975"/>
        <v/>
      </c>
      <c r="FK233" s="71" t="str">
        <f t="shared" si="3976"/>
        <v/>
      </c>
      <c r="FL233" s="71" t="str">
        <f t="shared" si="3977"/>
        <v/>
      </c>
      <c r="FM233" s="71" t="str">
        <f t="shared" si="3978"/>
        <v/>
      </c>
      <c r="FN233" s="71" t="str">
        <f t="shared" si="3979"/>
        <v/>
      </c>
      <c r="FO233" s="71" t="str">
        <f t="shared" si="3980"/>
        <v/>
      </c>
      <c r="FP233" s="71" t="str">
        <f t="shared" si="3981"/>
        <v/>
      </c>
      <c r="FQ233" s="71" t="str">
        <f t="shared" si="3982"/>
        <v/>
      </c>
      <c r="FR233" s="71" t="str">
        <f t="shared" si="3983"/>
        <v/>
      </c>
      <c r="FS233" s="71" t="str">
        <f t="shared" si="3984"/>
        <v/>
      </c>
    </row>
    <row r="234" spans="1:175" ht="16.5">
      <c r="A234" s="79"/>
      <c r="B234" s="101" t="s">
        <v>747</v>
      </c>
      <c r="C234" s="79" t="s">
        <v>748</v>
      </c>
      <c r="T234" s="120" t="str">
        <f>"渡过该劫后可结成|Cffff0000创世之证|r。|n|n|Cffff0000创世之证：|r"&amp;CU121</f>
        <v>渡过该劫后可结成|Cffff0000创世之证|r。|n|n|Cffff0000创世之证：|r|n攻击+462500|n业力+370000|n生命值+9250000|n生命回复+185000|n攻击伤害+48%|n技能伤害+36%|n</v>
      </c>
      <c r="U234" s="85" t="str">
        <f t="shared" si="3765"/>
        <v>ReplaceableTextures\\CommandButtons\\BTNIT14.blp</v>
      </c>
      <c r="CN234" s="70" t="str">
        <f t="shared" si="3766"/>
        <v>InitUnitState('IT14',,,,,,,,,,)</v>
      </c>
      <c r="CO234" s="70" t="str">
        <f t="shared" si="3767"/>
        <v>InitUnitNormal('IT14',,,,,,,,,,)</v>
      </c>
      <c r="CP234" s="70" t="str">
        <f t="shared" si="3768"/>
        <v>InitUnitMagic('IT14',,,,,,,,,,)</v>
      </c>
      <c r="CQ234" s="70" t="str">
        <f t="shared" si="3769"/>
        <v>InitUnitAdd('IT14',,,,,,,,,,)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261&amp;CR$1&amp;")"</f>
        <v>InitEquipData('IT14',,"",,,,,'','','','','','',"ReplaceableTextures\\CommandButtons\\BTNIH00.blp")</v>
      </c>
      <c r="CU234" s="95" t="str">
        <f t="shared" si="3843"/>
        <v>|n</v>
      </c>
      <c r="CV234" s="61" t="str">
        <f t="shared" si="3914"/>
        <v>渡过该劫后可结成|Cffff0000创世之证|r。|n|n|Cffff0000创世之证：|r|n攻击+462500|n业力+370000|n生命值+9250000|n生命回复+185000|n攻击伤害+48%|n技能伤害+36%|n</v>
      </c>
      <c r="CW234" s="60"/>
      <c r="CX234" s="60"/>
      <c r="CY234" s="60"/>
      <c r="CZ234" s="60"/>
      <c r="DA234" s="60"/>
      <c r="DB234" s="71" t="str">
        <f t="shared" ref="DB234:EG235" si="3985">IF(V234="","","|n"&amp;DB$2&amp;"+"&amp;V234&amp;DB$1)</f>
        <v/>
      </c>
      <c r="DC234" s="71" t="str">
        <f t="shared" si="3985"/>
        <v/>
      </c>
      <c r="DD234" s="71" t="str">
        <f t="shared" si="3985"/>
        <v/>
      </c>
      <c r="DE234" s="71" t="str">
        <f t="shared" si="3985"/>
        <v/>
      </c>
      <c r="DF234" s="71" t="str">
        <f t="shared" si="3985"/>
        <v/>
      </c>
      <c r="DG234" s="71" t="str">
        <f t="shared" si="3985"/>
        <v/>
      </c>
      <c r="DH234" s="71" t="str">
        <f t="shared" si="3985"/>
        <v/>
      </c>
      <c r="DI234" s="71" t="str">
        <f t="shared" si="3985"/>
        <v/>
      </c>
      <c r="DJ234" s="71" t="str">
        <f t="shared" si="3985"/>
        <v/>
      </c>
      <c r="DK234" s="71" t="str">
        <f t="shared" si="3985"/>
        <v/>
      </c>
      <c r="DL234" s="71" t="str">
        <f t="shared" si="3985"/>
        <v/>
      </c>
      <c r="DM234" s="71" t="str">
        <f t="shared" si="3985"/>
        <v/>
      </c>
      <c r="DN234" s="71" t="str">
        <f t="shared" si="3985"/>
        <v/>
      </c>
      <c r="DO234" s="71" t="str">
        <f t="shared" si="3985"/>
        <v/>
      </c>
      <c r="DP234" s="71" t="str">
        <f t="shared" si="3985"/>
        <v/>
      </c>
      <c r="DQ234" s="71" t="str">
        <f t="shared" si="3985"/>
        <v/>
      </c>
      <c r="DR234" s="71" t="str">
        <f t="shared" si="3985"/>
        <v/>
      </c>
      <c r="DS234" s="71" t="str">
        <f t="shared" si="3985"/>
        <v/>
      </c>
      <c r="DT234" s="71" t="str">
        <f t="shared" si="3985"/>
        <v/>
      </c>
      <c r="DU234" s="71" t="str">
        <f t="shared" si="3985"/>
        <v/>
      </c>
      <c r="DV234" s="71" t="str">
        <f t="shared" si="3985"/>
        <v/>
      </c>
      <c r="DW234" s="71" t="str">
        <f t="shared" si="3985"/>
        <v/>
      </c>
      <c r="DX234" s="71" t="str">
        <f t="shared" si="3985"/>
        <v/>
      </c>
      <c r="DY234" s="71" t="str">
        <f t="shared" si="3985"/>
        <v/>
      </c>
      <c r="DZ234" s="71" t="str">
        <f t="shared" si="3985"/>
        <v/>
      </c>
      <c r="EA234" s="71" t="str">
        <f t="shared" si="3985"/>
        <v/>
      </c>
      <c r="EB234" s="71" t="str">
        <f t="shared" si="3985"/>
        <v/>
      </c>
      <c r="EC234" s="71" t="str">
        <f t="shared" si="3985"/>
        <v/>
      </c>
      <c r="ED234" s="71" t="str">
        <f t="shared" si="3985"/>
        <v/>
      </c>
      <c r="EE234" s="71" t="str">
        <f t="shared" si="3985"/>
        <v/>
      </c>
      <c r="EF234" s="71" t="str">
        <f t="shared" si="3985"/>
        <v/>
      </c>
      <c r="EG234" s="71" t="str">
        <f t="shared" si="3985"/>
        <v/>
      </c>
      <c r="EH234" s="71" t="str">
        <f t="shared" ref="EH234:FM235" si="3986">IF(BB234="","","|n"&amp;EH$2&amp;"+"&amp;BB234&amp;EH$1)</f>
        <v/>
      </c>
      <c r="EI234" s="71" t="str">
        <f t="shared" si="3986"/>
        <v/>
      </c>
      <c r="EJ234" s="71" t="str">
        <f t="shared" si="3986"/>
        <v/>
      </c>
      <c r="EK234" s="71" t="str">
        <f t="shared" si="3986"/>
        <v/>
      </c>
      <c r="EL234" s="71" t="str">
        <f t="shared" si="3986"/>
        <v/>
      </c>
      <c r="EM234" s="71" t="str">
        <f t="shared" si="3986"/>
        <v/>
      </c>
      <c r="EN234" s="71" t="str">
        <f t="shared" si="3986"/>
        <v/>
      </c>
      <c r="EO234" s="71" t="str">
        <f t="shared" si="3986"/>
        <v/>
      </c>
      <c r="EP234" s="71" t="str">
        <f t="shared" si="3986"/>
        <v/>
      </c>
      <c r="EQ234" s="71" t="str">
        <f t="shared" si="3986"/>
        <v/>
      </c>
      <c r="ER234" s="71" t="str">
        <f t="shared" si="3986"/>
        <v/>
      </c>
      <c r="ES234" s="71" t="str">
        <f t="shared" si="3986"/>
        <v/>
      </c>
      <c r="ET234" s="71" t="str">
        <f t="shared" si="3986"/>
        <v/>
      </c>
      <c r="EU234" s="71" t="str">
        <f t="shared" si="3986"/>
        <v/>
      </c>
      <c r="EV234" s="71" t="str">
        <f t="shared" si="3986"/>
        <v/>
      </c>
      <c r="EW234" s="71" t="str">
        <f t="shared" si="3986"/>
        <v/>
      </c>
      <c r="EX234" s="71" t="str">
        <f t="shared" si="3986"/>
        <v/>
      </c>
      <c r="EY234" s="71" t="str">
        <f t="shared" si="3986"/>
        <v/>
      </c>
      <c r="EZ234" s="71" t="str">
        <f t="shared" si="3986"/>
        <v/>
      </c>
      <c r="FA234" s="71" t="str">
        <f t="shared" si="3986"/>
        <v/>
      </c>
      <c r="FB234" s="71" t="str">
        <f t="shared" si="3986"/>
        <v/>
      </c>
      <c r="FC234" s="71" t="str">
        <f t="shared" si="3986"/>
        <v/>
      </c>
      <c r="FD234" s="71" t="str">
        <f t="shared" si="3986"/>
        <v/>
      </c>
      <c r="FE234" s="71" t="str">
        <f t="shared" si="3986"/>
        <v/>
      </c>
      <c r="FF234" s="71" t="str">
        <f t="shared" si="3986"/>
        <v/>
      </c>
      <c r="FG234" s="71" t="str">
        <f t="shared" si="3986"/>
        <v/>
      </c>
      <c r="FH234" s="71" t="str">
        <f t="shared" si="3986"/>
        <v/>
      </c>
      <c r="FI234" s="71" t="str">
        <f t="shared" si="3986"/>
        <v/>
      </c>
      <c r="FJ234" s="71" t="str">
        <f t="shared" si="3986"/>
        <v/>
      </c>
      <c r="FK234" s="71" t="str">
        <f t="shared" si="3986"/>
        <v/>
      </c>
      <c r="FL234" s="71" t="str">
        <f t="shared" si="3986"/>
        <v/>
      </c>
      <c r="FM234" s="71" t="str">
        <f t="shared" si="3986"/>
        <v/>
      </c>
      <c r="FN234" s="71" t="str">
        <f t="shared" ref="FN234:FS235" si="3987">IF(CH234="","","|n"&amp;FN$2&amp;"+"&amp;CH234&amp;FN$1)</f>
        <v/>
      </c>
      <c r="FO234" s="71" t="str">
        <f t="shared" si="3987"/>
        <v/>
      </c>
      <c r="FP234" s="71" t="str">
        <f t="shared" si="3987"/>
        <v/>
      </c>
      <c r="FQ234" s="71" t="str">
        <f t="shared" si="3987"/>
        <v/>
      </c>
      <c r="FR234" s="71" t="str">
        <f t="shared" si="3987"/>
        <v/>
      </c>
      <c r="FS234" s="71" t="str">
        <f t="shared" si="3987"/>
        <v/>
      </c>
    </row>
    <row r="235" spans="1:175" ht="16.5">
      <c r="A235" s="79"/>
      <c r="B235" s="101" t="s">
        <v>749</v>
      </c>
      <c r="C235" s="79" t="s">
        <v>750</v>
      </c>
      <c r="T235" s="120" t="s">
        <v>751</v>
      </c>
      <c r="U235" s="85" t="str">
        <f t="shared" si="3765"/>
        <v>ReplaceableTextures\\CommandButtons\\BTNIZ0A.blp</v>
      </c>
      <c r="CN235" s="70" t="str">
        <f t="shared" ref="CN235" si="3988">"InitUnitState('"&amp;B235&amp;"',"&amp;V235&amp;","&amp;W235&amp;","&amp;X235&amp;","&amp;Y235&amp;","&amp;Z235&amp;","&amp;AA235&amp;","&amp;AB235&amp;","&amp;AC235&amp;","&amp;AD235&amp;","&amp;AE235&amp;")"</f>
        <v>InitUnitState('IZ0A',,,,,,,,,,)</v>
      </c>
      <c r="CO235" s="70" t="str">
        <f t="shared" ref="CO235" si="3989">"InitUnitNormal('"&amp;B235&amp;"',"&amp;AF235&amp;","&amp;AG235&amp;","&amp;AH235&amp;","&amp;AI235&amp;","&amp;AJ235&amp;","&amp;AK235&amp;","&amp;AL235&amp;","&amp;AM235&amp;","&amp;AN235&amp;","&amp;AO235&amp;")"</f>
        <v>InitUnitNormal('IZ0A',,,,,,,,,,)</v>
      </c>
      <c r="CP235" s="70" t="str">
        <f t="shared" ref="CP235" si="3990">"InitUnitMagic('"&amp;B235&amp;"',"&amp;AP235&amp;","&amp;AQ235&amp;","&amp;AR235&amp;","&amp;AS235&amp;","&amp;AT235&amp;","&amp;AU235&amp;","&amp;AV235&amp;","&amp;AW235&amp;","&amp;BI235&amp;","&amp;BJ235&amp;")"</f>
        <v>InitUnitMagic('IZ0A',,,,,,,,,,)</v>
      </c>
      <c r="CQ235" s="70" t="str">
        <f t="shared" ref="CQ235" si="3991">"InitUnitAdd('"&amp;B235&amp;"',"&amp;BK235&amp;","&amp;BL235&amp;","&amp;BM235&amp;","&amp;BN235&amp;","&amp;BO235&amp;","&amp;BP235&amp;","&amp;BQ235&amp;","&amp;BR235&amp;","&amp;BS235&amp;","&amp;BT235&amp;")"</f>
        <v>InitUnitAdd('IZ0A',,,,,,,,,,)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244&amp;CR$1&amp;")"</f>
        <v>InitEquipData('IZ0A',,"",,,,,'','','','','','',"ReplaceableTextures\\CommandButtons\\BTNIZ03.blp")</v>
      </c>
      <c r="CU235" s="95" t="str">
        <f t="shared" ref="CU235" si="3992">CONCATENATE(DB235,DC235,DD235,DE235,DF235,DG235,DH235,DI235,DJ235,DK235,DL235,DM235,DN235,DO235,DP235,DQ235,DR235,DS235,DT235,DU235,DV235,DW235,DX235,DY235,DZ235,EA235,EB235,EC235,ED235,EE235,EF235,EG235,EH235,EI235,EJ235,EK235,EL235,EM235,EN235,EO235,EP235&amp;"|n")</f>
        <v>|n</v>
      </c>
      <c r="CV235" s="61" t="str">
        <f t="shared" ref="CV235" si="3993">T235</f>
        <v>延缓敌军2分钟进攻时间。|n|n|Cff999999狗策划一直不想做这个功能，你们就省着点用吧~（逃|r</v>
      </c>
      <c r="CW235" s="60"/>
      <c r="CX235" s="60"/>
      <c r="CY235" s="60"/>
      <c r="CZ235" s="60"/>
      <c r="DA235" s="60"/>
      <c r="DB235" s="71" t="str">
        <f t="shared" si="3985"/>
        <v/>
      </c>
      <c r="DC235" s="71" t="str">
        <f t="shared" si="3985"/>
        <v/>
      </c>
      <c r="DD235" s="71" t="str">
        <f t="shared" si="3985"/>
        <v/>
      </c>
      <c r="DE235" s="71" t="str">
        <f t="shared" si="3985"/>
        <v/>
      </c>
      <c r="DF235" s="71" t="str">
        <f t="shared" si="3985"/>
        <v/>
      </c>
      <c r="DG235" s="71" t="str">
        <f t="shared" si="3985"/>
        <v/>
      </c>
      <c r="DH235" s="71" t="str">
        <f t="shared" si="3985"/>
        <v/>
      </c>
      <c r="DI235" s="71" t="str">
        <f t="shared" si="3985"/>
        <v/>
      </c>
      <c r="DJ235" s="71" t="str">
        <f t="shared" si="3985"/>
        <v/>
      </c>
      <c r="DK235" s="71" t="str">
        <f t="shared" si="3985"/>
        <v/>
      </c>
      <c r="DL235" s="71" t="str">
        <f t="shared" si="3985"/>
        <v/>
      </c>
      <c r="DM235" s="71" t="str">
        <f t="shared" si="3985"/>
        <v/>
      </c>
      <c r="DN235" s="71" t="str">
        <f t="shared" si="3985"/>
        <v/>
      </c>
      <c r="DO235" s="71" t="str">
        <f t="shared" si="3985"/>
        <v/>
      </c>
      <c r="DP235" s="71" t="str">
        <f t="shared" si="3985"/>
        <v/>
      </c>
      <c r="DQ235" s="71" t="str">
        <f t="shared" si="3985"/>
        <v/>
      </c>
      <c r="DR235" s="71" t="str">
        <f t="shared" si="3985"/>
        <v/>
      </c>
      <c r="DS235" s="71" t="str">
        <f t="shared" si="3985"/>
        <v/>
      </c>
      <c r="DT235" s="71" t="str">
        <f t="shared" si="3985"/>
        <v/>
      </c>
      <c r="DU235" s="71" t="str">
        <f t="shared" si="3985"/>
        <v/>
      </c>
      <c r="DV235" s="71" t="str">
        <f t="shared" si="3985"/>
        <v/>
      </c>
      <c r="DW235" s="71" t="str">
        <f t="shared" si="3985"/>
        <v/>
      </c>
      <c r="DX235" s="71" t="str">
        <f t="shared" si="3985"/>
        <v/>
      </c>
      <c r="DY235" s="71" t="str">
        <f t="shared" si="3985"/>
        <v/>
      </c>
      <c r="DZ235" s="71" t="str">
        <f t="shared" si="3985"/>
        <v/>
      </c>
      <c r="EA235" s="71" t="str">
        <f t="shared" si="3985"/>
        <v/>
      </c>
      <c r="EB235" s="71" t="str">
        <f t="shared" si="3985"/>
        <v/>
      </c>
      <c r="EC235" s="71" t="str">
        <f t="shared" si="3985"/>
        <v/>
      </c>
      <c r="ED235" s="71" t="str">
        <f t="shared" si="3985"/>
        <v/>
      </c>
      <c r="EE235" s="71" t="str">
        <f t="shared" si="3985"/>
        <v/>
      </c>
      <c r="EF235" s="71" t="str">
        <f t="shared" si="3985"/>
        <v/>
      </c>
      <c r="EG235" s="71" t="str">
        <f t="shared" si="3985"/>
        <v/>
      </c>
      <c r="EH235" s="71" t="str">
        <f t="shared" si="3986"/>
        <v/>
      </c>
      <c r="EI235" s="71" t="str">
        <f t="shared" si="3986"/>
        <v/>
      </c>
      <c r="EJ235" s="71" t="str">
        <f t="shared" si="3986"/>
        <v/>
      </c>
      <c r="EK235" s="71" t="str">
        <f t="shared" si="3986"/>
        <v/>
      </c>
      <c r="EL235" s="71" t="str">
        <f t="shared" si="3986"/>
        <v/>
      </c>
      <c r="EM235" s="71" t="str">
        <f t="shared" si="3986"/>
        <v/>
      </c>
      <c r="EN235" s="71" t="str">
        <f t="shared" si="3986"/>
        <v/>
      </c>
      <c r="EO235" s="71" t="str">
        <f t="shared" si="3986"/>
        <v/>
      </c>
      <c r="EP235" s="71" t="str">
        <f t="shared" si="3986"/>
        <v/>
      </c>
      <c r="EQ235" s="71" t="str">
        <f t="shared" si="3986"/>
        <v/>
      </c>
      <c r="ER235" s="71" t="str">
        <f t="shared" si="3986"/>
        <v/>
      </c>
      <c r="ES235" s="71" t="str">
        <f t="shared" si="3986"/>
        <v/>
      </c>
      <c r="ET235" s="71" t="str">
        <f t="shared" si="3986"/>
        <v/>
      </c>
      <c r="EU235" s="71" t="str">
        <f t="shared" si="3986"/>
        <v/>
      </c>
      <c r="EV235" s="71" t="str">
        <f t="shared" si="3986"/>
        <v/>
      </c>
      <c r="EW235" s="71" t="str">
        <f t="shared" si="3986"/>
        <v/>
      </c>
      <c r="EX235" s="71" t="str">
        <f t="shared" si="3986"/>
        <v/>
      </c>
      <c r="EY235" s="71" t="str">
        <f t="shared" si="3986"/>
        <v/>
      </c>
      <c r="EZ235" s="71" t="str">
        <f t="shared" si="3986"/>
        <v/>
      </c>
      <c r="FA235" s="71" t="str">
        <f t="shared" si="3986"/>
        <v/>
      </c>
      <c r="FB235" s="71" t="str">
        <f t="shared" si="3986"/>
        <v/>
      </c>
      <c r="FC235" s="71" t="str">
        <f t="shared" si="3986"/>
        <v/>
      </c>
      <c r="FD235" s="71" t="str">
        <f t="shared" si="3986"/>
        <v/>
      </c>
      <c r="FE235" s="71" t="str">
        <f t="shared" si="3986"/>
        <v/>
      </c>
      <c r="FF235" s="71" t="str">
        <f t="shared" si="3986"/>
        <v/>
      </c>
      <c r="FG235" s="71" t="str">
        <f t="shared" si="3986"/>
        <v/>
      </c>
      <c r="FH235" s="71" t="str">
        <f t="shared" si="3986"/>
        <v/>
      </c>
      <c r="FI235" s="71" t="str">
        <f t="shared" si="3986"/>
        <v/>
      </c>
      <c r="FJ235" s="71" t="str">
        <f t="shared" si="3986"/>
        <v/>
      </c>
      <c r="FK235" s="71" t="str">
        <f t="shared" si="3986"/>
        <v/>
      </c>
      <c r="FL235" s="71" t="str">
        <f t="shared" si="3986"/>
        <v/>
      </c>
      <c r="FM235" s="71" t="str">
        <f t="shared" si="3986"/>
        <v/>
      </c>
      <c r="FN235" s="71" t="str">
        <f t="shared" si="3987"/>
        <v/>
      </c>
      <c r="FO235" s="71" t="str">
        <f t="shared" si="3987"/>
        <v/>
      </c>
      <c r="FP235" s="71" t="str">
        <f t="shared" si="3987"/>
        <v/>
      </c>
      <c r="FQ235" s="71" t="str">
        <f t="shared" si="3987"/>
        <v/>
      </c>
      <c r="FR235" s="71" t="str">
        <f t="shared" si="3987"/>
        <v/>
      </c>
      <c r="FS235" s="71" t="str">
        <f t="shared" si="3987"/>
        <v/>
      </c>
    </row>
    <row r="236" spans="1:175" ht="16.5">
      <c r="A236" s="79"/>
      <c r="B236" s="101" t="s">
        <v>752</v>
      </c>
      <c r="C236" s="79" t="s">
        <v>753</v>
      </c>
      <c r="T236" s="120" t="s">
        <v>754</v>
      </c>
      <c r="U236" s="85" t="str">
        <f t="shared" ref="U236:U244" si="3994">"ReplaceableTextures\\CommandButtons\\BTN"&amp;B236&amp;".blp"</f>
        <v>ReplaceableTextures\\CommandButtons\\BTNIZ0B.blp</v>
      </c>
      <c r="CN236" s="70" t="str">
        <f t="shared" ref="CN236:CN245" si="3995">"InitUnitState('"&amp;B236&amp;"',"&amp;V236&amp;","&amp;W236&amp;","&amp;X236&amp;","&amp;Y236&amp;","&amp;Z236&amp;","&amp;AA236&amp;","&amp;AB236&amp;","&amp;AC236&amp;","&amp;AD236&amp;","&amp;AE236&amp;")"</f>
        <v>InitUnitState('IZ0B',,,,,,,,,,)</v>
      </c>
      <c r="CO236" s="70" t="str">
        <f t="shared" ref="CO236:CO245" si="3996">"InitUnitNormal('"&amp;B236&amp;"',"&amp;AF236&amp;","&amp;AG236&amp;","&amp;AH236&amp;","&amp;AI236&amp;","&amp;AJ236&amp;","&amp;AK236&amp;","&amp;AL236&amp;","&amp;AM236&amp;","&amp;AN236&amp;","&amp;AO236&amp;")"</f>
        <v>InitUnitNormal('IZ0B',,,,,,,,,,)</v>
      </c>
      <c r="CP236" s="70" t="str">
        <f t="shared" ref="CP236:CP245" si="3997">"InitUnitMagic('"&amp;B236&amp;"',"&amp;AP236&amp;","&amp;AQ236&amp;","&amp;AR236&amp;","&amp;AS236&amp;","&amp;AT236&amp;","&amp;AU236&amp;","&amp;AV236&amp;","&amp;AW236&amp;","&amp;BI236&amp;","&amp;BJ236&amp;")"</f>
        <v>InitUnitMagic('IZ0B',,,,,,,,,,)</v>
      </c>
      <c r="CQ236" s="70" t="str">
        <f t="shared" ref="CQ236:CQ245" si="3998">"InitUnitAdd('"&amp;B236&amp;"',"&amp;BK236&amp;","&amp;BL236&amp;","&amp;BM236&amp;","&amp;BN236&amp;","&amp;BO236&amp;","&amp;BP236&amp;","&amp;BQ236&amp;","&amp;BR236&amp;","&amp;BS236&amp;","&amp;BT236&amp;")"</f>
        <v>InitUnitAdd('IZ0B',,,,,,,,,,)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248&amp;CR$1&amp;")"</f>
        <v>InitEquipData('IZ0B',,"",,,,,'','','','','','',"ReplaceableTextures\\CommandButtons\\BTN023.blp")</v>
      </c>
      <c r="CU236" s="95" t="str">
        <f t="shared" ref="CU236:CU245" si="3999">CONCATENATE(DB236,DC236,DD236,DE236,DF236,DG236,DH236,DI236,DJ236,DK236,DL236,DM236,DN236,DO236,DP236,DQ236,DR236,DS236,DT236,DU236,DV236,DW236,DX236,DY236,DZ236,EA236,EB236,EC236,ED236,EE236,EF236,EG236,EH236,EI236,EJ236,EK236,EL236,EM236,EN236,EO236,EP236&amp;"|n")</f>
        <v>|n</v>
      </c>
      <c r="CV236" s="61" t="str">
        <f t="shared" ref="CV236:CV245" si="4000">T236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36" s="60"/>
      <c r="CX236" s="60"/>
      <c r="CY236" s="60"/>
      <c r="CZ236" s="60"/>
      <c r="DA236" s="60"/>
      <c r="DB236" s="71" t="str">
        <f t="shared" ref="DB236" si="4001">IF(V236="","","|n"&amp;DB$2&amp;"+"&amp;V236&amp;DB$1)</f>
        <v/>
      </c>
      <c r="DC236" s="71" t="str">
        <f t="shared" ref="DC236" si="4002">IF(W236="","","|n"&amp;DC$2&amp;"+"&amp;W236&amp;DC$1)</f>
        <v/>
      </c>
      <c r="DD236" s="71" t="str">
        <f t="shared" ref="DD236" si="4003">IF(X236="","","|n"&amp;DD$2&amp;"+"&amp;X236&amp;DD$1)</f>
        <v/>
      </c>
      <c r="DE236" s="71" t="str">
        <f t="shared" ref="DE236" si="4004">IF(Y236="","","|n"&amp;DE$2&amp;"+"&amp;Y236&amp;DE$1)</f>
        <v/>
      </c>
      <c r="DF236" s="71" t="str">
        <f t="shared" ref="DF236" si="4005">IF(Z236="","","|n"&amp;DF$2&amp;"+"&amp;Z236&amp;DF$1)</f>
        <v/>
      </c>
      <c r="DG236" s="71" t="str">
        <f t="shared" ref="DG236" si="4006">IF(AA236="","","|n"&amp;DG$2&amp;"+"&amp;AA236&amp;DG$1)</f>
        <v/>
      </c>
      <c r="DH236" s="71" t="str">
        <f t="shared" ref="DH236" si="4007">IF(AB236="","","|n"&amp;DH$2&amp;"+"&amp;AB236&amp;DH$1)</f>
        <v/>
      </c>
      <c r="DI236" s="71" t="str">
        <f t="shared" ref="DI236" si="4008">IF(AC236="","","|n"&amp;DI$2&amp;"+"&amp;AC236&amp;DI$1)</f>
        <v/>
      </c>
      <c r="DJ236" s="71" t="str">
        <f t="shared" ref="DJ236" si="4009">IF(AD236="","","|n"&amp;DJ$2&amp;"+"&amp;AD236&amp;DJ$1)</f>
        <v/>
      </c>
      <c r="DK236" s="71" t="str">
        <f t="shared" ref="DK236" si="4010">IF(AE236="","","|n"&amp;DK$2&amp;"+"&amp;AE236&amp;DK$1)</f>
        <v/>
      </c>
      <c r="DL236" s="71" t="str">
        <f t="shared" ref="DL236" si="4011">IF(AF236="","","|n"&amp;DL$2&amp;"+"&amp;AF236&amp;DL$1)</f>
        <v/>
      </c>
      <c r="DM236" s="71" t="str">
        <f t="shared" ref="DM236" si="4012">IF(AG236="","","|n"&amp;DM$2&amp;"+"&amp;AG236&amp;DM$1)</f>
        <v/>
      </c>
      <c r="DN236" s="71" t="str">
        <f t="shared" ref="DN236" si="4013">IF(AH236="","","|n"&amp;DN$2&amp;"+"&amp;AH236&amp;DN$1)</f>
        <v/>
      </c>
      <c r="DO236" s="71" t="str">
        <f t="shared" ref="DO236" si="4014">IF(AI236="","","|n"&amp;DO$2&amp;"+"&amp;AI236&amp;DO$1)</f>
        <v/>
      </c>
      <c r="DP236" s="71" t="str">
        <f t="shared" ref="DP236" si="4015">IF(AJ236="","","|n"&amp;DP$2&amp;"+"&amp;AJ236&amp;DP$1)</f>
        <v/>
      </c>
      <c r="DQ236" s="71" t="str">
        <f t="shared" ref="DQ236" si="4016">IF(AK236="","","|n"&amp;DQ$2&amp;"+"&amp;AK236&amp;DQ$1)</f>
        <v/>
      </c>
      <c r="DR236" s="71" t="str">
        <f t="shared" ref="DR236" si="4017">IF(AL236="","","|n"&amp;DR$2&amp;"+"&amp;AL236&amp;DR$1)</f>
        <v/>
      </c>
      <c r="DS236" s="71" t="str">
        <f t="shared" ref="DS236" si="4018">IF(AM236="","","|n"&amp;DS$2&amp;"+"&amp;AM236&amp;DS$1)</f>
        <v/>
      </c>
      <c r="DT236" s="71" t="str">
        <f t="shared" ref="DT236" si="4019">IF(AN236="","","|n"&amp;DT$2&amp;"+"&amp;AN236&amp;DT$1)</f>
        <v/>
      </c>
      <c r="DU236" s="71" t="str">
        <f t="shared" ref="DU236" si="4020">IF(AO236="","","|n"&amp;DU$2&amp;"+"&amp;AO236&amp;DU$1)</f>
        <v/>
      </c>
      <c r="DV236" s="71" t="str">
        <f t="shared" ref="DV236" si="4021">IF(AP236="","","|n"&amp;DV$2&amp;"+"&amp;AP236&amp;DV$1)</f>
        <v/>
      </c>
      <c r="DW236" s="71" t="str">
        <f t="shared" ref="DW236" si="4022">IF(AQ236="","","|n"&amp;DW$2&amp;"+"&amp;AQ236&amp;DW$1)</f>
        <v/>
      </c>
      <c r="DX236" s="71" t="str">
        <f t="shared" ref="DX236" si="4023">IF(AR236="","","|n"&amp;DX$2&amp;"+"&amp;AR236&amp;DX$1)</f>
        <v/>
      </c>
      <c r="DY236" s="71" t="str">
        <f t="shared" ref="DY236" si="4024">IF(AS236="","","|n"&amp;DY$2&amp;"+"&amp;AS236&amp;DY$1)</f>
        <v/>
      </c>
      <c r="DZ236" s="71" t="str">
        <f t="shared" ref="DZ236" si="4025">IF(AT236="","","|n"&amp;DZ$2&amp;"+"&amp;AT236&amp;DZ$1)</f>
        <v/>
      </c>
      <c r="EA236" s="71" t="str">
        <f t="shared" ref="EA236" si="4026">IF(AU236="","","|n"&amp;EA$2&amp;"+"&amp;AU236&amp;EA$1)</f>
        <v/>
      </c>
      <c r="EB236" s="71" t="str">
        <f t="shared" ref="EB236" si="4027">IF(AV236="","","|n"&amp;EB$2&amp;"+"&amp;AV236&amp;EB$1)</f>
        <v/>
      </c>
      <c r="EC236" s="71" t="str">
        <f t="shared" ref="EC236" si="4028">IF(AW236="","","|n"&amp;EC$2&amp;"+"&amp;AW236&amp;EC$1)</f>
        <v/>
      </c>
      <c r="ED236" s="71" t="str">
        <f t="shared" ref="ED236" si="4029">IF(AX236="","","|n"&amp;ED$2&amp;"+"&amp;AX236&amp;ED$1)</f>
        <v/>
      </c>
      <c r="EE236" s="71" t="str">
        <f t="shared" ref="EE236" si="4030">IF(AY236="","","|n"&amp;EE$2&amp;"+"&amp;AY236&amp;EE$1)</f>
        <v/>
      </c>
      <c r="EF236" s="71" t="str">
        <f t="shared" ref="EF236" si="4031">IF(AZ236="","","|n"&amp;EF$2&amp;"+"&amp;AZ236&amp;EF$1)</f>
        <v/>
      </c>
      <c r="EG236" s="71" t="str">
        <f t="shared" ref="EG236" si="4032">IF(BA236="","","|n"&amp;EG$2&amp;"+"&amp;BA236&amp;EG$1)</f>
        <v/>
      </c>
      <c r="EH236" s="71" t="str">
        <f t="shared" ref="EH236" si="4033">IF(BB236="","","|n"&amp;EH$2&amp;"+"&amp;BB236&amp;EH$1)</f>
        <v/>
      </c>
      <c r="EI236" s="71" t="str">
        <f t="shared" ref="EI236" si="4034">IF(BC236="","","|n"&amp;EI$2&amp;"+"&amp;BC236&amp;EI$1)</f>
        <v/>
      </c>
      <c r="EJ236" s="71" t="str">
        <f t="shared" ref="EJ236" si="4035">IF(BD236="","","|n"&amp;EJ$2&amp;"+"&amp;BD236&amp;EJ$1)</f>
        <v/>
      </c>
      <c r="EK236" s="71" t="str">
        <f t="shared" ref="EK236" si="4036">IF(BE236="","","|n"&amp;EK$2&amp;"+"&amp;BE236&amp;EK$1)</f>
        <v/>
      </c>
      <c r="EL236" s="71" t="str">
        <f t="shared" ref="EL236" si="4037">IF(BF236="","","|n"&amp;EL$2&amp;"+"&amp;BF236&amp;EL$1)</f>
        <v/>
      </c>
      <c r="EM236" s="71" t="str">
        <f t="shared" ref="EM236" si="4038">IF(BG236="","","|n"&amp;EM$2&amp;"+"&amp;BG236&amp;EM$1)</f>
        <v/>
      </c>
      <c r="EN236" s="71" t="str">
        <f t="shared" ref="EN236" si="4039">IF(BH236="","","|n"&amp;EN$2&amp;"+"&amp;BH236&amp;EN$1)</f>
        <v/>
      </c>
      <c r="EO236" s="71" t="str">
        <f t="shared" ref="EO236" si="4040">IF(BI236="","","|n"&amp;EO$2&amp;"+"&amp;BI236&amp;EO$1)</f>
        <v/>
      </c>
      <c r="EP236" s="71" t="str">
        <f t="shared" ref="EP236" si="4041">IF(BJ236="","","|n"&amp;EP$2&amp;"+"&amp;BJ236&amp;EP$1)</f>
        <v/>
      </c>
      <c r="EQ236" s="71" t="str">
        <f t="shared" ref="EQ236" si="4042">IF(BK236="","","|n"&amp;EQ$2&amp;"+"&amp;BK236&amp;EQ$1)</f>
        <v/>
      </c>
      <c r="ER236" s="71" t="str">
        <f t="shared" ref="ER236" si="4043">IF(BL236="","","|n"&amp;ER$2&amp;"+"&amp;BL236&amp;ER$1)</f>
        <v/>
      </c>
      <c r="ES236" s="71" t="str">
        <f t="shared" ref="ES236" si="4044">IF(BM236="","","|n"&amp;ES$2&amp;"+"&amp;BM236&amp;ES$1)</f>
        <v/>
      </c>
      <c r="ET236" s="71" t="str">
        <f t="shared" ref="ET236" si="4045">IF(BN236="","","|n"&amp;ET$2&amp;"+"&amp;BN236&amp;ET$1)</f>
        <v/>
      </c>
      <c r="EU236" s="71" t="str">
        <f t="shared" ref="EU236" si="4046">IF(BO236="","","|n"&amp;EU$2&amp;"+"&amp;BO236&amp;EU$1)</f>
        <v/>
      </c>
      <c r="EV236" s="71" t="str">
        <f t="shared" ref="EV236" si="4047">IF(BP236="","","|n"&amp;EV$2&amp;"+"&amp;BP236&amp;EV$1)</f>
        <v/>
      </c>
      <c r="EW236" s="71" t="str">
        <f t="shared" ref="EW236" si="4048">IF(BQ236="","","|n"&amp;EW$2&amp;"+"&amp;BQ236&amp;EW$1)</f>
        <v/>
      </c>
      <c r="EX236" s="71" t="str">
        <f t="shared" ref="EX236" si="4049">IF(BR236="","","|n"&amp;EX$2&amp;"+"&amp;BR236&amp;EX$1)</f>
        <v/>
      </c>
      <c r="EY236" s="71" t="str">
        <f t="shared" ref="EY236" si="4050">IF(BS236="","","|n"&amp;EY$2&amp;"+"&amp;BS236&amp;EY$1)</f>
        <v/>
      </c>
      <c r="EZ236" s="71" t="str">
        <f t="shared" ref="EZ236" si="4051">IF(BT236="","","|n"&amp;EZ$2&amp;"+"&amp;BT236&amp;EZ$1)</f>
        <v/>
      </c>
      <c r="FA236" s="71" t="str">
        <f t="shared" ref="FA236" si="4052">IF(BU236="","","|n"&amp;FA$2&amp;"+"&amp;BU236&amp;FA$1)</f>
        <v/>
      </c>
      <c r="FB236" s="71" t="str">
        <f t="shared" ref="FB236" si="4053">IF(BV236="","","|n"&amp;FB$2&amp;"+"&amp;BV236&amp;FB$1)</f>
        <v/>
      </c>
      <c r="FC236" s="71" t="str">
        <f t="shared" ref="FC236" si="4054">IF(BW236="","","|n"&amp;FC$2&amp;"+"&amp;BW236&amp;FC$1)</f>
        <v/>
      </c>
      <c r="FD236" s="71" t="str">
        <f t="shared" ref="FD236" si="4055">IF(BX236="","","|n"&amp;FD$2&amp;"+"&amp;BX236&amp;FD$1)</f>
        <v/>
      </c>
      <c r="FE236" s="71" t="str">
        <f t="shared" ref="FE236" si="4056">IF(BY236="","","|n"&amp;FE$2&amp;"+"&amp;BY236&amp;FE$1)</f>
        <v/>
      </c>
      <c r="FF236" s="71" t="str">
        <f t="shared" ref="FF236" si="4057">IF(BZ236="","","|n"&amp;FF$2&amp;"+"&amp;BZ236&amp;FF$1)</f>
        <v/>
      </c>
      <c r="FG236" s="71" t="str">
        <f t="shared" ref="FG236" si="4058">IF(CA236="","","|n"&amp;FG$2&amp;"+"&amp;CA236&amp;FG$1)</f>
        <v/>
      </c>
      <c r="FH236" s="71" t="str">
        <f t="shared" ref="FH236" si="4059">IF(CB236="","","|n"&amp;FH$2&amp;"+"&amp;CB236&amp;FH$1)</f>
        <v/>
      </c>
      <c r="FI236" s="71" t="str">
        <f t="shared" ref="FI236" si="4060">IF(CC236="","","|n"&amp;FI$2&amp;"+"&amp;CC236&amp;FI$1)</f>
        <v/>
      </c>
      <c r="FJ236" s="71" t="str">
        <f t="shared" ref="FJ236" si="4061">IF(CD236="","","|n"&amp;FJ$2&amp;"+"&amp;CD236&amp;FJ$1)</f>
        <v/>
      </c>
      <c r="FK236" s="71" t="str">
        <f t="shared" ref="FK236" si="4062">IF(CE236="","","|n"&amp;FK$2&amp;"+"&amp;CE236&amp;FK$1)</f>
        <v/>
      </c>
      <c r="FL236" s="71" t="str">
        <f t="shared" ref="FL236" si="4063">IF(CF236="","","|n"&amp;FL$2&amp;"+"&amp;CF236&amp;FL$1)</f>
        <v/>
      </c>
      <c r="FM236" s="71" t="str">
        <f t="shared" ref="FM236" si="4064">IF(CG236="","","|n"&amp;FM$2&amp;"+"&amp;CG236&amp;FM$1)</f>
        <v/>
      </c>
      <c r="FN236" s="71" t="str">
        <f t="shared" ref="FN236" si="4065">IF(CH236="","","|n"&amp;FN$2&amp;"+"&amp;CH236&amp;FN$1)</f>
        <v/>
      </c>
      <c r="FO236" s="71" t="str">
        <f t="shared" ref="FO236" si="4066">IF(CI236="","","|n"&amp;FO$2&amp;"+"&amp;CI236&amp;FO$1)</f>
        <v/>
      </c>
      <c r="FP236" s="71" t="str">
        <f t="shared" ref="FP236" si="4067">IF(CJ236="","","|n"&amp;FP$2&amp;"+"&amp;CJ236&amp;FP$1)</f>
        <v/>
      </c>
      <c r="FQ236" s="71" t="str">
        <f t="shared" ref="FQ236" si="4068">IF(CK236="","","|n"&amp;FQ$2&amp;"+"&amp;CK236&amp;FQ$1)</f>
        <v/>
      </c>
      <c r="FR236" s="71" t="str">
        <f t="shared" ref="FR236" si="4069">IF(CL236="","","|n"&amp;FR$2&amp;"+"&amp;CL236&amp;FR$1)</f>
        <v/>
      </c>
      <c r="FS236" s="71" t="str">
        <f t="shared" ref="FS236" si="4070">IF(CM236="","","|n"&amp;FS$2&amp;"+"&amp;CM236&amp;FS$1)</f>
        <v/>
      </c>
    </row>
    <row r="237" spans="1:175" ht="16.5">
      <c r="A237" s="79"/>
      <c r="B237" s="101" t="s">
        <v>755</v>
      </c>
      <c r="C237" s="79"/>
      <c r="T237" s="120" t="s">
        <v>751</v>
      </c>
      <c r="U237" s="85" t="str">
        <f t="shared" si="3994"/>
        <v>ReplaceableTextures\\CommandButtons\\BTNIZ0D.blp</v>
      </c>
      <c r="CN237" s="70" t="str">
        <f t="shared" si="3995"/>
        <v>InitUnitState('IZ0D',,,,,,,,,,)</v>
      </c>
      <c r="CO237" s="70" t="str">
        <f t="shared" si="3996"/>
        <v>InitUnitNormal('IZ0D',,,,,,,,,,)</v>
      </c>
      <c r="CP237" s="70" t="str">
        <f t="shared" si="3997"/>
        <v>InitUnitMagic('IZ0D',,,,,,,,,,)</v>
      </c>
      <c r="CQ237" s="70" t="str">
        <f t="shared" si="3998"/>
        <v>InitUnitAdd('IZ0D',,,,,,,,,,)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249&amp;CR$1&amp;")"</f>
        <v>InitEquipData('IZ0D',,"",,,,,'','','','','','',"ReplaceableTextures\\CommandButtons\\BTN020.blp")</v>
      </c>
      <c r="CU237" s="95" t="str">
        <f t="shared" si="3999"/>
        <v>|n</v>
      </c>
      <c r="CV237" s="61" t="str">
        <f t="shared" si="4000"/>
        <v>延缓敌军2分钟进攻时间。|n|n|Cff999999狗策划一直不想做这个功能，你们就省着点用吧~（逃|r</v>
      </c>
      <c r="CW237" s="60"/>
      <c r="CX237" s="60"/>
      <c r="CY237" s="60"/>
      <c r="CZ237" s="60"/>
      <c r="DA237" s="60"/>
      <c r="DB237" s="71" t="str">
        <f t="shared" ref="DB237:FM237" si="4071">IF(V237="","","|n"&amp;DB$2&amp;"+"&amp;V237&amp;DB$1)</f>
        <v/>
      </c>
      <c r="DC237" s="71" t="str">
        <f t="shared" si="4071"/>
        <v/>
      </c>
      <c r="DD237" s="71" t="str">
        <f t="shared" si="4071"/>
        <v/>
      </c>
      <c r="DE237" s="71" t="str">
        <f t="shared" si="4071"/>
        <v/>
      </c>
      <c r="DF237" s="71" t="str">
        <f t="shared" si="4071"/>
        <v/>
      </c>
      <c r="DG237" s="71" t="str">
        <f t="shared" si="4071"/>
        <v/>
      </c>
      <c r="DH237" s="71" t="str">
        <f t="shared" si="4071"/>
        <v/>
      </c>
      <c r="DI237" s="71" t="str">
        <f t="shared" si="4071"/>
        <v/>
      </c>
      <c r="DJ237" s="71" t="str">
        <f t="shared" si="4071"/>
        <v/>
      </c>
      <c r="DK237" s="71" t="str">
        <f t="shared" si="4071"/>
        <v/>
      </c>
      <c r="DL237" s="71" t="str">
        <f t="shared" si="4071"/>
        <v/>
      </c>
      <c r="DM237" s="71" t="str">
        <f t="shared" si="4071"/>
        <v/>
      </c>
      <c r="DN237" s="71" t="str">
        <f t="shared" si="4071"/>
        <v/>
      </c>
      <c r="DO237" s="71" t="str">
        <f t="shared" si="4071"/>
        <v/>
      </c>
      <c r="DP237" s="71" t="str">
        <f t="shared" si="4071"/>
        <v/>
      </c>
      <c r="DQ237" s="71" t="str">
        <f t="shared" si="4071"/>
        <v/>
      </c>
      <c r="DR237" s="71" t="str">
        <f t="shared" si="4071"/>
        <v/>
      </c>
      <c r="DS237" s="71" t="str">
        <f t="shared" si="4071"/>
        <v/>
      </c>
      <c r="DT237" s="71" t="str">
        <f t="shared" si="4071"/>
        <v/>
      </c>
      <c r="DU237" s="71" t="str">
        <f t="shared" si="4071"/>
        <v/>
      </c>
      <c r="DV237" s="71" t="str">
        <f t="shared" si="4071"/>
        <v/>
      </c>
      <c r="DW237" s="71" t="str">
        <f t="shared" si="4071"/>
        <v/>
      </c>
      <c r="DX237" s="71" t="str">
        <f t="shared" si="4071"/>
        <v/>
      </c>
      <c r="DY237" s="71" t="str">
        <f t="shared" si="4071"/>
        <v/>
      </c>
      <c r="DZ237" s="71" t="str">
        <f t="shared" si="4071"/>
        <v/>
      </c>
      <c r="EA237" s="71" t="str">
        <f t="shared" si="4071"/>
        <v/>
      </c>
      <c r="EB237" s="71" t="str">
        <f t="shared" si="4071"/>
        <v/>
      </c>
      <c r="EC237" s="71" t="str">
        <f t="shared" si="4071"/>
        <v/>
      </c>
      <c r="ED237" s="71" t="str">
        <f t="shared" si="4071"/>
        <v/>
      </c>
      <c r="EE237" s="71" t="str">
        <f t="shared" si="4071"/>
        <v/>
      </c>
      <c r="EF237" s="71" t="str">
        <f t="shared" si="4071"/>
        <v/>
      </c>
      <c r="EG237" s="71" t="str">
        <f t="shared" si="4071"/>
        <v/>
      </c>
      <c r="EH237" s="71" t="str">
        <f t="shared" si="4071"/>
        <v/>
      </c>
      <c r="EI237" s="71" t="str">
        <f t="shared" si="4071"/>
        <v/>
      </c>
      <c r="EJ237" s="71" t="str">
        <f t="shared" si="4071"/>
        <v/>
      </c>
      <c r="EK237" s="71" t="str">
        <f t="shared" si="4071"/>
        <v/>
      </c>
      <c r="EL237" s="71" t="str">
        <f t="shared" si="4071"/>
        <v/>
      </c>
      <c r="EM237" s="71" t="str">
        <f t="shared" si="4071"/>
        <v/>
      </c>
      <c r="EN237" s="71" t="str">
        <f t="shared" si="4071"/>
        <v/>
      </c>
      <c r="EO237" s="71" t="str">
        <f t="shared" si="4071"/>
        <v/>
      </c>
      <c r="EP237" s="71" t="str">
        <f t="shared" si="4071"/>
        <v/>
      </c>
      <c r="EQ237" s="71" t="str">
        <f t="shared" si="4071"/>
        <v/>
      </c>
      <c r="ER237" s="71" t="str">
        <f t="shared" si="4071"/>
        <v/>
      </c>
      <c r="ES237" s="71" t="str">
        <f t="shared" si="4071"/>
        <v/>
      </c>
      <c r="ET237" s="71" t="str">
        <f t="shared" si="4071"/>
        <v/>
      </c>
      <c r="EU237" s="71" t="str">
        <f t="shared" si="4071"/>
        <v/>
      </c>
      <c r="EV237" s="71" t="str">
        <f t="shared" si="4071"/>
        <v/>
      </c>
      <c r="EW237" s="71" t="str">
        <f t="shared" si="4071"/>
        <v/>
      </c>
      <c r="EX237" s="71" t="str">
        <f t="shared" si="4071"/>
        <v/>
      </c>
      <c r="EY237" s="71" t="str">
        <f t="shared" si="4071"/>
        <v/>
      </c>
      <c r="EZ237" s="71" t="str">
        <f t="shared" si="4071"/>
        <v/>
      </c>
      <c r="FA237" s="71" t="str">
        <f t="shared" si="4071"/>
        <v/>
      </c>
      <c r="FB237" s="71" t="str">
        <f t="shared" si="4071"/>
        <v/>
      </c>
      <c r="FC237" s="71" t="str">
        <f t="shared" si="4071"/>
        <v/>
      </c>
      <c r="FD237" s="71" t="str">
        <f t="shared" si="4071"/>
        <v/>
      </c>
      <c r="FE237" s="71" t="str">
        <f t="shared" si="4071"/>
        <v/>
      </c>
      <c r="FF237" s="71" t="str">
        <f t="shared" si="4071"/>
        <v/>
      </c>
      <c r="FG237" s="71" t="str">
        <f t="shared" si="4071"/>
        <v/>
      </c>
      <c r="FH237" s="71" t="str">
        <f t="shared" si="4071"/>
        <v/>
      </c>
      <c r="FI237" s="71" t="str">
        <f t="shared" si="4071"/>
        <v/>
      </c>
      <c r="FJ237" s="71" t="str">
        <f t="shared" si="4071"/>
        <v/>
      </c>
      <c r="FK237" s="71" t="str">
        <f t="shared" si="4071"/>
        <v/>
      </c>
      <c r="FL237" s="71" t="str">
        <f t="shared" si="4071"/>
        <v/>
      </c>
      <c r="FM237" s="71" t="str">
        <f t="shared" si="4071"/>
        <v/>
      </c>
      <c r="FN237" s="71" t="str">
        <f t="shared" ref="FN237:FS237" si="4072">IF(CH237="","","|n"&amp;FN$2&amp;"+"&amp;CH237&amp;FN$1)</f>
        <v/>
      </c>
      <c r="FO237" s="71" t="str">
        <f t="shared" si="4072"/>
        <v/>
      </c>
      <c r="FP237" s="71" t="str">
        <f t="shared" si="4072"/>
        <v/>
      </c>
      <c r="FQ237" s="71" t="str">
        <f t="shared" si="4072"/>
        <v/>
      </c>
      <c r="FR237" s="71" t="str">
        <f t="shared" si="4072"/>
        <v/>
      </c>
      <c r="FS237" s="71" t="str">
        <f t="shared" si="4072"/>
        <v/>
      </c>
    </row>
    <row r="238" spans="1:175" ht="16.5">
      <c r="A238" s="79"/>
      <c r="B238" s="101" t="s">
        <v>756</v>
      </c>
      <c r="C238" s="79"/>
      <c r="T238" s="120" t="s">
        <v>751</v>
      </c>
      <c r="U238" s="85" t="str">
        <f t="shared" si="3994"/>
        <v>ReplaceableTextures\\CommandButtons\\BTNIZ0E.blp</v>
      </c>
      <c r="CN238" s="70" t="str">
        <f t="shared" si="3995"/>
        <v>InitUnitState('IZ0E',,,,,,,,,,)</v>
      </c>
      <c r="CO238" s="70" t="str">
        <f t="shared" si="3996"/>
        <v>InitUnitNormal('IZ0E',,,,,,,,,,)</v>
      </c>
      <c r="CP238" s="70" t="str">
        <f t="shared" si="3997"/>
        <v>InitUnitMagic('IZ0E',,,,,,,,,,)</v>
      </c>
      <c r="CQ238" s="70" t="str">
        <f t="shared" si="3998"/>
        <v>InitUnitAdd('IZ0E',,,,,,,,,,)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250&amp;CR$1&amp;")"</f>
        <v>InitEquipData('IZ0E',,"",,,,,'','','','','','',"ReplaceableTextures\\CommandButtons\\BTN001.blp")</v>
      </c>
      <c r="CU238" s="95" t="str">
        <f t="shared" si="3999"/>
        <v>|n</v>
      </c>
      <c r="CV238" s="61" t="str">
        <f t="shared" si="4000"/>
        <v>延缓敌军2分钟进攻时间。|n|n|Cff999999狗策划一直不想做这个功能，你们就省着点用吧~（逃|r</v>
      </c>
      <c r="CW238" s="60"/>
      <c r="CX238" s="60"/>
      <c r="CY238" s="60"/>
      <c r="CZ238" s="60"/>
      <c r="DA238" s="60"/>
      <c r="DB238" s="71" t="str">
        <f t="shared" ref="DB238:FM238" si="4073">IF(V238="","","|n"&amp;DB$2&amp;"+"&amp;V238&amp;DB$1)</f>
        <v/>
      </c>
      <c r="DC238" s="71" t="str">
        <f t="shared" si="4073"/>
        <v/>
      </c>
      <c r="DD238" s="71" t="str">
        <f t="shared" si="4073"/>
        <v/>
      </c>
      <c r="DE238" s="71" t="str">
        <f t="shared" si="4073"/>
        <v/>
      </c>
      <c r="DF238" s="71" t="str">
        <f t="shared" si="4073"/>
        <v/>
      </c>
      <c r="DG238" s="71" t="str">
        <f t="shared" si="4073"/>
        <v/>
      </c>
      <c r="DH238" s="71" t="str">
        <f t="shared" si="4073"/>
        <v/>
      </c>
      <c r="DI238" s="71" t="str">
        <f t="shared" si="4073"/>
        <v/>
      </c>
      <c r="DJ238" s="71" t="str">
        <f t="shared" si="4073"/>
        <v/>
      </c>
      <c r="DK238" s="71" t="str">
        <f t="shared" si="4073"/>
        <v/>
      </c>
      <c r="DL238" s="71" t="str">
        <f t="shared" si="4073"/>
        <v/>
      </c>
      <c r="DM238" s="71" t="str">
        <f t="shared" si="4073"/>
        <v/>
      </c>
      <c r="DN238" s="71" t="str">
        <f t="shared" si="4073"/>
        <v/>
      </c>
      <c r="DO238" s="71" t="str">
        <f t="shared" si="4073"/>
        <v/>
      </c>
      <c r="DP238" s="71" t="str">
        <f t="shared" si="4073"/>
        <v/>
      </c>
      <c r="DQ238" s="71" t="str">
        <f t="shared" si="4073"/>
        <v/>
      </c>
      <c r="DR238" s="71" t="str">
        <f t="shared" si="4073"/>
        <v/>
      </c>
      <c r="DS238" s="71" t="str">
        <f t="shared" si="4073"/>
        <v/>
      </c>
      <c r="DT238" s="71" t="str">
        <f t="shared" si="4073"/>
        <v/>
      </c>
      <c r="DU238" s="71" t="str">
        <f t="shared" si="4073"/>
        <v/>
      </c>
      <c r="DV238" s="71" t="str">
        <f t="shared" si="4073"/>
        <v/>
      </c>
      <c r="DW238" s="71" t="str">
        <f t="shared" si="4073"/>
        <v/>
      </c>
      <c r="DX238" s="71" t="str">
        <f t="shared" si="4073"/>
        <v/>
      </c>
      <c r="DY238" s="71" t="str">
        <f t="shared" si="4073"/>
        <v/>
      </c>
      <c r="DZ238" s="71" t="str">
        <f t="shared" si="4073"/>
        <v/>
      </c>
      <c r="EA238" s="71" t="str">
        <f t="shared" si="4073"/>
        <v/>
      </c>
      <c r="EB238" s="71" t="str">
        <f t="shared" si="4073"/>
        <v/>
      </c>
      <c r="EC238" s="71" t="str">
        <f t="shared" si="4073"/>
        <v/>
      </c>
      <c r="ED238" s="71" t="str">
        <f t="shared" si="4073"/>
        <v/>
      </c>
      <c r="EE238" s="71" t="str">
        <f t="shared" si="4073"/>
        <v/>
      </c>
      <c r="EF238" s="71" t="str">
        <f t="shared" si="4073"/>
        <v/>
      </c>
      <c r="EG238" s="71" t="str">
        <f t="shared" si="4073"/>
        <v/>
      </c>
      <c r="EH238" s="71" t="str">
        <f t="shared" si="4073"/>
        <v/>
      </c>
      <c r="EI238" s="71" t="str">
        <f t="shared" si="4073"/>
        <v/>
      </c>
      <c r="EJ238" s="71" t="str">
        <f t="shared" si="4073"/>
        <v/>
      </c>
      <c r="EK238" s="71" t="str">
        <f t="shared" si="4073"/>
        <v/>
      </c>
      <c r="EL238" s="71" t="str">
        <f t="shared" si="4073"/>
        <v/>
      </c>
      <c r="EM238" s="71" t="str">
        <f t="shared" si="4073"/>
        <v/>
      </c>
      <c r="EN238" s="71" t="str">
        <f t="shared" si="4073"/>
        <v/>
      </c>
      <c r="EO238" s="71" t="str">
        <f t="shared" si="4073"/>
        <v/>
      </c>
      <c r="EP238" s="71" t="str">
        <f t="shared" si="4073"/>
        <v/>
      </c>
      <c r="EQ238" s="71" t="str">
        <f t="shared" si="4073"/>
        <v/>
      </c>
      <c r="ER238" s="71" t="str">
        <f t="shared" si="4073"/>
        <v/>
      </c>
      <c r="ES238" s="71" t="str">
        <f t="shared" si="4073"/>
        <v/>
      </c>
      <c r="ET238" s="71" t="str">
        <f t="shared" si="4073"/>
        <v/>
      </c>
      <c r="EU238" s="71" t="str">
        <f t="shared" si="4073"/>
        <v/>
      </c>
      <c r="EV238" s="71" t="str">
        <f t="shared" si="4073"/>
        <v/>
      </c>
      <c r="EW238" s="71" t="str">
        <f t="shared" si="4073"/>
        <v/>
      </c>
      <c r="EX238" s="71" t="str">
        <f t="shared" si="4073"/>
        <v/>
      </c>
      <c r="EY238" s="71" t="str">
        <f t="shared" si="4073"/>
        <v/>
      </c>
      <c r="EZ238" s="71" t="str">
        <f t="shared" si="4073"/>
        <v/>
      </c>
      <c r="FA238" s="71" t="str">
        <f t="shared" si="4073"/>
        <v/>
      </c>
      <c r="FB238" s="71" t="str">
        <f t="shared" si="4073"/>
        <v/>
      </c>
      <c r="FC238" s="71" t="str">
        <f t="shared" si="4073"/>
        <v/>
      </c>
      <c r="FD238" s="71" t="str">
        <f t="shared" si="4073"/>
        <v/>
      </c>
      <c r="FE238" s="71" t="str">
        <f t="shared" si="4073"/>
        <v/>
      </c>
      <c r="FF238" s="71" t="str">
        <f t="shared" si="4073"/>
        <v/>
      </c>
      <c r="FG238" s="71" t="str">
        <f t="shared" si="4073"/>
        <v/>
      </c>
      <c r="FH238" s="71" t="str">
        <f t="shared" si="4073"/>
        <v/>
      </c>
      <c r="FI238" s="71" t="str">
        <f t="shared" si="4073"/>
        <v/>
      </c>
      <c r="FJ238" s="71" t="str">
        <f t="shared" si="4073"/>
        <v/>
      </c>
      <c r="FK238" s="71" t="str">
        <f t="shared" si="4073"/>
        <v/>
      </c>
      <c r="FL238" s="71" t="str">
        <f t="shared" si="4073"/>
        <v/>
      </c>
      <c r="FM238" s="71" t="str">
        <f t="shared" si="4073"/>
        <v/>
      </c>
      <c r="FN238" s="71" t="str">
        <f t="shared" ref="FN238:FS238" si="4074">IF(CH238="","","|n"&amp;FN$2&amp;"+"&amp;CH238&amp;FN$1)</f>
        <v/>
      </c>
      <c r="FO238" s="71" t="str">
        <f t="shared" si="4074"/>
        <v/>
      </c>
      <c r="FP238" s="71" t="str">
        <f t="shared" si="4074"/>
        <v/>
      </c>
      <c r="FQ238" s="71" t="str">
        <f t="shared" si="4074"/>
        <v/>
      </c>
      <c r="FR238" s="71" t="str">
        <f t="shared" si="4074"/>
        <v/>
      </c>
      <c r="FS238" s="71" t="str">
        <f t="shared" si="4074"/>
        <v/>
      </c>
    </row>
    <row r="239" spans="1:175" ht="16.5">
      <c r="A239" s="79"/>
      <c r="B239" s="101" t="s">
        <v>757</v>
      </c>
      <c r="C239" s="79"/>
      <c r="T239" s="120" t="s">
        <v>751</v>
      </c>
      <c r="U239" s="85" t="str">
        <f t="shared" si="3994"/>
        <v>ReplaceableTextures\\CommandButtons\\BTNIZ0F.blp</v>
      </c>
      <c r="CN239" s="70" t="str">
        <f t="shared" si="3995"/>
        <v>InitUnitState('IZ0F',,,,,,,,,,)</v>
      </c>
      <c r="CO239" s="70" t="str">
        <f t="shared" si="3996"/>
        <v>InitUnitNormal('IZ0F',,,,,,,,,,)</v>
      </c>
      <c r="CP239" s="70" t="str">
        <f t="shared" si="3997"/>
        <v>InitUnitMagic('IZ0F',,,,,,,,,,)</v>
      </c>
      <c r="CQ239" s="70" t="str">
        <f t="shared" si="3998"/>
        <v>InitUnitAdd('IZ0F',,,,,,,,,,)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254&amp;CR$1&amp;")"</f>
        <v>InitEquipData('IZ0F',,"",,,,,'','','','','','',"ReplaceableTextures\\CommandButtons\\BTNIN01.blp")</v>
      </c>
      <c r="CU239" s="95" t="str">
        <f t="shared" si="3999"/>
        <v>|n</v>
      </c>
      <c r="CV239" s="61" t="str">
        <f t="shared" si="4000"/>
        <v>延缓敌军2分钟进攻时间。|n|n|Cff999999狗策划一直不想做这个功能，你们就省着点用吧~（逃|r</v>
      </c>
      <c r="CW239" s="60"/>
      <c r="CX239" s="60"/>
      <c r="CY239" s="60"/>
      <c r="CZ239" s="60"/>
      <c r="DA239" s="60"/>
      <c r="DB239" s="71" t="str">
        <f t="shared" ref="DB239:FM239" si="4075">IF(V239="","","|n"&amp;DB$2&amp;"+"&amp;V239&amp;DB$1)</f>
        <v/>
      </c>
      <c r="DC239" s="71" t="str">
        <f t="shared" si="4075"/>
        <v/>
      </c>
      <c r="DD239" s="71" t="str">
        <f t="shared" si="4075"/>
        <v/>
      </c>
      <c r="DE239" s="71" t="str">
        <f t="shared" si="4075"/>
        <v/>
      </c>
      <c r="DF239" s="71" t="str">
        <f t="shared" si="4075"/>
        <v/>
      </c>
      <c r="DG239" s="71" t="str">
        <f t="shared" si="4075"/>
        <v/>
      </c>
      <c r="DH239" s="71" t="str">
        <f t="shared" si="4075"/>
        <v/>
      </c>
      <c r="DI239" s="71" t="str">
        <f t="shared" si="4075"/>
        <v/>
      </c>
      <c r="DJ239" s="71" t="str">
        <f t="shared" si="4075"/>
        <v/>
      </c>
      <c r="DK239" s="71" t="str">
        <f t="shared" si="4075"/>
        <v/>
      </c>
      <c r="DL239" s="71" t="str">
        <f t="shared" si="4075"/>
        <v/>
      </c>
      <c r="DM239" s="71" t="str">
        <f t="shared" si="4075"/>
        <v/>
      </c>
      <c r="DN239" s="71" t="str">
        <f t="shared" si="4075"/>
        <v/>
      </c>
      <c r="DO239" s="71" t="str">
        <f t="shared" si="4075"/>
        <v/>
      </c>
      <c r="DP239" s="71" t="str">
        <f t="shared" si="4075"/>
        <v/>
      </c>
      <c r="DQ239" s="71" t="str">
        <f t="shared" si="4075"/>
        <v/>
      </c>
      <c r="DR239" s="71" t="str">
        <f t="shared" si="4075"/>
        <v/>
      </c>
      <c r="DS239" s="71" t="str">
        <f t="shared" si="4075"/>
        <v/>
      </c>
      <c r="DT239" s="71" t="str">
        <f t="shared" si="4075"/>
        <v/>
      </c>
      <c r="DU239" s="71" t="str">
        <f t="shared" si="4075"/>
        <v/>
      </c>
      <c r="DV239" s="71" t="str">
        <f t="shared" si="4075"/>
        <v/>
      </c>
      <c r="DW239" s="71" t="str">
        <f t="shared" si="4075"/>
        <v/>
      </c>
      <c r="DX239" s="71" t="str">
        <f t="shared" si="4075"/>
        <v/>
      </c>
      <c r="DY239" s="71" t="str">
        <f t="shared" si="4075"/>
        <v/>
      </c>
      <c r="DZ239" s="71" t="str">
        <f t="shared" si="4075"/>
        <v/>
      </c>
      <c r="EA239" s="71" t="str">
        <f t="shared" si="4075"/>
        <v/>
      </c>
      <c r="EB239" s="71" t="str">
        <f t="shared" si="4075"/>
        <v/>
      </c>
      <c r="EC239" s="71" t="str">
        <f t="shared" si="4075"/>
        <v/>
      </c>
      <c r="ED239" s="71" t="str">
        <f t="shared" si="4075"/>
        <v/>
      </c>
      <c r="EE239" s="71" t="str">
        <f t="shared" si="4075"/>
        <v/>
      </c>
      <c r="EF239" s="71" t="str">
        <f t="shared" si="4075"/>
        <v/>
      </c>
      <c r="EG239" s="71" t="str">
        <f t="shared" si="4075"/>
        <v/>
      </c>
      <c r="EH239" s="71" t="str">
        <f t="shared" si="4075"/>
        <v/>
      </c>
      <c r="EI239" s="71" t="str">
        <f t="shared" si="4075"/>
        <v/>
      </c>
      <c r="EJ239" s="71" t="str">
        <f t="shared" si="4075"/>
        <v/>
      </c>
      <c r="EK239" s="71" t="str">
        <f t="shared" si="4075"/>
        <v/>
      </c>
      <c r="EL239" s="71" t="str">
        <f t="shared" si="4075"/>
        <v/>
      </c>
      <c r="EM239" s="71" t="str">
        <f t="shared" si="4075"/>
        <v/>
      </c>
      <c r="EN239" s="71" t="str">
        <f t="shared" si="4075"/>
        <v/>
      </c>
      <c r="EO239" s="71" t="str">
        <f t="shared" si="4075"/>
        <v/>
      </c>
      <c r="EP239" s="71" t="str">
        <f t="shared" si="4075"/>
        <v/>
      </c>
      <c r="EQ239" s="71" t="str">
        <f t="shared" si="4075"/>
        <v/>
      </c>
      <c r="ER239" s="71" t="str">
        <f t="shared" si="4075"/>
        <v/>
      </c>
      <c r="ES239" s="71" t="str">
        <f t="shared" si="4075"/>
        <v/>
      </c>
      <c r="ET239" s="71" t="str">
        <f t="shared" si="4075"/>
        <v/>
      </c>
      <c r="EU239" s="71" t="str">
        <f t="shared" si="4075"/>
        <v/>
      </c>
      <c r="EV239" s="71" t="str">
        <f t="shared" si="4075"/>
        <v/>
      </c>
      <c r="EW239" s="71" t="str">
        <f t="shared" si="4075"/>
        <v/>
      </c>
      <c r="EX239" s="71" t="str">
        <f t="shared" si="4075"/>
        <v/>
      </c>
      <c r="EY239" s="71" t="str">
        <f t="shared" si="4075"/>
        <v/>
      </c>
      <c r="EZ239" s="71" t="str">
        <f t="shared" si="4075"/>
        <v/>
      </c>
      <c r="FA239" s="71" t="str">
        <f t="shared" si="4075"/>
        <v/>
      </c>
      <c r="FB239" s="71" t="str">
        <f t="shared" si="4075"/>
        <v/>
      </c>
      <c r="FC239" s="71" t="str">
        <f t="shared" si="4075"/>
        <v/>
      </c>
      <c r="FD239" s="71" t="str">
        <f t="shared" si="4075"/>
        <v/>
      </c>
      <c r="FE239" s="71" t="str">
        <f t="shared" si="4075"/>
        <v/>
      </c>
      <c r="FF239" s="71" t="str">
        <f t="shared" si="4075"/>
        <v/>
      </c>
      <c r="FG239" s="71" t="str">
        <f t="shared" si="4075"/>
        <v/>
      </c>
      <c r="FH239" s="71" t="str">
        <f t="shared" si="4075"/>
        <v/>
      </c>
      <c r="FI239" s="71" t="str">
        <f t="shared" si="4075"/>
        <v/>
      </c>
      <c r="FJ239" s="71" t="str">
        <f t="shared" si="4075"/>
        <v/>
      </c>
      <c r="FK239" s="71" t="str">
        <f t="shared" si="4075"/>
        <v/>
      </c>
      <c r="FL239" s="71" t="str">
        <f t="shared" si="4075"/>
        <v/>
      </c>
      <c r="FM239" s="71" t="str">
        <f t="shared" si="4075"/>
        <v/>
      </c>
      <c r="FN239" s="71" t="str">
        <f t="shared" ref="FN239:FS239" si="4076">IF(CH239="","","|n"&amp;FN$2&amp;"+"&amp;CH239&amp;FN$1)</f>
        <v/>
      </c>
      <c r="FO239" s="71" t="str">
        <f t="shared" si="4076"/>
        <v/>
      </c>
      <c r="FP239" s="71" t="str">
        <f t="shared" si="4076"/>
        <v/>
      </c>
      <c r="FQ239" s="71" t="str">
        <f t="shared" si="4076"/>
        <v/>
      </c>
      <c r="FR239" s="71" t="str">
        <f t="shared" si="4076"/>
        <v/>
      </c>
      <c r="FS239" s="71" t="str">
        <f t="shared" si="4076"/>
        <v/>
      </c>
    </row>
    <row r="240" spans="1:175" ht="16.5">
      <c r="A240" s="79"/>
      <c r="B240" s="101" t="s">
        <v>758</v>
      </c>
      <c r="C240" s="79"/>
      <c r="T240" s="120" t="s">
        <v>751</v>
      </c>
      <c r="U240" s="85" t="str">
        <f t="shared" si="3994"/>
        <v>ReplaceableTextures\\CommandButtons\\BTNIZ0G.blp</v>
      </c>
      <c r="CN240" s="70" t="str">
        <f t="shared" si="3995"/>
        <v>InitUnitState('IZ0G',,,,,,,,,,)</v>
      </c>
      <c r="CO240" s="70" t="str">
        <f t="shared" si="3996"/>
        <v>InitUnitNormal('IZ0G',,,,,,,,,,)</v>
      </c>
      <c r="CP240" s="70" t="str">
        <f t="shared" si="3997"/>
        <v>InitUnitMagic('IZ0G',,,,,,,,,,)</v>
      </c>
      <c r="CQ240" s="70" t="str">
        <f t="shared" si="3998"/>
        <v>InitUnitAdd('IZ0G',,,,,,,,,,)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255&amp;CR$1&amp;")"</f>
        <v>InitEquipData('IZ0G',,"",,,,,'','','','','','',"ReplaceableTextures\\CommandButtons\\BTNIN02.blp")</v>
      </c>
      <c r="CU240" s="95" t="str">
        <f t="shared" si="3999"/>
        <v>|n</v>
      </c>
      <c r="CV240" s="61" t="str">
        <f t="shared" si="4000"/>
        <v>延缓敌军2分钟进攻时间。|n|n|Cff999999狗策划一直不想做这个功能，你们就省着点用吧~（逃|r</v>
      </c>
      <c r="CW240" s="60"/>
      <c r="CX240" s="60"/>
      <c r="CY240" s="60"/>
      <c r="CZ240" s="60"/>
      <c r="DA240" s="60"/>
      <c r="DB240" s="71" t="str">
        <f t="shared" ref="DB240:FM241" si="4077">IF(V240="","","|n"&amp;DB$2&amp;"+"&amp;V240&amp;DB$1)</f>
        <v/>
      </c>
      <c r="DC240" s="71" t="str">
        <f t="shared" si="4077"/>
        <v/>
      </c>
      <c r="DD240" s="71" t="str">
        <f t="shared" si="4077"/>
        <v/>
      </c>
      <c r="DE240" s="71" t="str">
        <f t="shared" si="4077"/>
        <v/>
      </c>
      <c r="DF240" s="71" t="str">
        <f t="shared" si="4077"/>
        <v/>
      </c>
      <c r="DG240" s="71" t="str">
        <f t="shared" si="4077"/>
        <v/>
      </c>
      <c r="DH240" s="71" t="str">
        <f t="shared" si="4077"/>
        <v/>
      </c>
      <c r="DI240" s="71" t="str">
        <f t="shared" si="4077"/>
        <v/>
      </c>
      <c r="DJ240" s="71" t="str">
        <f t="shared" si="4077"/>
        <v/>
      </c>
      <c r="DK240" s="71" t="str">
        <f t="shared" si="4077"/>
        <v/>
      </c>
      <c r="DL240" s="71" t="str">
        <f t="shared" si="4077"/>
        <v/>
      </c>
      <c r="DM240" s="71" t="str">
        <f t="shared" si="4077"/>
        <v/>
      </c>
      <c r="DN240" s="71" t="str">
        <f t="shared" si="4077"/>
        <v/>
      </c>
      <c r="DO240" s="71" t="str">
        <f t="shared" si="4077"/>
        <v/>
      </c>
      <c r="DP240" s="71" t="str">
        <f t="shared" si="4077"/>
        <v/>
      </c>
      <c r="DQ240" s="71" t="str">
        <f t="shared" si="4077"/>
        <v/>
      </c>
      <c r="DR240" s="71" t="str">
        <f t="shared" si="4077"/>
        <v/>
      </c>
      <c r="DS240" s="71" t="str">
        <f t="shared" si="4077"/>
        <v/>
      </c>
      <c r="DT240" s="71" t="str">
        <f t="shared" si="4077"/>
        <v/>
      </c>
      <c r="DU240" s="71" t="str">
        <f t="shared" si="4077"/>
        <v/>
      </c>
      <c r="DV240" s="71" t="str">
        <f t="shared" si="4077"/>
        <v/>
      </c>
      <c r="DW240" s="71" t="str">
        <f t="shared" si="4077"/>
        <v/>
      </c>
      <c r="DX240" s="71" t="str">
        <f t="shared" si="4077"/>
        <v/>
      </c>
      <c r="DY240" s="71" t="str">
        <f t="shared" si="4077"/>
        <v/>
      </c>
      <c r="DZ240" s="71" t="str">
        <f t="shared" si="4077"/>
        <v/>
      </c>
      <c r="EA240" s="71" t="str">
        <f t="shared" si="4077"/>
        <v/>
      </c>
      <c r="EB240" s="71" t="str">
        <f t="shared" si="4077"/>
        <v/>
      </c>
      <c r="EC240" s="71" t="str">
        <f t="shared" si="4077"/>
        <v/>
      </c>
      <c r="ED240" s="71" t="str">
        <f t="shared" si="4077"/>
        <v/>
      </c>
      <c r="EE240" s="71" t="str">
        <f t="shared" si="4077"/>
        <v/>
      </c>
      <c r="EF240" s="71" t="str">
        <f t="shared" si="4077"/>
        <v/>
      </c>
      <c r="EG240" s="71" t="str">
        <f t="shared" si="4077"/>
        <v/>
      </c>
      <c r="EH240" s="71" t="str">
        <f t="shared" si="4077"/>
        <v/>
      </c>
      <c r="EI240" s="71" t="str">
        <f t="shared" si="4077"/>
        <v/>
      </c>
      <c r="EJ240" s="71" t="str">
        <f t="shared" si="4077"/>
        <v/>
      </c>
      <c r="EK240" s="71" t="str">
        <f t="shared" si="4077"/>
        <v/>
      </c>
      <c r="EL240" s="71" t="str">
        <f t="shared" si="4077"/>
        <v/>
      </c>
      <c r="EM240" s="71" t="str">
        <f t="shared" si="4077"/>
        <v/>
      </c>
      <c r="EN240" s="71" t="str">
        <f t="shared" si="4077"/>
        <v/>
      </c>
      <c r="EO240" s="71" t="str">
        <f t="shared" si="4077"/>
        <v/>
      </c>
      <c r="EP240" s="71" t="str">
        <f t="shared" si="4077"/>
        <v/>
      </c>
      <c r="EQ240" s="71" t="str">
        <f t="shared" si="4077"/>
        <v/>
      </c>
      <c r="ER240" s="71" t="str">
        <f t="shared" si="4077"/>
        <v/>
      </c>
      <c r="ES240" s="71" t="str">
        <f t="shared" si="4077"/>
        <v/>
      </c>
      <c r="ET240" s="71" t="str">
        <f t="shared" si="4077"/>
        <v/>
      </c>
      <c r="EU240" s="71" t="str">
        <f t="shared" si="4077"/>
        <v/>
      </c>
      <c r="EV240" s="71" t="str">
        <f t="shared" si="4077"/>
        <v/>
      </c>
      <c r="EW240" s="71" t="str">
        <f t="shared" si="4077"/>
        <v/>
      </c>
      <c r="EX240" s="71" t="str">
        <f t="shared" si="4077"/>
        <v/>
      </c>
      <c r="EY240" s="71" t="str">
        <f t="shared" si="4077"/>
        <v/>
      </c>
      <c r="EZ240" s="71" t="str">
        <f t="shared" si="4077"/>
        <v/>
      </c>
      <c r="FA240" s="71" t="str">
        <f t="shared" si="4077"/>
        <v/>
      </c>
      <c r="FB240" s="71" t="str">
        <f t="shared" si="4077"/>
        <v/>
      </c>
      <c r="FC240" s="71" t="str">
        <f t="shared" si="4077"/>
        <v/>
      </c>
      <c r="FD240" s="71" t="str">
        <f t="shared" si="4077"/>
        <v/>
      </c>
      <c r="FE240" s="71" t="str">
        <f t="shared" si="4077"/>
        <v/>
      </c>
      <c r="FF240" s="71" t="str">
        <f t="shared" si="4077"/>
        <v/>
      </c>
      <c r="FG240" s="71" t="str">
        <f t="shared" si="4077"/>
        <v/>
      </c>
      <c r="FH240" s="71" t="str">
        <f t="shared" si="4077"/>
        <v/>
      </c>
      <c r="FI240" s="71" t="str">
        <f t="shared" si="4077"/>
        <v/>
      </c>
      <c r="FJ240" s="71" t="str">
        <f t="shared" si="4077"/>
        <v/>
      </c>
      <c r="FK240" s="71" t="str">
        <f t="shared" si="4077"/>
        <v/>
      </c>
      <c r="FL240" s="71" t="str">
        <f t="shared" si="4077"/>
        <v/>
      </c>
      <c r="FM240" s="71" t="str">
        <f t="shared" si="4077"/>
        <v/>
      </c>
      <c r="FN240" s="71" t="str">
        <f t="shared" ref="FN240:FS241" si="4078">IF(CH240="","","|n"&amp;FN$2&amp;"+"&amp;CH240&amp;FN$1)</f>
        <v/>
      </c>
      <c r="FO240" s="71" t="str">
        <f t="shared" si="4078"/>
        <v/>
      </c>
      <c r="FP240" s="71" t="str">
        <f t="shared" si="4078"/>
        <v/>
      </c>
      <c r="FQ240" s="71" t="str">
        <f t="shared" si="4078"/>
        <v/>
      </c>
      <c r="FR240" s="71" t="str">
        <f t="shared" si="4078"/>
        <v/>
      </c>
      <c r="FS240" s="71" t="str">
        <f t="shared" si="4078"/>
        <v/>
      </c>
    </row>
    <row r="241" spans="1:175" ht="16.5">
      <c r="A241" s="79"/>
      <c r="B241" s="101" t="s">
        <v>759</v>
      </c>
      <c r="C241" s="121" t="s">
        <v>760</v>
      </c>
      <c r="T241" s="121" t="s">
        <v>761</v>
      </c>
      <c r="U241" s="85" t="s">
        <v>762</v>
      </c>
      <c r="CN241" s="70" t="str">
        <f t="shared" si="3995"/>
        <v>InitUnitState('IZ88',,,,,,,,,,)</v>
      </c>
      <c r="CO241" s="70" t="str">
        <f t="shared" si="3996"/>
        <v>InitUnitNormal('IZ88',,,,,,,,,,)</v>
      </c>
      <c r="CP241" s="70" t="str">
        <f t="shared" si="3997"/>
        <v>InitUnitMagic('IZ88',,,,,,,,,,)</v>
      </c>
      <c r="CQ241" s="70" t="str">
        <f t="shared" si="3998"/>
        <v>InitUnitAdd('IZ88',,,,,,,,,,)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InitEquipData('IZ88',,"",,,,,'','','','','','',"ReplaceableTextures\\CommandButtons\\BTNIZ01.blp")</v>
      </c>
      <c r="CU241" s="95" t="str">
        <f t="shared" si="3999"/>
        <v>|n</v>
      </c>
      <c r="CV241" s="61" t="str">
        <f t="shared" si="4000"/>
        <v>活动期间通关积分提高50%|n|n|cff00ff00活动时间：周六日14:00-21:00|n|n|r|cff808080积分什么的，肝就是了！|r</v>
      </c>
      <c r="CW241" s="60"/>
      <c r="CX241" s="60"/>
      <c r="CY241" s="60"/>
      <c r="CZ241" s="60"/>
      <c r="DA241" s="60"/>
      <c r="DB241" s="71" t="str">
        <f t="shared" si="4077"/>
        <v/>
      </c>
      <c r="DC241" s="71" t="str">
        <f t="shared" si="4077"/>
        <v/>
      </c>
      <c r="DD241" s="71" t="str">
        <f t="shared" si="4077"/>
        <v/>
      </c>
      <c r="DE241" s="71" t="str">
        <f t="shared" si="4077"/>
        <v/>
      </c>
      <c r="DF241" s="71" t="str">
        <f t="shared" si="4077"/>
        <v/>
      </c>
      <c r="DG241" s="71" t="str">
        <f t="shared" si="4077"/>
        <v/>
      </c>
      <c r="DH241" s="71" t="str">
        <f t="shared" si="4077"/>
        <v/>
      </c>
      <c r="DI241" s="71" t="str">
        <f t="shared" si="4077"/>
        <v/>
      </c>
      <c r="DJ241" s="71" t="str">
        <f t="shared" si="4077"/>
        <v/>
      </c>
      <c r="DK241" s="71" t="str">
        <f t="shared" si="4077"/>
        <v/>
      </c>
      <c r="DL241" s="71" t="str">
        <f t="shared" si="4077"/>
        <v/>
      </c>
      <c r="DM241" s="71" t="str">
        <f t="shared" si="4077"/>
        <v/>
      </c>
      <c r="DN241" s="71" t="str">
        <f t="shared" si="4077"/>
        <v/>
      </c>
      <c r="DO241" s="71" t="str">
        <f t="shared" si="4077"/>
        <v/>
      </c>
      <c r="DP241" s="71" t="str">
        <f t="shared" si="4077"/>
        <v/>
      </c>
      <c r="DQ241" s="71" t="str">
        <f t="shared" si="4077"/>
        <v/>
      </c>
      <c r="DR241" s="71" t="str">
        <f t="shared" si="4077"/>
        <v/>
      </c>
      <c r="DS241" s="71" t="str">
        <f t="shared" si="4077"/>
        <v/>
      </c>
      <c r="DT241" s="71" t="str">
        <f t="shared" si="4077"/>
        <v/>
      </c>
      <c r="DU241" s="71" t="str">
        <f t="shared" si="4077"/>
        <v/>
      </c>
      <c r="DV241" s="71" t="str">
        <f t="shared" si="4077"/>
        <v/>
      </c>
      <c r="DW241" s="71" t="str">
        <f t="shared" si="4077"/>
        <v/>
      </c>
      <c r="DX241" s="71" t="str">
        <f t="shared" si="4077"/>
        <v/>
      </c>
      <c r="DY241" s="71" t="str">
        <f t="shared" si="4077"/>
        <v/>
      </c>
      <c r="DZ241" s="71" t="str">
        <f t="shared" si="4077"/>
        <v/>
      </c>
      <c r="EA241" s="71" t="str">
        <f t="shared" si="4077"/>
        <v/>
      </c>
      <c r="EB241" s="71" t="str">
        <f t="shared" si="4077"/>
        <v/>
      </c>
      <c r="EC241" s="71" t="str">
        <f t="shared" si="4077"/>
        <v/>
      </c>
      <c r="ED241" s="71" t="str">
        <f t="shared" si="4077"/>
        <v/>
      </c>
      <c r="EE241" s="71" t="str">
        <f t="shared" si="4077"/>
        <v/>
      </c>
      <c r="EF241" s="71" t="str">
        <f t="shared" si="4077"/>
        <v/>
      </c>
      <c r="EG241" s="71" t="str">
        <f t="shared" si="4077"/>
        <v/>
      </c>
      <c r="EH241" s="71" t="str">
        <f t="shared" si="4077"/>
        <v/>
      </c>
      <c r="EI241" s="71" t="str">
        <f t="shared" si="4077"/>
        <v/>
      </c>
      <c r="EJ241" s="71" t="str">
        <f t="shared" si="4077"/>
        <v/>
      </c>
      <c r="EK241" s="71" t="str">
        <f t="shared" si="4077"/>
        <v/>
      </c>
      <c r="EL241" s="71" t="str">
        <f t="shared" si="4077"/>
        <v/>
      </c>
      <c r="EM241" s="71" t="str">
        <f t="shared" si="4077"/>
        <v/>
      </c>
      <c r="EN241" s="71" t="str">
        <f t="shared" si="4077"/>
        <v/>
      </c>
      <c r="EO241" s="71" t="str">
        <f t="shared" si="4077"/>
        <v/>
      </c>
      <c r="EP241" s="71" t="str">
        <f t="shared" si="4077"/>
        <v/>
      </c>
      <c r="EQ241" s="71" t="str">
        <f t="shared" si="4077"/>
        <v/>
      </c>
      <c r="ER241" s="71" t="str">
        <f t="shared" si="4077"/>
        <v/>
      </c>
      <c r="ES241" s="71" t="str">
        <f t="shared" si="4077"/>
        <v/>
      </c>
      <c r="ET241" s="71" t="str">
        <f t="shared" si="4077"/>
        <v/>
      </c>
      <c r="EU241" s="71" t="str">
        <f t="shared" si="4077"/>
        <v/>
      </c>
      <c r="EV241" s="71" t="str">
        <f t="shared" si="4077"/>
        <v/>
      </c>
      <c r="EW241" s="71" t="str">
        <f t="shared" si="4077"/>
        <v/>
      </c>
      <c r="EX241" s="71" t="str">
        <f t="shared" si="4077"/>
        <v/>
      </c>
      <c r="EY241" s="71" t="str">
        <f t="shared" si="4077"/>
        <v/>
      </c>
      <c r="EZ241" s="71" t="str">
        <f t="shared" si="4077"/>
        <v/>
      </c>
      <c r="FA241" s="71" t="str">
        <f t="shared" si="4077"/>
        <v/>
      </c>
      <c r="FB241" s="71" t="str">
        <f t="shared" si="4077"/>
        <v/>
      </c>
      <c r="FC241" s="71" t="str">
        <f t="shared" si="4077"/>
        <v/>
      </c>
      <c r="FD241" s="71" t="str">
        <f t="shared" si="4077"/>
        <v/>
      </c>
      <c r="FE241" s="71" t="str">
        <f t="shared" si="4077"/>
        <v/>
      </c>
      <c r="FF241" s="71" t="str">
        <f t="shared" si="4077"/>
        <v/>
      </c>
      <c r="FG241" s="71" t="str">
        <f t="shared" si="4077"/>
        <v/>
      </c>
      <c r="FH241" s="71" t="str">
        <f t="shared" si="4077"/>
        <v/>
      </c>
      <c r="FI241" s="71" t="str">
        <f t="shared" si="4077"/>
        <v/>
      </c>
      <c r="FJ241" s="71" t="str">
        <f t="shared" si="4077"/>
        <v/>
      </c>
      <c r="FK241" s="71" t="str">
        <f t="shared" si="4077"/>
        <v/>
      </c>
      <c r="FL241" s="71" t="str">
        <f t="shared" si="4077"/>
        <v/>
      </c>
      <c r="FM241" s="71" t="str">
        <f t="shared" si="4077"/>
        <v/>
      </c>
      <c r="FN241" s="71" t="str">
        <f t="shared" si="4078"/>
        <v/>
      </c>
      <c r="FO241" s="71" t="str">
        <f t="shared" si="4078"/>
        <v/>
      </c>
      <c r="FP241" s="71" t="str">
        <f t="shared" si="4078"/>
        <v/>
      </c>
      <c r="FQ241" s="71" t="str">
        <f t="shared" si="4078"/>
        <v/>
      </c>
      <c r="FR241" s="71" t="str">
        <f t="shared" si="4078"/>
        <v/>
      </c>
      <c r="FS241" s="71" t="str">
        <f t="shared" si="4078"/>
        <v/>
      </c>
    </row>
    <row r="242" spans="1:175" ht="16.5">
      <c r="A242" s="79"/>
      <c r="B242" s="101" t="s">
        <v>763</v>
      </c>
      <c r="C242" s="79" t="s">
        <v>764</v>
      </c>
      <c r="T242" s="9" t="s">
        <v>1355</v>
      </c>
      <c r="U242" s="85" t="str">
        <f t="shared" si="3994"/>
        <v>ReplaceableTextures\\CommandButtons\\BTNIZ01.blp</v>
      </c>
      <c r="CN242" s="70" t="str">
        <f t="shared" si="3995"/>
        <v>InitUnitState('IZ01',,,,,,,,,,)</v>
      </c>
      <c r="CO242" s="70" t="str">
        <f t="shared" si="3996"/>
        <v>InitUnitNormal('IZ01',,,,,,,,,,)</v>
      </c>
      <c r="CP242" s="70" t="str">
        <f t="shared" si="3997"/>
        <v>InitUnitMagic('IZ01',,,,,,,,,,)</v>
      </c>
      <c r="CQ242" s="70" t="str">
        <f t="shared" si="3998"/>
        <v>InitUnitAdd('IZ01',,,,,,,,,,)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244&amp;CR$1&amp;")"</f>
        <v>InitEquipData('IZ01',,"",,,,,'','','','','','',"ReplaceableTextures\\CommandButtons\\BTNIZ03.blp")</v>
      </c>
      <c r="CU242" s="95" t="str">
        <f t="shared" si="3999"/>
        <v>|n</v>
      </c>
      <c r="CV242" s="61" t="str">
        <f t="shared" si="4000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42" s="60"/>
      <c r="CX242" s="60"/>
      <c r="CY242" s="60"/>
      <c r="CZ242" s="60"/>
      <c r="DA242" s="60"/>
      <c r="DB242" s="71" t="str">
        <f t="shared" ref="DB242:FM242" si="4079">IF(V242="","","|n"&amp;DB$2&amp;"+"&amp;V242&amp;DB$1)</f>
        <v/>
      </c>
      <c r="DC242" s="71" t="str">
        <f t="shared" si="4079"/>
        <v/>
      </c>
      <c r="DD242" s="71" t="str">
        <f t="shared" si="4079"/>
        <v/>
      </c>
      <c r="DE242" s="71" t="str">
        <f t="shared" si="4079"/>
        <v/>
      </c>
      <c r="DF242" s="71" t="str">
        <f t="shared" si="4079"/>
        <v/>
      </c>
      <c r="DG242" s="71" t="str">
        <f t="shared" si="4079"/>
        <v/>
      </c>
      <c r="DH242" s="71" t="str">
        <f t="shared" si="4079"/>
        <v/>
      </c>
      <c r="DI242" s="71" t="str">
        <f t="shared" si="4079"/>
        <v/>
      </c>
      <c r="DJ242" s="71" t="str">
        <f t="shared" si="4079"/>
        <v/>
      </c>
      <c r="DK242" s="71" t="str">
        <f t="shared" si="4079"/>
        <v/>
      </c>
      <c r="DL242" s="71" t="str">
        <f t="shared" si="4079"/>
        <v/>
      </c>
      <c r="DM242" s="71" t="str">
        <f t="shared" si="4079"/>
        <v/>
      </c>
      <c r="DN242" s="71" t="str">
        <f t="shared" si="4079"/>
        <v/>
      </c>
      <c r="DO242" s="71" t="str">
        <f t="shared" si="4079"/>
        <v/>
      </c>
      <c r="DP242" s="71" t="str">
        <f t="shared" si="4079"/>
        <v/>
      </c>
      <c r="DQ242" s="71" t="str">
        <f t="shared" si="4079"/>
        <v/>
      </c>
      <c r="DR242" s="71" t="str">
        <f t="shared" si="4079"/>
        <v/>
      </c>
      <c r="DS242" s="71" t="str">
        <f t="shared" si="4079"/>
        <v/>
      </c>
      <c r="DT242" s="71" t="str">
        <f t="shared" si="4079"/>
        <v/>
      </c>
      <c r="DU242" s="71" t="str">
        <f t="shared" si="4079"/>
        <v/>
      </c>
      <c r="DV242" s="71" t="str">
        <f t="shared" si="4079"/>
        <v/>
      </c>
      <c r="DW242" s="71" t="str">
        <f t="shared" si="4079"/>
        <v/>
      </c>
      <c r="DX242" s="71" t="str">
        <f t="shared" si="4079"/>
        <v/>
      </c>
      <c r="DY242" s="71" t="str">
        <f t="shared" si="4079"/>
        <v/>
      </c>
      <c r="DZ242" s="71" t="str">
        <f t="shared" si="4079"/>
        <v/>
      </c>
      <c r="EA242" s="71" t="str">
        <f t="shared" si="4079"/>
        <v/>
      </c>
      <c r="EB242" s="71" t="str">
        <f t="shared" si="4079"/>
        <v/>
      </c>
      <c r="EC242" s="71" t="str">
        <f t="shared" si="4079"/>
        <v/>
      </c>
      <c r="ED242" s="71" t="str">
        <f t="shared" si="4079"/>
        <v/>
      </c>
      <c r="EE242" s="71" t="str">
        <f t="shared" si="4079"/>
        <v/>
      </c>
      <c r="EF242" s="71" t="str">
        <f t="shared" si="4079"/>
        <v/>
      </c>
      <c r="EG242" s="71" t="str">
        <f t="shared" si="4079"/>
        <v/>
      </c>
      <c r="EH242" s="71" t="str">
        <f t="shared" si="4079"/>
        <v/>
      </c>
      <c r="EI242" s="71" t="str">
        <f t="shared" si="4079"/>
        <v/>
      </c>
      <c r="EJ242" s="71" t="str">
        <f t="shared" si="4079"/>
        <v/>
      </c>
      <c r="EK242" s="71" t="str">
        <f t="shared" si="4079"/>
        <v/>
      </c>
      <c r="EL242" s="71" t="str">
        <f t="shared" si="4079"/>
        <v/>
      </c>
      <c r="EM242" s="71" t="str">
        <f t="shared" si="4079"/>
        <v/>
      </c>
      <c r="EN242" s="71" t="str">
        <f t="shared" si="4079"/>
        <v/>
      </c>
      <c r="EO242" s="71" t="str">
        <f t="shared" si="4079"/>
        <v/>
      </c>
      <c r="EP242" s="71" t="str">
        <f t="shared" si="4079"/>
        <v/>
      </c>
      <c r="EQ242" s="71" t="str">
        <f t="shared" si="4079"/>
        <v/>
      </c>
      <c r="ER242" s="71" t="str">
        <f t="shared" si="4079"/>
        <v/>
      </c>
      <c r="ES242" s="71" t="str">
        <f t="shared" si="4079"/>
        <v/>
      </c>
      <c r="ET242" s="71" t="str">
        <f t="shared" si="4079"/>
        <v/>
      </c>
      <c r="EU242" s="71" t="str">
        <f t="shared" si="4079"/>
        <v/>
      </c>
      <c r="EV242" s="71" t="str">
        <f t="shared" si="4079"/>
        <v/>
      </c>
      <c r="EW242" s="71" t="str">
        <f t="shared" si="4079"/>
        <v/>
      </c>
      <c r="EX242" s="71" t="str">
        <f t="shared" si="4079"/>
        <v/>
      </c>
      <c r="EY242" s="71" t="str">
        <f t="shared" si="4079"/>
        <v/>
      </c>
      <c r="EZ242" s="71" t="str">
        <f t="shared" si="4079"/>
        <v/>
      </c>
      <c r="FA242" s="71" t="str">
        <f t="shared" si="4079"/>
        <v/>
      </c>
      <c r="FB242" s="71" t="str">
        <f t="shared" si="4079"/>
        <v/>
      </c>
      <c r="FC242" s="71" t="str">
        <f t="shared" si="4079"/>
        <v/>
      </c>
      <c r="FD242" s="71" t="str">
        <f t="shared" si="4079"/>
        <v/>
      </c>
      <c r="FE242" s="71" t="str">
        <f t="shared" si="4079"/>
        <v/>
      </c>
      <c r="FF242" s="71" t="str">
        <f t="shared" si="4079"/>
        <v/>
      </c>
      <c r="FG242" s="71" t="str">
        <f t="shared" si="4079"/>
        <v/>
      </c>
      <c r="FH242" s="71" t="str">
        <f t="shared" si="4079"/>
        <v/>
      </c>
      <c r="FI242" s="71" t="str">
        <f t="shared" si="4079"/>
        <v/>
      </c>
      <c r="FJ242" s="71" t="str">
        <f t="shared" si="4079"/>
        <v/>
      </c>
      <c r="FK242" s="71" t="str">
        <f t="shared" si="4079"/>
        <v/>
      </c>
      <c r="FL242" s="71" t="str">
        <f t="shared" si="4079"/>
        <v/>
      </c>
      <c r="FM242" s="71" t="str">
        <f t="shared" si="4079"/>
        <v/>
      </c>
      <c r="FN242" s="71" t="str">
        <f t="shared" ref="FN242:FS242" si="4080">IF(CH242="","","|n"&amp;FN$2&amp;"+"&amp;CH242&amp;FN$1)</f>
        <v/>
      </c>
      <c r="FO242" s="71" t="str">
        <f t="shared" si="4080"/>
        <v/>
      </c>
      <c r="FP242" s="71" t="str">
        <f t="shared" si="4080"/>
        <v/>
      </c>
      <c r="FQ242" s="71" t="str">
        <f t="shared" si="4080"/>
        <v/>
      </c>
      <c r="FR242" s="71" t="str">
        <f t="shared" si="4080"/>
        <v/>
      </c>
      <c r="FS242" s="71" t="str">
        <f t="shared" si="4080"/>
        <v/>
      </c>
    </row>
    <row r="243" spans="1:175" ht="16.5">
      <c r="A243" s="79"/>
      <c r="B243" s="101" t="s">
        <v>765</v>
      </c>
      <c r="C243" s="9" t="s">
        <v>766</v>
      </c>
      <c r="T243" s="9" t="s">
        <v>767</v>
      </c>
      <c r="U243" s="85" t="str">
        <f t="shared" si="3994"/>
        <v>ReplaceableTextures\\CommandButtons\\BTNIZ02.blp</v>
      </c>
      <c r="CN243" s="70" t="str">
        <f t="shared" si="3995"/>
        <v>InitUnitState('IZ02',,,,,,,,,,)</v>
      </c>
      <c r="CO243" s="70" t="str">
        <f t="shared" si="3996"/>
        <v>InitUnitNormal('IZ02',,,,,,,,,,)</v>
      </c>
      <c r="CP243" s="70" t="str">
        <f t="shared" si="3997"/>
        <v>InitUnitMagic('IZ02',,,,,,,,,,)</v>
      </c>
      <c r="CQ243" s="70" t="str">
        <f t="shared" si="3998"/>
        <v>InitUnitAdd('IZ02',,,,,,,,,,)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InitEquipData('IZ02',,"",,,,,'','','','','','',"ReplaceableTextures\\CommandButtons\\BTNIZ03.blp")</v>
      </c>
      <c r="CU243" s="95" t="str">
        <f t="shared" si="3999"/>
        <v>|n</v>
      </c>
      <c r="CV243" s="61" t="str">
        <f t="shared" si="4000"/>
        <v>传送至寻宝秘境。|n|n|Cffffc926奖励：|r|n大量金币|n大量经验|n|n|Cff00ff7f击杀奖励团队共享，建议组队前往。|n|n|r|Cffaaaaaa据说寻宝秘境里有上古禁地-万魔窟的消息。|r</v>
      </c>
      <c r="CW243" s="60"/>
      <c r="CX243" s="60"/>
      <c r="CY243" s="60"/>
      <c r="CZ243" s="60"/>
      <c r="DA243" s="60"/>
      <c r="DB243" s="71" t="str">
        <f t="shared" ref="DB243:FM243" si="4081">IF(V243="","","|n"&amp;DB$2&amp;"+"&amp;V243&amp;DB$1)</f>
        <v/>
      </c>
      <c r="DC243" s="71" t="str">
        <f t="shared" si="4081"/>
        <v/>
      </c>
      <c r="DD243" s="71" t="str">
        <f t="shared" si="4081"/>
        <v/>
      </c>
      <c r="DE243" s="71" t="str">
        <f t="shared" si="4081"/>
        <v/>
      </c>
      <c r="DF243" s="71" t="str">
        <f t="shared" si="4081"/>
        <v/>
      </c>
      <c r="DG243" s="71" t="str">
        <f t="shared" si="4081"/>
        <v/>
      </c>
      <c r="DH243" s="71" t="str">
        <f t="shared" si="4081"/>
        <v/>
      </c>
      <c r="DI243" s="71" t="str">
        <f t="shared" si="4081"/>
        <v/>
      </c>
      <c r="DJ243" s="71" t="str">
        <f t="shared" si="4081"/>
        <v/>
      </c>
      <c r="DK243" s="71" t="str">
        <f t="shared" si="4081"/>
        <v/>
      </c>
      <c r="DL243" s="71" t="str">
        <f t="shared" si="4081"/>
        <v/>
      </c>
      <c r="DM243" s="71" t="str">
        <f t="shared" si="4081"/>
        <v/>
      </c>
      <c r="DN243" s="71" t="str">
        <f t="shared" si="4081"/>
        <v/>
      </c>
      <c r="DO243" s="71" t="str">
        <f t="shared" si="4081"/>
        <v/>
      </c>
      <c r="DP243" s="71" t="str">
        <f t="shared" si="4081"/>
        <v/>
      </c>
      <c r="DQ243" s="71" t="str">
        <f t="shared" si="4081"/>
        <v/>
      </c>
      <c r="DR243" s="71" t="str">
        <f t="shared" si="4081"/>
        <v/>
      </c>
      <c r="DS243" s="71" t="str">
        <f t="shared" si="4081"/>
        <v/>
      </c>
      <c r="DT243" s="71" t="str">
        <f t="shared" si="4081"/>
        <v/>
      </c>
      <c r="DU243" s="71" t="str">
        <f t="shared" si="4081"/>
        <v/>
      </c>
      <c r="DV243" s="71" t="str">
        <f t="shared" si="4081"/>
        <v/>
      </c>
      <c r="DW243" s="71" t="str">
        <f t="shared" si="4081"/>
        <v/>
      </c>
      <c r="DX243" s="71" t="str">
        <f t="shared" si="4081"/>
        <v/>
      </c>
      <c r="DY243" s="71" t="str">
        <f t="shared" si="4081"/>
        <v/>
      </c>
      <c r="DZ243" s="71" t="str">
        <f t="shared" si="4081"/>
        <v/>
      </c>
      <c r="EA243" s="71" t="str">
        <f t="shared" si="4081"/>
        <v/>
      </c>
      <c r="EB243" s="71" t="str">
        <f t="shared" si="4081"/>
        <v/>
      </c>
      <c r="EC243" s="71" t="str">
        <f t="shared" si="4081"/>
        <v/>
      </c>
      <c r="ED243" s="71" t="str">
        <f t="shared" si="4081"/>
        <v/>
      </c>
      <c r="EE243" s="71" t="str">
        <f t="shared" si="4081"/>
        <v/>
      </c>
      <c r="EF243" s="71" t="str">
        <f t="shared" si="4081"/>
        <v/>
      </c>
      <c r="EG243" s="71" t="str">
        <f t="shared" si="4081"/>
        <v/>
      </c>
      <c r="EH243" s="71" t="str">
        <f t="shared" si="4081"/>
        <v/>
      </c>
      <c r="EI243" s="71" t="str">
        <f t="shared" si="4081"/>
        <v/>
      </c>
      <c r="EJ243" s="71" t="str">
        <f t="shared" si="4081"/>
        <v/>
      </c>
      <c r="EK243" s="71" t="str">
        <f t="shared" si="4081"/>
        <v/>
      </c>
      <c r="EL243" s="71" t="str">
        <f t="shared" si="4081"/>
        <v/>
      </c>
      <c r="EM243" s="71" t="str">
        <f t="shared" si="4081"/>
        <v/>
      </c>
      <c r="EN243" s="71" t="str">
        <f t="shared" si="4081"/>
        <v/>
      </c>
      <c r="EO243" s="71" t="str">
        <f t="shared" si="4081"/>
        <v/>
      </c>
      <c r="EP243" s="71" t="str">
        <f t="shared" si="4081"/>
        <v/>
      </c>
      <c r="EQ243" s="71" t="str">
        <f t="shared" si="4081"/>
        <v/>
      </c>
      <c r="ER243" s="71" t="str">
        <f t="shared" si="4081"/>
        <v/>
      </c>
      <c r="ES243" s="71" t="str">
        <f t="shared" si="4081"/>
        <v/>
      </c>
      <c r="ET243" s="71" t="str">
        <f t="shared" si="4081"/>
        <v/>
      </c>
      <c r="EU243" s="71" t="str">
        <f t="shared" si="4081"/>
        <v/>
      </c>
      <c r="EV243" s="71" t="str">
        <f t="shared" si="4081"/>
        <v/>
      </c>
      <c r="EW243" s="71" t="str">
        <f t="shared" si="4081"/>
        <v/>
      </c>
      <c r="EX243" s="71" t="str">
        <f t="shared" si="4081"/>
        <v/>
      </c>
      <c r="EY243" s="71" t="str">
        <f t="shared" si="4081"/>
        <v/>
      </c>
      <c r="EZ243" s="71" t="str">
        <f t="shared" si="4081"/>
        <v/>
      </c>
      <c r="FA243" s="71" t="str">
        <f t="shared" si="4081"/>
        <v/>
      </c>
      <c r="FB243" s="71" t="str">
        <f t="shared" si="4081"/>
        <v/>
      </c>
      <c r="FC243" s="71" t="str">
        <f t="shared" si="4081"/>
        <v/>
      </c>
      <c r="FD243" s="71" t="str">
        <f t="shared" si="4081"/>
        <v/>
      </c>
      <c r="FE243" s="71" t="str">
        <f t="shared" si="4081"/>
        <v/>
      </c>
      <c r="FF243" s="71" t="str">
        <f t="shared" si="4081"/>
        <v/>
      </c>
      <c r="FG243" s="71" t="str">
        <f t="shared" si="4081"/>
        <v/>
      </c>
      <c r="FH243" s="71" t="str">
        <f t="shared" si="4081"/>
        <v/>
      </c>
      <c r="FI243" s="71" t="str">
        <f t="shared" si="4081"/>
        <v/>
      </c>
      <c r="FJ243" s="71" t="str">
        <f t="shared" si="4081"/>
        <v/>
      </c>
      <c r="FK243" s="71" t="str">
        <f t="shared" si="4081"/>
        <v/>
      </c>
      <c r="FL243" s="71" t="str">
        <f t="shared" si="4081"/>
        <v/>
      </c>
      <c r="FM243" s="71" t="str">
        <f t="shared" si="4081"/>
        <v/>
      </c>
      <c r="FN243" s="71" t="str">
        <f t="shared" ref="FN243:FS243" si="4082">IF(CH243="","","|n"&amp;FN$2&amp;"+"&amp;CH243&amp;FN$1)</f>
        <v/>
      </c>
      <c r="FO243" s="71" t="str">
        <f t="shared" si="4082"/>
        <v/>
      </c>
      <c r="FP243" s="71" t="str">
        <f t="shared" si="4082"/>
        <v/>
      </c>
      <c r="FQ243" s="71" t="str">
        <f t="shared" si="4082"/>
        <v/>
      </c>
      <c r="FR243" s="71" t="str">
        <f t="shared" si="4082"/>
        <v/>
      </c>
      <c r="FS243" s="71" t="str">
        <f t="shared" si="4082"/>
        <v/>
      </c>
    </row>
    <row r="244" spans="1:175" ht="16.5">
      <c r="A244" s="79"/>
      <c r="B244" s="101" t="s">
        <v>768</v>
      </c>
      <c r="C244" s="9" t="s">
        <v>769</v>
      </c>
      <c r="T244" s="9" t="s">
        <v>770</v>
      </c>
      <c r="U244" s="85" t="str">
        <f t="shared" si="3994"/>
        <v>ReplaceableTextures\\CommandButtons\\BTNIZ03.blp</v>
      </c>
      <c r="CN244" s="70" t="str">
        <f t="shared" si="3995"/>
        <v>InitUnitState('IZ03',,,,,,,,,,)</v>
      </c>
      <c r="CO244" s="70" t="str">
        <f t="shared" si="3996"/>
        <v>InitUnitNormal('IZ03',,,,,,,,,,)</v>
      </c>
      <c r="CP244" s="70" t="str">
        <f t="shared" si="3997"/>
        <v>InitUnitMagic('IZ03',,,,,,,,,,)</v>
      </c>
      <c r="CQ244" s="70" t="str">
        <f t="shared" si="3998"/>
        <v>InitUnitAdd('IZ03',,,,,,,,,,)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248&amp;CR$1&amp;")"</f>
        <v>InitEquipData('IZ03',,"",,,,,'','','','','','',"ReplaceableTextures\\CommandButtons\\BTN023.blp")</v>
      </c>
      <c r="CU244" s="95" t="str">
        <f t="shared" si="3999"/>
        <v>|n</v>
      </c>
      <c r="CV244" s="61" t="str">
        <f t="shared" si="4000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44" s="60"/>
      <c r="CX244" s="60"/>
      <c r="CY244" s="60"/>
      <c r="CZ244" s="60"/>
      <c r="DA244" s="60"/>
      <c r="DB244" s="71" t="str">
        <f t="shared" ref="DB244:FM244" si="4083">IF(V244="","","|n"&amp;DB$2&amp;"+"&amp;V244&amp;DB$1)</f>
        <v/>
      </c>
      <c r="DC244" s="71" t="str">
        <f t="shared" si="4083"/>
        <v/>
      </c>
      <c r="DD244" s="71" t="str">
        <f t="shared" si="4083"/>
        <v/>
      </c>
      <c r="DE244" s="71" t="str">
        <f t="shared" si="4083"/>
        <v/>
      </c>
      <c r="DF244" s="71" t="str">
        <f t="shared" si="4083"/>
        <v/>
      </c>
      <c r="DG244" s="71" t="str">
        <f t="shared" si="4083"/>
        <v/>
      </c>
      <c r="DH244" s="71" t="str">
        <f t="shared" si="4083"/>
        <v/>
      </c>
      <c r="DI244" s="71" t="str">
        <f t="shared" si="4083"/>
        <v/>
      </c>
      <c r="DJ244" s="71" t="str">
        <f t="shared" si="4083"/>
        <v/>
      </c>
      <c r="DK244" s="71" t="str">
        <f t="shared" si="4083"/>
        <v/>
      </c>
      <c r="DL244" s="71" t="str">
        <f t="shared" si="4083"/>
        <v/>
      </c>
      <c r="DM244" s="71" t="str">
        <f t="shared" si="4083"/>
        <v/>
      </c>
      <c r="DN244" s="71" t="str">
        <f t="shared" si="4083"/>
        <v/>
      </c>
      <c r="DO244" s="71" t="str">
        <f t="shared" si="4083"/>
        <v/>
      </c>
      <c r="DP244" s="71" t="str">
        <f t="shared" si="4083"/>
        <v/>
      </c>
      <c r="DQ244" s="71" t="str">
        <f t="shared" si="4083"/>
        <v/>
      </c>
      <c r="DR244" s="71" t="str">
        <f t="shared" si="4083"/>
        <v/>
      </c>
      <c r="DS244" s="71" t="str">
        <f t="shared" si="4083"/>
        <v/>
      </c>
      <c r="DT244" s="71" t="str">
        <f t="shared" si="4083"/>
        <v/>
      </c>
      <c r="DU244" s="71" t="str">
        <f t="shared" si="4083"/>
        <v/>
      </c>
      <c r="DV244" s="71" t="str">
        <f t="shared" si="4083"/>
        <v/>
      </c>
      <c r="DW244" s="71" t="str">
        <f t="shared" si="4083"/>
        <v/>
      </c>
      <c r="DX244" s="71" t="str">
        <f t="shared" si="4083"/>
        <v/>
      </c>
      <c r="DY244" s="71" t="str">
        <f t="shared" si="4083"/>
        <v/>
      </c>
      <c r="DZ244" s="71" t="str">
        <f t="shared" si="4083"/>
        <v/>
      </c>
      <c r="EA244" s="71" t="str">
        <f t="shared" si="4083"/>
        <v/>
      </c>
      <c r="EB244" s="71" t="str">
        <f t="shared" si="4083"/>
        <v/>
      </c>
      <c r="EC244" s="71" t="str">
        <f t="shared" si="4083"/>
        <v/>
      </c>
      <c r="ED244" s="71" t="str">
        <f t="shared" si="4083"/>
        <v/>
      </c>
      <c r="EE244" s="71" t="str">
        <f t="shared" si="4083"/>
        <v/>
      </c>
      <c r="EF244" s="71" t="str">
        <f t="shared" si="4083"/>
        <v/>
      </c>
      <c r="EG244" s="71" t="str">
        <f t="shared" si="4083"/>
        <v/>
      </c>
      <c r="EH244" s="71" t="str">
        <f t="shared" si="4083"/>
        <v/>
      </c>
      <c r="EI244" s="71" t="str">
        <f t="shared" si="4083"/>
        <v/>
      </c>
      <c r="EJ244" s="71" t="str">
        <f t="shared" si="4083"/>
        <v/>
      </c>
      <c r="EK244" s="71" t="str">
        <f t="shared" si="4083"/>
        <v/>
      </c>
      <c r="EL244" s="71" t="str">
        <f t="shared" si="4083"/>
        <v/>
      </c>
      <c r="EM244" s="71" t="str">
        <f t="shared" si="4083"/>
        <v/>
      </c>
      <c r="EN244" s="71" t="str">
        <f t="shared" si="4083"/>
        <v/>
      </c>
      <c r="EO244" s="71" t="str">
        <f t="shared" si="4083"/>
        <v/>
      </c>
      <c r="EP244" s="71" t="str">
        <f t="shared" si="4083"/>
        <v/>
      </c>
      <c r="EQ244" s="71" t="str">
        <f t="shared" si="4083"/>
        <v/>
      </c>
      <c r="ER244" s="71" t="str">
        <f t="shared" si="4083"/>
        <v/>
      </c>
      <c r="ES244" s="71" t="str">
        <f t="shared" si="4083"/>
        <v/>
      </c>
      <c r="ET244" s="71" t="str">
        <f t="shared" si="4083"/>
        <v/>
      </c>
      <c r="EU244" s="71" t="str">
        <f t="shared" si="4083"/>
        <v/>
      </c>
      <c r="EV244" s="71" t="str">
        <f t="shared" si="4083"/>
        <v/>
      </c>
      <c r="EW244" s="71" t="str">
        <f t="shared" si="4083"/>
        <v/>
      </c>
      <c r="EX244" s="71" t="str">
        <f t="shared" si="4083"/>
        <v/>
      </c>
      <c r="EY244" s="71" t="str">
        <f t="shared" si="4083"/>
        <v/>
      </c>
      <c r="EZ244" s="71" t="str">
        <f t="shared" si="4083"/>
        <v/>
      </c>
      <c r="FA244" s="71" t="str">
        <f t="shared" si="4083"/>
        <v/>
      </c>
      <c r="FB244" s="71" t="str">
        <f t="shared" si="4083"/>
        <v/>
      </c>
      <c r="FC244" s="71" t="str">
        <f t="shared" si="4083"/>
        <v/>
      </c>
      <c r="FD244" s="71" t="str">
        <f t="shared" si="4083"/>
        <v/>
      </c>
      <c r="FE244" s="71" t="str">
        <f t="shared" si="4083"/>
        <v/>
      </c>
      <c r="FF244" s="71" t="str">
        <f t="shared" si="4083"/>
        <v/>
      </c>
      <c r="FG244" s="71" t="str">
        <f t="shared" si="4083"/>
        <v/>
      </c>
      <c r="FH244" s="71" t="str">
        <f t="shared" si="4083"/>
        <v/>
      </c>
      <c r="FI244" s="71" t="str">
        <f t="shared" si="4083"/>
        <v/>
      </c>
      <c r="FJ244" s="71" t="str">
        <f t="shared" si="4083"/>
        <v/>
      </c>
      <c r="FK244" s="71" t="str">
        <f t="shared" si="4083"/>
        <v/>
      </c>
      <c r="FL244" s="71" t="str">
        <f t="shared" si="4083"/>
        <v/>
      </c>
      <c r="FM244" s="71" t="str">
        <f t="shared" si="4083"/>
        <v/>
      </c>
      <c r="FN244" s="71" t="str">
        <f t="shared" ref="FN244:FS244" si="4084">IF(CH244="","","|n"&amp;FN$2&amp;"+"&amp;CH244&amp;FN$1)</f>
        <v/>
      </c>
      <c r="FO244" s="71" t="str">
        <f t="shared" si="4084"/>
        <v/>
      </c>
      <c r="FP244" s="71" t="str">
        <f t="shared" si="4084"/>
        <v/>
      </c>
      <c r="FQ244" s="71" t="str">
        <f t="shared" si="4084"/>
        <v/>
      </c>
      <c r="FR244" s="71" t="str">
        <f t="shared" si="4084"/>
        <v/>
      </c>
      <c r="FS244" s="71" t="str">
        <f t="shared" si="4084"/>
        <v/>
      </c>
    </row>
    <row r="245" spans="1:175" ht="16.5">
      <c r="A245" s="79"/>
      <c r="B245" s="101" t="s">
        <v>771</v>
      </c>
      <c r="C245" s="79" t="s">
        <v>772</v>
      </c>
      <c r="T245" s="9" t="s">
        <v>773</v>
      </c>
      <c r="U245" s="85" t="s">
        <v>774</v>
      </c>
      <c r="CN245" s="70" t="str">
        <f t="shared" si="3995"/>
        <v>InitUnitState('IZ04',,,,,,,,,,)</v>
      </c>
      <c r="CO245" s="70" t="str">
        <f t="shared" si="3996"/>
        <v>InitUnitNormal('IZ04',,,,,,,,,,)</v>
      </c>
      <c r="CP245" s="70" t="str">
        <f t="shared" si="3997"/>
        <v>InitUnitMagic('IZ04',,,,,,,,,,)</v>
      </c>
      <c r="CQ245" s="70" t="str">
        <f t="shared" si="3998"/>
        <v>InitUnitAdd('IZ04',,,,,,,,,,)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249&amp;CR$1&amp;")"</f>
        <v>InitEquipData('IZ04',,"",,,,,'','','','','','',"ReplaceableTextures\\CommandButtons\\BTN020.blp")</v>
      </c>
      <c r="CU245" s="95" t="str">
        <f t="shared" si="3999"/>
        <v>|n</v>
      </c>
      <c r="CV245" s="61" t="str">
        <f t="shared" si="4000"/>
        <v>提前进入大决战。慎点哦！</v>
      </c>
      <c r="CW245" s="60"/>
      <c r="CX245" s="60"/>
      <c r="CY245" s="60"/>
      <c r="CZ245" s="60"/>
      <c r="DA245" s="60"/>
      <c r="DB245" s="71" t="str">
        <f t="shared" ref="DB245:FM245" si="4085">IF(V245="","","|n"&amp;DB$2&amp;"+"&amp;V245&amp;DB$1)</f>
        <v/>
      </c>
      <c r="DC245" s="71" t="str">
        <f t="shared" si="4085"/>
        <v/>
      </c>
      <c r="DD245" s="71" t="str">
        <f t="shared" si="4085"/>
        <v/>
      </c>
      <c r="DE245" s="71" t="str">
        <f t="shared" si="4085"/>
        <v/>
      </c>
      <c r="DF245" s="71" t="str">
        <f t="shared" si="4085"/>
        <v/>
      </c>
      <c r="DG245" s="71" t="str">
        <f t="shared" si="4085"/>
        <v/>
      </c>
      <c r="DH245" s="71" t="str">
        <f t="shared" si="4085"/>
        <v/>
      </c>
      <c r="DI245" s="71" t="str">
        <f t="shared" si="4085"/>
        <v/>
      </c>
      <c r="DJ245" s="71" t="str">
        <f t="shared" si="4085"/>
        <v/>
      </c>
      <c r="DK245" s="71" t="str">
        <f t="shared" si="4085"/>
        <v/>
      </c>
      <c r="DL245" s="71" t="str">
        <f t="shared" si="4085"/>
        <v/>
      </c>
      <c r="DM245" s="71" t="str">
        <f t="shared" si="4085"/>
        <v/>
      </c>
      <c r="DN245" s="71" t="str">
        <f t="shared" si="4085"/>
        <v/>
      </c>
      <c r="DO245" s="71" t="str">
        <f t="shared" si="4085"/>
        <v/>
      </c>
      <c r="DP245" s="71" t="str">
        <f t="shared" si="4085"/>
        <v/>
      </c>
      <c r="DQ245" s="71" t="str">
        <f t="shared" si="4085"/>
        <v/>
      </c>
      <c r="DR245" s="71" t="str">
        <f t="shared" si="4085"/>
        <v/>
      </c>
      <c r="DS245" s="71" t="str">
        <f t="shared" si="4085"/>
        <v/>
      </c>
      <c r="DT245" s="71" t="str">
        <f t="shared" si="4085"/>
        <v/>
      </c>
      <c r="DU245" s="71" t="str">
        <f t="shared" si="4085"/>
        <v/>
      </c>
      <c r="DV245" s="71" t="str">
        <f t="shared" si="4085"/>
        <v/>
      </c>
      <c r="DW245" s="71" t="str">
        <f t="shared" si="4085"/>
        <v/>
      </c>
      <c r="DX245" s="71" t="str">
        <f t="shared" si="4085"/>
        <v/>
      </c>
      <c r="DY245" s="71" t="str">
        <f t="shared" si="4085"/>
        <v/>
      </c>
      <c r="DZ245" s="71" t="str">
        <f t="shared" si="4085"/>
        <v/>
      </c>
      <c r="EA245" s="71" t="str">
        <f t="shared" si="4085"/>
        <v/>
      </c>
      <c r="EB245" s="71" t="str">
        <f t="shared" si="4085"/>
        <v/>
      </c>
      <c r="EC245" s="71" t="str">
        <f t="shared" si="4085"/>
        <v/>
      </c>
      <c r="ED245" s="71" t="str">
        <f t="shared" si="4085"/>
        <v/>
      </c>
      <c r="EE245" s="71" t="str">
        <f t="shared" si="4085"/>
        <v/>
      </c>
      <c r="EF245" s="71" t="str">
        <f t="shared" si="4085"/>
        <v/>
      </c>
      <c r="EG245" s="71" t="str">
        <f t="shared" si="4085"/>
        <v/>
      </c>
      <c r="EH245" s="71" t="str">
        <f t="shared" si="4085"/>
        <v/>
      </c>
      <c r="EI245" s="71" t="str">
        <f t="shared" si="4085"/>
        <v/>
      </c>
      <c r="EJ245" s="71" t="str">
        <f t="shared" si="4085"/>
        <v/>
      </c>
      <c r="EK245" s="71" t="str">
        <f t="shared" si="4085"/>
        <v/>
      </c>
      <c r="EL245" s="71" t="str">
        <f t="shared" si="4085"/>
        <v/>
      </c>
      <c r="EM245" s="71" t="str">
        <f t="shared" si="4085"/>
        <v/>
      </c>
      <c r="EN245" s="71" t="str">
        <f t="shared" si="4085"/>
        <v/>
      </c>
      <c r="EO245" s="71" t="str">
        <f t="shared" si="4085"/>
        <v/>
      </c>
      <c r="EP245" s="71" t="str">
        <f t="shared" si="4085"/>
        <v/>
      </c>
      <c r="EQ245" s="71" t="str">
        <f t="shared" si="4085"/>
        <v/>
      </c>
      <c r="ER245" s="71" t="str">
        <f t="shared" si="4085"/>
        <v/>
      </c>
      <c r="ES245" s="71" t="str">
        <f t="shared" si="4085"/>
        <v/>
      </c>
      <c r="ET245" s="71" t="str">
        <f t="shared" si="4085"/>
        <v/>
      </c>
      <c r="EU245" s="71" t="str">
        <f t="shared" si="4085"/>
        <v/>
      </c>
      <c r="EV245" s="71" t="str">
        <f t="shared" si="4085"/>
        <v/>
      </c>
      <c r="EW245" s="71" t="str">
        <f t="shared" si="4085"/>
        <v/>
      </c>
      <c r="EX245" s="71" t="str">
        <f t="shared" si="4085"/>
        <v/>
      </c>
      <c r="EY245" s="71" t="str">
        <f t="shared" si="4085"/>
        <v/>
      </c>
      <c r="EZ245" s="71" t="str">
        <f t="shared" si="4085"/>
        <v/>
      </c>
      <c r="FA245" s="71" t="str">
        <f t="shared" si="4085"/>
        <v/>
      </c>
      <c r="FB245" s="71" t="str">
        <f t="shared" si="4085"/>
        <v/>
      </c>
      <c r="FC245" s="71" t="str">
        <f t="shared" si="4085"/>
        <v/>
      </c>
      <c r="FD245" s="71" t="str">
        <f t="shared" si="4085"/>
        <v/>
      </c>
      <c r="FE245" s="71" t="str">
        <f t="shared" si="4085"/>
        <v/>
      </c>
      <c r="FF245" s="71" t="str">
        <f t="shared" si="4085"/>
        <v/>
      </c>
      <c r="FG245" s="71" t="str">
        <f t="shared" si="4085"/>
        <v/>
      </c>
      <c r="FH245" s="71" t="str">
        <f t="shared" si="4085"/>
        <v/>
      </c>
      <c r="FI245" s="71" t="str">
        <f t="shared" si="4085"/>
        <v/>
      </c>
      <c r="FJ245" s="71" t="str">
        <f t="shared" si="4085"/>
        <v/>
      </c>
      <c r="FK245" s="71" t="str">
        <f t="shared" si="4085"/>
        <v/>
      </c>
      <c r="FL245" s="71" t="str">
        <f t="shared" si="4085"/>
        <v/>
      </c>
      <c r="FM245" s="71" t="str">
        <f t="shared" si="4085"/>
        <v/>
      </c>
      <c r="FN245" s="71" t="str">
        <f t="shared" ref="FN245:FS245" si="4086">IF(CH245="","","|n"&amp;FN$2&amp;"+"&amp;CH245&amp;FN$1)</f>
        <v/>
      </c>
      <c r="FO245" s="71" t="str">
        <f t="shared" si="4086"/>
        <v/>
      </c>
      <c r="FP245" s="71" t="str">
        <f t="shared" si="4086"/>
        <v/>
      </c>
      <c r="FQ245" s="71" t="str">
        <f t="shared" si="4086"/>
        <v/>
      </c>
      <c r="FR245" s="71" t="str">
        <f t="shared" si="4086"/>
        <v/>
      </c>
      <c r="FS245" s="71" t="str">
        <f t="shared" si="4086"/>
        <v/>
      </c>
    </row>
    <row r="246" spans="1:175" ht="16.5">
      <c r="A246" s="79"/>
      <c r="B246" s="101" t="s">
        <v>775</v>
      </c>
      <c r="C246" s="79" t="s">
        <v>776</v>
      </c>
      <c r="T246" s="79" t="s">
        <v>777</v>
      </c>
      <c r="U246" s="116" t="s">
        <v>778</v>
      </c>
      <c r="CN246" s="70" t="str">
        <f t="shared" ref="CN246:CN247" si="4087">"InitUnitState('"&amp;B246&amp;"',"&amp;V246&amp;","&amp;W246&amp;","&amp;X246&amp;","&amp;Y246&amp;","&amp;Z246&amp;","&amp;AA246&amp;","&amp;AB246&amp;","&amp;AC246&amp;","&amp;AD246&amp;","&amp;AE246&amp;")"</f>
        <v>InitUnitState('IZ05',,,,,,,,,,)</v>
      </c>
      <c r="CO246" s="70" t="str">
        <f t="shared" ref="CO246:CO247" si="4088">"InitUnitNormal('"&amp;B246&amp;"',"&amp;AF246&amp;","&amp;AG246&amp;","&amp;AH246&amp;","&amp;AI246&amp;","&amp;AJ246&amp;","&amp;AK246&amp;","&amp;AL246&amp;","&amp;AM246&amp;","&amp;AN246&amp;","&amp;AO246&amp;")"</f>
        <v>InitUnitNormal('IZ05',,,,,,,,,,)</v>
      </c>
      <c r="CP246" s="70" t="str">
        <f t="shared" ref="CP246:CP247" si="4089">"InitUnitMagic('"&amp;B246&amp;"',"&amp;AP246&amp;","&amp;AQ246&amp;","&amp;AR246&amp;","&amp;AS246&amp;","&amp;AT246&amp;","&amp;AU246&amp;","&amp;AV246&amp;","&amp;AW246&amp;","&amp;BI246&amp;","&amp;BJ246&amp;")"</f>
        <v>InitUnitMagic('IZ05',,,,,,,,,,)</v>
      </c>
      <c r="CQ246" s="70" t="str">
        <f t="shared" ref="CQ246:CQ247" si="4090">"InitUnitAdd('"&amp;B246&amp;"',"&amp;BK246&amp;","&amp;BL246&amp;","&amp;BM246&amp;","&amp;BN246&amp;","&amp;BO246&amp;","&amp;BP246&amp;","&amp;BQ246&amp;","&amp;BR246&amp;","&amp;BS246&amp;","&amp;BT246&amp;")"</f>
        <v>InitUnitAdd('IZ05',,,,,,,,,,)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250&amp;CR$1&amp;")"</f>
        <v>InitEquipData('IZ05',,"",,,,,'','','','','','',"ReplaceableTextures\\CommandButtons\\BTN001.blp")</v>
      </c>
      <c r="CU246" s="95" t="str">
        <f t="shared" ref="CU246:CU247" si="4091">CONCATENATE(DB246,DC246,DD246,DE246,DF246,DG246,DH246,DI246,DJ246,DK246,DL246,DM246,DN246,DO246,DP246,DQ246,DR246,DS246,DT246,DU246,DV246,DW246,DX246,DY246,DZ246,EA246,EB246,EC246,ED246,EE246,EF246,EG246,EH246,EI246,EJ246,EK246,EL246,EM246,EN246,EO246,EP246&amp;"|n")</f>
        <v>|n</v>
      </c>
      <c r="CV246" s="61" t="str">
        <f t="shared" ref="CV246:CV247" si="4092">T246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46" s="60"/>
      <c r="CX246" s="60"/>
      <c r="CY246" s="60"/>
      <c r="CZ246" s="60"/>
      <c r="DA246" s="60"/>
      <c r="DB246" s="71" t="str">
        <f t="shared" ref="DB246" si="4093">IF(V246="","","|n"&amp;DB$2&amp;"+"&amp;V246&amp;DB$1)</f>
        <v/>
      </c>
      <c r="DC246" s="71" t="str">
        <f t="shared" ref="DC246" si="4094">IF(W246="","","|n"&amp;DC$2&amp;"+"&amp;W246&amp;DC$1)</f>
        <v/>
      </c>
      <c r="DD246" s="71" t="str">
        <f t="shared" ref="DD246" si="4095">IF(X246="","","|n"&amp;DD$2&amp;"+"&amp;X246&amp;DD$1)</f>
        <v/>
      </c>
      <c r="DE246" s="71" t="str">
        <f t="shared" ref="DE246" si="4096">IF(Y246="","","|n"&amp;DE$2&amp;"+"&amp;Y246&amp;DE$1)</f>
        <v/>
      </c>
      <c r="DF246" s="71" t="str">
        <f t="shared" ref="DF246" si="4097">IF(Z246="","","|n"&amp;DF$2&amp;"+"&amp;Z246&amp;DF$1)</f>
        <v/>
      </c>
      <c r="DG246" s="71" t="str">
        <f t="shared" ref="DG246" si="4098">IF(AA246="","","|n"&amp;DG$2&amp;"+"&amp;AA246&amp;DG$1)</f>
        <v/>
      </c>
      <c r="DH246" s="71" t="str">
        <f t="shared" ref="DH246" si="4099">IF(AB246="","","|n"&amp;DH$2&amp;"+"&amp;AB246&amp;DH$1)</f>
        <v/>
      </c>
      <c r="DI246" s="71" t="str">
        <f t="shared" ref="DI246" si="4100">IF(AC246="","","|n"&amp;DI$2&amp;"+"&amp;AC246&amp;DI$1)</f>
        <v/>
      </c>
      <c r="DJ246" s="71" t="str">
        <f t="shared" ref="DJ246" si="4101">IF(AD246="","","|n"&amp;DJ$2&amp;"+"&amp;AD246&amp;DJ$1)</f>
        <v/>
      </c>
      <c r="DK246" s="71" t="str">
        <f t="shared" ref="DK246" si="4102">IF(AE246="","","|n"&amp;DK$2&amp;"+"&amp;AE246&amp;DK$1)</f>
        <v/>
      </c>
      <c r="DL246" s="71" t="str">
        <f t="shared" ref="DL246" si="4103">IF(AF246="","","|n"&amp;DL$2&amp;"+"&amp;AF246&amp;DL$1)</f>
        <v/>
      </c>
      <c r="DM246" s="71" t="str">
        <f t="shared" ref="DM246" si="4104">IF(AG246="","","|n"&amp;DM$2&amp;"+"&amp;AG246&amp;DM$1)</f>
        <v/>
      </c>
      <c r="DN246" s="71" t="str">
        <f t="shared" ref="DN246" si="4105">IF(AH246="","","|n"&amp;DN$2&amp;"+"&amp;AH246&amp;DN$1)</f>
        <v/>
      </c>
      <c r="DO246" s="71" t="str">
        <f t="shared" ref="DO246" si="4106">IF(AI246="","","|n"&amp;DO$2&amp;"+"&amp;AI246&amp;DO$1)</f>
        <v/>
      </c>
      <c r="DP246" s="71" t="str">
        <f t="shared" ref="DP246" si="4107">IF(AJ246="","","|n"&amp;DP$2&amp;"+"&amp;AJ246&amp;DP$1)</f>
        <v/>
      </c>
      <c r="DQ246" s="71" t="str">
        <f t="shared" ref="DQ246" si="4108">IF(AK246="","","|n"&amp;DQ$2&amp;"+"&amp;AK246&amp;DQ$1)</f>
        <v/>
      </c>
      <c r="DR246" s="71" t="str">
        <f t="shared" ref="DR246" si="4109">IF(AL246="","","|n"&amp;DR$2&amp;"+"&amp;AL246&amp;DR$1)</f>
        <v/>
      </c>
      <c r="DS246" s="71" t="str">
        <f t="shared" ref="DS246" si="4110">IF(AM246="","","|n"&amp;DS$2&amp;"+"&amp;AM246&amp;DS$1)</f>
        <v/>
      </c>
      <c r="DT246" s="71" t="str">
        <f t="shared" ref="DT246" si="4111">IF(AN246="","","|n"&amp;DT$2&amp;"+"&amp;AN246&amp;DT$1)</f>
        <v/>
      </c>
      <c r="DU246" s="71" t="str">
        <f t="shared" ref="DU246" si="4112">IF(AO246="","","|n"&amp;DU$2&amp;"+"&amp;AO246&amp;DU$1)</f>
        <v/>
      </c>
      <c r="DV246" s="71" t="str">
        <f t="shared" ref="DV246" si="4113">IF(AP246="","","|n"&amp;DV$2&amp;"+"&amp;AP246&amp;DV$1)</f>
        <v/>
      </c>
      <c r="DW246" s="71" t="str">
        <f t="shared" ref="DW246" si="4114">IF(AQ246="","","|n"&amp;DW$2&amp;"+"&amp;AQ246&amp;DW$1)</f>
        <v/>
      </c>
      <c r="DX246" s="71" t="str">
        <f t="shared" ref="DX246" si="4115">IF(AR246="","","|n"&amp;DX$2&amp;"+"&amp;AR246&amp;DX$1)</f>
        <v/>
      </c>
      <c r="DY246" s="71" t="str">
        <f t="shared" ref="DY246" si="4116">IF(AS246="","","|n"&amp;DY$2&amp;"+"&amp;AS246&amp;DY$1)</f>
        <v/>
      </c>
      <c r="DZ246" s="71" t="str">
        <f t="shared" ref="DZ246" si="4117">IF(AT246="","","|n"&amp;DZ$2&amp;"+"&amp;AT246&amp;DZ$1)</f>
        <v/>
      </c>
      <c r="EA246" s="71" t="str">
        <f t="shared" ref="EA246" si="4118">IF(AU246="","","|n"&amp;EA$2&amp;"+"&amp;AU246&amp;EA$1)</f>
        <v/>
      </c>
      <c r="EB246" s="71" t="str">
        <f t="shared" ref="EB246" si="4119">IF(AV246="","","|n"&amp;EB$2&amp;"+"&amp;AV246&amp;EB$1)</f>
        <v/>
      </c>
      <c r="EC246" s="71" t="str">
        <f t="shared" ref="EC246" si="4120">IF(AW246="","","|n"&amp;EC$2&amp;"+"&amp;AW246&amp;EC$1)</f>
        <v/>
      </c>
      <c r="ED246" s="71" t="str">
        <f t="shared" ref="ED246" si="4121">IF(AX246="","","|n"&amp;ED$2&amp;"+"&amp;AX246&amp;ED$1)</f>
        <v/>
      </c>
      <c r="EE246" s="71" t="str">
        <f t="shared" ref="EE246" si="4122">IF(AY246="","","|n"&amp;EE$2&amp;"+"&amp;AY246&amp;EE$1)</f>
        <v/>
      </c>
      <c r="EF246" s="71" t="str">
        <f t="shared" ref="EF246" si="4123">IF(AZ246="","","|n"&amp;EF$2&amp;"+"&amp;AZ246&amp;EF$1)</f>
        <v/>
      </c>
      <c r="EG246" s="71" t="str">
        <f t="shared" ref="EG246" si="4124">IF(BA246="","","|n"&amp;EG$2&amp;"+"&amp;BA246&amp;EG$1)</f>
        <v/>
      </c>
      <c r="EH246" s="71" t="str">
        <f t="shared" ref="EH246" si="4125">IF(BB246="","","|n"&amp;EH$2&amp;"+"&amp;BB246&amp;EH$1)</f>
        <v/>
      </c>
      <c r="EI246" s="71" t="str">
        <f t="shared" ref="EI246" si="4126">IF(BC246="","","|n"&amp;EI$2&amp;"+"&amp;BC246&amp;EI$1)</f>
        <v/>
      </c>
      <c r="EJ246" s="71" t="str">
        <f t="shared" ref="EJ246" si="4127">IF(BD246="","","|n"&amp;EJ$2&amp;"+"&amp;BD246&amp;EJ$1)</f>
        <v/>
      </c>
      <c r="EK246" s="71" t="str">
        <f t="shared" ref="EK246" si="4128">IF(BE246="","","|n"&amp;EK$2&amp;"+"&amp;BE246&amp;EK$1)</f>
        <v/>
      </c>
      <c r="EL246" s="71" t="str">
        <f t="shared" ref="EL246" si="4129">IF(BF246="","","|n"&amp;EL$2&amp;"+"&amp;BF246&amp;EL$1)</f>
        <v/>
      </c>
      <c r="EM246" s="71" t="str">
        <f t="shared" ref="EM246" si="4130">IF(BG246="","","|n"&amp;EM$2&amp;"+"&amp;BG246&amp;EM$1)</f>
        <v/>
      </c>
      <c r="EN246" s="71" t="str">
        <f t="shared" ref="EN246" si="4131">IF(BH246="","","|n"&amp;EN$2&amp;"+"&amp;BH246&amp;EN$1)</f>
        <v/>
      </c>
      <c r="EO246" s="71" t="str">
        <f t="shared" ref="EO246" si="4132">IF(BI246="","","|n"&amp;EO$2&amp;"+"&amp;BI246&amp;EO$1)</f>
        <v/>
      </c>
      <c r="EP246" s="71" t="str">
        <f t="shared" ref="EP246" si="4133">IF(BJ246="","","|n"&amp;EP$2&amp;"+"&amp;BJ246&amp;EP$1)</f>
        <v/>
      </c>
      <c r="EQ246" s="71" t="str">
        <f t="shared" ref="EQ246" si="4134">IF(BK246="","","|n"&amp;EQ$2&amp;"+"&amp;BK246&amp;EQ$1)</f>
        <v/>
      </c>
      <c r="ER246" s="71" t="str">
        <f t="shared" ref="ER246" si="4135">IF(BL246="","","|n"&amp;ER$2&amp;"+"&amp;BL246&amp;ER$1)</f>
        <v/>
      </c>
      <c r="ES246" s="71" t="str">
        <f t="shared" ref="ES246" si="4136">IF(BM246="","","|n"&amp;ES$2&amp;"+"&amp;BM246&amp;ES$1)</f>
        <v/>
      </c>
      <c r="ET246" s="71" t="str">
        <f t="shared" ref="ET246" si="4137">IF(BN246="","","|n"&amp;ET$2&amp;"+"&amp;BN246&amp;ET$1)</f>
        <v/>
      </c>
      <c r="EU246" s="71" t="str">
        <f t="shared" ref="EU246" si="4138">IF(BO246="","","|n"&amp;EU$2&amp;"+"&amp;BO246&amp;EU$1)</f>
        <v/>
      </c>
      <c r="EV246" s="71" t="str">
        <f t="shared" ref="EV246" si="4139">IF(BP246="","","|n"&amp;EV$2&amp;"+"&amp;BP246&amp;EV$1)</f>
        <v/>
      </c>
      <c r="EW246" s="71" t="str">
        <f t="shared" ref="EW246" si="4140">IF(BQ246="","","|n"&amp;EW$2&amp;"+"&amp;BQ246&amp;EW$1)</f>
        <v/>
      </c>
      <c r="EX246" s="71" t="str">
        <f t="shared" ref="EX246" si="4141">IF(BR246="","","|n"&amp;EX$2&amp;"+"&amp;BR246&amp;EX$1)</f>
        <v/>
      </c>
      <c r="EY246" s="71" t="str">
        <f t="shared" ref="EY246" si="4142">IF(BS246="","","|n"&amp;EY$2&amp;"+"&amp;BS246&amp;EY$1)</f>
        <v/>
      </c>
      <c r="EZ246" s="71" t="str">
        <f t="shared" ref="EZ246" si="4143">IF(BT246="","","|n"&amp;EZ$2&amp;"+"&amp;BT246&amp;EZ$1)</f>
        <v/>
      </c>
      <c r="FA246" s="71" t="str">
        <f t="shared" ref="FA246" si="4144">IF(BU246="","","|n"&amp;FA$2&amp;"+"&amp;BU246&amp;FA$1)</f>
        <v/>
      </c>
      <c r="FB246" s="71" t="str">
        <f t="shared" ref="FB246" si="4145">IF(BV246="","","|n"&amp;FB$2&amp;"+"&amp;BV246&amp;FB$1)</f>
        <v/>
      </c>
      <c r="FC246" s="71" t="str">
        <f t="shared" ref="FC246" si="4146">IF(BW246="","","|n"&amp;FC$2&amp;"+"&amp;BW246&amp;FC$1)</f>
        <v/>
      </c>
      <c r="FD246" s="71" t="str">
        <f t="shared" ref="FD246" si="4147">IF(BX246="","","|n"&amp;FD$2&amp;"+"&amp;BX246&amp;FD$1)</f>
        <v/>
      </c>
      <c r="FE246" s="71" t="str">
        <f t="shared" ref="FE246" si="4148">IF(BY246="","","|n"&amp;FE$2&amp;"+"&amp;BY246&amp;FE$1)</f>
        <v/>
      </c>
      <c r="FF246" s="71" t="str">
        <f t="shared" ref="FF246" si="4149">IF(BZ246="","","|n"&amp;FF$2&amp;"+"&amp;BZ246&amp;FF$1)</f>
        <v/>
      </c>
      <c r="FG246" s="71" t="str">
        <f t="shared" ref="FG246" si="4150">IF(CA246="","","|n"&amp;FG$2&amp;"+"&amp;CA246&amp;FG$1)</f>
        <v/>
      </c>
      <c r="FH246" s="71" t="str">
        <f t="shared" ref="FH246" si="4151">IF(CB246="","","|n"&amp;FH$2&amp;"+"&amp;CB246&amp;FH$1)</f>
        <v/>
      </c>
      <c r="FI246" s="71" t="str">
        <f t="shared" ref="FI246" si="4152">IF(CC246="","","|n"&amp;FI$2&amp;"+"&amp;CC246&amp;FI$1)</f>
        <v/>
      </c>
      <c r="FJ246" s="71" t="str">
        <f t="shared" ref="FJ246" si="4153">IF(CD246="","","|n"&amp;FJ$2&amp;"+"&amp;CD246&amp;FJ$1)</f>
        <v/>
      </c>
      <c r="FK246" s="71" t="str">
        <f t="shared" ref="FK246" si="4154">IF(CE246="","","|n"&amp;FK$2&amp;"+"&amp;CE246&amp;FK$1)</f>
        <v/>
      </c>
      <c r="FL246" s="71" t="str">
        <f t="shared" ref="FL246" si="4155">IF(CF246="","","|n"&amp;FL$2&amp;"+"&amp;CF246&amp;FL$1)</f>
        <v/>
      </c>
      <c r="FM246" s="71" t="str">
        <f t="shared" ref="FM246" si="4156">IF(CG246="","","|n"&amp;FM$2&amp;"+"&amp;CG246&amp;FM$1)</f>
        <v/>
      </c>
      <c r="FN246" s="71" t="str">
        <f t="shared" ref="FN246" si="4157">IF(CH246="","","|n"&amp;FN$2&amp;"+"&amp;CH246&amp;FN$1)</f>
        <v/>
      </c>
      <c r="FO246" s="71" t="str">
        <f t="shared" ref="FO246" si="4158">IF(CI246="","","|n"&amp;FO$2&amp;"+"&amp;CI246&amp;FO$1)</f>
        <v/>
      </c>
      <c r="FP246" s="71" t="str">
        <f t="shared" ref="FP246" si="4159">IF(CJ246="","","|n"&amp;FP$2&amp;"+"&amp;CJ246&amp;FP$1)</f>
        <v/>
      </c>
      <c r="FQ246" s="71" t="str">
        <f t="shared" ref="FQ246" si="4160">IF(CK246="","","|n"&amp;FQ$2&amp;"+"&amp;CK246&amp;FQ$1)</f>
        <v/>
      </c>
      <c r="FR246" s="71" t="str">
        <f t="shared" ref="FR246" si="4161">IF(CL246="","","|n"&amp;FR$2&amp;"+"&amp;CL246&amp;FR$1)</f>
        <v/>
      </c>
      <c r="FS246" s="71" t="str">
        <f t="shared" ref="FS246" si="4162">IF(CM246="","","|n"&amp;FS$2&amp;"+"&amp;CM246&amp;FS$1)</f>
        <v/>
      </c>
    </row>
    <row r="247" spans="1:175" ht="16.5">
      <c r="A247" s="79"/>
      <c r="B247" s="101" t="s">
        <v>779</v>
      </c>
      <c r="C247" s="79" t="s">
        <v>780</v>
      </c>
      <c r="T247" s="189" t="s">
        <v>1374</v>
      </c>
      <c r="U247" s="85" t="str">
        <f t="shared" ref="U247" si="4163">"ReplaceableTextures\\CommandButtons\\BTN"&amp;B247&amp;".blp"</f>
        <v>ReplaceableTextures\\CommandButtons\\BTNIZ06.blp</v>
      </c>
      <c r="CN247" s="70" t="str">
        <f t="shared" si="4087"/>
        <v>InitUnitState('IZ06',,,,,,,,,,)</v>
      </c>
      <c r="CO247" s="70" t="str">
        <f t="shared" si="4088"/>
        <v>InitUnitNormal('IZ06',,,,,,,,,,)</v>
      </c>
      <c r="CP247" s="70" t="str">
        <f t="shared" si="4089"/>
        <v>InitUnitMagic('IZ06',,,,,,,,,,)</v>
      </c>
      <c r="CQ247" s="70" t="str">
        <f t="shared" si="4090"/>
        <v>InitUnitAdd('IZ06',,,,,,,,,,)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249&amp;CR$1&amp;")"</f>
        <v>InitEquipData('IZ06',,"",,,,,'','','','','','',"ReplaceableTextures\\CommandButtons\\BTN020.blp")</v>
      </c>
      <c r="CU247" s="95" t="str">
        <f t="shared" si="4091"/>
        <v>|n</v>
      </c>
      <c r="CV247" s="61" t="str">
        <f t="shared" si="4092"/>
        <v>|CffFFC926开启消耗：|n|r50000金币，15玄铁。|Cffffc926|n全队奖励：|r|n攻击+4%，业力+4%，生命+4%。|n|n|Cffffc926个人随机奖励：|r|n|Cffff0000虚空神石x1|r【高概率】|n|Cffff0000虚空神石x2|r【低概率】|n|Cffff0000创世碎片|r【低概率】|n|Cffff0000高级附魔石|r|Cffcccccc【未开放】|r|n|n|Cffcccccc通天教主恼羞成怒，摆下万仙阵以立杀威。防生灵涂炭，请速去阻击！|r</v>
      </c>
      <c r="CW247" s="60"/>
      <c r="CX247" s="60"/>
      <c r="CY247" s="60"/>
      <c r="CZ247" s="60"/>
      <c r="DA247" s="60"/>
      <c r="DB247" s="71" t="str">
        <f t="shared" ref="DB247:FM247" si="4164">IF(V247="","","|n"&amp;DB$2&amp;"+"&amp;V247&amp;DB$1)</f>
        <v/>
      </c>
      <c r="DC247" s="71" t="str">
        <f t="shared" si="4164"/>
        <v/>
      </c>
      <c r="DD247" s="71" t="str">
        <f t="shared" si="4164"/>
        <v/>
      </c>
      <c r="DE247" s="71" t="str">
        <f t="shared" si="4164"/>
        <v/>
      </c>
      <c r="DF247" s="71" t="str">
        <f t="shared" si="4164"/>
        <v/>
      </c>
      <c r="DG247" s="71" t="str">
        <f t="shared" si="4164"/>
        <v/>
      </c>
      <c r="DH247" s="71" t="str">
        <f t="shared" si="4164"/>
        <v/>
      </c>
      <c r="DI247" s="71" t="str">
        <f t="shared" si="4164"/>
        <v/>
      </c>
      <c r="DJ247" s="71" t="str">
        <f t="shared" si="4164"/>
        <v/>
      </c>
      <c r="DK247" s="71" t="str">
        <f t="shared" si="4164"/>
        <v/>
      </c>
      <c r="DL247" s="71" t="str">
        <f t="shared" si="4164"/>
        <v/>
      </c>
      <c r="DM247" s="71" t="str">
        <f t="shared" si="4164"/>
        <v/>
      </c>
      <c r="DN247" s="71" t="str">
        <f t="shared" si="4164"/>
        <v/>
      </c>
      <c r="DO247" s="71" t="str">
        <f t="shared" si="4164"/>
        <v/>
      </c>
      <c r="DP247" s="71" t="str">
        <f t="shared" si="4164"/>
        <v/>
      </c>
      <c r="DQ247" s="71" t="str">
        <f t="shared" si="4164"/>
        <v/>
      </c>
      <c r="DR247" s="71" t="str">
        <f t="shared" si="4164"/>
        <v/>
      </c>
      <c r="DS247" s="71" t="str">
        <f t="shared" si="4164"/>
        <v/>
      </c>
      <c r="DT247" s="71" t="str">
        <f t="shared" si="4164"/>
        <v/>
      </c>
      <c r="DU247" s="71" t="str">
        <f t="shared" si="4164"/>
        <v/>
      </c>
      <c r="DV247" s="71" t="str">
        <f t="shared" si="4164"/>
        <v/>
      </c>
      <c r="DW247" s="71" t="str">
        <f t="shared" si="4164"/>
        <v/>
      </c>
      <c r="DX247" s="71" t="str">
        <f t="shared" si="4164"/>
        <v/>
      </c>
      <c r="DY247" s="71" t="str">
        <f t="shared" si="4164"/>
        <v/>
      </c>
      <c r="DZ247" s="71" t="str">
        <f t="shared" si="4164"/>
        <v/>
      </c>
      <c r="EA247" s="71" t="str">
        <f t="shared" si="4164"/>
        <v/>
      </c>
      <c r="EB247" s="71" t="str">
        <f t="shared" si="4164"/>
        <v/>
      </c>
      <c r="EC247" s="71" t="str">
        <f t="shared" si="4164"/>
        <v/>
      </c>
      <c r="ED247" s="71" t="str">
        <f t="shared" si="4164"/>
        <v/>
      </c>
      <c r="EE247" s="71" t="str">
        <f t="shared" si="4164"/>
        <v/>
      </c>
      <c r="EF247" s="71" t="str">
        <f t="shared" si="4164"/>
        <v/>
      </c>
      <c r="EG247" s="71" t="str">
        <f t="shared" si="4164"/>
        <v/>
      </c>
      <c r="EH247" s="71" t="str">
        <f t="shared" si="4164"/>
        <v/>
      </c>
      <c r="EI247" s="71" t="str">
        <f t="shared" si="4164"/>
        <v/>
      </c>
      <c r="EJ247" s="71" t="str">
        <f t="shared" si="4164"/>
        <v/>
      </c>
      <c r="EK247" s="71" t="str">
        <f t="shared" si="4164"/>
        <v/>
      </c>
      <c r="EL247" s="71" t="str">
        <f t="shared" si="4164"/>
        <v/>
      </c>
      <c r="EM247" s="71" t="str">
        <f t="shared" si="4164"/>
        <v/>
      </c>
      <c r="EN247" s="71" t="str">
        <f t="shared" si="4164"/>
        <v/>
      </c>
      <c r="EO247" s="71" t="str">
        <f t="shared" si="4164"/>
        <v/>
      </c>
      <c r="EP247" s="71" t="str">
        <f t="shared" si="4164"/>
        <v/>
      </c>
      <c r="EQ247" s="71" t="str">
        <f t="shared" si="4164"/>
        <v/>
      </c>
      <c r="ER247" s="71" t="str">
        <f t="shared" si="4164"/>
        <v/>
      </c>
      <c r="ES247" s="71" t="str">
        <f t="shared" si="4164"/>
        <v/>
      </c>
      <c r="ET247" s="71" t="str">
        <f t="shared" si="4164"/>
        <v/>
      </c>
      <c r="EU247" s="71" t="str">
        <f t="shared" si="4164"/>
        <v/>
      </c>
      <c r="EV247" s="71" t="str">
        <f t="shared" si="4164"/>
        <v/>
      </c>
      <c r="EW247" s="71" t="str">
        <f t="shared" si="4164"/>
        <v/>
      </c>
      <c r="EX247" s="71" t="str">
        <f t="shared" si="4164"/>
        <v/>
      </c>
      <c r="EY247" s="71" t="str">
        <f t="shared" si="4164"/>
        <v/>
      </c>
      <c r="EZ247" s="71" t="str">
        <f t="shared" si="4164"/>
        <v/>
      </c>
      <c r="FA247" s="71" t="str">
        <f t="shared" si="4164"/>
        <v/>
      </c>
      <c r="FB247" s="71" t="str">
        <f t="shared" si="4164"/>
        <v/>
      </c>
      <c r="FC247" s="71" t="str">
        <f t="shared" si="4164"/>
        <v/>
      </c>
      <c r="FD247" s="71" t="str">
        <f t="shared" si="4164"/>
        <v/>
      </c>
      <c r="FE247" s="71" t="str">
        <f t="shared" si="4164"/>
        <v/>
      </c>
      <c r="FF247" s="71" t="str">
        <f t="shared" si="4164"/>
        <v/>
      </c>
      <c r="FG247" s="71" t="str">
        <f t="shared" si="4164"/>
        <v/>
      </c>
      <c r="FH247" s="71" t="str">
        <f t="shared" si="4164"/>
        <v/>
      </c>
      <c r="FI247" s="71" t="str">
        <f t="shared" si="4164"/>
        <v/>
      </c>
      <c r="FJ247" s="71" t="str">
        <f t="shared" si="4164"/>
        <v/>
      </c>
      <c r="FK247" s="71" t="str">
        <f t="shared" si="4164"/>
        <v/>
      </c>
      <c r="FL247" s="71" t="str">
        <f t="shared" si="4164"/>
        <v/>
      </c>
      <c r="FM247" s="71" t="str">
        <f t="shared" si="4164"/>
        <v/>
      </c>
      <c r="FN247" s="71" t="str">
        <f t="shared" ref="FN247:FS247" si="4165">IF(CH247="","","|n"&amp;FN$2&amp;"+"&amp;CH247&amp;FN$1)</f>
        <v/>
      </c>
      <c r="FO247" s="71" t="str">
        <f t="shared" si="4165"/>
        <v/>
      </c>
      <c r="FP247" s="71" t="str">
        <f t="shared" si="4165"/>
        <v/>
      </c>
      <c r="FQ247" s="71" t="str">
        <f t="shared" si="4165"/>
        <v/>
      </c>
      <c r="FR247" s="71" t="str">
        <f t="shared" si="4165"/>
        <v/>
      </c>
      <c r="FS247" s="71" t="str">
        <f t="shared" si="4165"/>
        <v/>
      </c>
    </row>
    <row r="248" spans="1:175" ht="16.5">
      <c r="A248" s="79"/>
      <c r="B248" s="101" t="s">
        <v>781</v>
      </c>
      <c r="C248" s="79" t="s">
        <v>782</v>
      </c>
      <c r="T248" s="108" t="s">
        <v>491</v>
      </c>
      <c r="U248" s="85" t="s">
        <v>783</v>
      </c>
      <c r="CN248" s="70" t="str">
        <f t="shared" ref="CN248:CN264" si="4166">"InitUnitState('"&amp;B248&amp;"',"&amp;V248&amp;","&amp;W248&amp;","&amp;X248&amp;","&amp;Y248&amp;","&amp;Z248&amp;","&amp;AA248&amp;","&amp;AB248&amp;","&amp;AC248&amp;","&amp;AD248&amp;","&amp;AE248&amp;")"</f>
        <v>InitUnitState('IS01',,,,,,,,,,)</v>
      </c>
      <c r="CO248" s="70" t="str">
        <f t="shared" ref="CO248:CO264" si="4167">"InitUnitNormal('"&amp;B248&amp;"',"&amp;AF248&amp;","&amp;AG248&amp;","&amp;AH248&amp;","&amp;AI248&amp;","&amp;AJ248&amp;","&amp;AK248&amp;","&amp;AL248&amp;","&amp;AM248&amp;","&amp;AN248&amp;","&amp;AO248&amp;")"</f>
        <v>InitUnitNormal('IS01',,,,,,,,,,)</v>
      </c>
      <c r="CP248" s="70" t="str">
        <f t="shared" ref="CP248:CP264" si="4168">"InitUnitMagic('"&amp;B248&amp;"',"&amp;AP248&amp;","&amp;AQ248&amp;","&amp;AR248&amp;","&amp;AS248&amp;","&amp;AT248&amp;","&amp;AU248&amp;","&amp;AV248&amp;","&amp;AW248&amp;","&amp;BI248&amp;","&amp;BJ248&amp;")"</f>
        <v>InitUnitMagic('IS01',,,,,,,,,,)</v>
      </c>
      <c r="CQ248" s="70" t="str">
        <f t="shared" ref="CQ248:CQ264" si="4169">"InitUnitAdd('"&amp;B248&amp;"',"&amp;BK248&amp;","&amp;BL248&amp;","&amp;BM248&amp;","&amp;BN248&amp;","&amp;BO248&amp;","&amp;BP248&amp;","&amp;BQ248&amp;","&amp;BR248&amp;","&amp;BS248&amp;","&amp;BT248&amp;")"</f>
        <v>InitUnitAdd('IS01',,,,,,,,,,)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InitEquipData('IS01',,"",,,,,'','','','','','',"ReplaceableTextures\\CommandButtons\\BTN020.blp")</v>
      </c>
      <c r="CU248" s="95" t="str">
        <f t="shared" ref="CU248:CU255" si="4170">CONCATENATE(DB248,DC248,DD248,DE248,DF248,DG248,DH248,DI248,DJ248,DK248,DL248,DM248,DN248,DO248,DP248,DQ248,DR248,DS248,DT248,DU248,DV248,DW248,DX248,DY248,DZ248,EA248,EB248,EC248,ED248,EE248,EF248,EG248,EH248,EI248,EJ248,EK248,EL248,EM248,EN248,EO248,EP248&amp;"|n")</f>
        <v>|n</v>
      </c>
      <c r="CV248" s="61" t="str">
        <f t="shared" ref="CV248:CV255" si="4171">T248</f>
        <v>高概率获得D级技能，低概率获得|Cff00ff7fC级技能|r</v>
      </c>
      <c r="CW248" s="60"/>
      <c r="CX248" s="60"/>
      <c r="CY248" s="60"/>
      <c r="CZ248" s="60"/>
      <c r="DA248" s="60"/>
      <c r="DB248" s="71" t="str">
        <f t="shared" ref="DB248:DK249" si="4172">IF(V248="","","|n"&amp;DB$2&amp;"+"&amp;V248&amp;DB$1)</f>
        <v/>
      </c>
      <c r="DC248" s="71" t="str">
        <f t="shared" si="4172"/>
        <v/>
      </c>
      <c r="DD248" s="71" t="str">
        <f t="shared" si="4172"/>
        <v/>
      </c>
      <c r="DE248" s="71" t="str">
        <f t="shared" si="4172"/>
        <v/>
      </c>
      <c r="DF248" s="71" t="str">
        <f t="shared" si="4172"/>
        <v/>
      </c>
      <c r="DG248" s="71" t="str">
        <f t="shared" si="4172"/>
        <v/>
      </c>
      <c r="DH248" s="71" t="str">
        <f t="shared" si="4172"/>
        <v/>
      </c>
      <c r="DI248" s="71" t="str">
        <f t="shared" si="4172"/>
        <v/>
      </c>
      <c r="DJ248" s="71" t="str">
        <f t="shared" si="4172"/>
        <v/>
      </c>
      <c r="DK248" s="71" t="str">
        <f t="shared" si="4172"/>
        <v/>
      </c>
      <c r="DL248" s="71" t="str">
        <f t="shared" ref="DL248:DU249" si="4173">IF(AF248="","","|n"&amp;DL$2&amp;"+"&amp;AF248&amp;DL$1)</f>
        <v/>
      </c>
      <c r="DM248" s="71" t="str">
        <f t="shared" si="4173"/>
        <v/>
      </c>
      <c r="DN248" s="71" t="str">
        <f t="shared" si="4173"/>
        <v/>
      </c>
      <c r="DO248" s="71" t="str">
        <f t="shared" si="4173"/>
        <v/>
      </c>
      <c r="DP248" s="71" t="str">
        <f t="shared" si="4173"/>
        <v/>
      </c>
      <c r="DQ248" s="71" t="str">
        <f t="shared" si="4173"/>
        <v/>
      </c>
      <c r="DR248" s="71" t="str">
        <f t="shared" si="4173"/>
        <v/>
      </c>
      <c r="DS248" s="71" t="str">
        <f t="shared" si="4173"/>
        <v/>
      </c>
      <c r="DT248" s="71" t="str">
        <f t="shared" si="4173"/>
        <v/>
      </c>
      <c r="DU248" s="71" t="str">
        <f t="shared" si="4173"/>
        <v/>
      </c>
      <c r="DV248" s="71" t="str">
        <f t="shared" ref="DV248:EE249" si="4174">IF(AP248="","","|n"&amp;DV$2&amp;"+"&amp;AP248&amp;DV$1)</f>
        <v/>
      </c>
      <c r="DW248" s="71" t="str">
        <f t="shared" si="4174"/>
        <v/>
      </c>
      <c r="DX248" s="71" t="str">
        <f t="shared" si="4174"/>
        <v/>
      </c>
      <c r="DY248" s="71" t="str">
        <f t="shared" si="4174"/>
        <v/>
      </c>
      <c r="DZ248" s="71" t="str">
        <f t="shared" si="4174"/>
        <v/>
      </c>
      <c r="EA248" s="71" t="str">
        <f t="shared" si="4174"/>
        <v/>
      </c>
      <c r="EB248" s="71" t="str">
        <f t="shared" si="4174"/>
        <v/>
      </c>
      <c r="EC248" s="71" t="str">
        <f t="shared" si="4174"/>
        <v/>
      </c>
      <c r="ED248" s="71" t="str">
        <f t="shared" si="4174"/>
        <v/>
      </c>
      <c r="EE248" s="71" t="str">
        <f t="shared" si="4174"/>
        <v/>
      </c>
      <c r="EF248" s="71" t="str">
        <f t="shared" ref="EF248:EO249" si="4175">IF(AZ248="","","|n"&amp;EF$2&amp;"+"&amp;AZ248&amp;EF$1)</f>
        <v/>
      </c>
      <c r="EG248" s="71" t="str">
        <f t="shared" si="4175"/>
        <v/>
      </c>
      <c r="EH248" s="71" t="str">
        <f t="shared" si="4175"/>
        <v/>
      </c>
      <c r="EI248" s="71" t="str">
        <f t="shared" si="4175"/>
        <v/>
      </c>
      <c r="EJ248" s="71" t="str">
        <f t="shared" si="4175"/>
        <v/>
      </c>
      <c r="EK248" s="71" t="str">
        <f t="shared" si="4175"/>
        <v/>
      </c>
      <c r="EL248" s="71" t="str">
        <f t="shared" si="4175"/>
        <v/>
      </c>
      <c r="EM248" s="71" t="str">
        <f t="shared" si="4175"/>
        <v/>
      </c>
      <c r="EN248" s="71" t="str">
        <f t="shared" si="4175"/>
        <v/>
      </c>
      <c r="EO248" s="71" t="str">
        <f t="shared" si="4175"/>
        <v/>
      </c>
      <c r="EP248" s="71" t="str">
        <f t="shared" ref="EP248:EY249" si="4176">IF(BJ248="","","|n"&amp;EP$2&amp;"+"&amp;BJ248&amp;EP$1)</f>
        <v/>
      </c>
      <c r="EQ248" s="71" t="str">
        <f t="shared" si="4176"/>
        <v/>
      </c>
      <c r="ER248" s="71" t="str">
        <f t="shared" si="4176"/>
        <v/>
      </c>
      <c r="ES248" s="71" t="str">
        <f t="shared" si="4176"/>
        <v/>
      </c>
      <c r="ET248" s="71" t="str">
        <f t="shared" si="4176"/>
        <v/>
      </c>
      <c r="EU248" s="71" t="str">
        <f t="shared" si="4176"/>
        <v/>
      </c>
      <c r="EV248" s="71" t="str">
        <f t="shared" si="4176"/>
        <v/>
      </c>
      <c r="EW248" s="71" t="str">
        <f t="shared" si="4176"/>
        <v/>
      </c>
      <c r="EX248" s="71" t="str">
        <f t="shared" si="4176"/>
        <v/>
      </c>
      <c r="EY248" s="71" t="str">
        <f t="shared" si="4176"/>
        <v/>
      </c>
      <c r="EZ248" s="71" t="str">
        <f t="shared" ref="EZ248:FI249" si="4177">IF(BT248="","","|n"&amp;EZ$2&amp;"+"&amp;BT248&amp;EZ$1)</f>
        <v/>
      </c>
      <c r="FA248" s="71" t="str">
        <f t="shared" si="4177"/>
        <v/>
      </c>
      <c r="FB248" s="71" t="str">
        <f t="shared" si="4177"/>
        <v/>
      </c>
      <c r="FC248" s="71" t="str">
        <f t="shared" si="4177"/>
        <v/>
      </c>
      <c r="FD248" s="71" t="str">
        <f t="shared" si="4177"/>
        <v/>
      </c>
      <c r="FE248" s="71" t="str">
        <f t="shared" si="4177"/>
        <v/>
      </c>
      <c r="FF248" s="71" t="str">
        <f t="shared" si="4177"/>
        <v/>
      </c>
      <c r="FG248" s="71" t="str">
        <f t="shared" si="4177"/>
        <v/>
      </c>
      <c r="FH248" s="71" t="str">
        <f t="shared" si="4177"/>
        <v/>
      </c>
      <c r="FI248" s="71" t="str">
        <f t="shared" si="4177"/>
        <v/>
      </c>
      <c r="FJ248" s="71" t="str">
        <f t="shared" ref="FJ248:FS249" si="4178">IF(CD248="","","|n"&amp;FJ$2&amp;"+"&amp;CD248&amp;FJ$1)</f>
        <v/>
      </c>
      <c r="FK248" s="71" t="str">
        <f t="shared" si="4178"/>
        <v/>
      </c>
      <c r="FL248" s="71" t="str">
        <f t="shared" si="4178"/>
        <v/>
      </c>
      <c r="FM248" s="71" t="str">
        <f t="shared" si="4178"/>
        <v/>
      </c>
      <c r="FN248" s="71" t="str">
        <f t="shared" si="4178"/>
        <v/>
      </c>
      <c r="FO248" s="71" t="str">
        <f t="shared" si="4178"/>
        <v/>
      </c>
      <c r="FP248" s="71" t="str">
        <f t="shared" si="4178"/>
        <v/>
      </c>
      <c r="FQ248" s="71" t="str">
        <f t="shared" si="4178"/>
        <v/>
      </c>
      <c r="FR248" s="71" t="str">
        <f t="shared" si="4178"/>
        <v/>
      </c>
      <c r="FS248" s="71" t="str">
        <f t="shared" si="4178"/>
        <v/>
      </c>
    </row>
    <row r="249" spans="1:175" ht="16.5">
      <c r="A249" s="79"/>
      <c r="B249" s="101" t="s">
        <v>784</v>
      </c>
      <c r="C249" s="79" t="s">
        <v>785</v>
      </c>
      <c r="T249" s="108" t="s">
        <v>495</v>
      </c>
      <c r="U249" s="85" t="s">
        <v>786</v>
      </c>
      <c r="CN249" s="70" t="str">
        <f t="shared" si="4166"/>
        <v>InitUnitState('IS02',,,,,,,,,,)</v>
      </c>
      <c r="CO249" s="70" t="str">
        <f t="shared" si="4167"/>
        <v>InitUnitNormal('IS02',,,,,,,,,,)</v>
      </c>
      <c r="CP249" s="70" t="str">
        <f t="shared" si="4168"/>
        <v>InitUnitMagic('IS02',,,,,,,,,,)</v>
      </c>
      <c r="CQ249" s="70" t="str">
        <f t="shared" si="4169"/>
        <v>InitUnitAdd('IS02',,,,,,,,,,)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InitEquipData('IS02',,"",,,,,'','','','','','',"ReplaceableTextures\\CommandButtons\\BTN001.blp")</v>
      </c>
      <c r="CU249" s="95" t="str">
        <f t="shared" si="4170"/>
        <v>|n</v>
      </c>
      <c r="CV249" s="61" t="str">
        <f t="shared" si="4171"/>
        <v>较高概率获得D级技能，高概率获得|Cff00ff7fC级技能|r，极低概率获得|Cff2693ffB级技能|r。</v>
      </c>
      <c r="CW249" s="60"/>
      <c r="CX249" s="60"/>
      <c r="CY249" s="60"/>
      <c r="CZ249" s="60"/>
      <c r="DA249" s="60"/>
      <c r="DB249" s="71" t="str">
        <f t="shared" si="4172"/>
        <v/>
      </c>
      <c r="DC249" s="71" t="str">
        <f t="shared" si="4172"/>
        <v/>
      </c>
      <c r="DD249" s="71" t="str">
        <f t="shared" si="4172"/>
        <v/>
      </c>
      <c r="DE249" s="71" t="str">
        <f t="shared" si="4172"/>
        <v/>
      </c>
      <c r="DF249" s="71" t="str">
        <f t="shared" si="4172"/>
        <v/>
      </c>
      <c r="DG249" s="71" t="str">
        <f t="shared" si="4172"/>
        <v/>
      </c>
      <c r="DH249" s="71" t="str">
        <f t="shared" si="4172"/>
        <v/>
      </c>
      <c r="DI249" s="71" t="str">
        <f t="shared" si="4172"/>
        <v/>
      </c>
      <c r="DJ249" s="71" t="str">
        <f t="shared" si="4172"/>
        <v/>
      </c>
      <c r="DK249" s="71" t="str">
        <f t="shared" si="4172"/>
        <v/>
      </c>
      <c r="DL249" s="71" t="str">
        <f t="shared" si="4173"/>
        <v/>
      </c>
      <c r="DM249" s="71" t="str">
        <f t="shared" si="4173"/>
        <v/>
      </c>
      <c r="DN249" s="71" t="str">
        <f t="shared" si="4173"/>
        <v/>
      </c>
      <c r="DO249" s="71" t="str">
        <f t="shared" si="4173"/>
        <v/>
      </c>
      <c r="DP249" s="71" t="str">
        <f t="shared" si="4173"/>
        <v/>
      </c>
      <c r="DQ249" s="71" t="str">
        <f t="shared" si="4173"/>
        <v/>
      </c>
      <c r="DR249" s="71" t="str">
        <f t="shared" si="4173"/>
        <v/>
      </c>
      <c r="DS249" s="71" t="str">
        <f t="shared" si="4173"/>
        <v/>
      </c>
      <c r="DT249" s="71" t="str">
        <f t="shared" si="4173"/>
        <v/>
      </c>
      <c r="DU249" s="71" t="str">
        <f t="shared" si="4173"/>
        <v/>
      </c>
      <c r="DV249" s="71" t="str">
        <f t="shared" si="4174"/>
        <v/>
      </c>
      <c r="DW249" s="71" t="str">
        <f t="shared" si="4174"/>
        <v/>
      </c>
      <c r="DX249" s="71" t="str">
        <f t="shared" si="4174"/>
        <v/>
      </c>
      <c r="DY249" s="71" t="str">
        <f t="shared" si="4174"/>
        <v/>
      </c>
      <c r="DZ249" s="71" t="str">
        <f t="shared" si="4174"/>
        <v/>
      </c>
      <c r="EA249" s="71" t="str">
        <f t="shared" si="4174"/>
        <v/>
      </c>
      <c r="EB249" s="71" t="str">
        <f t="shared" si="4174"/>
        <v/>
      </c>
      <c r="EC249" s="71" t="str">
        <f t="shared" si="4174"/>
        <v/>
      </c>
      <c r="ED249" s="71" t="str">
        <f t="shared" si="4174"/>
        <v/>
      </c>
      <c r="EE249" s="71" t="str">
        <f t="shared" si="4174"/>
        <v/>
      </c>
      <c r="EF249" s="71" t="str">
        <f t="shared" si="4175"/>
        <v/>
      </c>
      <c r="EG249" s="71" t="str">
        <f t="shared" si="4175"/>
        <v/>
      </c>
      <c r="EH249" s="71" t="str">
        <f t="shared" si="4175"/>
        <v/>
      </c>
      <c r="EI249" s="71" t="str">
        <f t="shared" si="4175"/>
        <v/>
      </c>
      <c r="EJ249" s="71" t="str">
        <f t="shared" si="4175"/>
        <v/>
      </c>
      <c r="EK249" s="71" t="str">
        <f t="shared" si="4175"/>
        <v/>
      </c>
      <c r="EL249" s="71" t="str">
        <f t="shared" si="4175"/>
        <v/>
      </c>
      <c r="EM249" s="71" t="str">
        <f t="shared" si="4175"/>
        <v/>
      </c>
      <c r="EN249" s="71" t="str">
        <f t="shared" si="4175"/>
        <v/>
      </c>
      <c r="EO249" s="71" t="str">
        <f t="shared" si="4175"/>
        <v/>
      </c>
      <c r="EP249" s="71" t="str">
        <f t="shared" si="4176"/>
        <v/>
      </c>
      <c r="EQ249" s="71" t="str">
        <f t="shared" si="4176"/>
        <v/>
      </c>
      <c r="ER249" s="71" t="str">
        <f t="shared" si="4176"/>
        <v/>
      </c>
      <c r="ES249" s="71" t="str">
        <f t="shared" si="4176"/>
        <v/>
      </c>
      <c r="ET249" s="71" t="str">
        <f t="shared" si="4176"/>
        <v/>
      </c>
      <c r="EU249" s="71" t="str">
        <f t="shared" si="4176"/>
        <v/>
      </c>
      <c r="EV249" s="71" t="str">
        <f t="shared" si="4176"/>
        <v/>
      </c>
      <c r="EW249" s="71" t="str">
        <f t="shared" si="4176"/>
        <v/>
      </c>
      <c r="EX249" s="71" t="str">
        <f t="shared" si="4176"/>
        <v/>
      </c>
      <c r="EY249" s="71" t="str">
        <f t="shared" si="4176"/>
        <v/>
      </c>
      <c r="EZ249" s="71" t="str">
        <f t="shared" si="4177"/>
        <v/>
      </c>
      <c r="FA249" s="71" t="str">
        <f t="shared" si="4177"/>
        <v/>
      </c>
      <c r="FB249" s="71" t="str">
        <f t="shared" si="4177"/>
        <v/>
      </c>
      <c r="FC249" s="71" t="str">
        <f t="shared" si="4177"/>
        <v/>
      </c>
      <c r="FD249" s="71" t="str">
        <f t="shared" si="4177"/>
        <v/>
      </c>
      <c r="FE249" s="71" t="str">
        <f t="shared" si="4177"/>
        <v/>
      </c>
      <c r="FF249" s="71" t="str">
        <f t="shared" si="4177"/>
        <v/>
      </c>
      <c r="FG249" s="71" t="str">
        <f t="shared" si="4177"/>
        <v/>
      </c>
      <c r="FH249" s="71" t="str">
        <f t="shared" si="4177"/>
        <v/>
      </c>
      <c r="FI249" s="71" t="str">
        <f t="shared" si="4177"/>
        <v/>
      </c>
      <c r="FJ249" s="71" t="str">
        <f t="shared" si="4178"/>
        <v/>
      </c>
      <c r="FK249" s="71" t="str">
        <f t="shared" si="4178"/>
        <v/>
      </c>
      <c r="FL249" s="71" t="str">
        <f t="shared" si="4178"/>
        <v/>
      </c>
      <c r="FM249" s="71" t="str">
        <f t="shared" si="4178"/>
        <v/>
      </c>
      <c r="FN249" s="71" t="str">
        <f t="shared" si="4178"/>
        <v/>
      </c>
      <c r="FO249" s="71" t="str">
        <f t="shared" si="4178"/>
        <v/>
      </c>
      <c r="FP249" s="71" t="str">
        <f t="shared" si="4178"/>
        <v/>
      </c>
      <c r="FQ249" s="71" t="str">
        <f t="shared" si="4178"/>
        <v/>
      </c>
      <c r="FR249" s="71" t="str">
        <f t="shared" si="4178"/>
        <v/>
      </c>
      <c r="FS249" s="71" t="str">
        <f t="shared" si="4178"/>
        <v/>
      </c>
    </row>
    <row r="250" spans="1:175" ht="16.5">
      <c r="A250" s="79"/>
      <c r="B250" s="101" t="s">
        <v>787</v>
      </c>
      <c r="C250" s="79" t="s">
        <v>788</v>
      </c>
      <c r="T250" s="108" t="s">
        <v>483</v>
      </c>
      <c r="U250" s="85" t="s">
        <v>789</v>
      </c>
      <c r="CN250" s="70" t="str">
        <f t="shared" si="4166"/>
        <v>InitUnitState('IS03',,,,,,,,,,)</v>
      </c>
      <c r="CO250" s="70" t="str">
        <f t="shared" si="4167"/>
        <v>InitUnitNormal('IS03',,,,,,,,,,)</v>
      </c>
      <c r="CP250" s="70" t="str">
        <f t="shared" si="4168"/>
        <v>InitUnitMagic('IS03',,,,,,,,,,)</v>
      </c>
      <c r="CQ250" s="70" t="str">
        <f t="shared" si="4169"/>
        <v>InitUnitAdd('IS03',,,,,,,,,,)</v>
      </c>
      <c r="CR250" s="70" t="e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#REF!&amp;CR$1&amp;")"</f>
        <v>#REF!</v>
      </c>
      <c r="CU250" s="95" t="str">
        <f t="shared" si="4170"/>
        <v>|n</v>
      </c>
      <c r="CV250" s="61" t="str">
        <f t="shared" si="4171"/>
        <v>低概率获得C级技能，高概率获得|Cff00ff7fB级技能|r，低概率获得|Cff2693ffA级技能|r。</v>
      </c>
      <c r="CW250" s="60"/>
      <c r="CX250" s="60"/>
      <c r="CY250" s="60"/>
      <c r="CZ250" s="60"/>
      <c r="DA250" s="60"/>
      <c r="DB250" s="71" t="str">
        <f t="shared" ref="DB250:DK255" si="4179">IF(V250="","","|n"&amp;DB$2&amp;"+"&amp;V250&amp;DB$1)</f>
        <v/>
      </c>
      <c r="DC250" s="71" t="str">
        <f t="shared" si="4179"/>
        <v/>
      </c>
      <c r="DD250" s="71" t="str">
        <f t="shared" si="4179"/>
        <v/>
      </c>
      <c r="DE250" s="71" t="str">
        <f t="shared" si="4179"/>
        <v/>
      </c>
      <c r="DF250" s="71" t="str">
        <f t="shared" si="4179"/>
        <v/>
      </c>
      <c r="DG250" s="71" t="str">
        <f t="shared" si="4179"/>
        <v/>
      </c>
      <c r="DH250" s="71" t="str">
        <f t="shared" si="4179"/>
        <v/>
      </c>
      <c r="DI250" s="71" t="str">
        <f t="shared" si="4179"/>
        <v/>
      </c>
      <c r="DJ250" s="71" t="str">
        <f t="shared" si="4179"/>
        <v/>
      </c>
      <c r="DK250" s="71" t="str">
        <f t="shared" si="4179"/>
        <v/>
      </c>
      <c r="DL250" s="71" t="str">
        <f t="shared" ref="DL250:DU255" si="4180">IF(AF250="","","|n"&amp;DL$2&amp;"+"&amp;AF250&amp;DL$1)</f>
        <v/>
      </c>
      <c r="DM250" s="71" t="str">
        <f t="shared" si="4180"/>
        <v/>
      </c>
      <c r="DN250" s="71" t="str">
        <f t="shared" si="4180"/>
        <v/>
      </c>
      <c r="DO250" s="71" t="str">
        <f t="shared" si="4180"/>
        <v/>
      </c>
      <c r="DP250" s="71" t="str">
        <f t="shared" si="4180"/>
        <v/>
      </c>
      <c r="DQ250" s="71" t="str">
        <f t="shared" si="4180"/>
        <v/>
      </c>
      <c r="DR250" s="71" t="str">
        <f t="shared" si="4180"/>
        <v/>
      </c>
      <c r="DS250" s="71" t="str">
        <f t="shared" si="4180"/>
        <v/>
      </c>
      <c r="DT250" s="71" t="str">
        <f t="shared" si="4180"/>
        <v/>
      </c>
      <c r="DU250" s="71" t="str">
        <f t="shared" si="4180"/>
        <v/>
      </c>
      <c r="DV250" s="71" t="str">
        <f t="shared" ref="DV250:EE255" si="4181">IF(AP250="","","|n"&amp;DV$2&amp;"+"&amp;AP250&amp;DV$1)</f>
        <v/>
      </c>
      <c r="DW250" s="71" t="str">
        <f t="shared" si="4181"/>
        <v/>
      </c>
      <c r="DX250" s="71" t="str">
        <f t="shared" si="4181"/>
        <v/>
      </c>
      <c r="DY250" s="71" t="str">
        <f t="shared" si="4181"/>
        <v/>
      </c>
      <c r="DZ250" s="71" t="str">
        <f t="shared" si="4181"/>
        <v/>
      </c>
      <c r="EA250" s="71" t="str">
        <f t="shared" si="4181"/>
        <v/>
      </c>
      <c r="EB250" s="71" t="str">
        <f t="shared" si="4181"/>
        <v/>
      </c>
      <c r="EC250" s="71" t="str">
        <f t="shared" si="4181"/>
        <v/>
      </c>
      <c r="ED250" s="71" t="str">
        <f t="shared" si="4181"/>
        <v/>
      </c>
      <c r="EE250" s="71" t="str">
        <f t="shared" si="4181"/>
        <v/>
      </c>
      <c r="EF250" s="71" t="str">
        <f t="shared" ref="EF250:EO255" si="4182">IF(AZ250="","","|n"&amp;EF$2&amp;"+"&amp;AZ250&amp;EF$1)</f>
        <v/>
      </c>
      <c r="EG250" s="71" t="str">
        <f t="shared" si="4182"/>
        <v/>
      </c>
      <c r="EH250" s="71" t="str">
        <f t="shared" si="4182"/>
        <v/>
      </c>
      <c r="EI250" s="71" t="str">
        <f t="shared" si="4182"/>
        <v/>
      </c>
      <c r="EJ250" s="71" t="str">
        <f t="shared" si="4182"/>
        <v/>
      </c>
      <c r="EK250" s="71" t="str">
        <f t="shared" si="4182"/>
        <v/>
      </c>
      <c r="EL250" s="71" t="str">
        <f t="shared" si="4182"/>
        <v/>
      </c>
      <c r="EM250" s="71" t="str">
        <f t="shared" si="4182"/>
        <v/>
      </c>
      <c r="EN250" s="71" t="str">
        <f t="shared" si="4182"/>
        <v/>
      </c>
      <c r="EO250" s="71" t="str">
        <f t="shared" si="4182"/>
        <v/>
      </c>
      <c r="EP250" s="71" t="str">
        <f t="shared" ref="EP250:EY255" si="4183">IF(BJ250="","","|n"&amp;EP$2&amp;"+"&amp;BJ250&amp;EP$1)</f>
        <v/>
      </c>
      <c r="EQ250" s="71" t="str">
        <f t="shared" si="4183"/>
        <v/>
      </c>
      <c r="ER250" s="71" t="str">
        <f t="shared" si="4183"/>
        <v/>
      </c>
      <c r="ES250" s="71" t="str">
        <f t="shared" si="4183"/>
        <v/>
      </c>
      <c r="ET250" s="71" t="str">
        <f t="shared" si="4183"/>
        <v/>
      </c>
      <c r="EU250" s="71" t="str">
        <f t="shared" si="4183"/>
        <v/>
      </c>
      <c r="EV250" s="71" t="str">
        <f t="shared" si="4183"/>
        <v/>
      </c>
      <c r="EW250" s="71" t="str">
        <f t="shared" si="4183"/>
        <v/>
      </c>
      <c r="EX250" s="71" t="str">
        <f t="shared" si="4183"/>
        <v/>
      </c>
      <c r="EY250" s="71" t="str">
        <f t="shared" si="4183"/>
        <v/>
      </c>
      <c r="EZ250" s="71" t="str">
        <f t="shared" ref="EZ250:FI255" si="4184">IF(BT250="","","|n"&amp;EZ$2&amp;"+"&amp;BT250&amp;EZ$1)</f>
        <v/>
      </c>
      <c r="FA250" s="71" t="str">
        <f t="shared" si="4184"/>
        <v/>
      </c>
      <c r="FB250" s="71" t="str">
        <f t="shared" si="4184"/>
        <v/>
      </c>
      <c r="FC250" s="71" t="str">
        <f t="shared" si="4184"/>
        <v/>
      </c>
      <c r="FD250" s="71" t="str">
        <f t="shared" si="4184"/>
        <v/>
      </c>
      <c r="FE250" s="71" t="str">
        <f t="shared" si="4184"/>
        <v/>
      </c>
      <c r="FF250" s="71" t="str">
        <f t="shared" si="4184"/>
        <v/>
      </c>
      <c r="FG250" s="71" t="str">
        <f t="shared" si="4184"/>
        <v/>
      </c>
      <c r="FH250" s="71" t="str">
        <f t="shared" si="4184"/>
        <v/>
      </c>
      <c r="FI250" s="71" t="str">
        <f t="shared" si="4184"/>
        <v/>
      </c>
      <c r="FJ250" s="71" t="str">
        <f t="shared" ref="FJ250:FS255" si="4185">IF(CD250="","","|n"&amp;FJ$2&amp;"+"&amp;CD250&amp;FJ$1)</f>
        <v/>
      </c>
      <c r="FK250" s="71" t="str">
        <f t="shared" si="4185"/>
        <v/>
      </c>
      <c r="FL250" s="71" t="str">
        <f t="shared" si="4185"/>
        <v/>
      </c>
      <c r="FM250" s="71" t="str">
        <f t="shared" si="4185"/>
        <v/>
      </c>
      <c r="FN250" s="71" t="str">
        <f t="shared" si="4185"/>
        <v/>
      </c>
      <c r="FO250" s="71" t="str">
        <f t="shared" si="4185"/>
        <v/>
      </c>
      <c r="FP250" s="71" t="str">
        <f t="shared" si="4185"/>
        <v/>
      </c>
      <c r="FQ250" s="71" t="str">
        <f t="shared" si="4185"/>
        <v/>
      </c>
      <c r="FR250" s="71" t="str">
        <f t="shared" si="4185"/>
        <v/>
      </c>
      <c r="FS250" s="71" t="str">
        <f t="shared" si="4185"/>
        <v/>
      </c>
    </row>
    <row r="251" spans="1:175" ht="16.5">
      <c r="A251" s="79"/>
      <c r="B251" s="101" t="s">
        <v>790</v>
      </c>
      <c r="C251" s="79" t="s">
        <v>791</v>
      </c>
      <c r="T251" s="108" t="s">
        <v>491</v>
      </c>
      <c r="U251" s="85" t="s">
        <v>792</v>
      </c>
      <c r="CN251" s="70" t="str">
        <f t="shared" ref="CN251:CN253" si="4186">"InitUnitState('"&amp;B251&amp;"',"&amp;V251&amp;","&amp;W251&amp;","&amp;X251&amp;","&amp;Y251&amp;","&amp;Z251&amp;","&amp;AA251&amp;","&amp;AB251&amp;","&amp;AC251&amp;","&amp;AD251&amp;","&amp;AE251&amp;")"</f>
        <v>InitUnitState('IS06',,,,,,,,,,)</v>
      </c>
      <c r="CO251" s="70" t="str">
        <f t="shared" ref="CO251:CO253" si="4187">"InitUnitNormal('"&amp;B251&amp;"',"&amp;AF251&amp;","&amp;AG251&amp;","&amp;AH251&amp;","&amp;AI251&amp;","&amp;AJ251&amp;","&amp;AK251&amp;","&amp;AL251&amp;","&amp;AM251&amp;","&amp;AN251&amp;","&amp;AO251&amp;")"</f>
        <v>InitUnitNormal('IS06',,,,,,,,,,)</v>
      </c>
      <c r="CP251" s="70" t="str">
        <f t="shared" ref="CP251:CP253" si="4188">"InitUnitMagic('"&amp;B251&amp;"',"&amp;AP251&amp;","&amp;AQ251&amp;","&amp;AR251&amp;","&amp;AS251&amp;","&amp;AT251&amp;","&amp;AU251&amp;","&amp;AV251&amp;","&amp;AW251&amp;","&amp;BI251&amp;","&amp;BJ251&amp;")"</f>
        <v>InitUnitMagic('IS06',,,,,,,,,,)</v>
      </c>
      <c r="CQ251" s="70" t="str">
        <f t="shared" ref="CQ251:CQ253" si="4189">"InitUnitAdd('"&amp;B251&amp;"',"&amp;BK251&amp;","&amp;BL251&amp;","&amp;BM251&amp;","&amp;BN251&amp;","&amp;BO251&amp;","&amp;BP251&amp;","&amp;BQ251&amp;","&amp;BR251&amp;","&amp;BS251&amp;","&amp;BT251&amp;")"</f>
        <v>InitUnitAdd('IS06',,,,,,,,,,)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InitEquipData('IS06',,"",,,,,'','','','','','',"ReplaceableTextures\\CommandButtons\\BTN021.blp")</v>
      </c>
      <c r="CU251" s="95" t="str">
        <f t="shared" ref="CU251:CU253" si="4190">CONCATENATE(DB251,DC251,DD251,DE251,DF251,DG251,DH251,DI251,DJ251,DK251,DL251,DM251,DN251,DO251,DP251,DQ251,DR251,DS251,DT251,DU251,DV251,DW251,DX251,DY251,DZ251,EA251,EB251,EC251,ED251,EE251,EF251,EG251,EH251,EI251,EJ251,EK251,EL251,EM251,EN251,EO251,EP251&amp;"|n")</f>
        <v>|n</v>
      </c>
      <c r="CV251" s="61" t="str">
        <f t="shared" ref="CV251:CV253" si="4191">T251</f>
        <v>高概率获得D级技能，低概率获得|Cff00ff7fC级技能|r</v>
      </c>
      <c r="CW251" s="60"/>
      <c r="CX251" s="60"/>
      <c r="CY251" s="60"/>
      <c r="CZ251" s="60"/>
      <c r="DA251" s="60"/>
      <c r="DB251" s="71" t="str">
        <f t="shared" si="4179"/>
        <v/>
      </c>
      <c r="DC251" s="71" t="str">
        <f t="shared" si="4179"/>
        <v/>
      </c>
      <c r="DD251" s="71" t="str">
        <f t="shared" si="4179"/>
        <v/>
      </c>
      <c r="DE251" s="71" t="str">
        <f t="shared" si="4179"/>
        <v/>
      </c>
      <c r="DF251" s="71" t="str">
        <f t="shared" si="4179"/>
        <v/>
      </c>
      <c r="DG251" s="71" t="str">
        <f t="shared" si="4179"/>
        <v/>
      </c>
      <c r="DH251" s="71" t="str">
        <f t="shared" si="4179"/>
        <v/>
      </c>
      <c r="DI251" s="71" t="str">
        <f t="shared" si="4179"/>
        <v/>
      </c>
      <c r="DJ251" s="71" t="str">
        <f t="shared" si="4179"/>
        <v/>
      </c>
      <c r="DK251" s="71" t="str">
        <f t="shared" si="4179"/>
        <v/>
      </c>
      <c r="DL251" s="71" t="str">
        <f t="shared" si="4180"/>
        <v/>
      </c>
      <c r="DM251" s="71" t="str">
        <f t="shared" si="4180"/>
        <v/>
      </c>
      <c r="DN251" s="71" t="str">
        <f t="shared" si="4180"/>
        <v/>
      </c>
      <c r="DO251" s="71" t="str">
        <f t="shared" si="4180"/>
        <v/>
      </c>
      <c r="DP251" s="71" t="str">
        <f t="shared" si="4180"/>
        <v/>
      </c>
      <c r="DQ251" s="71" t="str">
        <f t="shared" si="4180"/>
        <v/>
      </c>
      <c r="DR251" s="71" t="str">
        <f t="shared" si="4180"/>
        <v/>
      </c>
      <c r="DS251" s="71" t="str">
        <f t="shared" si="4180"/>
        <v/>
      </c>
      <c r="DT251" s="71" t="str">
        <f t="shared" si="4180"/>
        <v/>
      </c>
      <c r="DU251" s="71" t="str">
        <f t="shared" si="4180"/>
        <v/>
      </c>
      <c r="DV251" s="71" t="str">
        <f t="shared" si="4181"/>
        <v/>
      </c>
      <c r="DW251" s="71" t="str">
        <f t="shared" si="4181"/>
        <v/>
      </c>
      <c r="DX251" s="71" t="str">
        <f t="shared" si="4181"/>
        <v/>
      </c>
      <c r="DY251" s="71" t="str">
        <f t="shared" si="4181"/>
        <v/>
      </c>
      <c r="DZ251" s="71" t="str">
        <f t="shared" si="4181"/>
        <v/>
      </c>
      <c r="EA251" s="71" t="str">
        <f t="shared" si="4181"/>
        <v/>
      </c>
      <c r="EB251" s="71" t="str">
        <f t="shared" si="4181"/>
        <v/>
      </c>
      <c r="EC251" s="71" t="str">
        <f t="shared" si="4181"/>
        <v/>
      </c>
      <c r="ED251" s="71" t="str">
        <f t="shared" si="4181"/>
        <v/>
      </c>
      <c r="EE251" s="71" t="str">
        <f t="shared" si="4181"/>
        <v/>
      </c>
      <c r="EF251" s="71" t="str">
        <f t="shared" si="4182"/>
        <v/>
      </c>
      <c r="EG251" s="71" t="str">
        <f t="shared" si="4182"/>
        <v/>
      </c>
      <c r="EH251" s="71" t="str">
        <f t="shared" si="4182"/>
        <v/>
      </c>
      <c r="EI251" s="71" t="str">
        <f t="shared" si="4182"/>
        <v/>
      </c>
      <c r="EJ251" s="71" t="str">
        <f t="shared" si="4182"/>
        <v/>
      </c>
      <c r="EK251" s="71" t="str">
        <f t="shared" si="4182"/>
        <v/>
      </c>
      <c r="EL251" s="71" t="str">
        <f t="shared" si="4182"/>
        <v/>
      </c>
      <c r="EM251" s="71" t="str">
        <f t="shared" si="4182"/>
        <v/>
      </c>
      <c r="EN251" s="71" t="str">
        <f t="shared" si="4182"/>
        <v/>
      </c>
      <c r="EO251" s="71" t="str">
        <f t="shared" si="4182"/>
        <v/>
      </c>
      <c r="EP251" s="71" t="str">
        <f t="shared" si="4183"/>
        <v/>
      </c>
      <c r="EQ251" s="71" t="str">
        <f t="shared" si="4183"/>
        <v/>
      </c>
      <c r="ER251" s="71" t="str">
        <f t="shared" si="4183"/>
        <v/>
      </c>
      <c r="ES251" s="71" t="str">
        <f t="shared" si="4183"/>
        <v/>
      </c>
      <c r="ET251" s="71" t="str">
        <f t="shared" si="4183"/>
        <v/>
      </c>
      <c r="EU251" s="71" t="str">
        <f t="shared" si="4183"/>
        <v/>
      </c>
      <c r="EV251" s="71" t="str">
        <f t="shared" si="4183"/>
        <v/>
      </c>
      <c r="EW251" s="71" t="str">
        <f t="shared" si="4183"/>
        <v/>
      </c>
      <c r="EX251" s="71" t="str">
        <f t="shared" si="4183"/>
        <v/>
      </c>
      <c r="EY251" s="71" t="str">
        <f t="shared" si="4183"/>
        <v/>
      </c>
      <c r="EZ251" s="71" t="str">
        <f t="shared" si="4184"/>
        <v/>
      </c>
      <c r="FA251" s="71" t="str">
        <f t="shared" si="4184"/>
        <v/>
      </c>
      <c r="FB251" s="71" t="str">
        <f t="shared" si="4184"/>
        <v/>
      </c>
      <c r="FC251" s="71" t="str">
        <f t="shared" si="4184"/>
        <v/>
      </c>
      <c r="FD251" s="71" t="str">
        <f t="shared" si="4184"/>
        <v/>
      </c>
      <c r="FE251" s="71" t="str">
        <f t="shared" si="4184"/>
        <v/>
      </c>
      <c r="FF251" s="71" t="str">
        <f t="shared" si="4184"/>
        <v/>
      </c>
      <c r="FG251" s="71" t="str">
        <f t="shared" si="4184"/>
        <v/>
      </c>
      <c r="FH251" s="71" t="str">
        <f t="shared" si="4184"/>
        <v/>
      </c>
      <c r="FI251" s="71" t="str">
        <f t="shared" si="4184"/>
        <v/>
      </c>
      <c r="FJ251" s="71" t="str">
        <f t="shared" si="4185"/>
        <v/>
      </c>
      <c r="FK251" s="71" t="str">
        <f t="shared" si="4185"/>
        <v/>
      </c>
      <c r="FL251" s="71" t="str">
        <f t="shared" si="4185"/>
        <v/>
      </c>
      <c r="FM251" s="71" t="str">
        <f t="shared" si="4185"/>
        <v/>
      </c>
      <c r="FN251" s="71" t="str">
        <f t="shared" si="4185"/>
        <v/>
      </c>
      <c r="FO251" s="71" t="str">
        <f t="shared" si="4185"/>
        <v/>
      </c>
      <c r="FP251" s="71" t="str">
        <f t="shared" si="4185"/>
        <v/>
      </c>
      <c r="FQ251" s="71" t="str">
        <f t="shared" si="4185"/>
        <v/>
      </c>
      <c r="FR251" s="71" t="str">
        <f t="shared" si="4185"/>
        <v/>
      </c>
      <c r="FS251" s="71" t="str">
        <f t="shared" si="4185"/>
        <v/>
      </c>
    </row>
    <row r="252" spans="1:175" ht="16.5">
      <c r="A252" s="79"/>
      <c r="B252" s="101" t="s">
        <v>793</v>
      </c>
      <c r="C252" s="79" t="s">
        <v>794</v>
      </c>
      <c r="T252" s="108" t="s">
        <v>495</v>
      </c>
      <c r="U252" s="85" t="s">
        <v>795</v>
      </c>
      <c r="CN252" s="70" t="str">
        <f t="shared" si="4186"/>
        <v>InitUnitState('IS07',,,,,,,,,,)</v>
      </c>
      <c r="CO252" s="70" t="str">
        <f t="shared" si="4187"/>
        <v>InitUnitNormal('IS07',,,,,,,,,,)</v>
      </c>
      <c r="CP252" s="70" t="str">
        <f t="shared" si="4188"/>
        <v>InitUnitMagic('IS07',,,,,,,,,,)</v>
      </c>
      <c r="CQ252" s="70" t="str">
        <f t="shared" si="4189"/>
        <v>InitUnitAdd('IS07',,,,,,,,,,)</v>
      </c>
      <c r="CR252" s="70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InitEquipData('IS07',,"",,,,,'','','','','','',"ReplaceableTextures\\CommandButtons\\BTN002.blp")</v>
      </c>
      <c r="CU252" s="95" t="str">
        <f t="shared" si="4190"/>
        <v>|n</v>
      </c>
      <c r="CV252" s="61" t="str">
        <f t="shared" si="4191"/>
        <v>较高概率获得D级技能，高概率获得|Cff00ff7fC级技能|r，极低概率获得|Cff2693ffB级技能|r。</v>
      </c>
      <c r="CW252" s="60"/>
      <c r="CX252" s="60"/>
      <c r="CY252" s="60"/>
      <c r="CZ252" s="60"/>
      <c r="DA252" s="60"/>
      <c r="DB252" s="71" t="str">
        <f t="shared" si="4179"/>
        <v/>
      </c>
      <c r="DC252" s="71" t="str">
        <f t="shared" si="4179"/>
        <v/>
      </c>
      <c r="DD252" s="71" t="str">
        <f t="shared" si="4179"/>
        <v/>
      </c>
      <c r="DE252" s="71" t="str">
        <f t="shared" si="4179"/>
        <v/>
      </c>
      <c r="DF252" s="71" t="str">
        <f t="shared" si="4179"/>
        <v/>
      </c>
      <c r="DG252" s="71" t="str">
        <f t="shared" si="4179"/>
        <v/>
      </c>
      <c r="DH252" s="71" t="str">
        <f t="shared" si="4179"/>
        <v/>
      </c>
      <c r="DI252" s="71" t="str">
        <f t="shared" si="4179"/>
        <v/>
      </c>
      <c r="DJ252" s="71" t="str">
        <f t="shared" si="4179"/>
        <v/>
      </c>
      <c r="DK252" s="71" t="str">
        <f t="shared" si="4179"/>
        <v/>
      </c>
      <c r="DL252" s="71" t="str">
        <f t="shared" si="4180"/>
        <v/>
      </c>
      <c r="DM252" s="71" t="str">
        <f t="shared" si="4180"/>
        <v/>
      </c>
      <c r="DN252" s="71" t="str">
        <f t="shared" si="4180"/>
        <v/>
      </c>
      <c r="DO252" s="71" t="str">
        <f t="shared" si="4180"/>
        <v/>
      </c>
      <c r="DP252" s="71" t="str">
        <f t="shared" si="4180"/>
        <v/>
      </c>
      <c r="DQ252" s="71" t="str">
        <f t="shared" si="4180"/>
        <v/>
      </c>
      <c r="DR252" s="71" t="str">
        <f t="shared" si="4180"/>
        <v/>
      </c>
      <c r="DS252" s="71" t="str">
        <f t="shared" si="4180"/>
        <v/>
      </c>
      <c r="DT252" s="71" t="str">
        <f t="shared" si="4180"/>
        <v/>
      </c>
      <c r="DU252" s="71" t="str">
        <f t="shared" si="4180"/>
        <v/>
      </c>
      <c r="DV252" s="71" t="str">
        <f t="shared" si="4181"/>
        <v/>
      </c>
      <c r="DW252" s="71" t="str">
        <f t="shared" si="4181"/>
        <v/>
      </c>
      <c r="DX252" s="71" t="str">
        <f t="shared" si="4181"/>
        <v/>
      </c>
      <c r="DY252" s="71" t="str">
        <f t="shared" si="4181"/>
        <v/>
      </c>
      <c r="DZ252" s="71" t="str">
        <f t="shared" si="4181"/>
        <v/>
      </c>
      <c r="EA252" s="71" t="str">
        <f t="shared" si="4181"/>
        <v/>
      </c>
      <c r="EB252" s="71" t="str">
        <f t="shared" si="4181"/>
        <v/>
      </c>
      <c r="EC252" s="71" t="str">
        <f t="shared" si="4181"/>
        <v/>
      </c>
      <c r="ED252" s="71" t="str">
        <f t="shared" si="4181"/>
        <v/>
      </c>
      <c r="EE252" s="71" t="str">
        <f t="shared" si="4181"/>
        <v/>
      </c>
      <c r="EF252" s="71" t="str">
        <f t="shared" si="4182"/>
        <v/>
      </c>
      <c r="EG252" s="71" t="str">
        <f t="shared" si="4182"/>
        <v/>
      </c>
      <c r="EH252" s="71" t="str">
        <f t="shared" si="4182"/>
        <v/>
      </c>
      <c r="EI252" s="71" t="str">
        <f t="shared" si="4182"/>
        <v/>
      </c>
      <c r="EJ252" s="71" t="str">
        <f t="shared" si="4182"/>
        <v/>
      </c>
      <c r="EK252" s="71" t="str">
        <f t="shared" si="4182"/>
        <v/>
      </c>
      <c r="EL252" s="71" t="str">
        <f t="shared" si="4182"/>
        <v/>
      </c>
      <c r="EM252" s="71" t="str">
        <f t="shared" si="4182"/>
        <v/>
      </c>
      <c r="EN252" s="71" t="str">
        <f t="shared" si="4182"/>
        <v/>
      </c>
      <c r="EO252" s="71" t="str">
        <f t="shared" si="4182"/>
        <v/>
      </c>
      <c r="EP252" s="71" t="str">
        <f t="shared" si="4183"/>
        <v/>
      </c>
      <c r="EQ252" s="71" t="str">
        <f t="shared" si="4183"/>
        <v/>
      </c>
      <c r="ER252" s="71" t="str">
        <f t="shared" si="4183"/>
        <v/>
      </c>
      <c r="ES252" s="71" t="str">
        <f t="shared" si="4183"/>
        <v/>
      </c>
      <c r="ET252" s="71" t="str">
        <f t="shared" si="4183"/>
        <v/>
      </c>
      <c r="EU252" s="71" t="str">
        <f t="shared" si="4183"/>
        <v/>
      </c>
      <c r="EV252" s="71" t="str">
        <f t="shared" si="4183"/>
        <v/>
      </c>
      <c r="EW252" s="71" t="str">
        <f t="shared" si="4183"/>
        <v/>
      </c>
      <c r="EX252" s="71" t="str">
        <f t="shared" si="4183"/>
        <v/>
      </c>
      <c r="EY252" s="71" t="str">
        <f t="shared" si="4183"/>
        <v/>
      </c>
      <c r="EZ252" s="71" t="str">
        <f t="shared" si="4184"/>
        <v/>
      </c>
      <c r="FA252" s="71" t="str">
        <f t="shared" si="4184"/>
        <v/>
      </c>
      <c r="FB252" s="71" t="str">
        <f t="shared" si="4184"/>
        <v/>
      </c>
      <c r="FC252" s="71" t="str">
        <f t="shared" si="4184"/>
        <v/>
      </c>
      <c r="FD252" s="71" t="str">
        <f t="shared" si="4184"/>
        <v/>
      </c>
      <c r="FE252" s="71" t="str">
        <f t="shared" si="4184"/>
        <v/>
      </c>
      <c r="FF252" s="71" t="str">
        <f t="shared" si="4184"/>
        <v/>
      </c>
      <c r="FG252" s="71" t="str">
        <f t="shared" si="4184"/>
        <v/>
      </c>
      <c r="FH252" s="71" t="str">
        <f t="shared" si="4184"/>
        <v/>
      </c>
      <c r="FI252" s="71" t="str">
        <f t="shared" si="4184"/>
        <v/>
      </c>
      <c r="FJ252" s="71" t="str">
        <f t="shared" si="4185"/>
        <v/>
      </c>
      <c r="FK252" s="71" t="str">
        <f t="shared" si="4185"/>
        <v/>
      </c>
      <c r="FL252" s="71" t="str">
        <f t="shared" si="4185"/>
        <v/>
      </c>
      <c r="FM252" s="71" t="str">
        <f t="shared" si="4185"/>
        <v/>
      </c>
      <c r="FN252" s="71" t="str">
        <f t="shared" si="4185"/>
        <v/>
      </c>
      <c r="FO252" s="71" t="str">
        <f t="shared" si="4185"/>
        <v/>
      </c>
      <c r="FP252" s="71" t="str">
        <f t="shared" si="4185"/>
        <v/>
      </c>
      <c r="FQ252" s="71" t="str">
        <f t="shared" si="4185"/>
        <v/>
      </c>
      <c r="FR252" s="71" t="str">
        <f t="shared" si="4185"/>
        <v/>
      </c>
      <c r="FS252" s="71" t="str">
        <f t="shared" si="4185"/>
        <v/>
      </c>
    </row>
    <row r="253" spans="1:175" ht="16.5">
      <c r="A253" s="79"/>
      <c r="B253" s="101" t="s">
        <v>796</v>
      </c>
      <c r="C253" s="79" t="s">
        <v>797</v>
      </c>
      <c r="T253" s="108" t="s">
        <v>483</v>
      </c>
      <c r="U253" s="85" t="s">
        <v>798</v>
      </c>
      <c r="CN253" s="70" t="str">
        <f t="shared" si="4186"/>
        <v>InitUnitState('IS08',,,,,,,,,,)</v>
      </c>
      <c r="CO253" s="70" t="str">
        <f t="shared" si="4187"/>
        <v>InitUnitNormal('IS08',,,,,,,,,,)</v>
      </c>
      <c r="CP253" s="70" t="str">
        <f t="shared" si="4188"/>
        <v>InitUnitMagic('IS08',,,,,,,,,,)</v>
      </c>
      <c r="CQ253" s="70" t="str">
        <f t="shared" si="4189"/>
        <v>InitUnitAdd('IS08',,,,,,,,,,)</v>
      </c>
      <c r="CR253" s="70" t="e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#REF!&amp;CR$1&amp;")"</f>
        <v>#REF!</v>
      </c>
      <c r="CU253" s="95" t="str">
        <f t="shared" si="4190"/>
        <v>|n</v>
      </c>
      <c r="CV253" s="61" t="str">
        <f t="shared" si="4191"/>
        <v>低概率获得C级技能，高概率获得|Cff00ff7fB级技能|r，低概率获得|Cff2693ffA级技能|r。</v>
      </c>
      <c r="CW253" s="60"/>
      <c r="CX253" s="60"/>
      <c r="CY253" s="60"/>
      <c r="CZ253" s="60"/>
      <c r="DA253" s="60"/>
      <c r="DB253" s="71" t="str">
        <f t="shared" ref="DB253" si="4192">IF(V253="","","|n"&amp;DB$2&amp;"+"&amp;V253&amp;DB$1)</f>
        <v/>
      </c>
      <c r="DC253" s="71" t="str">
        <f t="shared" ref="DC253" si="4193">IF(W253="","","|n"&amp;DC$2&amp;"+"&amp;W253&amp;DC$1)</f>
        <v/>
      </c>
      <c r="DD253" s="71" t="str">
        <f t="shared" ref="DD253" si="4194">IF(X253="","","|n"&amp;DD$2&amp;"+"&amp;X253&amp;DD$1)</f>
        <v/>
      </c>
      <c r="DE253" s="71" t="str">
        <f t="shared" ref="DE253" si="4195">IF(Y253="","","|n"&amp;DE$2&amp;"+"&amp;Y253&amp;DE$1)</f>
        <v/>
      </c>
      <c r="DF253" s="71" t="str">
        <f t="shared" ref="DF253" si="4196">IF(Z253="","","|n"&amp;DF$2&amp;"+"&amp;Z253&amp;DF$1)</f>
        <v/>
      </c>
      <c r="DG253" s="71" t="str">
        <f t="shared" ref="DG253" si="4197">IF(AA253="","","|n"&amp;DG$2&amp;"+"&amp;AA253&amp;DG$1)</f>
        <v/>
      </c>
      <c r="DH253" s="71" t="str">
        <f t="shared" ref="DH253" si="4198">IF(AB253="","","|n"&amp;DH$2&amp;"+"&amp;AB253&amp;DH$1)</f>
        <v/>
      </c>
      <c r="DI253" s="71" t="str">
        <f t="shared" ref="DI253" si="4199">IF(AC253="","","|n"&amp;DI$2&amp;"+"&amp;AC253&amp;DI$1)</f>
        <v/>
      </c>
      <c r="DJ253" s="71" t="str">
        <f t="shared" ref="DJ253" si="4200">IF(AD253="","","|n"&amp;DJ$2&amp;"+"&amp;AD253&amp;DJ$1)</f>
        <v/>
      </c>
      <c r="DK253" s="71" t="str">
        <f t="shared" ref="DK253" si="4201">IF(AE253="","","|n"&amp;DK$2&amp;"+"&amp;AE253&amp;DK$1)</f>
        <v/>
      </c>
      <c r="DL253" s="71" t="str">
        <f t="shared" ref="DL253" si="4202">IF(AF253="","","|n"&amp;DL$2&amp;"+"&amp;AF253&amp;DL$1)</f>
        <v/>
      </c>
      <c r="DM253" s="71" t="str">
        <f t="shared" ref="DM253" si="4203">IF(AG253="","","|n"&amp;DM$2&amp;"+"&amp;AG253&amp;DM$1)</f>
        <v/>
      </c>
      <c r="DN253" s="71" t="str">
        <f t="shared" ref="DN253" si="4204">IF(AH253="","","|n"&amp;DN$2&amp;"+"&amp;AH253&amp;DN$1)</f>
        <v/>
      </c>
      <c r="DO253" s="71" t="str">
        <f t="shared" ref="DO253" si="4205">IF(AI253="","","|n"&amp;DO$2&amp;"+"&amp;AI253&amp;DO$1)</f>
        <v/>
      </c>
      <c r="DP253" s="71" t="str">
        <f t="shared" ref="DP253" si="4206">IF(AJ253="","","|n"&amp;DP$2&amp;"+"&amp;AJ253&amp;DP$1)</f>
        <v/>
      </c>
      <c r="DQ253" s="71" t="str">
        <f t="shared" ref="DQ253" si="4207">IF(AK253="","","|n"&amp;DQ$2&amp;"+"&amp;AK253&amp;DQ$1)</f>
        <v/>
      </c>
      <c r="DR253" s="71" t="str">
        <f t="shared" ref="DR253" si="4208">IF(AL253="","","|n"&amp;DR$2&amp;"+"&amp;AL253&amp;DR$1)</f>
        <v/>
      </c>
      <c r="DS253" s="71" t="str">
        <f t="shared" ref="DS253" si="4209">IF(AM253="","","|n"&amp;DS$2&amp;"+"&amp;AM253&amp;DS$1)</f>
        <v/>
      </c>
      <c r="DT253" s="71" t="str">
        <f t="shared" ref="DT253" si="4210">IF(AN253="","","|n"&amp;DT$2&amp;"+"&amp;AN253&amp;DT$1)</f>
        <v/>
      </c>
      <c r="DU253" s="71" t="str">
        <f t="shared" ref="DU253" si="4211">IF(AO253="","","|n"&amp;DU$2&amp;"+"&amp;AO253&amp;DU$1)</f>
        <v/>
      </c>
      <c r="DV253" s="71" t="str">
        <f t="shared" ref="DV253" si="4212">IF(AP253="","","|n"&amp;DV$2&amp;"+"&amp;AP253&amp;DV$1)</f>
        <v/>
      </c>
      <c r="DW253" s="71" t="str">
        <f t="shared" ref="DW253" si="4213">IF(AQ253="","","|n"&amp;DW$2&amp;"+"&amp;AQ253&amp;DW$1)</f>
        <v/>
      </c>
      <c r="DX253" s="71" t="str">
        <f t="shared" ref="DX253" si="4214">IF(AR253="","","|n"&amp;DX$2&amp;"+"&amp;AR253&amp;DX$1)</f>
        <v/>
      </c>
      <c r="DY253" s="71" t="str">
        <f t="shared" ref="DY253" si="4215">IF(AS253="","","|n"&amp;DY$2&amp;"+"&amp;AS253&amp;DY$1)</f>
        <v/>
      </c>
      <c r="DZ253" s="71" t="str">
        <f t="shared" ref="DZ253" si="4216">IF(AT253="","","|n"&amp;DZ$2&amp;"+"&amp;AT253&amp;DZ$1)</f>
        <v/>
      </c>
      <c r="EA253" s="71" t="str">
        <f t="shared" ref="EA253" si="4217">IF(AU253="","","|n"&amp;EA$2&amp;"+"&amp;AU253&amp;EA$1)</f>
        <v/>
      </c>
      <c r="EB253" s="71" t="str">
        <f t="shared" ref="EB253" si="4218">IF(AV253="","","|n"&amp;EB$2&amp;"+"&amp;AV253&amp;EB$1)</f>
        <v/>
      </c>
      <c r="EC253" s="71" t="str">
        <f t="shared" ref="EC253" si="4219">IF(AW253="","","|n"&amp;EC$2&amp;"+"&amp;AW253&amp;EC$1)</f>
        <v/>
      </c>
      <c r="ED253" s="71" t="str">
        <f t="shared" ref="ED253" si="4220">IF(AX253="","","|n"&amp;ED$2&amp;"+"&amp;AX253&amp;ED$1)</f>
        <v/>
      </c>
      <c r="EE253" s="71" t="str">
        <f t="shared" ref="EE253" si="4221">IF(AY253="","","|n"&amp;EE$2&amp;"+"&amp;AY253&amp;EE$1)</f>
        <v/>
      </c>
      <c r="EF253" s="71" t="str">
        <f t="shared" ref="EF253" si="4222">IF(AZ253="","","|n"&amp;EF$2&amp;"+"&amp;AZ253&amp;EF$1)</f>
        <v/>
      </c>
      <c r="EG253" s="71" t="str">
        <f t="shared" ref="EG253" si="4223">IF(BA253="","","|n"&amp;EG$2&amp;"+"&amp;BA253&amp;EG$1)</f>
        <v/>
      </c>
      <c r="EH253" s="71" t="str">
        <f t="shared" ref="EH253" si="4224">IF(BB253="","","|n"&amp;EH$2&amp;"+"&amp;BB253&amp;EH$1)</f>
        <v/>
      </c>
      <c r="EI253" s="71" t="str">
        <f t="shared" ref="EI253" si="4225">IF(BC253="","","|n"&amp;EI$2&amp;"+"&amp;BC253&amp;EI$1)</f>
        <v/>
      </c>
      <c r="EJ253" s="71" t="str">
        <f t="shared" ref="EJ253" si="4226">IF(BD253="","","|n"&amp;EJ$2&amp;"+"&amp;BD253&amp;EJ$1)</f>
        <v/>
      </c>
      <c r="EK253" s="71" t="str">
        <f t="shared" ref="EK253" si="4227">IF(BE253="","","|n"&amp;EK$2&amp;"+"&amp;BE253&amp;EK$1)</f>
        <v/>
      </c>
      <c r="EL253" s="71" t="str">
        <f t="shared" ref="EL253" si="4228">IF(BF253="","","|n"&amp;EL$2&amp;"+"&amp;BF253&amp;EL$1)</f>
        <v/>
      </c>
      <c r="EM253" s="71" t="str">
        <f t="shared" ref="EM253" si="4229">IF(BG253="","","|n"&amp;EM$2&amp;"+"&amp;BG253&amp;EM$1)</f>
        <v/>
      </c>
      <c r="EN253" s="71" t="str">
        <f t="shared" ref="EN253" si="4230">IF(BH253="","","|n"&amp;EN$2&amp;"+"&amp;BH253&amp;EN$1)</f>
        <v/>
      </c>
      <c r="EO253" s="71" t="str">
        <f t="shared" ref="EO253" si="4231">IF(BI253="","","|n"&amp;EO$2&amp;"+"&amp;BI253&amp;EO$1)</f>
        <v/>
      </c>
      <c r="EP253" s="71" t="str">
        <f t="shared" ref="EP253" si="4232">IF(BJ253="","","|n"&amp;EP$2&amp;"+"&amp;BJ253&amp;EP$1)</f>
        <v/>
      </c>
      <c r="EQ253" s="71" t="str">
        <f t="shared" ref="EQ253" si="4233">IF(BK253="","","|n"&amp;EQ$2&amp;"+"&amp;BK253&amp;EQ$1)</f>
        <v/>
      </c>
      <c r="ER253" s="71" t="str">
        <f t="shared" ref="ER253" si="4234">IF(BL253="","","|n"&amp;ER$2&amp;"+"&amp;BL253&amp;ER$1)</f>
        <v/>
      </c>
      <c r="ES253" s="71" t="str">
        <f t="shared" ref="ES253" si="4235">IF(BM253="","","|n"&amp;ES$2&amp;"+"&amp;BM253&amp;ES$1)</f>
        <v/>
      </c>
      <c r="ET253" s="71" t="str">
        <f t="shared" ref="ET253" si="4236">IF(BN253="","","|n"&amp;ET$2&amp;"+"&amp;BN253&amp;ET$1)</f>
        <v/>
      </c>
      <c r="EU253" s="71" t="str">
        <f t="shared" ref="EU253" si="4237">IF(BO253="","","|n"&amp;EU$2&amp;"+"&amp;BO253&amp;EU$1)</f>
        <v/>
      </c>
      <c r="EV253" s="71" t="str">
        <f t="shared" ref="EV253" si="4238">IF(BP253="","","|n"&amp;EV$2&amp;"+"&amp;BP253&amp;EV$1)</f>
        <v/>
      </c>
      <c r="EW253" s="71" t="str">
        <f t="shared" ref="EW253" si="4239">IF(BQ253="","","|n"&amp;EW$2&amp;"+"&amp;BQ253&amp;EW$1)</f>
        <v/>
      </c>
      <c r="EX253" s="71" t="str">
        <f t="shared" ref="EX253" si="4240">IF(BR253="","","|n"&amp;EX$2&amp;"+"&amp;BR253&amp;EX$1)</f>
        <v/>
      </c>
      <c r="EY253" s="71" t="str">
        <f t="shared" ref="EY253" si="4241">IF(BS253="","","|n"&amp;EY$2&amp;"+"&amp;BS253&amp;EY$1)</f>
        <v/>
      </c>
      <c r="EZ253" s="71" t="str">
        <f t="shared" ref="EZ253" si="4242">IF(BT253="","","|n"&amp;EZ$2&amp;"+"&amp;BT253&amp;EZ$1)</f>
        <v/>
      </c>
      <c r="FA253" s="71" t="str">
        <f t="shared" ref="FA253" si="4243">IF(BU253="","","|n"&amp;FA$2&amp;"+"&amp;BU253&amp;FA$1)</f>
        <v/>
      </c>
      <c r="FB253" s="71" t="str">
        <f t="shared" ref="FB253" si="4244">IF(BV253="","","|n"&amp;FB$2&amp;"+"&amp;BV253&amp;FB$1)</f>
        <v/>
      </c>
      <c r="FC253" s="71" t="str">
        <f t="shared" ref="FC253" si="4245">IF(BW253="","","|n"&amp;FC$2&amp;"+"&amp;BW253&amp;FC$1)</f>
        <v/>
      </c>
      <c r="FD253" s="71" t="str">
        <f t="shared" ref="FD253" si="4246">IF(BX253="","","|n"&amp;FD$2&amp;"+"&amp;BX253&amp;FD$1)</f>
        <v/>
      </c>
      <c r="FE253" s="71" t="str">
        <f t="shared" ref="FE253" si="4247">IF(BY253="","","|n"&amp;FE$2&amp;"+"&amp;BY253&amp;FE$1)</f>
        <v/>
      </c>
      <c r="FF253" s="71" t="str">
        <f t="shared" ref="FF253" si="4248">IF(BZ253="","","|n"&amp;FF$2&amp;"+"&amp;BZ253&amp;FF$1)</f>
        <v/>
      </c>
      <c r="FG253" s="71" t="str">
        <f t="shared" ref="FG253" si="4249">IF(CA253="","","|n"&amp;FG$2&amp;"+"&amp;CA253&amp;FG$1)</f>
        <v/>
      </c>
      <c r="FH253" s="71" t="str">
        <f t="shared" ref="FH253" si="4250">IF(CB253="","","|n"&amp;FH$2&amp;"+"&amp;CB253&amp;FH$1)</f>
        <v/>
      </c>
      <c r="FI253" s="71" t="str">
        <f t="shared" ref="FI253" si="4251">IF(CC253="","","|n"&amp;FI$2&amp;"+"&amp;CC253&amp;FI$1)</f>
        <v/>
      </c>
      <c r="FJ253" s="71" t="str">
        <f t="shared" ref="FJ253" si="4252">IF(CD253="","","|n"&amp;FJ$2&amp;"+"&amp;CD253&amp;FJ$1)</f>
        <v/>
      </c>
      <c r="FK253" s="71" t="str">
        <f t="shared" ref="FK253" si="4253">IF(CE253="","","|n"&amp;FK$2&amp;"+"&amp;CE253&amp;FK$1)</f>
        <v/>
      </c>
      <c r="FL253" s="71" t="str">
        <f t="shared" ref="FL253" si="4254">IF(CF253="","","|n"&amp;FL$2&amp;"+"&amp;CF253&amp;FL$1)</f>
        <v/>
      </c>
      <c r="FM253" s="71" t="str">
        <f t="shared" ref="FM253" si="4255">IF(CG253="","","|n"&amp;FM$2&amp;"+"&amp;CG253&amp;FM$1)</f>
        <v/>
      </c>
      <c r="FN253" s="71" t="str">
        <f t="shared" ref="FN253" si="4256">IF(CH253="","","|n"&amp;FN$2&amp;"+"&amp;CH253&amp;FN$1)</f>
        <v/>
      </c>
      <c r="FO253" s="71" t="str">
        <f t="shared" ref="FO253" si="4257">IF(CI253="","","|n"&amp;FO$2&amp;"+"&amp;CI253&amp;FO$1)</f>
        <v/>
      </c>
      <c r="FP253" s="71" t="str">
        <f t="shared" ref="FP253" si="4258">IF(CJ253="","","|n"&amp;FP$2&amp;"+"&amp;CJ253&amp;FP$1)</f>
        <v/>
      </c>
      <c r="FQ253" s="71" t="str">
        <f t="shared" ref="FQ253" si="4259">IF(CK253="","","|n"&amp;FQ$2&amp;"+"&amp;CK253&amp;FQ$1)</f>
        <v/>
      </c>
      <c r="FR253" s="71" t="str">
        <f t="shared" ref="FR253" si="4260">IF(CL253="","","|n"&amp;FR$2&amp;"+"&amp;CL253&amp;FR$1)</f>
        <v/>
      </c>
      <c r="FS253" s="71" t="str">
        <f t="shared" ref="FS253" si="4261">IF(CM253="","","|n"&amp;FS$2&amp;"+"&amp;CM253&amp;FS$1)</f>
        <v/>
      </c>
    </row>
    <row r="254" spans="1:175" ht="16.5">
      <c r="A254" s="79"/>
      <c r="B254" s="101" t="s">
        <v>799</v>
      </c>
      <c r="C254" s="79" t="s">
        <v>800</v>
      </c>
      <c r="T254" s="120" t="s">
        <v>801</v>
      </c>
      <c r="U254" s="85" t="s">
        <v>802</v>
      </c>
      <c r="CN254" s="70" t="str">
        <f t="shared" si="4166"/>
        <v>InitUnitState('IS21',,,,,,,,,,)</v>
      </c>
      <c r="CO254" s="70" t="str">
        <f t="shared" si="4167"/>
        <v>InitUnitNormal('IS21',,,,,,,,,,)</v>
      </c>
      <c r="CP254" s="70" t="str">
        <f t="shared" si="4168"/>
        <v>InitUnitMagic('IS21',,,,,,,,,,)</v>
      </c>
      <c r="CQ254" s="70" t="str">
        <f t="shared" si="4169"/>
        <v>InitUnitAdd('IS21',,,,,,,,,,)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InitEquipData('IS21',,"",,,,,'','','','','','',"ReplaceableTextures\\CommandButtons\\BTNIN02.blp")</v>
      </c>
      <c r="CU254" s="95" t="str">
        <f t="shared" si="4170"/>
        <v>|n</v>
      </c>
      <c r="CV254" s="61" t="str">
        <f t="shared" si="4171"/>
        <v>为|Cffffd24dQ技能|r附魔一条|Cffffd24d随机属性|r。</v>
      </c>
      <c r="CW254" s="60"/>
      <c r="CX254" s="60"/>
      <c r="CY254" s="60"/>
      <c r="CZ254" s="60"/>
      <c r="DA254" s="60"/>
      <c r="DB254" s="71" t="str">
        <f t="shared" si="4179"/>
        <v/>
      </c>
      <c r="DC254" s="71" t="str">
        <f t="shared" si="4179"/>
        <v/>
      </c>
      <c r="DD254" s="71" t="str">
        <f t="shared" si="4179"/>
        <v/>
      </c>
      <c r="DE254" s="71" t="str">
        <f t="shared" si="4179"/>
        <v/>
      </c>
      <c r="DF254" s="71" t="str">
        <f t="shared" si="4179"/>
        <v/>
      </c>
      <c r="DG254" s="71" t="str">
        <f t="shared" si="4179"/>
        <v/>
      </c>
      <c r="DH254" s="71" t="str">
        <f t="shared" si="4179"/>
        <v/>
      </c>
      <c r="DI254" s="71" t="str">
        <f t="shared" si="4179"/>
        <v/>
      </c>
      <c r="DJ254" s="71" t="str">
        <f t="shared" si="4179"/>
        <v/>
      </c>
      <c r="DK254" s="71" t="str">
        <f t="shared" si="4179"/>
        <v/>
      </c>
      <c r="DL254" s="71" t="str">
        <f t="shared" si="4180"/>
        <v/>
      </c>
      <c r="DM254" s="71" t="str">
        <f t="shared" si="4180"/>
        <v/>
      </c>
      <c r="DN254" s="71" t="str">
        <f t="shared" si="4180"/>
        <v/>
      </c>
      <c r="DO254" s="71" t="str">
        <f t="shared" si="4180"/>
        <v/>
      </c>
      <c r="DP254" s="71" t="str">
        <f t="shared" si="4180"/>
        <v/>
      </c>
      <c r="DQ254" s="71" t="str">
        <f t="shared" si="4180"/>
        <v/>
      </c>
      <c r="DR254" s="71" t="str">
        <f t="shared" si="4180"/>
        <v/>
      </c>
      <c r="DS254" s="71" t="str">
        <f t="shared" si="4180"/>
        <v/>
      </c>
      <c r="DT254" s="71" t="str">
        <f t="shared" si="4180"/>
        <v/>
      </c>
      <c r="DU254" s="71" t="str">
        <f t="shared" si="4180"/>
        <v/>
      </c>
      <c r="DV254" s="71" t="str">
        <f t="shared" si="4181"/>
        <v/>
      </c>
      <c r="DW254" s="71" t="str">
        <f t="shared" si="4181"/>
        <v/>
      </c>
      <c r="DX254" s="71" t="str">
        <f t="shared" si="4181"/>
        <v/>
      </c>
      <c r="DY254" s="71" t="str">
        <f t="shared" si="4181"/>
        <v/>
      </c>
      <c r="DZ254" s="71" t="str">
        <f t="shared" si="4181"/>
        <v/>
      </c>
      <c r="EA254" s="71" t="str">
        <f t="shared" si="4181"/>
        <v/>
      </c>
      <c r="EB254" s="71" t="str">
        <f t="shared" si="4181"/>
        <v/>
      </c>
      <c r="EC254" s="71" t="str">
        <f t="shared" si="4181"/>
        <v/>
      </c>
      <c r="ED254" s="71" t="str">
        <f t="shared" si="4181"/>
        <v/>
      </c>
      <c r="EE254" s="71" t="str">
        <f t="shared" si="4181"/>
        <v/>
      </c>
      <c r="EF254" s="71" t="str">
        <f t="shared" si="4182"/>
        <v/>
      </c>
      <c r="EG254" s="71" t="str">
        <f t="shared" si="4182"/>
        <v/>
      </c>
      <c r="EH254" s="71" t="str">
        <f t="shared" si="4182"/>
        <v/>
      </c>
      <c r="EI254" s="71" t="str">
        <f t="shared" si="4182"/>
        <v/>
      </c>
      <c r="EJ254" s="71" t="str">
        <f t="shared" si="4182"/>
        <v/>
      </c>
      <c r="EK254" s="71" t="str">
        <f t="shared" si="4182"/>
        <v/>
      </c>
      <c r="EL254" s="71" t="str">
        <f t="shared" si="4182"/>
        <v/>
      </c>
      <c r="EM254" s="71" t="str">
        <f t="shared" si="4182"/>
        <v/>
      </c>
      <c r="EN254" s="71" t="str">
        <f t="shared" si="4182"/>
        <v/>
      </c>
      <c r="EO254" s="71" t="str">
        <f t="shared" si="4182"/>
        <v/>
      </c>
      <c r="EP254" s="71" t="str">
        <f t="shared" si="4183"/>
        <v/>
      </c>
      <c r="EQ254" s="71" t="str">
        <f t="shared" si="4183"/>
        <v/>
      </c>
      <c r="ER254" s="71" t="str">
        <f t="shared" si="4183"/>
        <v/>
      </c>
      <c r="ES254" s="71" t="str">
        <f t="shared" si="4183"/>
        <v/>
      </c>
      <c r="ET254" s="71" t="str">
        <f t="shared" si="4183"/>
        <v/>
      </c>
      <c r="EU254" s="71" t="str">
        <f t="shared" si="4183"/>
        <v/>
      </c>
      <c r="EV254" s="71" t="str">
        <f t="shared" si="4183"/>
        <v/>
      </c>
      <c r="EW254" s="71" t="str">
        <f t="shared" si="4183"/>
        <v/>
      </c>
      <c r="EX254" s="71" t="str">
        <f t="shared" si="4183"/>
        <v/>
      </c>
      <c r="EY254" s="71" t="str">
        <f t="shared" si="4183"/>
        <v/>
      </c>
      <c r="EZ254" s="71" t="str">
        <f t="shared" si="4184"/>
        <v/>
      </c>
      <c r="FA254" s="71" t="str">
        <f t="shared" si="4184"/>
        <v/>
      </c>
      <c r="FB254" s="71" t="str">
        <f t="shared" si="4184"/>
        <v/>
      </c>
      <c r="FC254" s="71" t="str">
        <f t="shared" si="4184"/>
        <v/>
      </c>
      <c r="FD254" s="71" t="str">
        <f t="shared" si="4184"/>
        <v/>
      </c>
      <c r="FE254" s="71" t="str">
        <f t="shared" si="4184"/>
        <v/>
      </c>
      <c r="FF254" s="71" t="str">
        <f t="shared" si="4184"/>
        <v/>
      </c>
      <c r="FG254" s="71" t="str">
        <f t="shared" si="4184"/>
        <v/>
      </c>
      <c r="FH254" s="71" t="str">
        <f t="shared" si="4184"/>
        <v/>
      </c>
      <c r="FI254" s="71" t="str">
        <f t="shared" si="4184"/>
        <v/>
      </c>
      <c r="FJ254" s="71" t="str">
        <f t="shared" si="4185"/>
        <v/>
      </c>
      <c r="FK254" s="71" t="str">
        <f t="shared" si="4185"/>
        <v/>
      </c>
      <c r="FL254" s="71" t="str">
        <f t="shared" si="4185"/>
        <v/>
      </c>
      <c r="FM254" s="71" t="str">
        <f t="shared" si="4185"/>
        <v/>
      </c>
      <c r="FN254" s="71" t="str">
        <f t="shared" si="4185"/>
        <v/>
      </c>
      <c r="FO254" s="71" t="str">
        <f t="shared" si="4185"/>
        <v/>
      </c>
      <c r="FP254" s="71" t="str">
        <f t="shared" si="4185"/>
        <v/>
      </c>
      <c r="FQ254" s="71" t="str">
        <f t="shared" si="4185"/>
        <v/>
      </c>
      <c r="FR254" s="71" t="str">
        <f t="shared" si="4185"/>
        <v/>
      </c>
      <c r="FS254" s="71" t="str">
        <f t="shared" si="4185"/>
        <v/>
      </c>
    </row>
    <row r="255" spans="1:175" ht="16.5">
      <c r="A255" s="79"/>
      <c r="B255" s="101" t="s">
        <v>803</v>
      </c>
      <c r="C255" s="79" t="s">
        <v>804</v>
      </c>
      <c r="T255" s="120" t="s">
        <v>805</v>
      </c>
      <c r="U255" s="85" t="s">
        <v>806</v>
      </c>
      <c r="CN255" s="70" t="str">
        <f t="shared" si="4166"/>
        <v>InitUnitState('IS22',,,,,,,,,,)</v>
      </c>
      <c r="CO255" s="70" t="str">
        <f t="shared" si="4167"/>
        <v>InitUnitNormal('IS22',,,,,,,,,,)</v>
      </c>
      <c r="CP255" s="70" t="str">
        <f t="shared" si="4168"/>
        <v>InitUnitMagic('IS22',,,,,,,,,,)</v>
      </c>
      <c r="CQ255" s="70" t="str">
        <f t="shared" si="4169"/>
        <v>InitUnitAdd('IS22',,,,,,,,,,)</v>
      </c>
      <c r="CR255" s="70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256&amp;CR$1&amp;")"</f>
        <v>InitEquipData('IS22',,"",,,,,'','','','','','',"ReplaceableTextures\\CommandButtons\\BTNIN03.blp")</v>
      </c>
      <c r="CU255" s="95" t="str">
        <f t="shared" si="4170"/>
        <v>|n</v>
      </c>
      <c r="CV255" s="61" t="str">
        <f t="shared" si="4171"/>
        <v>为|Cffffd24dW技能|r附魔一条|Cffffd24d随机属性|r。</v>
      </c>
      <c r="CW255" s="60"/>
      <c r="CX255" s="60"/>
      <c r="CY255" s="60"/>
      <c r="CZ255" s="60"/>
      <c r="DA255" s="60"/>
      <c r="DB255" s="71" t="str">
        <f t="shared" si="4179"/>
        <v/>
      </c>
      <c r="DC255" s="71" t="str">
        <f t="shared" si="4179"/>
        <v/>
      </c>
      <c r="DD255" s="71" t="str">
        <f t="shared" si="4179"/>
        <v/>
      </c>
      <c r="DE255" s="71" t="str">
        <f t="shared" si="4179"/>
        <v/>
      </c>
      <c r="DF255" s="71" t="str">
        <f t="shared" si="4179"/>
        <v/>
      </c>
      <c r="DG255" s="71" t="str">
        <f t="shared" si="4179"/>
        <v/>
      </c>
      <c r="DH255" s="71" t="str">
        <f t="shared" si="4179"/>
        <v/>
      </c>
      <c r="DI255" s="71" t="str">
        <f t="shared" si="4179"/>
        <v/>
      </c>
      <c r="DJ255" s="71" t="str">
        <f t="shared" si="4179"/>
        <v/>
      </c>
      <c r="DK255" s="71" t="str">
        <f t="shared" si="4179"/>
        <v/>
      </c>
      <c r="DL255" s="71" t="str">
        <f t="shared" si="4180"/>
        <v/>
      </c>
      <c r="DM255" s="71" t="str">
        <f t="shared" si="4180"/>
        <v/>
      </c>
      <c r="DN255" s="71" t="str">
        <f t="shared" si="4180"/>
        <v/>
      </c>
      <c r="DO255" s="71" t="str">
        <f t="shared" si="4180"/>
        <v/>
      </c>
      <c r="DP255" s="71" t="str">
        <f t="shared" si="4180"/>
        <v/>
      </c>
      <c r="DQ255" s="71" t="str">
        <f t="shared" si="4180"/>
        <v/>
      </c>
      <c r="DR255" s="71" t="str">
        <f t="shared" si="4180"/>
        <v/>
      </c>
      <c r="DS255" s="71" t="str">
        <f t="shared" si="4180"/>
        <v/>
      </c>
      <c r="DT255" s="71" t="str">
        <f t="shared" si="4180"/>
        <v/>
      </c>
      <c r="DU255" s="71" t="str">
        <f t="shared" si="4180"/>
        <v/>
      </c>
      <c r="DV255" s="71" t="str">
        <f t="shared" si="4181"/>
        <v/>
      </c>
      <c r="DW255" s="71" t="str">
        <f t="shared" si="4181"/>
        <v/>
      </c>
      <c r="DX255" s="71" t="str">
        <f t="shared" si="4181"/>
        <v/>
      </c>
      <c r="DY255" s="71" t="str">
        <f t="shared" si="4181"/>
        <v/>
      </c>
      <c r="DZ255" s="71" t="str">
        <f t="shared" si="4181"/>
        <v/>
      </c>
      <c r="EA255" s="71" t="str">
        <f t="shared" si="4181"/>
        <v/>
      </c>
      <c r="EB255" s="71" t="str">
        <f t="shared" si="4181"/>
        <v/>
      </c>
      <c r="EC255" s="71" t="str">
        <f t="shared" si="4181"/>
        <v/>
      </c>
      <c r="ED255" s="71" t="str">
        <f t="shared" si="4181"/>
        <v/>
      </c>
      <c r="EE255" s="71" t="str">
        <f t="shared" si="4181"/>
        <v/>
      </c>
      <c r="EF255" s="71" t="str">
        <f t="shared" si="4182"/>
        <v/>
      </c>
      <c r="EG255" s="71" t="str">
        <f t="shared" si="4182"/>
        <v/>
      </c>
      <c r="EH255" s="71" t="str">
        <f t="shared" si="4182"/>
        <v/>
      </c>
      <c r="EI255" s="71" t="str">
        <f t="shared" si="4182"/>
        <v/>
      </c>
      <c r="EJ255" s="71" t="str">
        <f t="shared" si="4182"/>
        <v/>
      </c>
      <c r="EK255" s="71" t="str">
        <f t="shared" si="4182"/>
        <v/>
      </c>
      <c r="EL255" s="71" t="str">
        <f t="shared" si="4182"/>
        <v/>
      </c>
      <c r="EM255" s="71" t="str">
        <f t="shared" si="4182"/>
        <v/>
      </c>
      <c r="EN255" s="71" t="str">
        <f t="shared" si="4182"/>
        <v/>
      </c>
      <c r="EO255" s="71" t="str">
        <f t="shared" si="4182"/>
        <v/>
      </c>
      <c r="EP255" s="71" t="str">
        <f t="shared" si="4183"/>
        <v/>
      </c>
      <c r="EQ255" s="71" t="str">
        <f t="shared" si="4183"/>
        <v/>
      </c>
      <c r="ER255" s="71" t="str">
        <f t="shared" si="4183"/>
        <v/>
      </c>
      <c r="ES255" s="71" t="str">
        <f t="shared" si="4183"/>
        <v/>
      </c>
      <c r="ET255" s="71" t="str">
        <f t="shared" si="4183"/>
        <v/>
      </c>
      <c r="EU255" s="71" t="str">
        <f t="shared" si="4183"/>
        <v/>
      </c>
      <c r="EV255" s="71" t="str">
        <f t="shared" si="4183"/>
        <v/>
      </c>
      <c r="EW255" s="71" t="str">
        <f t="shared" si="4183"/>
        <v/>
      </c>
      <c r="EX255" s="71" t="str">
        <f t="shared" si="4183"/>
        <v/>
      </c>
      <c r="EY255" s="71" t="str">
        <f t="shared" si="4183"/>
        <v/>
      </c>
      <c r="EZ255" s="71" t="str">
        <f t="shared" si="4184"/>
        <v/>
      </c>
      <c r="FA255" s="71" t="str">
        <f t="shared" si="4184"/>
        <v/>
      </c>
      <c r="FB255" s="71" t="str">
        <f t="shared" si="4184"/>
        <v/>
      </c>
      <c r="FC255" s="71" t="str">
        <f t="shared" si="4184"/>
        <v/>
      </c>
      <c r="FD255" s="71" t="str">
        <f t="shared" si="4184"/>
        <v/>
      </c>
      <c r="FE255" s="71" t="str">
        <f t="shared" si="4184"/>
        <v/>
      </c>
      <c r="FF255" s="71" t="str">
        <f t="shared" si="4184"/>
        <v/>
      </c>
      <c r="FG255" s="71" t="str">
        <f t="shared" si="4184"/>
        <v/>
      </c>
      <c r="FH255" s="71" t="str">
        <f t="shared" si="4184"/>
        <v/>
      </c>
      <c r="FI255" s="71" t="str">
        <f t="shared" si="4184"/>
        <v/>
      </c>
      <c r="FJ255" s="71" t="str">
        <f t="shared" si="4185"/>
        <v/>
      </c>
      <c r="FK255" s="71" t="str">
        <f t="shared" si="4185"/>
        <v/>
      </c>
      <c r="FL255" s="71" t="str">
        <f t="shared" si="4185"/>
        <v/>
      </c>
      <c r="FM255" s="71" t="str">
        <f t="shared" si="4185"/>
        <v/>
      </c>
      <c r="FN255" s="71" t="str">
        <f t="shared" si="4185"/>
        <v/>
      </c>
      <c r="FO255" s="71" t="str">
        <f t="shared" si="4185"/>
        <v/>
      </c>
      <c r="FP255" s="71" t="str">
        <f t="shared" si="4185"/>
        <v/>
      </c>
      <c r="FQ255" s="71" t="str">
        <f t="shared" si="4185"/>
        <v/>
      </c>
      <c r="FR255" s="71" t="str">
        <f t="shared" si="4185"/>
        <v/>
      </c>
      <c r="FS255" s="71" t="str">
        <f t="shared" si="4185"/>
        <v/>
      </c>
    </row>
    <row r="256" spans="1:175" ht="16.5">
      <c r="A256" s="79"/>
      <c r="B256" s="101" t="s">
        <v>807</v>
      </c>
      <c r="C256" s="79" t="s">
        <v>808</v>
      </c>
      <c r="T256" s="120" t="s">
        <v>809</v>
      </c>
      <c r="U256" s="85" t="s">
        <v>810</v>
      </c>
      <c r="CN256" s="70" t="str">
        <f t="shared" si="4166"/>
        <v>InitUnitState('IS23',,,,,,,,,,)</v>
      </c>
      <c r="CO256" s="70" t="str">
        <f t="shared" si="4167"/>
        <v>InitUnitNormal('IS23',,,,,,,,,,)</v>
      </c>
      <c r="CP256" s="70" t="str">
        <f t="shared" si="4168"/>
        <v>InitUnitMagic('IS23',,,,,,,,,,)</v>
      </c>
      <c r="CQ256" s="70" t="str">
        <f t="shared" si="4169"/>
        <v>InitUnitAdd('IS23',,,,,,,,,,)</v>
      </c>
      <c r="CR256" s="70" t="e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#REF!&amp;CR$1&amp;")"</f>
        <v>#REF!</v>
      </c>
      <c r="CU256" s="95" t="str">
        <f t="shared" ref="CU256:CU259" si="4262">CONCATENATE(DB256,DC256,DD256,DE256,DF256,DG256,DH256,DI256,DJ256,DK256,DL256,DM256,DN256,DO256,DP256,DQ256,DR256,DS256,DT256,DU256,DV256,DW256,DX256,DY256,DZ256,EA256,EB256,EC256,ED256,EE256,EF256,EG256,EH256,EI256,EJ256,EK256,EL256,EM256,EN256,EO256,EP256&amp;"|n")</f>
        <v>|n</v>
      </c>
      <c r="CV256" s="61" t="str">
        <f t="shared" ref="CV256:CV259" si="4263">T256</f>
        <v>为|Cffffd24dE技能|r附魔一条|Cffffd24d随机属性|r。</v>
      </c>
      <c r="CW256" s="60"/>
      <c r="CX256" s="60"/>
      <c r="CY256" s="60"/>
      <c r="CZ256" s="60"/>
      <c r="DA256" s="60"/>
      <c r="DB256" s="71" t="str">
        <f t="shared" ref="DB256" si="4264">IF(V256="","","|n"&amp;DB$2&amp;"+"&amp;V256&amp;DB$1)</f>
        <v/>
      </c>
      <c r="DC256" s="71" t="str">
        <f t="shared" ref="DC256" si="4265">IF(W256="","","|n"&amp;DC$2&amp;"+"&amp;W256&amp;DC$1)</f>
        <v/>
      </c>
      <c r="DD256" s="71" t="str">
        <f t="shared" ref="DD256" si="4266">IF(X256="","","|n"&amp;DD$2&amp;"+"&amp;X256&amp;DD$1)</f>
        <v/>
      </c>
      <c r="DE256" s="71" t="str">
        <f t="shared" ref="DE256" si="4267">IF(Y256="","","|n"&amp;DE$2&amp;"+"&amp;Y256&amp;DE$1)</f>
        <v/>
      </c>
      <c r="DF256" s="71" t="str">
        <f t="shared" ref="DF256" si="4268">IF(Z256="","","|n"&amp;DF$2&amp;"+"&amp;Z256&amp;DF$1)</f>
        <v/>
      </c>
      <c r="DG256" s="71" t="str">
        <f t="shared" ref="DG256" si="4269">IF(AA256="","","|n"&amp;DG$2&amp;"+"&amp;AA256&amp;DG$1)</f>
        <v/>
      </c>
      <c r="DH256" s="71" t="str">
        <f t="shared" ref="DH256" si="4270">IF(AB256="","","|n"&amp;DH$2&amp;"+"&amp;AB256&amp;DH$1)</f>
        <v/>
      </c>
      <c r="DI256" s="71" t="str">
        <f t="shared" ref="DI256" si="4271">IF(AC256="","","|n"&amp;DI$2&amp;"+"&amp;AC256&amp;DI$1)</f>
        <v/>
      </c>
      <c r="DJ256" s="71" t="str">
        <f t="shared" ref="DJ256" si="4272">IF(AD256="","","|n"&amp;DJ$2&amp;"+"&amp;AD256&amp;DJ$1)</f>
        <v/>
      </c>
      <c r="DK256" s="71" t="str">
        <f t="shared" ref="DK256" si="4273">IF(AE256="","","|n"&amp;DK$2&amp;"+"&amp;AE256&amp;DK$1)</f>
        <v/>
      </c>
      <c r="DL256" s="71" t="str">
        <f t="shared" ref="DL256" si="4274">IF(AF256="","","|n"&amp;DL$2&amp;"+"&amp;AF256&amp;DL$1)</f>
        <v/>
      </c>
      <c r="DM256" s="71" t="str">
        <f t="shared" ref="DM256" si="4275">IF(AG256="","","|n"&amp;DM$2&amp;"+"&amp;AG256&amp;DM$1)</f>
        <v/>
      </c>
      <c r="DN256" s="71" t="str">
        <f t="shared" ref="DN256" si="4276">IF(AH256="","","|n"&amp;DN$2&amp;"+"&amp;AH256&amp;DN$1)</f>
        <v/>
      </c>
      <c r="DO256" s="71" t="str">
        <f t="shared" ref="DO256" si="4277">IF(AI256="","","|n"&amp;DO$2&amp;"+"&amp;AI256&amp;DO$1)</f>
        <v/>
      </c>
      <c r="DP256" s="71" t="str">
        <f t="shared" ref="DP256" si="4278">IF(AJ256="","","|n"&amp;DP$2&amp;"+"&amp;AJ256&amp;DP$1)</f>
        <v/>
      </c>
      <c r="DQ256" s="71" t="str">
        <f t="shared" ref="DQ256" si="4279">IF(AK256="","","|n"&amp;DQ$2&amp;"+"&amp;AK256&amp;DQ$1)</f>
        <v/>
      </c>
      <c r="DR256" s="71" t="str">
        <f t="shared" ref="DR256" si="4280">IF(AL256="","","|n"&amp;DR$2&amp;"+"&amp;AL256&amp;DR$1)</f>
        <v/>
      </c>
      <c r="DS256" s="71" t="str">
        <f t="shared" ref="DS256" si="4281">IF(AM256="","","|n"&amp;DS$2&amp;"+"&amp;AM256&amp;DS$1)</f>
        <v/>
      </c>
      <c r="DT256" s="71" t="str">
        <f t="shared" ref="DT256" si="4282">IF(AN256="","","|n"&amp;DT$2&amp;"+"&amp;AN256&amp;DT$1)</f>
        <v/>
      </c>
      <c r="DU256" s="71" t="str">
        <f t="shared" ref="DU256" si="4283">IF(AO256="","","|n"&amp;DU$2&amp;"+"&amp;AO256&amp;DU$1)</f>
        <v/>
      </c>
      <c r="DV256" s="71" t="str">
        <f t="shared" ref="DV256" si="4284">IF(AP256="","","|n"&amp;DV$2&amp;"+"&amp;AP256&amp;DV$1)</f>
        <v/>
      </c>
      <c r="DW256" s="71" t="str">
        <f t="shared" ref="DW256" si="4285">IF(AQ256="","","|n"&amp;DW$2&amp;"+"&amp;AQ256&amp;DW$1)</f>
        <v/>
      </c>
      <c r="DX256" s="71" t="str">
        <f t="shared" ref="DX256" si="4286">IF(AR256="","","|n"&amp;DX$2&amp;"+"&amp;AR256&amp;DX$1)</f>
        <v/>
      </c>
      <c r="DY256" s="71" t="str">
        <f t="shared" ref="DY256" si="4287">IF(AS256="","","|n"&amp;DY$2&amp;"+"&amp;AS256&amp;DY$1)</f>
        <v/>
      </c>
      <c r="DZ256" s="71" t="str">
        <f t="shared" ref="DZ256" si="4288">IF(AT256="","","|n"&amp;DZ$2&amp;"+"&amp;AT256&amp;DZ$1)</f>
        <v/>
      </c>
      <c r="EA256" s="71" t="str">
        <f t="shared" ref="EA256" si="4289">IF(AU256="","","|n"&amp;EA$2&amp;"+"&amp;AU256&amp;EA$1)</f>
        <v/>
      </c>
      <c r="EB256" s="71" t="str">
        <f t="shared" ref="EB256" si="4290">IF(AV256="","","|n"&amp;EB$2&amp;"+"&amp;AV256&amp;EB$1)</f>
        <v/>
      </c>
      <c r="EC256" s="71" t="str">
        <f t="shared" ref="EC256" si="4291">IF(AW256="","","|n"&amp;EC$2&amp;"+"&amp;AW256&amp;EC$1)</f>
        <v/>
      </c>
      <c r="ED256" s="71" t="str">
        <f t="shared" ref="ED256" si="4292">IF(AX256="","","|n"&amp;ED$2&amp;"+"&amp;AX256&amp;ED$1)</f>
        <v/>
      </c>
      <c r="EE256" s="71" t="str">
        <f t="shared" ref="EE256" si="4293">IF(AY256="","","|n"&amp;EE$2&amp;"+"&amp;AY256&amp;EE$1)</f>
        <v/>
      </c>
      <c r="EF256" s="71" t="str">
        <f t="shared" ref="EF256" si="4294">IF(AZ256="","","|n"&amp;EF$2&amp;"+"&amp;AZ256&amp;EF$1)</f>
        <v/>
      </c>
      <c r="EG256" s="71" t="str">
        <f t="shared" ref="EG256" si="4295">IF(BA256="","","|n"&amp;EG$2&amp;"+"&amp;BA256&amp;EG$1)</f>
        <v/>
      </c>
      <c r="EH256" s="71" t="str">
        <f t="shared" ref="EH256" si="4296">IF(BB256="","","|n"&amp;EH$2&amp;"+"&amp;BB256&amp;EH$1)</f>
        <v/>
      </c>
      <c r="EI256" s="71" t="str">
        <f t="shared" ref="EI256" si="4297">IF(BC256="","","|n"&amp;EI$2&amp;"+"&amp;BC256&amp;EI$1)</f>
        <v/>
      </c>
      <c r="EJ256" s="71" t="str">
        <f t="shared" ref="EJ256" si="4298">IF(BD256="","","|n"&amp;EJ$2&amp;"+"&amp;BD256&amp;EJ$1)</f>
        <v/>
      </c>
      <c r="EK256" s="71" t="str">
        <f t="shared" ref="EK256" si="4299">IF(BE256="","","|n"&amp;EK$2&amp;"+"&amp;BE256&amp;EK$1)</f>
        <v/>
      </c>
      <c r="EL256" s="71" t="str">
        <f t="shared" ref="EL256" si="4300">IF(BF256="","","|n"&amp;EL$2&amp;"+"&amp;BF256&amp;EL$1)</f>
        <v/>
      </c>
      <c r="EM256" s="71" t="str">
        <f t="shared" ref="EM256" si="4301">IF(BG256="","","|n"&amp;EM$2&amp;"+"&amp;BG256&amp;EM$1)</f>
        <v/>
      </c>
      <c r="EN256" s="71" t="str">
        <f t="shared" ref="EN256" si="4302">IF(BH256="","","|n"&amp;EN$2&amp;"+"&amp;BH256&amp;EN$1)</f>
        <v/>
      </c>
      <c r="EO256" s="71" t="str">
        <f t="shared" ref="EO256" si="4303">IF(BI256="","","|n"&amp;EO$2&amp;"+"&amp;BI256&amp;EO$1)</f>
        <v/>
      </c>
      <c r="EP256" s="71" t="str">
        <f t="shared" ref="EP256" si="4304">IF(BJ256="","","|n"&amp;EP$2&amp;"+"&amp;BJ256&amp;EP$1)</f>
        <v/>
      </c>
      <c r="EQ256" s="71" t="str">
        <f t="shared" ref="EQ256" si="4305">IF(BK256="","","|n"&amp;EQ$2&amp;"+"&amp;BK256&amp;EQ$1)</f>
        <v/>
      </c>
      <c r="ER256" s="71" t="str">
        <f t="shared" ref="ER256" si="4306">IF(BL256="","","|n"&amp;ER$2&amp;"+"&amp;BL256&amp;ER$1)</f>
        <v/>
      </c>
      <c r="ES256" s="71" t="str">
        <f t="shared" ref="ES256" si="4307">IF(BM256="","","|n"&amp;ES$2&amp;"+"&amp;BM256&amp;ES$1)</f>
        <v/>
      </c>
      <c r="ET256" s="71" t="str">
        <f t="shared" ref="ET256" si="4308">IF(BN256="","","|n"&amp;ET$2&amp;"+"&amp;BN256&amp;ET$1)</f>
        <v/>
      </c>
      <c r="EU256" s="71" t="str">
        <f t="shared" ref="EU256" si="4309">IF(BO256="","","|n"&amp;EU$2&amp;"+"&amp;BO256&amp;EU$1)</f>
        <v/>
      </c>
      <c r="EV256" s="71" t="str">
        <f t="shared" ref="EV256" si="4310">IF(BP256="","","|n"&amp;EV$2&amp;"+"&amp;BP256&amp;EV$1)</f>
        <v/>
      </c>
      <c r="EW256" s="71" t="str">
        <f t="shared" ref="EW256" si="4311">IF(BQ256="","","|n"&amp;EW$2&amp;"+"&amp;BQ256&amp;EW$1)</f>
        <v/>
      </c>
      <c r="EX256" s="71" t="str">
        <f t="shared" ref="EX256" si="4312">IF(BR256="","","|n"&amp;EX$2&amp;"+"&amp;BR256&amp;EX$1)</f>
        <v/>
      </c>
      <c r="EY256" s="71" t="str">
        <f t="shared" ref="EY256" si="4313">IF(BS256="","","|n"&amp;EY$2&amp;"+"&amp;BS256&amp;EY$1)</f>
        <v/>
      </c>
      <c r="EZ256" s="71" t="str">
        <f t="shared" ref="EZ256" si="4314">IF(BT256="","","|n"&amp;EZ$2&amp;"+"&amp;BT256&amp;EZ$1)</f>
        <v/>
      </c>
      <c r="FA256" s="71" t="str">
        <f t="shared" ref="FA256" si="4315">IF(BU256="","","|n"&amp;FA$2&amp;"+"&amp;BU256&amp;FA$1)</f>
        <v/>
      </c>
      <c r="FB256" s="71" t="str">
        <f t="shared" ref="FB256" si="4316">IF(BV256="","","|n"&amp;FB$2&amp;"+"&amp;BV256&amp;FB$1)</f>
        <v/>
      </c>
      <c r="FC256" s="71" t="str">
        <f t="shared" ref="FC256" si="4317">IF(BW256="","","|n"&amp;FC$2&amp;"+"&amp;BW256&amp;FC$1)</f>
        <v/>
      </c>
      <c r="FD256" s="71" t="str">
        <f t="shared" ref="FD256" si="4318">IF(BX256="","","|n"&amp;FD$2&amp;"+"&amp;BX256&amp;FD$1)</f>
        <v/>
      </c>
      <c r="FE256" s="71" t="str">
        <f t="shared" ref="FE256" si="4319">IF(BY256="","","|n"&amp;FE$2&amp;"+"&amp;BY256&amp;FE$1)</f>
        <v/>
      </c>
      <c r="FF256" s="71" t="str">
        <f t="shared" ref="FF256" si="4320">IF(BZ256="","","|n"&amp;FF$2&amp;"+"&amp;BZ256&amp;FF$1)</f>
        <v/>
      </c>
      <c r="FG256" s="71" t="str">
        <f t="shared" ref="FG256" si="4321">IF(CA256="","","|n"&amp;FG$2&amp;"+"&amp;CA256&amp;FG$1)</f>
        <v/>
      </c>
      <c r="FH256" s="71" t="str">
        <f t="shared" ref="FH256" si="4322">IF(CB256="","","|n"&amp;FH$2&amp;"+"&amp;CB256&amp;FH$1)</f>
        <v/>
      </c>
      <c r="FI256" s="71" t="str">
        <f t="shared" ref="FI256" si="4323">IF(CC256="","","|n"&amp;FI$2&amp;"+"&amp;CC256&amp;FI$1)</f>
        <v/>
      </c>
      <c r="FJ256" s="71" t="str">
        <f t="shared" ref="FJ256" si="4324">IF(CD256="","","|n"&amp;FJ$2&amp;"+"&amp;CD256&amp;FJ$1)</f>
        <v/>
      </c>
      <c r="FK256" s="71" t="str">
        <f t="shared" ref="FK256" si="4325">IF(CE256="","","|n"&amp;FK$2&amp;"+"&amp;CE256&amp;FK$1)</f>
        <v/>
      </c>
      <c r="FL256" s="71" t="str">
        <f t="shared" ref="FL256" si="4326">IF(CF256="","","|n"&amp;FL$2&amp;"+"&amp;CF256&amp;FL$1)</f>
        <v/>
      </c>
      <c r="FM256" s="71" t="str">
        <f t="shared" ref="FM256" si="4327">IF(CG256="","","|n"&amp;FM$2&amp;"+"&amp;CG256&amp;FM$1)</f>
        <v/>
      </c>
      <c r="FN256" s="71" t="str">
        <f t="shared" ref="FN256" si="4328">IF(CH256="","","|n"&amp;FN$2&amp;"+"&amp;CH256&amp;FN$1)</f>
        <v/>
      </c>
      <c r="FO256" s="71" t="str">
        <f t="shared" ref="FO256" si="4329">IF(CI256="","","|n"&amp;FO$2&amp;"+"&amp;CI256&amp;FO$1)</f>
        <v/>
      </c>
      <c r="FP256" s="71" t="str">
        <f t="shared" ref="FP256" si="4330">IF(CJ256="","","|n"&amp;FP$2&amp;"+"&amp;CJ256&amp;FP$1)</f>
        <v/>
      </c>
      <c r="FQ256" s="71" t="str">
        <f t="shared" ref="FQ256" si="4331">IF(CK256="","","|n"&amp;FQ$2&amp;"+"&amp;CK256&amp;FQ$1)</f>
        <v/>
      </c>
      <c r="FR256" s="71" t="str">
        <f t="shared" ref="FR256" si="4332">IF(CL256="","","|n"&amp;FR$2&amp;"+"&amp;CL256&amp;FR$1)</f>
        <v/>
      </c>
      <c r="FS256" s="71" t="str">
        <f t="shared" ref="FS256" si="4333">IF(CM256="","","|n"&amp;FS$2&amp;"+"&amp;CM256&amp;FS$1)</f>
        <v/>
      </c>
    </row>
    <row r="257" spans="1:175" ht="16.5">
      <c r="A257" s="79"/>
      <c r="B257" s="101" t="s">
        <v>811</v>
      </c>
      <c r="C257" s="79" t="s">
        <v>812</v>
      </c>
      <c r="T257" s="120" t="s">
        <v>801</v>
      </c>
      <c r="U257" s="85" t="s">
        <v>813</v>
      </c>
      <c r="CN257" s="70" t="str">
        <f t="shared" si="4166"/>
        <v>InitUnitState('IS24',,,,,,,,,,)</v>
      </c>
      <c r="CO257" s="70" t="str">
        <f t="shared" si="4167"/>
        <v>InitUnitNormal('IS24',,,,,,,,,,)</v>
      </c>
      <c r="CP257" s="70" t="str">
        <f t="shared" si="4168"/>
        <v>InitUnitMagic('IS24',,,,,,,,,,)</v>
      </c>
      <c r="CQ257" s="70" t="str">
        <f t="shared" si="4169"/>
        <v>InitUnitAdd('IS24',,,,,,,,,,)</v>
      </c>
      <c r="CR257" s="70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258&amp;CR$1&amp;")"</f>
        <v>InitEquipData('IS24',,"",,,,,'','','','','','',"ReplaceableTextures\\CommandButtons\\BTN010.blp")</v>
      </c>
      <c r="CU257" s="95" t="str">
        <f t="shared" si="4262"/>
        <v>|n</v>
      </c>
      <c r="CV257" s="61" t="str">
        <f t="shared" si="4263"/>
        <v>为|Cffffd24dQ技能|r附魔一条|Cffffd24d随机属性|r。</v>
      </c>
      <c r="CW257" s="60"/>
      <c r="CX257" s="60"/>
      <c r="CY257" s="60"/>
      <c r="CZ257" s="60"/>
      <c r="DA257" s="60"/>
      <c r="DB257" s="71" t="str">
        <f t="shared" ref="DB257:FM257" si="4334">IF(V257="","","|n"&amp;DB$2&amp;"+"&amp;V257&amp;DB$1)</f>
        <v/>
      </c>
      <c r="DC257" s="71" t="str">
        <f t="shared" si="4334"/>
        <v/>
      </c>
      <c r="DD257" s="71" t="str">
        <f t="shared" si="4334"/>
        <v/>
      </c>
      <c r="DE257" s="71" t="str">
        <f t="shared" si="4334"/>
        <v/>
      </c>
      <c r="DF257" s="71" t="str">
        <f t="shared" si="4334"/>
        <v/>
      </c>
      <c r="DG257" s="71" t="str">
        <f t="shared" si="4334"/>
        <v/>
      </c>
      <c r="DH257" s="71" t="str">
        <f t="shared" si="4334"/>
        <v/>
      </c>
      <c r="DI257" s="71" t="str">
        <f t="shared" si="4334"/>
        <v/>
      </c>
      <c r="DJ257" s="71" t="str">
        <f t="shared" si="4334"/>
        <v/>
      </c>
      <c r="DK257" s="71" t="str">
        <f t="shared" si="4334"/>
        <v/>
      </c>
      <c r="DL257" s="71" t="str">
        <f t="shared" si="4334"/>
        <v/>
      </c>
      <c r="DM257" s="71" t="str">
        <f t="shared" si="4334"/>
        <v/>
      </c>
      <c r="DN257" s="71" t="str">
        <f t="shared" si="4334"/>
        <v/>
      </c>
      <c r="DO257" s="71" t="str">
        <f t="shared" si="4334"/>
        <v/>
      </c>
      <c r="DP257" s="71" t="str">
        <f t="shared" si="4334"/>
        <v/>
      </c>
      <c r="DQ257" s="71" t="str">
        <f t="shared" si="4334"/>
        <v/>
      </c>
      <c r="DR257" s="71" t="str">
        <f t="shared" si="4334"/>
        <v/>
      </c>
      <c r="DS257" s="71" t="str">
        <f t="shared" si="4334"/>
        <v/>
      </c>
      <c r="DT257" s="71" t="str">
        <f t="shared" si="4334"/>
        <v/>
      </c>
      <c r="DU257" s="71" t="str">
        <f t="shared" si="4334"/>
        <v/>
      </c>
      <c r="DV257" s="71" t="str">
        <f t="shared" si="4334"/>
        <v/>
      </c>
      <c r="DW257" s="71" t="str">
        <f t="shared" si="4334"/>
        <v/>
      </c>
      <c r="DX257" s="71" t="str">
        <f t="shared" si="4334"/>
        <v/>
      </c>
      <c r="DY257" s="71" t="str">
        <f t="shared" si="4334"/>
        <v/>
      </c>
      <c r="DZ257" s="71" t="str">
        <f t="shared" si="4334"/>
        <v/>
      </c>
      <c r="EA257" s="71" t="str">
        <f t="shared" si="4334"/>
        <v/>
      </c>
      <c r="EB257" s="71" t="str">
        <f t="shared" si="4334"/>
        <v/>
      </c>
      <c r="EC257" s="71" t="str">
        <f t="shared" si="4334"/>
        <v/>
      </c>
      <c r="ED257" s="71" t="str">
        <f t="shared" si="4334"/>
        <v/>
      </c>
      <c r="EE257" s="71" t="str">
        <f t="shared" si="4334"/>
        <v/>
      </c>
      <c r="EF257" s="71" t="str">
        <f t="shared" si="4334"/>
        <v/>
      </c>
      <c r="EG257" s="71" t="str">
        <f t="shared" si="4334"/>
        <v/>
      </c>
      <c r="EH257" s="71" t="str">
        <f t="shared" si="4334"/>
        <v/>
      </c>
      <c r="EI257" s="71" t="str">
        <f t="shared" si="4334"/>
        <v/>
      </c>
      <c r="EJ257" s="71" t="str">
        <f t="shared" si="4334"/>
        <v/>
      </c>
      <c r="EK257" s="71" t="str">
        <f t="shared" si="4334"/>
        <v/>
      </c>
      <c r="EL257" s="71" t="str">
        <f t="shared" si="4334"/>
        <v/>
      </c>
      <c r="EM257" s="71" t="str">
        <f t="shared" si="4334"/>
        <v/>
      </c>
      <c r="EN257" s="71" t="str">
        <f t="shared" si="4334"/>
        <v/>
      </c>
      <c r="EO257" s="71" t="str">
        <f t="shared" si="4334"/>
        <v/>
      </c>
      <c r="EP257" s="71" t="str">
        <f t="shared" si="4334"/>
        <v/>
      </c>
      <c r="EQ257" s="71" t="str">
        <f t="shared" si="4334"/>
        <v/>
      </c>
      <c r="ER257" s="71" t="str">
        <f t="shared" si="4334"/>
        <v/>
      </c>
      <c r="ES257" s="71" t="str">
        <f t="shared" si="4334"/>
        <v/>
      </c>
      <c r="ET257" s="71" t="str">
        <f t="shared" si="4334"/>
        <v/>
      </c>
      <c r="EU257" s="71" t="str">
        <f t="shared" si="4334"/>
        <v/>
      </c>
      <c r="EV257" s="71" t="str">
        <f t="shared" si="4334"/>
        <v/>
      </c>
      <c r="EW257" s="71" t="str">
        <f t="shared" si="4334"/>
        <v/>
      </c>
      <c r="EX257" s="71" t="str">
        <f t="shared" si="4334"/>
        <v/>
      </c>
      <c r="EY257" s="71" t="str">
        <f t="shared" si="4334"/>
        <v/>
      </c>
      <c r="EZ257" s="71" t="str">
        <f t="shared" si="4334"/>
        <v/>
      </c>
      <c r="FA257" s="71" t="str">
        <f t="shared" si="4334"/>
        <v/>
      </c>
      <c r="FB257" s="71" t="str">
        <f t="shared" si="4334"/>
        <v/>
      </c>
      <c r="FC257" s="71" t="str">
        <f t="shared" si="4334"/>
        <v/>
      </c>
      <c r="FD257" s="71" t="str">
        <f t="shared" si="4334"/>
        <v/>
      </c>
      <c r="FE257" s="71" t="str">
        <f t="shared" si="4334"/>
        <v/>
      </c>
      <c r="FF257" s="71" t="str">
        <f t="shared" si="4334"/>
        <v/>
      </c>
      <c r="FG257" s="71" t="str">
        <f t="shared" si="4334"/>
        <v/>
      </c>
      <c r="FH257" s="71" t="str">
        <f t="shared" si="4334"/>
        <v/>
      </c>
      <c r="FI257" s="71" t="str">
        <f t="shared" si="4334"/>
        <v/>
      </c>
      <c r="FJ257" s="71" t="str">
        <f t="shared" si="4334"/>
        <v/>
      </c>
      <c r="FK257" s="71" t="str">
        <f t="shared" si="4334"/>
        <v/>
      </c>
      <c r="FL257" s="71" t="str">
        <f t="shared" si="4334"/>
        <v/>
      </c>
      <c r="FM257" s="71" t="str">
        <f t="shared" si="4334"/>
        <v/>
      </c>
      <c r="FN257" s="71" t="str">
        <f t="shared" ref="FN257:FS257" si="4335">IF(CH257="","","|n"&amp;FN$2&amp;"+"&amp;CH257&amp;FN$1)</f>
        <v/>
      </c>
      <c r="FO257" s="71" t="str">
        <f t="shared" si="4335"/>
        <v/>
      </c>
      <c r="FP257" s="71" t="str">
        <f t="shared" si="4335"/>
        <v/>
      </c>
      <c r="FQ257" s="71" t="str">
        <f t="shared" si="4335"/>
        <v/>
      </c>
      <c r="FR257" s="71" t="str">
        <f t="shared" si="4335"/>
        <v/>
      </c>
      <c r="FS257" s="71" t="str">
        <f t="shared" si="4335"/>
        <v/>
      </c>
    </row>
    <row r="258" spans="1:175" ht="16.5">
      <c r="A258" s="79"/>
      <c r="B258" s="101" t="s">
        <v>814</v>
      </c>
      <c r="C258" s="101" t="s">
        <v>815</v>
      </c>
      <c r="T258" s="120" t="s">
        <v>805</v>
      </c>
      <c r="U258" s="85" t="s">
        <v>816</v>
      </c>
      <c r="CN258" s="70" t="str">
        <f t="shared" si="4166"/>
        <v>InitUnitState('IS25',,,,,,,,,,)</v>
      </c>
      <c r="CO258" s="70" t="str">
        <f t="shared" si="4167"/>
        <v>InitUnitNormal('IS25',,,,,,,,,,)</v>
      </c>
      <c r="CP258" s="70" t="str">
        <f t="shared" si="4168"/>
        <v>InitUnitMagic('IS25',,,,,,,,,,)</v>
      </c>
      <c r="CQ258" s="70" t="str">
        <f t="shared" si="4169"/>
        <v>InitUnitAdd('IS25',,,,,,,,,,)</v>
      </c>
      <c r="CR258" s="70" t="str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259&amp;CR$1&amp;")"</f>
        <v>InitEquipData('IS25',,"",,,,,'','','','','','',"ReplaceableTextures\\CommandButtons\\BTN011.blp")</v>
      </c>
      <c r="CU258" s="95" t="str">
        <f t="shared" si="4262"/>
        <v>|n</v>
      </c>
      <c r="CV258" s="61" t="str">
        <f t="shared" si="4263"/>
        <v>为|Cffffd24dW技能|r附魔一条|Cffffd24d随机属性|r。</v>
      </c>
      <c r="CW258" s="60"/>
      <c r="CX258" s="60"/>
      <c r="CY258" s="60"/>
      <c r="CZ258" s="60"/>
      <c r="DA258" s="60"/>
      <c r="DB258" s="71" t="str">
        <f t="shared" ref="DB258:FM258" si="4336">IF(V258="","","|n"&amp;DB$2&amp;"+"&amp;V258&amp;DB$1)</f>
        <v/>
      </c>
      <c r="DC258" s="71" t="str">
        <f t="shared" si="4336"/>
        <v/>
      </c>
      <c r="DD258" s="71" t="str">
        <f t="shared" si="4336"/>
        <v/>
      </c>
      <c r="DE258" s="71" t="str">
        <f t="shared" si="4336"/>
        <v/>
      </c>
      <c r="DF258" s="71" t="str">
        <f t="shared" si="4336"/>
        <v/>
      </c>
      <c r="DG258" s="71" t="str">
        <f t="shared" si="4336"/>
        <v/>
      </c>
      <c r="DH258" s="71" t="str">
        <f t="shared" si="4336"/>
        <v/>
      </c>
      <c r="DI258" s="71" t="str">
        <f t="shared" si="4336"/>
        <v/>
      </c>
      <c r="DJ258" s="71" t="str">
        <f t="shared" si="4336"/>
        <v/>
      </c>
      <c r="DK258" s="71" t="str">
        <f t="shared" si="4336"/>
        <v/>
      </c>
      <c r="DL258" s="71" t="str">
        <f t="shared" si="4336"/>
        <v/>
      </c>
      <c r="DM258" s="71" t="str">
        <f t="shared" si="4336"/>
        <v/>
      </c>
      <c r="DN258" s="71" t="str">
        <f t="shared" si="4336"/>
        <v/>
      </c>
      <c r="DO258" s="71" t="str">
        <f t="shared" si="4336"/>
        <v/>
      </c>
      <c r="DP258" s="71" t="str">
        <f t="shared" si="4336"/>
        <v/>
      </c>
      <c r="DQ258" s="71" t="str">
        <f t="shared" si="4336"/>
        <v/>
      </c>
      <c r="DR258" s="71" t="str">
        <f t="shared" si="4336"/>
        <v/>
      </c>
      <c r="DS258" s="71" t="str">
        <f t="shared" si="4336"/>
        <v/>
      </c>
      <c r="DT258" s="71" t="str">
        <f t="shared" si="4336"/>
        <v/>
      </c>
      <c r="DU258" s="71" t="str">
        <f t="shared" si="4336"/>
        <v/>
      </c>
      <c r="DV258" s="71" t="str">
        <f t="shared" si="4336"/>
        <v/>
      </c>
      <c r="DW258" s="71" t="str">
        <f t="shared" si="4336"/>
        <v/>
      </c>
      <c r="DX258" s="71" t="str">
        <f t="shared" si="4336"/>
        <v/>
      </c>
      <c r="DY258" s="71" t="str">
        <f t="shared" si="4336"/>
        <v/>
      </c>
      <c r="DZ258" s="71" t="str">
        <f t="shared" si="4336"/>
        <v/>
      </c>
      <c r="EA258" s="71" t="str">
        <f t="shared" si="4336"/>
        <v/>
      </c>
      <c r="EB258" s="71" t="str">
        <f t="shared" si="4336"/>
        <v/>
      </c>
      <c r="EC258" s="71" t="str">
        <f t="shared" si="4336"/>
        <v/>
      </c>
      <c r="ED258" s="71" t="str">
        <f t="shared" si="4336"/>
        <v/>
      </c>
      <c r="EE258" s="71" t="str">
        <f t="shared" si="4336"/>
        <v/>
      </c>
      <c r="EF258" s="71" t="str">
        <f t="shared" si="4336"/>
        <v/>
      </c>
      <c r="EG258" s="71" t="str">
        <f t="shared" si="4336"/>
        <v/>
      </c>
      <c r="EH258" s="71" t="str">
        <f t="shared" si="4336"/>
        <v/>
      </c>
      <c r="EI258" s="71" t="str">
        <f t="shared" si="4336"/>
        <v/>
      </c>
      <c r="EJ258" s="71" t="str">
        <f t="shared" si="4336"/>
        <v/>
      </c>
      <c r="EK258" s="71" t="str">
        <f t="shared" si="4336"/>
        <v/>
      </c>
      <c r="EL258" s="71" t="str">
        <f t="shared" si="4336"/>
        <v/>
      </c>
      <c r="EM258" s="71" t="str">
        <f t="shared" si="4336"/>
        <v/>
      </c>
      <c r="EN258" s="71" t="str">
        <f t="shared" si="4336"/>
        <v/>
      </c>
      <c r="EO258" s="71" t="str">
        <f t="shared" si="4336"/>
        <v/>
      </c>
      <c r="EP258" s="71" t="str">
        <f t="shared" si="4336"/>
        <v/>
      </c>
      <c r="EQ258" s="71" t="str">
        <f t="shared" si="4336"/>
        <v/>
      </c>
      <c r="ER258" s="71" t="str">
        <f t="shared" si="4336"/>
        <v/>
      </c>
      <c r="ES258" s="71" t="str">
        <f t="shared" si="4336"/>
        <v/>
      </c>
      <c r="ET258" s="71" t="str">
        <f t="shared" si="4336"/>
        <v/>
      </c>
      <c r="EU258" s="71" t="str">
        <f t="shared" si="4336"/>
        <v/>
      </c>
      <c r="EV258" s="71" t="str">
        <f t="shared" si="4336"/>
        <v/>
      </c>
      <c r="EW258" s="71" t="str">
        <f t="shared" si="4336"/>
        <v/>
      </c>
      <c r="EX258" s="71" t="str">
        <f t="shared" si="4336"/>
        <v/>
      </c>
      <c r="EY258" s="71" t="str">
        <f t="shared" si="4336"/>
        <v/>
      </c>
      <c r="EZ258" s="71" t="str">
        <f t="shared" si="4336"/>
        <v/>
      </c>
      <c r="FA258" s="71" t="str">
        <f t="shared" si="4336"/>
        <v/>
      </c>
      <c r="FB258" s="71" t="str">
        <f t="shared" si="4336"/>
        <v/>
      </c>
      <c r="FC258" s="71" t="str">
        <f t="shared" si="4336"/>
        <v/>
      </c>
      <c r="FD258" s="71" t="str">
        <f t="shared" si="4336"/>
        <v/>
      </c>
      <c r="FE258" s="71" t="str">
        <f t="shared" si="4336"/>
        <v/>
      </c>
      <c r="FF258" s="71" t="str">
        <f t="shared" si="4336"/>
        <v/>
      </c>
      <c r="FG258" s="71" t="str">
        <f t="shared" si="4336"/>
        <v/>
      </c>
      <c r="FH258" s="71" t="str">
        <f t="shared" si="4336"/>
        <v/>
      </c>
      <c r="FI258" s="71" t="str">
        <f t="shared" si="4336"/>
        <v/>
      </c>
      <c r="FJ258" s="71" t="str">
        <f t="shared" si="4336"/>
        <v/>
      </c>
      <c r="FK258" s="71" t="str">
        <f t="shared" si="4336"/>
        <v/>
      </c>
      <c r="FL258" s="71" t="str">
        <f t="shared" si="4336"/>
        <v/>
      </c>
      <c r="FM258" s="71" t="str">
        <f t="shared" si="4336"/>
        <v/>
      </c>
      <c r="FN258" s="71" t="str">
        <f t="shared" ref="FN258:FS258" si="4337">IF(CH258="","","|n"&amp;FN$2&amp;"+"&amp;CH258&amp;FN$1)</f>
        <v/>
      </c>
      <c r="FO258" s="71" t="str">
        <f t="shared" si="4337"/>
        <v/>
      </c>
      <c r="FP258" s="71" t="str">
        <f t="shared" si="4337"/>
        <v/>
      </c>
      <c r="FQ258" s="71" t="str">
        <f t="shared" si="4337"/>
        <v/>
      </c>
      <c r="FR258" s="71" t="str">
        <f t="shared" si="4337"/>
        <v/>
      </c>
      <c r="FS258" s="71" t="str">
        <f t="shared" si="4337"/>
        <v/>
      </c>
    </row>
    <row r="259" spans="1:175" ht="16.5">
      <c r="A259" s="79"/>
      <c r="B259" s="101" t="s">
        <v>817</v>
      </c>
      <c r="C259" s="101" t="s">
        <v>818</v>
      </c>
      <c r="T259" s="120" t="s">
        <v>809</v>
      </c>
      <c r="U259" s="85" t="s">
        <v>819</v>
      </c>
      <c r="CN259" s="70" t="str">
        <f t="shared" si="4166"/>
        <v>InitUnitState('IS26',,,,,,,,,,)</v>
      </c>
      <c r="CO259" s="70" t="str">
        <f t="shared" si="4167"/>
        <v>InitUnitNormal('IS26',,,,,,,,,,)</v>
      </c>
      <c r="CP259" s="70" t="str">
        <f t="shared" si="4168"/>
        <v>InitUnitMagic('IS26',,,,,,,,,,)</v>
      </c>
      <c r="CQ259" s="70" t="str">
        <f t="shared" si="4169"/>
        <v>InitUnitAdd('IS26',,,,,,,,,,)</v>
      </c>
      <c r="CR259" s="70" t="e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#REF!&amp;CR$1&amp;")"</f>
        <v>#REF!</v>
      </c>
      <c r="CU259" s="95" t="str">
        <f t="shared" si="4262"/>
        <v>|n</v>
      </c>
      <c r="CV259" s="61" t="str">
        <f t="shared" si="4263"/>
        <v>为|Cffffd24dE技能|r附魔一条|Cffffd24d随机属性|r。</v>
      </c>
      <c r="CW259" s="60"/>
      <c r="CX259" s="60"/>
      <c r="CY259" s="60"/>
      <c r="CZ259" s="60"/>
      <c r="DA259" s="60"/>
      <c r="DB259" s="71" t="str">
        <f t="shared" ref="DB259:FM259" si="4338">IF(V259="","","|n"&amp;DB$2&amp;"+"&amp;V259&amp;DB$1)</f>
        <v/>
      </c>
      <c r="DC259" s="71" t="str">
        <f t="shared" si="4338"/>
        <v/>
      </c>
      <c r="DD259" s="71" t="str">
        <f t="shared" si="4338"/>
        <v/>
      </c>
      <c r="DE259" s="71" t="str">
        <f t="shared" si="4338"/>
        <v/>
      </c>
      <c r="DF259" s="71" t="str">
        <f t="shared" si="4338"/>
        <v/>
      </c>
      <c r="DG259" s="71" t="str">
        <f t="shared" si="4338"/>
        <v/>
      </c>
      <c r="DH259" s="71" t="str">
        <f t="shared" si="4338"/>
        <v/>
      </c>
      <c r="DI259" s="71" t="str">
        <f t="shared" si="4338"/>
        <v/>
      </c>
      <c r="DJ259" s="71" t="str">
        <f t="shared" si="4338"/>
        <v/>
      </c>
      <c r="DK259" s="71" t="str">
        <f t="shared" si="4338"/>
        <v/>
      </c>
      <c r="DL259" s="71" t="str">
        <f t="shared" si="4338"/>
        <v/>
      </c>
      <c r="DM259" s="71" t="str">
        <f t="shared" si="4338"/>
        <v/>
      </c>
      <c r="DN259" s="71" t="str">
        <f t="shared" si="4338"/>
        <v/>
      </c>
      <c r="DO259" s="71" t="str">
        <f t="shared" si="4338"/>
        <v/>
      </c>
      <c r="DP259" s="71" t="str">
        <f t="shared" si="4338"/>
        <v/>
      </c>
      <c r="DQ259" s="71" t="str">
        <f t="shared" si="4338"/>
        <v/>
      </c>
      <c r="DR259" s="71" t="str">
        <f t="shared" si="4338"/>
        <v/>
      </c>
      <c r="DS259" s="71" t="str">
        <f t="shared" si="4338"/>
        <v/>
      </c>
      <c r="DT259" s="71" t="str">
        <f t="shared" si="4338"/>
        <v/>
      </c>
      <c r="DU259" s="71" t="str">
        <f t="shared" si="4338"/>
        <v/>
      </c>
      <c r="DV259" s="71" t="str">
        <f t="shared" si="4338"/>
        <v/>
      </c>
      <c r="DW259" s="71" t="str">
        <f t="shared" si="4338"/>
        <v/>
      </c>
      <c r="DX259" s="71" t="str">
        <f t="shared" si="4338"/>
        <v/>
      </c>
      <c r="DY259" s="71" t="str">
        <f t="shared" si="4338"/>
        <v/>
      </c>
      <c r="DZ259" s="71" t="str">
        <f t="shared" si="4338"/>
        <v/>
      </c>
      <c r="EA259" s="71" t="str">
        <f t="shared" si="4338"/>
        <v/>
      </c>
      <c r="EB259" s="71" t="str">
        <f t="shared" si="4338"/>
        <v/>
      </c>
      <c r="EC259" s="71" t="str">
        <f t="shared" si="4338"/>
        <v/>
      </c>
      <c r="ED259" s="71" t="str">
        <f t="shared" si="4338"/>
        <v/>
      </c>
      <c r="EE259" s="71" t="str">
        <f t="shared" si="4338"/>
        <v/>
      </c>
      <c r="EF259" s="71" t="str">
        <f t="shared" si="4338"/>
        <v/>
      </c>
      <c r="EG259" s="71" t="str">
        <f t="shared" si="4338"/>
        <v/>
      </c>
      <c r="EH259" s="71" t="str">
        <f t="shared" si="4338"/>
        <v/>
      </c>
      <c r="EI259" s="71" t="str">
        <f t="shared" si="4338"/>
        <v/>
      </c>
      <c r="EJ259" s="71" t="str">
        <f t="shared" si="4338"/>
        <v/>
      </c>
      <c r="EK259" s="71" t="str">
        <f t="shared" si="4338"/>
        <v/>
      </c>
      <c r="EL259" s="71" t="str">
        <f t="shared" si="4338"/>
        <v/>
      </c>
      <c r="EM259" s="71" t="str">
        <f t="shared" si="4338"/>
        <v/>
      </c>
      <c r="EN259" s="71" t="str">
        <f t="shared" si="4338"/>
        <v/>
      </c>
      <c r="EO259" s="71" t="str">
        <f t="shared" si="4338"/>
        <v/>
      </c>
      <c r="EP259" s="71" t="str">
        <f t="shared" si="4338"/>
        <v/>
      </c>
      <c r="EQ259" s="71" t="str">
        <f t="shared" si="4338"/>
        <v/>
      </c>
      <c r="ER259" s="71" t="str">
        <f t="shared" si="4338"/>
        <v/>
      </c>
      <c r="ES259" s="71" t="str">
        <f t="shared" si="4338"/>
        <v/>
      </c>
      <c r="ET259" s="71" t="str">
        <f t="shared" si="4338"/>
        <v/>
      </c>
      <c r="EU259" s="71" t="str">
        <f t="shared" si="4338"/>
        <v/>
      </c>
      <c r="EV259" s="71" t="str">
        <f t="shared" si="4338"/>
        <v/>
      </c>
      <c r="EW259" s="71" t="str">
        <f t="shared" si="4338"/>
        <v/>
      </c>
      <c r="EX259" s="71" t="str">
        <f t="shared" si="4338"/>
        <v/>
      </c>
      <c r="EY259" s="71" t="str">
        <f t="shared" si="4338"/>
        <v/>
      </c>
      <c r="EZ259" s="71" t="str">
        <f t="shared" si="4338"/>
        <v/>
      </c>
      <c r="FA259" s="71" t="str">
        <f t="shared" si="4338"/>
        <v/>
      </c>
      <c r="FB259" s="71" t="str">
        <f t="shared" si="4338"/>
        <v/>
      </c>
      <c r="FC259" s="71" t="str">
        <f t="shared" si="4338"/>
        <v/>
      </c>
      <c r="FD259" s="71" t="str">
        <f t="shared" si="4338"/>
        <v/>
      </c>
      <c r="FE259" s="71" t="str">
        <f t="shared" si="4338"/>
        <v/>
      </c>
      <c r="FF259" s="71" t="str">
        <f t="shared" si="4338"/>
        <v/>
      </c>
      <c r="FG259" s="71" t="str">
        <f t="shared" si="4338"/>
        <v/>
      </c>
      <c r="FH259" s="71" t="str">
        <f t="shared" si="4338"/>
        <v/>
      </c>
      <c r="FI259" s="71" t="str">
        <f t="shared" si="4338"/>
        <v/>
      </c>
      <c r="FJ259" s="71" t="str">
        <f t="shared" si="4338"/>
        <v/>
      </c>
      <c r="FK259" s="71" t="str">
        <f t="shared" si="4338"/>
        <v/>
      </c>
      <c r="FL259" s="71" t="str">
        <f t="shared" si="4338"/>
        <v/>
      </c>
      <c r="FM259" s="71" t="str">
        <f t="shared" si="4338"/>
        <v/>
      </c>
      <c r="FN259" s="71" t="str">
        <f t="shared" ref="FN259:FS259" si="4339">IF(CH259="","","|n"&amp;FN$2&amp;"+"&amp;CH259&amp;FN$1)</f>
        <v/>
      </c>
      <c r="FO259" s="71" t="str">
        <f t="shared" si="4339"/>
        <v/>
      </c>
      <c r="FP259" s="71" t="str">
        <f t="shared" si="4339"/>
        <v/>
      </c>
      <c r="FQ259" s="71" t="str">
        <f t="shared" si="4339"/>
        <v/>
      </c>
      <c r="FR259" s="71" t="str">
        <f t="shared" si="4339"/>
        <v/>
      </c>
      <c r="FS259" s="71" t="str">
        <f t="shared" si="4339"/>
        <v/>
      </c>
    </row>
    <row r="260" spans="1:175" ht="16.5">
      <c r="A260" s="79"/>
      <c r="B260" s="101" t="s">
        <v>820</v>
      </c>
      <c r="C260" s="79" t="s">
        <v>821</v>
      </c>
      <c r="T260" s="120" t="str">
        <f t="shared" ref="T260:T262" si="4340">C260</f>
        <v>|CffFF0000占星|r</v>
      </c>
      <c r="U260" s="85" t="str">
        <f t="shared" ref="U260" si="4341">"ReplaceableTextures\\CommandButtons\\BTN"&amp;B260&amp;".blp"</f>
        <v>ReplaceableTextures\\CommandButtons\\BTNIS11.blp</v>
      </c>
      <c r="CN260" s="70" t="str">
        <f t="shared" si="4166"/>
        <v>InitUnitState('IS11',,,,,,,,,,)</v>
      </c>
      <c r="CO260" s="70" t="str">
        <f t="shared" si="4167"/>
        <v>InitUnitNormal('IS11',,,,,,,,,,)</v>
      </c>
      <c r="CP260" s="70" t="str">
        <f t="shared" si="4168"/>
        <v>InitUnitMagic('IS11',,,,,,,,,,)</v>
      </c>
      <c r="CQ260" s="70" t="str">
        <f t="shared" si="4169"/>
        <v>InitUnitAdd('IS11',,,,,,,,,,)</v>
      </c>
      <c r="CR260" s="70" t="e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#REF!&amp;CR$1&amp;")"</f>
        <v>#REF!</v>
      </c>
      <c r="CU260" s="95" t="str">
        <f t="shared" ref="CU260:CU264" si="4342">CONCATENATE(DB260,DC260,DD260,DE260,DF260,DG260,DH260,DI260,DJ260,DK260,DL260,DM260,DN260,DO260,DP260,DQ260,DR260,DS260,DT260,DU260,DV260,DW260,DX260,DY260,DZ260,EA260,EB260,EC260,ED260,EE260,EF260,EG260,EH260,EI260,EJ260,EK260,EL260,EM260,EN260,EO260,EP260&amp;"|n")</f>
        <v>|n</v>
      </c>
      <c r="CV260" s="61" t="str">
        <f t="shared" ref="CV260:CV264" si="4343">T260</f>
        <v>|CffFF0000占星|r</v>
      </c>
      <c r="CW260" s="60"/>
      <c r="CX260" s="60"/>
      <c r="CY260" s="60"/>
      <c r="CZ260" s="60"/>
      <c r="DA260" s="60"/>
      <c r="DB260" s="71" t="str">
        <f t="shared" ref="DB260" si="4344">IF(V260="","","|n"&amp;DB$2&amp;"+"&amp;V260&amp;DB$1)</f>
        <v/>
      </c>
      <c r="DC260" s="71" t="str">
        <f t="shared" ref="DC260" si="4345">IF(W260="","","|n"&amp;DC$2&amp;"+"&amp;W260&amp;DC$1)</f>
        <v/>
      </c>
      <c r="DD260" s="71" t="str">
        <f t="shared" ref="DD260" si="4346">IF(X260="","","|n"&amp;DD$2&amp;"+"&amp;X260&amp;DD$1)</f>
        <v/>
      </c>
      <c r="DE260" s="71" t="str">
        <f t="shared" ref="DE260" si="4347">IF(Y260="","","|n"&amp;DE$2&amp;"+"&amp;Y260&amp;DE$1)</f>
        <v/>
      </c>
      <c r="DF260" s="71" t="str">
        <f t="shared" ref="DF260" si="4348">IF(Z260="","","|n"&amp;DF$2&amp;"+"&amp;Z260&amp;DF$1)</f>
        <v/>
      </c>
      <c r="DG260" s="71" t="str">
        <f t="shared" ref="DG260" si="4349">IF(AA260="","","|n"&amp;DG$2&amp;"+"&amp;AA260&amp;DG$1)</f>
        <v/>
      </c>
      <c r="DH260" s="71" t="str">
        <f t="shared" ref="DH260" si="4350">IF(AB260="","","|n"&amp;DH$2&amp;"+"&amp;AB260&amp;DH$1)</f>
        <v/>
      </c>
      <c r="DI260" s="71" t="str">
        <f t="shared" ref="DI260" si="4351">IF(AC260="","","|n"&amp;DI$2&amp;"+"&amp;AC260&amp;DI$1)</f>
        <v/>
      </c>
      <c r="DJ260" s="71" t="str">
        <f t="shared" ref="DJ260" si="4352">IF(AD260="","","|n"&amp;DJ$2&amp;"+"&amp;AD260&amp;DJ$1)</f>
        <v/>
      </c>
      <c r="DK260" s="71" t="str">
        <f t="shared" ref="DK260" si="4353">IF(AE260="","","|n"&amp;DK$2&amp;"+"&amp;AE260&amp;DK$1)</f>
        <v/>
      </c>
      <c r="DL260" s="71" t="str">
        <f t="shared" ref="DL260" si="4354">IF(AF260="","","|n"&amp;DL$2&amp;"+"&amp;AF260&amp;DL$1)</f>
        <v/>
      </c>
      <c r="DM260" s="71" t="str">
        <f t="shared" ref="DM260" si="4355">IF(AG260="","","|n"&amp;DM$2&amp;"+"&amp;AG260&amp;DM$1)</f>
        <v/>
      </c>
      <c r="DN260" s="71" t="str">
        <f t="shared" ref="DN260" si="4356">IF(AH260="","","|n"&amp;DN$2&amp;"+"&amp;AH260&amp;DN$1)</f>
        <v/>
      </c>
      <c r="DO260" s="71" t="str">
        <f t="shared" ref="DO260" si="4357">IF(AI260="","","|n"&amp;DO$2&amp;"+"&amp;AI260&amp;DO$1)</f>
        <v/>
      </c>
      <c r="DP260" s="71" t="str">
        <f t="shared" ref="DP260" si="4358">IF(AJ260="","","|n"&amp;DP$2&amp;"+"&amp;AJ260&amp;DP$1)</f>
        <v/>
      </c>
      <c r="DQ260" s="71" t="str">
        <f t="shared" ref="DQ260" si="4359">IF(AK260="","","|n"&amp;DQ$2&amp;"+"&amp;AK260&amp;DQ$1)</f>
        <v/>
      </c>
      <c r="DR260" s="71" t="str">
        <f t="shared" ref="DR260" si="4360">IF(AL260="","","|n"&amp;DR$2&amp;"+"&amp;AL260&amp;DR$1)</f>
        <v/>
      </c>
      <c r="DS260" s="71" t="str">
        <f t="shared" ref="DS260" si="4361">IF(AM260="","","|n"&amp;DS$2&amp;"+"&amp;AM260&amp;DS$1)</f>
        <v/>
      </c>
      <c r="DT260" s="71" t="str">
        <f t="shared" ref="DT260" si="4362">IF(AN260="","","|n"&amp;DT$2&amp;"+"&amp;AN260&amp;DT$1)</f>
        <v/>
      </c>
      <c r="DU260" s="71" t="str">
        <f t="shared" ref="DU260" si="4363">IF(AO260="","","|n"&amp;DU$2&amp;"+"&amp;AO260&amp;DU$1)</f>
        <v/>
      </c>
      <c r="DV260" s="71" t="str">
        <f t="shared" ref="DV260" si="4364">IF(AP260="","","|n"&amp;DV$2&amp;"+"&amp;AP260&amp;DV$1)</f>
        <v/>
      </c>
      <c r="DW260" s="71" t="str">
        <f t="shared" ref="DW260" si="4365">IF(AQ260="","","|n"&amp;DW$2&amp;"+"&amp;AQ260&amp;DW$1)</f>
        <v/>
      </c>
      <c r="DX260" s="71" t="str">
        <f t="shared" ref="DX260" si="4366">IF(AR260="","","|n"&amp;DX$2&amp;"+"&amp;AR260&amp;DX$1)</f>
        <v/>
      </c>
      <c r="DY260" s="71" t="str">
        <f t="shared" ref="DY260" si="4367">IF(AS260="","","|n"&amp;DY$2&amp;"+"&amp;AS260&amp;DY$1)</f>
        <v/>
      </c>
      <c r="DZ260" s="71" t="str">
        <f t="shared" ref="DZ260" si="4368">IF(AT260="","","|n"&amp;DZ$2&amp;"+"&amp;AT260&amp;DZ$1)</f>
        <v/>
      </c>
      <c r="EA260" s="71" t="str">
        <f t="shared" ref="EA260" si="4369">IF(AU260="","","|n"&amp;EA$2&amp;"+"&amp;AU260&amp;EA$1)</f>
        <v/>
      </c>
      <c r="EB260" s="71" t="str">
        <f t="shared" ref="EB260" si="4370">IF(AV260="","","|n"&amp;EB$2&amp;"+"&amp;AV260&amp;EB$1)</f>
        <v/>
      </c>
      <c r="EC260" s="71" t="str">
        <f t="shared" ref="EC260" si="4371">IF(AW260="","","|n"&amp;EC$2&amp;"+"&amp;AW260&amp;EC$1)</f>
        <v/>
      </c>
      <c r="ED260" s="71" t="str">
        <f t="shared" ref="ED260" si="4372">IF(AX260="","","|n"&amp;ED$2&amp;"+"&amp;AX260&amp;ED$1)</f>
        <v/>
      </c>
      <c r="EE260" s="71" t="str">
        <f t="shared" ref="EE260" si="4373">IF(AY260="","","|n"&amp;EE$2&amp;"+"&amp;AY260&amp;EE$1)</f>
        <v/>
      </c>
      <c r="EF260" s="71" t="str">
        <f t="shared" ref="EF260" si="4374">IF(AZ260="","","|n"&amp;EF$2&amp;"+"&amp;AZ260&amp;EF$1)</f>
        <v/>
      </c>
      <c r="EG260" s="71" t="str">
        <f t="shared" ref="EG260" si="4375">IF(BA260="","","|n"&amp;EG$2&amp;"+"&amp;BA260&amp;EG$1)</f>
        <v/>
      </c>
      <c r="EH260" s="71" t="str">
        <f t="shared" ref="EH260" si="4376">IF(BB260="","","|n"&amp;EH$2&amp;"+"&amp;BB260&amp;EH$1)</f>
        <v/>
      </c>
      <c r="EI260" s="71" t="str">
        <f t="shared" ref="EI260" si="4377">IF(BC260="","","|n"&amp;EI$2&amp;"+"&amp;BC260&amp;EI$1)</f>
        <v/>
      </c>
      <c r="EJ260" s="71" t="str">
        <f t="shared" ref="EJ260" si="4378">IF(BD260="","","|n"&amp;EJ$2&amp;"+"&amp;BD260&amp;EJ$1)</f>
        <v/>
      </c>
      <c r="EK260" s="71" t="str">
        <f t="shared" ref="EK260" si="4379">IF(BE260="","","|n"&amp;EK$2&amp;"+"&amp;BE260&amp;EK$1)</f>
        <v/>
      </c>
      <c r="EL260" s="71" t="str">
        <f t="shared" ref="EL260" si="4380">IF(BF260="","","|n"&amp;EL$2&amp;"+"&amp;BF260&amp;EL$1)</f>
        <v/>
      </c>
      <c r="EM260" s="71" t="str">
        <f t="shared" ref="EM260" si="4381">IF(BG260="","","|n"&amp;EM$2&amp;"+"&amp;BG260&amp;EM$1)</f>
        <v/>
      </c>
      <c r="EN260" s="71" t="str">
        <f t="shared" ref="EN260" si="4382">IF(BH260="","","|n"&amp;EN$2&amp;"+"&amp;BH260&amp;EN$1)</f>
        <v/>
      </c>
      <c r="EO260" s="71" t="str">
        <f t="shared" ref="EO260" si="4383">IF(BI260="","","|n"&amp;EO$2&amp;"+"&amp;BI260&amp;EO$1)</f>
        <v/>
      </c>
      <c r="EP260" s="71" t="str">
        <f t="shared" ref="EP260" si="4384">IF(BJ260="","","|n"&amp;EP$2&amp;"+"&amp;BJ260&amp;EP$1)</f>
        <v/>
      </c>
      <c r="EQ260" s="71" t="str">
        <f t="shared" ref="EQ260" si="4385">IF(BK260="","","|n"&amp;EQ$2&amp;"+"&amp;BK260&amp;EQ$1)</f>
        <v/>
      </c>
      <c r="ER260" s="71" t="str">
        <f t="shared" ref="ER260" si="4386">IF(BL260="","","|n"&amp;ER$2&amp;"+"&amp;BL260&amp;ER$1)</f>
        <v/>
      </c>
      <c r="ES260" s="71" t="str">
        <f t="shared" ref="ES260" si="4387">IF(BM260="","","|n"&amp;ES$2&amp;"+"&amp;BM260&amp;ES$1)</f>
        <v/>
      </c>
      <c r="ET260" s="71" t="str">
        <f t="shared" ref="ET260" si="4388">IF(BN260="","","|n"&amp;ET$2&amp;"+"&amp;BN260&amp;ET$1)</f>
        <v/>
      </c>
      <c r="EU260" s="71" t="str">
        <f t="shared" ref="EU260" si="4389">IF(BO260="","","|n"&amp;EU$2&amp;"+"&amp;BO260&amp;EU$1)</f>
        <v/>
      </c>
      <c r="EV260" s="71" t="str">
        <f t="shared" ref="EV260" si="4390">IF(BP260="","","|n"&amp;EV$2&amp;"+"&amp;BP260&amp;EV$1)</f>
        <v/>
      </c>
      <c r="EW260" s="71" t="str">
        <f t="shared" ref="EW260" si="4391">IF(BQ260="","","|n"&amp;EW$2&amp;"+"&amp;BQ260&amp;EW$1)</f>
        <v/>
      </c>
      <c r="EX260" s="71" t="str">
        <f t="shared" ref="EX260" si="4392">IF(BR260="","","|n"&amp;EX$2&amp;"+"&amp;BR260&amp;EX$1)</f>
        <v/>
      </c>
      <c r="EY260" s="71" t="str">
        <f t="shared" ref="EY260" si="4393">IF(BS260="","","|n"&amp;EY$2&amp;"+"&amp;BS260&amp;EY$1)</f>
        <v/>
      </c>
      <c r="EZ260" s="71" t="str">
        <f t="shared" ref="EZ260" si="4394">IF(BT260="","","|n"&amp;EZ$2&amp;"+"&amp;BT260&amp;EZ$1)</f>
        <v/>
      </c>
      <c r="FA260" s="71" t="str">
        <f t="shared" ref="FA260" si="4395">IF(BU260="","","|n"&amp;FA$2&amp;"+"&amp;BU260&amp;FA$1)</f>
        <v/>
      </c>
      <c r="FB260" s="71" t="str">
        <f t="shared" ref="FB260" si="4396">IF(BV260="","","|n"&amp;FB$2&amp;"+"&amp;BV260&amp;FB$1)</f>
        <v/>
      </c>
      <c r="FC260" s="71" t="str">
        <f t="shared" ref="FC260" si="4397">IF(BW260="","","|n"&amp;FC$2&amp;"+"&amp;BW260&amp;FC$1)</f>
        <v/>
      </c>
      <c r="FD260" s="71" t="str">
        <f t="shared" ref="FD260" si="4398">IF(BX260="","","|n"&amp;FD$2&amp;"+"&amp;BX260&amp;FD$1)</f>
        <v/>
      </c>
      <c r="FE260" s="71" t="str">
        <f t="shared" ref="FE260" si="4399">IF(BY260="","","|n"&amp;FE$2&amp;"+"&amp;BY260&amp;FE$1)</f>
        <v/>
      </c>
      <c r="FF260" s="71" t="str">
        <f t="shared" ref="FF260" si="4400">IF(BZ260="","","|n"&amp;FF$2&amp;"+"&amp;BZ260&amp;FF$1)</f>
        <v/>
      </c>
      <c r="FG260" s="71" t="str">
        <f t="shared" ref="FG260" si="4401">IF(CA260="","","|n"&amp;FG$2&amp;"+"&amp;CA260&amp;FG$1)</f>
        <v/>
      </c>
      <c r="FH260" s="71" t="str">
        <f t="shared" ref="FH260" si="4402">IF(CB260="","","|n"&amp;FH$2&amp;"+"&amp;CB260&amp;FH$1)</f>
        <v/>
      </c>
      <c r="FI260" s="71" t="str">
        <f t="shared" ref="FI260" si="4403">IF(CC260="","","|n"&amp;FI$2&amp;"+"&amp;CC260&amp;FI$1)</f>
        <v/>
      </c>
      <c r="FJ260" s="71" t="str">
        <f t="shared" ref="FJ260" si="4404">IF(CD260="","","|n"&amp;FJ$2&amp;"+"&amp;CD260&amp;FJ$1)</f>
        <v/>
      </c>
      <c r="FK260" s="71" t="str">
        <f t="shared" ref="FK260" si="4405">IF(CE260="","","|n"&amp;FK$2&amp;"+"&amp;CE260&amp;FK$1)</f>
        <v/>
      </c>
      <c r="FL260" s="71" t="str">
        <f t="shared" ref="FL260" si="4406">IF(CF260="","","|n"&amp;FL$2&amp;"+"&amp;CF260&amp;FL$1)</f>
        <v/>
      </c>
      <c r="FM260" s="71" t="str">
        <f t="shared" ref="FM260" si="4407">IF(CG260="","","|n"&amp;FM$2&amp;"+"&amp;CG260&amp;FM$1)</f>
        <v/>
      </c>
      <c r="FN260" s="71" t="str">
        <f t="shared" ref="FN260" si="4408">IF(CH260="","","|n"&amp;FN$2&amp;"+"&amp;CH260&amp;FN$1)</f>
        <v/>
      </c>
      <c r="FO260" s="71" t="str">
        <f t="shared" ref="FO260" si="4409">IF(CI260="","","|n"&amp;FO$2&amp;"+"&amp;CI260&amp;FO$1)</f>
        <v/>
      </c>
      <c r="FP260" s="71" t="str">
        <f t="shared" ref="FP260" si="4410">IF(CJ260="","","|n"&amp;FP$2&amp;"+"&amp;CJ260&amp;FP$1)</f>
        <v/>
      </c>
      <c r="FQ260" s="71" t="str">
        <f t="shared" ref="FQ260" si="4411">IF(CK260="","","|n"&amp;FQ$2&amp;"+"&amp;CK260&amp;FQ$1)</f>
        <v/>
      </c>
      <c r="FR260" s="71" t="str">
        <f t="shared" ref="FR260" si="4412">IF(CL260="","","|n"&amp;FR$2&amp;"+"&amp;CL260&amp;FR$1)</f>
        <v/>
      </c>
      <c r="FS260" s="71" t="str">
        <f t="shared" ref="FS260" si="4413">IF(CM260="","","|n"&amp;FS$2&amp;"+"&amp;CM260&amp;FS$1)</f>
        <v/>
      </c>
    </row>
    <row r="261" spans="1:175" ht="16.5">
      <c r="A261" s="79"/>
      <c r="B261" s="101" t="s">
        <v>822</v>
      </c>
      <c r="C261" s="79" t="s">
        <v>823</v>
      </c>
      <c r="T261" s="120" t="str">
        <f t="shared" si="4340"/>
        <v>|CffFFD24D兽魂抽奖|r</v>
      </c>
      <c r="U261" s="85" t="s">
        <v>824</v>
      </c>
      <c r="CN261" s="70" t="str">
        <f t="shared" si="4166"/>
        <v>InitUnitState('IS12',,,,,,,,,,)</v>
      </c>
      <c r="CO261" s="70" t="str">
        <f t="shared" si="4167"/>
        <v>InitUnitNormal('IS12',,,,,,,,,,)</v>
      </c>
      <c r="CP261" s="70" t="str">
        <f t="shared" si="4168"/>
        <v>InitUnitMagic('IS12',,,,,,,,,,)</v>
      </c>
      <c r="CQ261" s="70" t="str">
        <f t="shared" si="4169"/>
        <v>InitUnitAdd('IS12',,,,,,,,,,)</v>
      </c>
      <c r="CR261" s="70" t="e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#REF!&amp;CR$1&amp;")"</f>
        <v>#REF!</v>
      </c>
      <c r="CU261" s="95" t="str">
        <f t="shared" si="4342"/>
        <v>|n</v>
      </c>
      <c r="CV261" s="61" t="str">
        <f t="shared" si="4343"/>
        <v>|CffFFD24D兽魂抽奖|r</v>
      </c>
      <c r="CW261" s="60"/>
      <c r="CX261" s="60"/>
      <c r="CY261" s="60"/>
      <c r="CZ261" s="60"/>
      <c r="DA261" s="60"/>
      <c r="DB261" s="71" t="str">
        <f t="shared" ref="DB261:EG261" si="4414">IF(V261="","","|n"&amp;DB$2&amp;"+"&amp;V261&amp;DB$1)</f>
        <v/>
      </c>
      <c r="DC261" s="71" t="str">
        <f t="shared" si="4414"/>
        <v/>
      </c>
      <c r="DD261" s="71" t="str">
        <f t="shared" si="4414"/>
        <v/>
      </c>
      <c r="DE261" s="71" t="str">
        <f t="shared" si="4414"/>
        <v/>
      </c>
      <c r="DF261" s="71" t="str">
        <f t="shared" si="4414"/>
        <v/>
      </c>
      <c r="DG261" s="71" t="str">
        <f t="shared" si="4414"/>
        <v/>
      </c>
      <c r="DH261" s="71" t="str">
        <f t="shared" si="4414"/>
        <v/>
      </c>
      <c r="DI261" s="71" t="str">
        <f t="shared" si="4414"/>
        <v/>
      </c>
      <c r="DJ261" s="71" t="str">
        <f t="shared" si="4414"/>
        <v/>
      </c>
      <c r="DK261" s="71" t="str">
        <f t="shared" si="4414"/>
        <v/>
      </c>
      <c r="DL261" s="71" t="str">
        <f t="shared" si="4414"/>
        <v/>
      </c>
      <c r="DM261" s="71" t="str">
        <f t="shared" si="4414"/>
        <v/>
      </c>
      <c r="DN261" s="71" t="str">
        <f t="shared" si="4414"/>
        <v/>
      </c>
      <c r="DO261" s="71" t="str">
        <f t="shared" si="4414"/>
        <v/>
      </c>
      <c r="DP261" s="71" t="str">
        <f t="shared" si="4414"/>
        <v/>
      </c>
      <c r="DQ261" s="71" t="str">
        <f t="shared" si="4414"/>
        <v/>
      </c>
      <c r="DR261" s="71" t="str">
        <f t="shared" si="4414"/>
        <v/>
      </c>
      <c r="DS261" s="71" t="str">
        <f t="shared" si="4414"/>
        <v/>
      </c>
      <c r="DT261" s="71" t="str">
        <f t="shared" si="4414"/>
        <v/>
      </c>
      <c r="DU261" s="71" t="str">
        <f t="shared" si="4414"/>
        <v/>
      </c>
      <c r="DV261" s="71" t="str">
        <f t="shared" si="4414"/>
        <v/>
      </c>
      <c r="DW261" s="71" t="str">
        <f t="shared" si="4414"/>
        <v/>
      </c>
      <c r="DX261" s="71" t="str">
        <f t="shared" si="4414"/>
        <v/>
      </c>
      <c r="DY261" s="71" t="str">
        <f t="shared" si="4414"/>
        <v/>
      </c>
      <c r="DZ261" s="71" t="str">
        <f t="shared" si="4414"/>
        <v/>
      </c>
      <c r="EA261" s="71" t="str">
        <f t="shared" si="4414"/>
        <v/>
      </c>
      <c r="EB261" s="71" t="str">
        <f t="shared" si="4414"/>
        <v/>
      </c>
      <c r="EC261" s="71" t="str">
        <f t="shared" si="4414"/>
        <v/>
      </c>
      <c r="ED261" s="71" t="str">
        <f t="shared" si="4414"/>
        <v/>
      </c>
      <c r="EE261" s="71" t="str">
        <f t="shared" si="4414"/>
        <v/>
      </c>
      <c r="EF261" s="71" t="str">
        <f t="shared" si="4414"/>
        <v/>
      </c>
      <c r="EG261" s="71" t="str">
        <f t="shared" si="4414"/>
        <v/>
      </c>
      <c r="EH261" s="71" t="str">
        <f t="shared" ref="EH261:FM261" si="4415">IF(BB261="","","|n"&amp;EH$2&amp;"+"&amp;BB261&amp;EH$1)</f>
        <v/>
      </c>
      <c r="EI261" s="71" t="str">
        <f t="shared" si="4415"/>
        <v/>
      </c>
      <c r="EJ261" s="71" t="str">
        <f t="shared" si="4415"/>
        <v/>
      </c>
      <c r="EK261" s="71" t="str">
        <f t="shared" si="4415"/>
        <v/>
      </c>
      <c r="EL261" s="71" t="str">
        <f t="shared" si="4415"/>
        <v/>
      </c>
      <c r="EM261" s="71" t="str">
        <f t="shared" si="4415"/>
        <v/>
      </c>
      <c r="EN261" s="71" t="str">
        <f t="shared" si="4415"/>
        <v/>
      </c>
      <c r="EO261" s="71" t="str">
        <f t="shared" si="4415"/>
        <v/>
      </c>
      <c r="EP261" s="71" t="str">
        <f t="shared" si="4415"/>
        <v/>
      </c>
      <c r="EQ261" s="71" t="str">
        <f t="shared" si="4415"/>
        <v/>
      </c>
      <c r="ER261" s="71" t="str">
        <f t="shared" si="4415"/>
        <v/>
      </c>
      <c r="ES261" s="71" t="str">
        <f t="shared" si="4415"/>
        <v/>
      </c>
      <c r="ET261" s="71" t="str">
        <f t="shared" si="4415"/>
        <v/>
      </c>
      <c r="EU261" s="71" t="str">
        <f t="shared" si="4415"/>
        <v/>
      </c>
      <c r="EV261" s="71" t="str">
        <f t="shared" si="4415"/>
        <v/>
      </c>
      <c r="EW261" s="71" t="str">
        <f t="shared" si="4415"/>
        <v/>
      </c>
      <c r="EX261" s="71" t="str">
        <f t="shared" si="4415"/>
        <v/>
      </c>
      <c r="EY261" s="71" t="str">
        <f t="shared" si="4415"/>
        <v/>
      </c>
      <c r="EZ261" s="71" t="str">
        <f t="shared" si="4415"/>
        <v/>
      </c>
      <c r="FA261" s="71" t="str">
        <f t="shared" si="4415"/>
        <v/>
      </c>
      <c r="FB261" s="71" t="str">
        <f t="shared" si="4415"/>
        <v/>
      </c>
      <c r="FC261" s="71" t="str">
        <f t="shared" si="4415"/>
        <v/>
      </c>
      <c r="FD261" s="71" t="str">
        <f t="shared" si="4415"/>
        <v/>
      </c>
      <c r="FE261" s="71" t="str">
        <f t="shared" si="4415"/>
        <v/>
      </c>
      <c r="FF261" s="71" t="str">
        <f t="shared" si="4415"/>
        <v/>
      </c>
      <c r="FG261" s="71" t="str">
        <f t="shared" si="4415"/>
        <v/>
      </c>
      <c r="FH261" s="71" t="str">
        <f t="shared" si="4415"/>
        <v/>
      </c>
      <c r="FI261" s="71" t="str">
        <f t="shared" si="4415"/>
        <v/>
      </c>
      <c r="FJ261" s="71" t="str">
        <f t="shared" si="4415"/>
        <v/>
      </c>
      <c r="FK261" s="71" t="str">
        <f t="shared" si="4415"/>
        <v/>
      </c>
      <c r="FL261" s="71" t="str">
        <f t="shared" si="4415"/>
        <v/>
      </c>
      <c r="FM261" s="71" t="str">
        <f t="shared" si="4415"/>
        <v/>
      </c>
      <c r="FN261" s="71" t="str">
        <f t="shared" ref="FN261:FS261" si="4416">IF(CH261="","","|n"&amp;FN$2&amp;"+"&amp;CH261&amp;FN$1)</f>
        <v/>
      </c>
      <c r="FO261" s="71" t="str">
        <f t="shared" si="4416"/>
        <v/>
      </c>
      <c r="FP261" s="71" t="str">
        <f t="shared" si="4416"/>
        <v/>
      </c>
      <c r="FQ261" s="71" t="str">
        <f t="shared" si="4416"/>
        <v/>
      </c>
      <c r="FR261" s="71" t="str">
        <f t="shared" si="4416"/>
        <v/>
      </c>
      <c r="FS261" s="71" t="str">
        <f t="shared" si="4416"/>
        <v/>
      </c>
    </row>
    <row r="262" spans="1:175" ht="16.5">
      <c r="A262" s="79"/>
      <c r="B262" s="101" t="s">
        <v>825</v>
      </c>
      <c r="C262" s="79" t="s">
        <v>823</v>
      </c>
      <c r="T262" s="120" t="str">
        <f t="shared" si="4340"/>
        <v>|CffFFD24D兽魂抽奖|r</v>
      </c>
      <c r="U262" s="85" t="s">
        <v>824</v>
      </c>
      <c r="CN262" s="70" t="str">
        <f t="shared" si="4166"/>
        <v>InitUnitState('IZ0C',,,,,,,,,,)</v>
      </c>
      <c r="CO262" s="70" t="str">
        <f t="shared" si="4167"/>
        <v>InitUnitNormal('IZ0C',,,,,,,,,,)</v>
      </c>
      <c r="CP262" s="70" t="str">
        <f t="shared" si="4168"/>
        <v>InitUnitMagic('IZ0C',,,,,,,,,,)</v>
      </c>
      <c r="CQ262" s="70" t="str">
        <f t="shared" si="4169"/>
        <v>InitUnitAdd('IZ0C',,,,,,,,,,)</v>
      </c>
      <c r="CR262" s="70" t="e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#REF!&amp;CR$1&amp;")"</f>
        <v>#REF!</v>
      </c>
      <c r="CU262" s="95" t="str">
        <f t="shared" si="4342"/>
        <v>|n</v>
      </c>
      <c r="CV262" s="61" t="str">
        <f t="shared" si="4343"/>
        <v>|CffFFD24D兽魂抽奖|r</v>
      </c>
      <c r="CW262" s="60"/>
      <c r="CX262" s="60"/>
      <c r="CY262" s="60"/>
      <c r="CZ262" s="60"/>
      <c r="DA262" s="60"/>
      <c r="DB262" s="71" t="str">
        <f t="shared" ref="DB262:FM262" si="4417">IF(V262="","","|n"&amp;DB$2&amp;"+"&amp;V262&amp;DB$1)</f>
        <v/>
      </c>
      <c r="DC262" s="71" t="str">
        <f t="shared" si="4417"/>
        <v/>
      </c>
      <c r="DD262" s="71" t="str">
        <f t="shared" si="4417"/>
        <v/>
      </c>
      <c r="DE262" s="71" t="str">
        <f t="shared" si="4417"/>
        <v/>
      </c>
      <c r="DF262" s="71" t="str">
        <f t="shared" si="4417"/>
        <v/>
      </c>
      <c r="DG262" s="71" t="str">
        <f t="shared" si="4417"/>
        <v/>
      </c>
      <c r="DH262" s="71" t="str">
        <f t="shared" si="4417"/>
        <v/>
      </c>
      <c r="DI262" s="71" t="str">
        <f t="shared" si="4417"/>
        <v/>
      </c>
      <c r="DJ262" s="71" t="str">
        <f t="shared" si="4417"/>
        <v/>
      </c>
      <c r="DK262" s="71" t="str">
        <f t="shared" si="4417"/>
        <v/>
      </c>
      <c r="DL262" s="71" t="str">
        <f t="shared" si="4417"/>
        <v/>
      </c>
      <c r="DM262" s="71" t="str">
        <f t="shared" si="4417"/>
        <v/>
      </c>
      <c r="DN262" s="71" t="str">
        <f t="shared" si="4417"/>
        <v/>
      </c>
      <c r="DO262" s="71" t="str">
        <f t="shared" si="4417"/>
        <v/>
      </c>
      <c r="DP262" s="71" t="str">
        <f t="shared" si="4417"/>
        <v/>
      </c>
      <c r="DQ262" s="71" t="str">
        <f t="shared" si="4417"/>
        <v/>
      </c>
      <c r="DR262" s="71" t="str">
        <f t="shared" si="4417"/>
        <v/>
      </c>
      <c r="DS262" s="71" t="str">
        <f t="shared" si="4417"/>
        <v/>
      </c>
      <c r="DT262" s="71" t="str">
        <f t="shared" si="4417"/>
        <v/>
      </c>
      <c r="DU262" s="71" t="str">
        <f t="shared" si="4417"/>
        <v/>
      </c>
      <c r="DV262" s="71" t="str">
        <f t="shared" si="4417"/>
        <v/>
      </c>
      <c r="DW262" s="71" t="str">
        <f t="shared" si="4417"/>
        <v/>
      </c>
      <c r="DX262" s="71" t="str">
        <f t="shared" si="4417"/>
        <v/>
      </c>
      <c r="DY262" s="71" t="str">
        <f t="shared" si="4417"/>
        <v/>
      </c>
      <c r="DZ262" s="71" t="str">
        <f t="shared" si="4417"/>
        <v/>
      </c>
      <c r="EA262" s="71" t="str">
        <f t="shared" si="4417"/>
        <v/>
      </c>
      <c r="EB262" s="71" t="str">
        <f t="shared" si="4417"/>
        <v/>
      </c>
      <c r="EC262" s="71" t="str">
        <f t="shared" si="4417"/>
        <v/>
      </c>
      <c r="ED262" s="71" t="str">
        <f t="shared" si="4417"/>
        <v/>
      </c>
      <c r="EE262" s="71" t="str">
        <f t="shared" si="4417"/>
        <v/>
      </c>
      <c r="EF262" s="71" t="str">
        <f t="shared" si="4417"/>
        <v/>
      </c>
      <c r="EG262" s="71" t="str">
        <f t="shared" si="4417"/>
        <v/>
      </c>
      <c r="EH262" s="71" t="str">
        <f t="shared" si="4417"/>
        <v/>
      </c>
      <c r="EI262" s="71" t="str">
        <f t="shared" si="4417"/>
        <v/>
      </c>
      <c r="EJ262" s="71" t="str">
        <f t="shared" si="4417"/>
        <v/>
      </c>
      <c r="EK262" s="71" t="str">
        <f t="shared" si="4417"/>
        <v/>
      </c>
      <c r="EL262" s="71" t="str">
        <f t="shared" si="4417"/>
        <v/>
      </c>
      <c r="EM262" s="71" t="str">
        <f t="shared" si="4417"/>
        <v/>
      </c>
      <c r="EN262" s="71" t="str">
        <f t="shared" si="4417"/>
        <v/>
      </c>
      <c r="EO262" s="71" t="str">
        <f t="shared" si="4417"/>
        <v/>
      </c>
      <c r="EP262" s="71" t="str">
        <f t="shared" si="4417"/>
        <v/>
      </c>
      <c r="EQ262" s="71" t="str">
        <f t="shared" si="4417"/>
        <v/>
      </c>
      <c r="ER262" s="71" t="str">
        <f t="shared" si="4417"/>
        <v/>
      </c>
      <c r="ES262" s="71" t="str">
        <f t="shared" si="4417"/>
        <v/>
      </c>
      <c r="ET262" s="71" t="str">
        <f t="shared" si="4417"/>
        <v/>
      </c>
      <c r="EU262" s="71" t="str">
        <f t="shared" si="4417"/>
        <v/>
      </c>
      <c r="EV262" s="71" t="str">
        <f t="shared" si="4417"/>
        <v/>
      </c>
      <c r="EW262" s="71" t="str">
        <f t="shared" si="4417"/>
        <v/>
      </c>
      <c r="EX262" s="71" t="str">
        <f t="shared" si="4417"/>
        <v/>
      </c>
      <c r="EY262" s="71" t="str">
        <f t="shared" si="4417"/>
        <v/>
      </c>
      <c r="EZ262" s="71" t="str">
        <f t="shared" si="4417"/>
        <v/>
      </c>
      <c r="FA262" s="71" t="str">
        <f t="shared" si="4417"/>
        <v/>
      </c>
      <c r="FB262" s="71" t="str">
        <f t="shared" si="4417"/>
        <v/>
      </c>
      <c r="FC262" s="71" t="str">
        <f t="shared" si="4417"/>
        <v/>
      </c>
      <c r="FD262" s="71" t="str">
        <f t="shared" si="4417"/>
        <v/>
      </c>
      <c r="FE262" s="71" t="str">
        <f t="shared" si="4417"/>
        <v/>
      </c>
      <c r="FF262" s="71" t="str">
        <f t="shared" si="4417"/>
        <v/>
      </c>
      <c r="FG262" s="71" t="str">
        <f t="shared" si="4417"/>
        <v/>
      </c>
      <c r="FH262" s="71" t="str">
        <f t="shared" si="4417"/>
        <v/>
      </c>
      <c r="FI262" s="71" t="str">
        <f t="shared" si="4417"/>
        <v/>
      </c>
      <c r="FJ262" s="71" t="str">
        <f t="shared" si="4417"/>
        <v/>
      </c>
      <c r="FK262" s="71" t="str">
        <f t="shared" si="4417"/>
        <v/>
      </c>
      <c r="FL262" s="71" t="str">
        <f t="shared" si="4417"/>
        <v/>
      </c>
      <c r="FM262" s="71" t="str">
        <f t="shared" si="4417"/>
        <v/>
      </c>
      <c r="FN262" s="71" t="str">
        <f t="shared" ref="FN262:FS262" si="4418">IF(CH262="","","|n"&amp;FN$2&amp;"+"&amp;CH262&amp;FN$1)</f>
        <v/>
      </c>
      <c r="FO262" s="71" t="str">
        <f t="shared" si="4418"/>
        <v/>
      </c>
      <c r="FP262" s="71" t="str">
        <f t="shared" si="4418"/>
        <v/>
      </c>
      <c r="FQ262" s="71" t="str">
        <f t="shared" si="4418"/>
        <v/>
      </c>
      <c r="FR262" s="71" t="str">
        <f t="shared" si="4418"/>
        <v/>
      </c>
      <c r="FS262" s="71" t="str">
        <f t="shared" si="4418"/>
        <v/>
      </c>
    </row>
    <row r="263" spans="1:175" ht="16.5">
      <c r="A263" s="79"/>
      <c r="B263" s="101" t="s">
        <v>826</v>
      </c>
      <c r="C263" s="79" t="s">
        <v>827</v>
      </c>
      <c r="T263" s="120" t="s">
        <v>828</v>
      </c>
      <c r="U263" s="85" t="s">
        <v>824</v>
      </c>
      <c r="CN263" s="70" t="str">
        <f t="shared" si="4166"/>
        <v>InitUnitState('IZ10',,,,,,,,,,)</v>
      </c>
      <c r="CO263" s="70" t="str">
        <f t="shared" si="4167"/>
        <v>InitUnitNormal('IZ10',,,,,,,,,,)</v>
      </c>
      <c r="CP263" s="70" t="str">
        <f t="shared" si="4168"/>
        <v>InitUnitMagic('IZ10',,,,,,,,,,)</v>
      </c>
      <c r="CQ263" s="70" t="str">
        <f t="shared" si="4169"/>
        <v>InitUnitAdd('IZ10',,,,,,,,,,)</v>
      </c>
      <c r="CR263" s="70" t="e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#REF!&amp;CR$1&amp;")"</f>
        <v>#REF!</v>
      </c>
      <c r="CU263" s="95" t="str">
        <f t="shared" si="4342"/>
        <v>|n</v>
      </c>
      <c r="CV263" s="61" t="str">
        <f t="shared" si="4343"/>
        <v>|CffF0F0F0有几率获得|r|Cffffd24d好东西|r|Cfff0f0f0，也有可能|r|Cffcccccc打水漂|r|Cfff0f0f0。|n|n|r|Cff00ff7f观今夜星象，抽就完事了...|r</v>
      </c>
      <c r="CW263" s="60"/>
      <c r="CX263" s="60"/>
      <c r="CY263" s="60"/>
      <c r="CZ263" s="60"/>
      <c r="DA263" s="60"/>
      <c r="DB263" s="71" t="str">
        <f t="shared" ref="DB263:FM263" si="4419">IF(V263="","","|n"&amp;DB$2&amp;"+"&amp;V263&amp;DB$1)</f>
        <v/>
      </c>
      <c r="DC263" s="71" t="str">
        <f t="shared" si="4419"/>
        <v/>
      </c>
      <c r="DD263" s="71" t="str">
        <f t="shared" si="4419"/>
        <v/>
      </c>
      <c r="DE263" s="71" t="str">
        <f t="shared" si="4419"/>
        <v/>
      </c>
      <c r="DF263" s="71" t="str">
        <f t="shared" si="4419"/>
        <v/>
      </c>
      <c r="DG263" s="71" t="str">
        <f t="shared" si="4419"/>
        <v/>
      </c>
      <c r="DH263" s="71" t="str">
        <f t="shared" si="4419"/>
        <v/>
      </c>
      <c r="DI263" s="71" t="str">
        <f t="shared" si="4419"/>
        <v/>
      </c>
      <c r="DJ263" s="71" t="str">
        <f t="shared" si="4419"/>
        <v/>
      </c>
      <c r="DK263" s="71" t="str">
        <f t="shared" si="4419"/>
        <v/>
      </c>
      <c r="DL263" s="71" t="str">
        <f t="shared" si="4419"/>
        <v/>
      </c>
      <c r="DM263" s="71" t="str">
        <f t="shared" si="4419"/>
        <v/>
      </c>
      <c r="DN263" s="71" t="str">
        <f t="shared" si="4419"/>
        <v/>
      </c>
      <c r="DO263" s="71" t="str">
        <f t="shared" si="4419"/>
        <v/>
      </c>
      <c r="DP263" s="71" t="str">
        <f t="shared" si="4419"/>
        <v/>
      </c>
      <c r="DQ263" s="71" t="str">
        <f t="shared" si="4419"/>
        <v/>
      </c>
      <c r="DR263" s="71" t="str">
        <f t="shared" si="4419"/>
        <v/>
      </c>
      <c r="DS263" s="71" t="str">
        <f t="shared" si="4419"/>
        <v/>
      </c>
      <c r="DT263" s="71" t="str">
        <f t="shared" si="4419"/>
        <v/>
      </c>
      <c r="DU263" s="71" t="str">
        <f t="shared" si="4419"/>
        <v/>
      </c>
      <c r="DV263" s="71" t="str">
        <f t="shared" si="4419"/>
        <v/>
      </c>
      <c r="DW263" s="71" t="str">
        <f t="shared" si="4419"/>
        <v/>
      </c>
      <c r="DX263" s="71" t="str">
        <f t="shared" si="4419"/>
        <v/>
      </c>
      <c r="DY263" s="71" t="str">
        <f t="shared" si="4419"/>
        <v/>
      </c>
      <c r="DZ263" s="71" t="str">
        <f t="shared" si="4419"/>
        <v/>
      </c>
      <c r="EA263" s="71" t="str">
        <f t="shared" si="4419"/>
        <v/>
      </c>
      <c r="EB263" s="71" t="str">
        <f t="shared" si="4419"/>
        <v/>
      </c>
      <c r="EC263" s="71" t="str">
        <f t="shared" si="4419"/>
        <v/>
      </c>
      <c r="ED263" s="71" t="str">
        <f t="shared" si="4419"/>
        <v/>
      </c>
      <c r="EE263" s="71" t="str">
        <f t="shared" si="4419"/>
        <v/>
      </c>
      <c r="EF263" s="71" t="str">
        <f t="shared" si="4419"/>
        <v/>
      </c>
      <c r="EG263" s="71" t="str">
        <f t="shared" si="4419"/>
        <v/>
      </c>
      <c r="EH263" s="71" t="str">
        <f t="shared" si="4419"/>
        <v/>
      </c>
      <c r="EI263" s="71" t="str">
        <f t="shared" si="4419"/>
        <v/>
      </c>
      <c r="EJ263" s="71" t="str">
        <f t="shared" si="4419"/>
        <v/>
      </c>
      <c r="EK263" s="71" t="str">
        <f t="shared" si="4419"/>
        <v/>
      </c>
      <c r="EL263" s="71" t="str">
        <f t="shared" si="4419"/>
        <v/>
      </c>
      <c r="EM263" s="71" t="str">
        <f t="shared" si="4419"/>
        <v/>
      </c>
      <c r="EN263" s="71" t="str">
        <f t="shared" si="4419"/>
        <v/>
      </c>
      <c r="EO263" s="71" t="str">
        <f t="shared" si="4419"/>
        <v/>
      </c>
      <c r="EP263" s="71" t="str">
        <f t="shared" si="4419"/>
        <v/>
      </c>
      <c r="EQ263" s="71" t="str">
        <f t="shared" si="4419"/>
        <v/>
      </c>
      <c r="ER263" s="71" t="str">
        <f t="shared" si="4419"/>
        <v/>
      </c>
      <c r="ES263" s="71" t="str">
        <f t="shared" si="4419"/>
        <v/>
      </c>
      <c r="ET263" s="71" t="str">
        <f t="shared" si="4419"/>
        <v/>
      </c>
      <c r="EU263" s="71" t="str">
        <f t="shared" si="4419"/>
        <v/>
      </c>
      <c r="EV263" s="71" t="str">
        <f t="shared" si="4419"/>
        <v/>
      </c>
      <c r="EW263" s="71" t="str">
        <f t="shared" si="4419"/>
        <v/>
      </c>
      <c r="EX263" s="71" t="str">
        <f t="shared" si="4419"/>
        <v/>
      </c>
      <c r="EY263" s="71" t="str">
        <f t="shared" si="4419"/>
        <v/>
      </c>
      <c r="EZ263" s="71" t="str">
        <f t="shared" si="4419"/>
        <v/>
      </c>
      <c r="FA263" s="71" t="str">
        <f t="shared" si="4419"/>
        <v/>
      </c>
      <c r="FB263" s="71" t="str">
        <f t="shared" si="4419"/>
        <v/>
      </c>
      <c r="FC263" s="71" t="str">
        <f t="shared" si="4419"/>
        <v/>
      </c>
      <c r="FD263" s="71" t="str">
        <f t="shared" si="4419"/>
        <v/>
      </c>
      <c r="FE263" s="71" t="str">
        <f t="shared" si="4419"/>
        <v/>
      </c>
      <c r="FF263" s="71" t="str">
        <f t="shared" si="4419"/>
        <v/>
      </c>
      <c r="FG263" s="71" t="str">
        <f t="shared" si="4419"/>
        <v/>
      </c>
      <c r="FH263" s="71" t="str">
        <f t="shared" si="4419"/>
        <v/>
      </c>
      <c r="FI263" s="71" t="str">
        <f t="shared" si="4419"/>
        <v/>
      </c>
      <c r="FJ263" s="71" t="str">
        <f t="shared" si="4419"/>
        <v/>
      </c>
      <c r="FK263" s="71" t="str">
        <f t="shared" si="4419"/>
        <v/>
      </c>
      <c r="FL263" s="71" t="str">
        <f t="shared" si="4419"/>
        <v/>
      </c>
      <c r="FM263" s="71" t="str">
        <f t="shared" si="4419"/>
        <v/>
      </c>
      <c r="FN263" s="71" t="str">
        <f t="shared" ref="FN263:FS263" si="4420">IF(CH263="","","|n"&amp;FN$2&amp;"+"&amp;CH263&amp;FN$1)</f>
        <v/>
      </c>
      <c r="FO263" s="71" t="str">
        <f t="shared" si="4420"/>
        <v/>
      </c>
      <c r="FP263" s="71" t="str">
        <f t="shared" si="4420"/>
        <v/>
      </c>
      <c r="FQ263" s="71" t="str">
        <f t="shared" si="4420"/>
        <v/>
      </c>
      <c r="FR263" s="71" t="str">
        <f t="shared" si="4420"/>
        <v/>
      </c>
      <c r="FS263" s="71" t="str">
        <f t="shared" si="4420"/>
        <v/>
      </c>
    </row>
    <row r="264" spans="1:175" ht="16.5">
      <c r="A264" s="79"/>
      <c r="B264" s="101" t="s">
        <v>829</v>
      </c>
      <c r="C264" s="79" t="s">
        <v>830</v>
      </c>
      <c r="T264" s="120" t="s">
        <v>831</v>
      </c>
      <c r="U264" s="85" t="s">
        <v>824</v>
      </c>
      <c r="CN264" s="70" t="str">
        <f t="shared" si="4166"/>
        <v>InitUnitState('IZ11',,,,,,,,,,)</v>
      </c>
      <c r="CO264" s="70" t="str">
        <f t="shared" si="4167"/>
        <v>InitUnitNormal('IZ11',,,,,,,,,,)</v>
      </c>
      <c r="CP264" s="70" t="str">
        <f t="shared" si="4168"/>
        <v>InitUnitMagic('IZ11',,,,,,,,,,)</v>
      </c>
      <c r="CQ264" s="70" t="str">
        <f t="shared" si="4169"/>
        <v>InitUnitAdd('IZ11',,,,,,,,,,)</v>
      </c>
      <c r="CR264" s="70" t="e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#REF!&amp;CR$1&amp;")"</f>
        <v>#REF!</v>
      </c>
      <c r="CU264" s="95" t="str">
        <f t="shared" si="4342"/>
        <v>|n</v>
      </c>
      <c r="CV264" s="61" t="str">
        <f t="shared" si="4343"/>
        <v>|CffF0F0F0有几率获得|r|Cffffd24d很多好东西|r|Cfff0f0f0，也有可能|r|Cffcccccc打很多水漂|r|Cfff0f0f0。|n|n|r|Cff00ff7f观今夜星象，使劲抽就完事了...|r</v>
      </c>
      <c r="CW264" s="60"/>
      <c r="CX264" s="60"/>
      <c r="CY264" s="60"/>
      <c r="CZ264" s="60"/>
      <c r="DA264" s="60"/>
      <c r="DB264" s="71" t="str">
        <f t="shared" ref="DB264:FM264" si="4421">IF(V264="","","|n"&amp;DB$2&amp;"+"&amp;V264&amp;DB$1)</f>
        <v/>
      </c>
      <c r="DC264" s="71" t="str">
        <f t="shared" si="4421"/>
        <v/>
      </c>
      <c r="DD264" s="71" t="str">
        <f t="shared" si="4421"/>
        <v/>
      </c>
      <c r="DE264" s="71" t="str">
        <f t="shared" si="4421"/>
        <v/>
      </c>
      <c r="DF264" s="71" t="str">
        <f t="shared" si="4421"/>
        <v/>
      </c>
      <c r="DG264" s="71" t="str">
        <f t="shared" si="4421"/>
        <v/>
      </c>
      <c r="DH264" s="71" t="str">
        <f t="shared" si="4421"/>
        <v/>
      </c>
      <c r="DI264" s="71" t="str">
        <f t="shared" si="4421"/>
        <v/>
      </c>
      <c r="DJ264" s="71" t="str">
        <f t="shared" si="4421"/>
        <v/>
      </c>
      <c r="DK264" s="71" t="str">
        <f t="shared" si="4421"/>
        <v/>
      </c>
      <c r="DL264" s="71" t="str">
        <f t="shared" si="4421"/>
        <v/>
      </c>
      <c r="DM264" s="71" t="str">
        <f t="shared" si="4421"/>
        <v/>
      </c>
      <c r="DN264" s="71" t="str">
        <f t="shared" si="4421"/>
        <v/>
      </c>
      <c r="DO264" s="71" t="str">
        <f t="shared" si="4421"/>
        <v/>
      </c>
      <c r="DP264" s="71" t="str">
        <f t="shared" si="4421"/>
        <v/>
      </c>
      <c r="DQ264" s="71" t="str">
        <f t="shared" si="4421"/>
        <v/>
      </c>
      <c r="DR264" s="71" t="str">
        <f t="shared" si="4421"/>
        <v/>
      </c>
      <c r="DS264" s="71" t="str">
        <f t="shared" si="4421"/>
        <v/>
      </c>
      <c r="DT264" s="71" t="str">
        <f t="shared" si="4421"/>
        <v/>
      </c>
      <c r="DU264" s="71" t="str">
        <f t="shared" si="4421"/>
        <v/>
      </c>
      <c r="DV264" s="71" t="str">
        <f t="shared" si="4421"/>
        <v/>
      </c>
      <c r="DW264" s="71" t="str">
        <f t="shared" si="4421"/>
        <v/>
      </c>
      <c r="DX264" s="71" t="str">
        <f t="shared" si="4421"/>
        <v/>
      </c>
      <c r="DY264" s="71" t="str">
        <f t="shared" si="4421"/>
        <v/>
      </c>
      <c r="DZ264" s="71" t="str">
        <f t="shared" si="4421"/>
        <v/>
      </c>
      <c r="EA264" s="71" t="str">
        <f t="shared" si="4421"/>
        <v/>
      </c>
      <c r="EB264" s="71" t="str">
        <f t="shared" si="4421"/>
        <v/>
      </c>
      <c r="EC264" s="71" t="str">
        <f t="shared" si="4421"/>
        <v/>
      </c>
      <c r="ED264" s="71" t="str">
        <f t="shared" si="4421"/>
        <v/>
      </c>
      <c r="EE264" s="71" t="str">
        <f t="shared" si="4421"/>
        <v/>
      </c>
      <c r="EF264" s="71" t="str">
        <f t="shared" si="4421"/>
        <v/>
      </c>
      <c r="EG264" s="71" t="str">
        <f t="shared" si="4421"/>
        <v/>
      </c>
      <c r="EH264" s="71" t="str">
        <f t="shared" si="4421"/>
        <v/>
      </c>
      <c r="EI264" s="71" t="str">
        <f t="shared" si="4421"/>
        <v/>
      </c>
      <c r="EJ264" s="71" t="str">
        <f t="shared" si="4421"/>
        <v/>
      </c>
      <c r="EK264" s="71" t="str">
        <f t="shared" si="4421"/>
        <v/>
      </c>
      <c r="EL264" s="71" t="str">
        <f t="shared" si="4421"/>
        <v/>
      </c>
      <c r="EM264" s="71" t="str">
        <f t="shared" si="4421"/>
        <v/>
      </c>
      <c r="EN264" s="71" t="str">
        <f t="shared" si="4421"/>
        <v/>
      </c>
      <c r="EO264" s="71" t="str">
        <f t="shared" si="4421"/>
        <v/>
      </c>
      <c r="EP264" s="71" t="str">
        <f t="shared" si="4421"/>
        <v/>
      </c>
      <c r="EQ264" s="71" t="str">
        <f t="shared" si="4421"/>
        <v/>
      </c>
      <c r="ER264" s="71" t="str">
        <f t="shared" si="4421"/>
        <v/>
      </c>
      <c r="ES264" s="71" t="str">
        <f t="shared" si="4421"/>
        <v/>
      </c>
      <c r="ET264" s="71" t="str">
        <f t="shared" si="4421"/>
        <v/>
      </c>
      <c r="EU264" s="71" t="str">
        <f t="shared" si="4421"/>
        <v/>
      </c>
      <c r="EV264" s="71" t="str">
        <f t="shared" si="4421"/>
        <v/>
      </c>
      <c r="EW264" s="71" t="str">
        <f t="shared" si="4421"/>
        <v/>
      </c>
      <c r="EX264" s="71" t="str">
        <f t="shared" si="4421"/>
        <v/>
      </c>
      <c r="EY264" s="71" t="str">
        <f t="shared" si="4421"/>
        <v/>
      </c>
      <c r="EZ264" s="71" t="str">
        <f t="shared" si="4421"/>
        <v/>
      </c>
      <c r="FA264" s="71" t="str">
        <f t="shared" si="4421"/>
        <v/>
      </c>
      <c r="FB264" s="71" t="str">
        <f t="shared" si="4421"/>
        <v/>
      </c>
      <c r="FC264" s="71" t="str">
        <f t="shared" si="4421"/>
        <v/>
      </c>
      <c r="FD264" s="71" t="str">
        <f t="shared" si="4421"/>
        <v/>
      </c>
      <c r="FE264" s="71" t="str">
        <f t="shared" si="4421"/>
        <v/>
      </c>
      <c r="FF264" s="71" t="str">
        <f t="shared" si="4421"/>
        <v/>
      </c>
      <c r="FG264" s="71" t="str">
        <f t="shared" si="4421"/>
        <v/>
      </c>
      <c r="FH264" s="71" t="str">
        <f t="shared" si="4421"/>
        <v/>
      </c>
      <c r="FI264" s="71" t="str">
        <f t="shared" si="4421"/>
        <v/>
      </c>
      <c r="FJ264" s="71" t="str">
        <f t="shared" si="4421"/>
        <v/>
      </c>
      <c r="FK264" s="71" t="str">
        <f t="shared" si="4421"/>
        <v/>
      </c>
      <c r="FL264" s="71" t="str">
        <f t="shared" si="4421"/>
        <v/>
      </c>
      <c r="FM264" s="71" t="str">
        <f t="shared" si="4421"/>
        <v/>
      </c>
      <c r="FN264" s="71" t="str">
        <f t="shared" ref="FN264:FS264" si="4422">IF(CH264="","","|n"&amp;FN$2&amp;"+"&amp;CH264&amp;FN$1)</f>
        <v/>
      </c>
      <c r="FO264" s="71" t="str">
        <f t="shared" si="4422"/>
        <v/>
      </c>
      <c r="FP264" s="71" t="str">
        <f t="shared" si="4422"/>
        <v/>
      </c>
      <c r="FQ264" s="71" t="str">
        <f t="shared" si="4422"/>
        <v/>
      </c>
      <c r="FR264" s="71" t="str">
        <f t="shared" si="4422"/>
        <v/>
      </c>
      <c r="FS264" s="71" t="str">
        <f t="shared" si="4422"/>
        <v/>
      </c>
    </row>
    <row r="265" spans="1:175" ht="16.5">
      <c r="A265" s="79"/>
      <c r="B265" s="101" t="s">
        <v>832</v>
      </c>
      <c r="C265" s="79" t="s">
        <v>833</v>
      </c>
      <c r="T265" s="126" t="s">
        <v>834</v>
      </c>
      <c r="U265" s="85" t="s">
        <v>321</v>
      </c>
      <c r="CN265" s="70" t="str">
        <f t="shared" ref="CN265" si="4423">"InitUnitState('"&amp;B265&amp;"',"&amp;V265&amp;","&amp;W265&amp;","&amp;X265&amp;","&amp;Y265&amp;","&amp;Z265&amp;","&amp;AA265&amp;","&amp;AB265&amp;","&amp;AC265&amp;","&amp;AD265&amp;","&amp;AE265&amp;")"</f>
        <v>InitUnitState('IS13',,,,,,,,,,)</v>
      </c>
      <c r="CO265" s="70" t="str">
        <f t="shared" ref="CO265" si="4424">"InitUnitNormal('"&amp;B265&amp;"',"&amp;AF265&amp;","&amp;AG265&amp;","&amp;AH265&amp;","&amp;AI265&amp;","&amp;AJ265&amp;","&amp;AK265&amp;","&amp;AL265&amp;","&amp;AM265&amp;","&amp;AN265&amp;","&amp;AO265&amp;")"</f>
        <v>InitUnitNormal('IS13',,,,,,,,,,)</v>
      </c>
      <c r="CP265" s="70" t="str">
        <f t="shared" ref="CP265" si="4425">"InitUnitMagic('"&amp;B265&amp;"',"&amp;AP265&amp;","&amp;AQ265&amp;","&amp;AR265&amp;","&amp;AS265&amp;","&amp;AT265&amp;","&amp;AU265&amp;","&amp;AV265&amp;","&amp;AW265&amp;","&amp;BI265&amp;","&amp;BJ265&amp;")"</f>
        <v>InitUnitMagic('IS13',,,,,,,,,,)</v>
      </c>
      <c r="CQ265" s="70" t="str">
        <f t="shared" ref="CQ265" si="4426">"InitUnitAdd('"&amp;B265&amp;"',"&amp;BK265&amp;","&amp;BL265&amp;","&amp;BM265&amp;","&amp;BN265&amp;","&amp;BO265&amp;","&amp;BP265&amp;","&amp;BQ265&amp;","&amp;BR265&amp;","&amp;BS265&amp;","&amp;BT265&amp;")"</f>
        <v>InitUnitAdd('IS13',,,,,,,,,,)</v>
      </c>
      <c r="CR265" s="70" t="e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#REF!&amp;CR$1&amp;")"</f>
        <v>#REF!</v>
      </c>
      <c r="CU265" s="95" t="str">
        <f t="shared" ref="CU265:CU267" si="4427">CONCATENATE(DB265,DC265,DD265,DE265,DF265,DG265,DH265,DI265,DJ265,DK265,DL265,DM265,DN265,DO265,DP265,DQ265,DR265,DS265,DT265,DU265,DV265,DW265,DX265,DY265,DZ265,EA265,EB265,EC265,ED265,EE265,EF265,EG265,EH265,EI265,EJ265,EK265,EL265,EM265,EN265,EO265,EP265&amp;"|n")</f>
        <v>|n</v>
      </c>
      <c r="CV265" s="61" t="str">
        <f t="shared" ref="CV265:CV267" si="4428">T265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65" s="60"/>
      <c r="CX265" s="60"/>
      <c r="CY265" s="60"/>
      <c r="CZ265" s="60"/>
      <c r="DA265" s="60"/>
      <c r="DB265" s="71" t="str">
        <f t="shared" ref="DB265" si="4429">IF(V265="","","|n"&amp;DB$2&amp;"+"&amp;V265&amp;DB$1)</f>
        <v/>
      </c>
      <c r="DC265" s="71" t="str">
        <f t="shared" ref="DC265" si="4430">IF(W265="","","|n"&amp;DC$2&amp;"+"&amp;W265&amp;DC$1)</f>
        <v/>
      </c>
      <c r="DD265" s="71" t="str">
        <f t="shared" ref="DD265" si="4431">IF(X265="","","|n"&amp;DD$2&amp;"+"&amp;X265&amp;DD$1)</f>
        <v/>
      </c>
      <c r="DE265" s="71" t="str">
        <f t="shared" ref="DE265" si="4432">IF(Y265="","","|n"&amp;DE$2&amp;"+"&amp;Y265&amp;DE$1)</f>
        <v/>
      </c>
      <c r="DF265" s="71" t="str">
        <f t="shared" ref="DF265" si="4433">IF(Z265="","","|n"&amp;DF$2&amp;"+"&amp;Z265&amp;DF$1)</f>
        <v/>
      </c>
      <c r="DG265" s="71" t="str">
        <f t="shared" ref="DG265" si="4434">IF(AA265="","","|n"&amp;DG$2&amp;"+"&amp;AA265&amp;DG$1)</f>
        <v/>
      </c>
      <c r="DH265" s="71" t="str">
        <f t="shared" ref="DH265" si="4435">IF(AB265="","","|n"&amp;DH$2&amp;"+"&amp;AB265&amp;DH$1)</f>
        <v/>
      </c>
      <c r="DI265" s="71" t="str">
        <f t="shared" ref="DI265" si="4436">IF(AC265="","","|n"&amp;DI$2&amp;"+"&amp;AC265&amp;DI$1)</f>
        <v/>
      </c>
      <c r="DJ265" s="71" t="str">
        <f t="shared" ref="DJ265" si="4437">IF(AD265="","","|n"&amp;DJ$2&amp;"+"&amp;AD265&amp;DJ$1)</f>
        <v/>
      </c>
      <c r="DK265" s="71" t="str">
        <f t="shared" ref="DK265" si="4438">IF(AE265="","","|n"&amp;DK$2&amp;"+"&amp;AE265&amp;DK$1)</f>
        <v/>
      </c>
      <c r="DL265" s="71" t="str">
        <f t="shared" ref="DL265" si="4439">IF(AF265="","","|n"&amp;DL$2&amp;"+"&amp;AF265&amp;DL$1)</f>
        <v/>
      </c>
      <c r="DM265" s="71" t="str">
        <f t="shared" ref="DM265" si="4440">IF(AG265="","","|n"&amp;DM$2&amp;"+"&amp;AG265&amp;DM$1)</f>
        <v/>
      </c>
      <c r="DN265" s="71" t="str">
        <f t="shared" ref="DN265" si="4441">IF(AH265="","","|n"&amp;DN$2&amp;"+"&amp;AH265&amp;DN$1)</f>
        <v/>
      </c>
      <c r="DO265" s="71" t="str">
        <f t="shared" ref="DO265" si="4442">IF(AI265="","","|n"&amp;DO$2&amp;"+"&amp;AI265&amp;DO$1)</f>
        <v/>
      </c>
      <c r="DP265" s="71" t="str">
        <f t="shared" ref="DP265" si="4443">IF(AJ265="","","|n"&amp;DP$2&amp;"+"&amp;AJ265&amp;DP$1)</f>
        <v/>
      </c>
      <c r="DQ265" s="71" t="str">
        <f t="shared" ref="DQ265" si="4444">IF(AK265="","","|n"&amp;DQ$2&amp;"+"&amp;AK265&amp;DQ$1)</f>
        <v/>
      </c>
      <c r="DR265" s="71" t="str">
        <f t="shared" ref="DR265" si="4445">IF(AL265="","","|n"&amp;DR$2&amp;"+"&amp;AL265&amp;DR$1)</f>
        <v/>
      </c>
      <c r="DS265" s="71" t="str">
        <f t="shared" ref="DS265" si="4446">IF(AM265="","","|n"&amp;DS$2&amp;"+"&amp;AM265&amp;DS$1)</f>
        <v/>
      </c>
      <c r="DT265" s="71" t="str">
        <f t="shared" ref="DT265" si="4447">IF(AN265="","","|n"&amp;DT$2&amp;"+"&amp;AN265&amp;DT$1)</f>
        <v/>
      </c>
      <c r="DU265" s="71" t="str">
        <f t="shared" ref="DU265" si="4448">IF(AO265="","","|n"&amp;DU$2&amp;"+"&amp;AO265&amp;DU$1)</f>
        <v/>
      </c>
      <c r="DV265" s="71" t="str">
        <f t="shared" ref="DV265" si="4449">IF(AP265="","","|n"&amp;DV$2&amp;"+"&amp;AP265&amp;DV$1)</f>
        <v/>
      </c>
      <c r="DW265" s="71" t="str">
        <f t="shared" ref="DW265" si="4450">IF(AQ265="","","|n"&amp;DW$2&amp;"+"&amp;AQ265&amp;DW$1)</f>
        <v/>
      </c>
      <c r="DX265" s="71" t="str">
        <f t="shared" ref="DX265" si="4451">IF(AR265="","","|n"&amp;DX$2&amp;"+"&amp;AR265&amp;DX$1)</f>
        <v/>
      </c>
      <c r="DY265" s="71" t="str">
        <f t="shared" ref="DY265" si="4452">IF(AS265="","","|n"&amp;DY$2&amp;"+"&amp;AS265&amp;DY$1)</f>
        <v/>
      </c>
      <c r="DZ265" s="71" t="str">
        <f t="shared" ref="DZ265" si="4453">IF(AT265="","","|n"&amp;DZ$2&amp;"+"&amp;AT265&amp;DZ$1)</f>
        <v/>
      </c>
      <c r="EA265" s="71" t="str">
        <f t="shared" ref="EA265" si="4454">IF(AU265="","","|n"&amp;EA$2&amp;"+"&amp;AU265&amp;EA$1)</f>
        <v/>
      </c>
      <c r="EB265" s="71" t="str">
        <f t="shared" ref="EB265" si="4455">IF(AV265="","","|n"&amp;EB$2&amp;"+"&amp;AV265&amp;EB$1)</f>
        <v/>
      </c>
      <c r="EC265" s="71" t="str">
        <f t="shared" ref="EC265" si="4456">IF(AW265="","","|n"&amp;EC$2&amp;"+"&amp;AW265&amp;EC$1)</f>
        <v/>
      </c>
      <c r="ED265" s="71" t="str">
        <f t="shared" ref="ED265" si="4457">IF(AX265="","","|n"&amp;ED$2&amp;"+"&amp;AX265&amp;ED$1)</f>
        <v/>
      </c>
      <c r="EE265" s="71" t="str">
        <f t="shared" ref="EE265" si="4458">IF(AY265="","","|n"&amp;EE$2&amp;"+"&amp;AY265&amp;EE$1)</f>
        <v/>
      </c>
      <c r="EF265" s="71" t="str">
        <f t="shared" ref="EF265" si="4459">IF(AZ265="","","|n"&amp;EF$2&amp;"+"&amp;AZ265&amp;EF$1)</f>
        <v/>
      </c>
      <c r="EG265" s="71" t="str">
        <f t="shared" ref="EG265" si="4460">IF(BA265="","","|n"&amp;EG$2&amp;"+"&amp;BA265&amp;EG$1)</f>
        <v/>
      </c>
      <c r="EH265" s="71" t="str">
        <f t="shared" ref="EH265" si="4461">IF(BB265="","","|n"&amp;EH$2&amp;"+"&amp;BB265&amp;EH$1)</f>
        <v/>
      </c>
      <c r="EI265" s="71" t="str">
        <f t="shared" ref="EI265" si="4462">IF(BC265="","","|n"&amp;EI$2&amp;"+"&amp;BC265&amp;EI$1)</f>
        <v/>
      </c>
      <c r="EJ265" s="71" t="str">
        <f t="shared" ref="EJ265" si="4463">IF(BD265="","","|n"&amp;EJ$2&amp;"+"&amp;BD265&amp;EJ$1)</f>
        <v/>
      </c>
      <c r="EK265" s="71" t="str">
        <f t="shared" ref="EK265" si="4464">IF(BE265="","","|n"&amp;EK$2&amp;"+"&amp;BE265&amp;EK$1)</f>
        <v/>
      </c>
      <c r="EL265" s="71" t="str">
        <f t="shared" ref="EL265" si="4465">IF(BF265="","","|n"&amp;EL$2&amp;"+"&amp;BF265&amp;EL$1)</f>
        <v/>
      </c>
      <c r="EM265" s="71" t="str">
        <f t="shared" ref="EM265" si="4466">IF(BG265="","","|n"&amp;EM$2&amp;"+"&amp;BG265&amp;EM$1)</f>
        <v/>
      </c>
      <c r="EN265" s="71" t="str">
        <f t="shared" ref="EN265" si="4467">IF(BH265="","","|n"&amp;EN$2&amp;"+"&amp;BH265&amp;EN$1)</f>
        <v/>
      </c>
      <c r="EO265" s="71" t="str">
        <f t="shared" ref="EO265" si="4468">IF(BI265="","","|n"&amp;EO$2&amp;"+"&amp;BI265&amp;EO$1)</f>
        <v/>
      </c>
      <c r="EP265" s="71" t="str">
        <f t="shared" ref="EP265" si="4469">IF(BJ265="","","|n"&amp;EP$2&amp;"+"&amp;BJ265&amp;EP$1)</f>
        <v/>
      </c>
      <c r="EQ265" s="71" t="str">
        <f t="shared" ref="EQ265" si="4470">IF(BK265="","","|n"&amp;EQ$2&amp;"+"&amp;BK265&amp;EQ$1)</f>
        <v/>
      </c>
      <c r="ER265" s="71" t="str">
        <f t="shared" ref="ER265" si="4471">IF(BL265="","","|n"&amp;ER$2&amp;"+"&amp;BL265&amp;ER$1)</f>
        <v/>
      </c>
      <c r="ES265" s="71" t="str">
        <f t="shared" ref="ES265" si="4472">IF(BM265="","","|n"&amp;ES$2&amp;"+"&amp;BM265&amp;ES$1)</f>
        <v/>
      </c>
      <c r="ET265" s="71" t="str">
        <f t="shared" ref="ET265" si="4473">IF(BN265="","","|n"&amp;ET$2&amp;"+"&amp;BN265&amp;ET$1)</f>
        <v/>
      </c>
      <c r="EU265" s="71" t="str">
        <f t="shared" ref="EU265" si="4474">IF(BO265="","","|n"&amp;EU$2&amp;"+"&amp;BO265&amp;EU$1)</f>
        <v/>
      </c>
      <c r="EV265" s="71" t="str">
        <f t="shared" ref="EV265" si="4475">IF(BP265="","","|n"&amp;EV$2&amp;"+"&amp;BP265&amp;EV$1)</f>
        <v/>
      </c>
      <c r="EW265" s="71" t="str">
        <f t="shared" ref="EW265" si="4476">IF(BQ265="","","|n"&amp;EW$2&amp;"+"&amp;BQ265&amp;EW$1)</f>
        <v/>
      </c>
      <c r="EX265" s="71" t="str">
        <f t="shared" ref="EX265" si="4477">IF(BR265="","","|n"&amp;EX$2&amp;"+"&amp;BR265&amp;EX$1)</f>
        <v/>
      </c>
      <c r="EY265" s="71" t="str">
        <f t="shared" ref="EY265" si="4478">IF(BS265="","","|n"&amp;EY$2&amp;"+"&amp;BS265&amp;EY$1)</f>
        <v/>
      </c>
      <c r="EZ265" s="71" t="str">
        <f t="shared" ref="EZ265" si="4479">IF(BT265="","","|n"&amp;EZ$2&amp;"+"&amp;BT265&amp;EZ$1)</f>
        <v/>
      </c>
      <c r="FA265" s="71" t="str">
        <f t="shared" ref="FA265" si="4480">IF(BU265="","","|n"&amp;FA$2&amp;"+"&amp;BU265&amp;FA$1)</f>
        <v/>
      </c>
      <c r="FB265" s="71" t="str">
        <f t="shared" ref="FB265" si="4481">IF(BV265="","","|n"&amp;FB$2&amp;"+"&amp;BV265&amp;FB$1)</f>
        <v/>
      </c>
      <c r="FC265" s="71" t="str">
        <f t="shared" ref="FC265" si="4482">IF(BW265="","","|n"&amp;FC$2&amp;"+"&amp;BW265&amp;FC$1)</f>
        <v/>
      </c>
      <c r="FD265" s="71" t="str">
        <f t="shared" ref="FD265" si="4483">IF(BX265="","","|n"&amp;FD$2&amp;"+"&amp;BX265&amp;FD$1)</f>
        <v/>
      </c>
      <c r="FE265" s="71" t="str">
        <f t="shared" ref="FE265" si="4484">IF(BY265="","","|n"&amp;FE$2&amp;"+"&amp;BY265&amp;FE$1)</f>
        <v/>
      </c>
      <c r="FF265" s="71" t="str">
        <f t="shared" ref="FF265" si="4485">IF(BZ265="","","|n"&amp;FF$2&amp;"+"&amp;BZ265&amp;FF$1)</f>
        <v/>
      </c>
      <c r="FG265" s="71" t="str">
        <f t="shared" ref="FG265" si="4486">IF(CA265="","","|n"&amp;FG$2&amp;"+"&amp;CA265&amp;FG$1)</f>
        <v/>
      </c>
      <c r="FH265" s="71" t="str">
        <f t="shared" ref="FH265" si="4487">IF(CB265="","","|n"&amp;FH$2&amp;"+"&amp;CB265&amp;FH$1)</f>
        <v/>
      </c>
      <c r="FI265" s="71" t="str">
        <f t="shared" ref="FI265" si="4488">IF(CC265="","","|n"&amp;FI$2&amp;"+"&amp;CC265&amp;FI$1)</f>
        <v/>
      </c>
      <c r="FJ265" s="71" t="str">
        <f t="shared" ref="FJ265" si="4489">IF(CD265="","","|n"&amp;FJ$2&amp;"+"&amp;CD265&amp;FJ$1)</f>
        <v/>
      </c>
      <c r="FK265" s="71" t="str">
        <f t="shared" ref="FK265" si="4490">IF(CE265="","","|n"&amp;FK$2&amp;"+"&amp;CE265&amp;FK$1)</f>
        <v/>
      </c>
      <c r="FL265" s="71" t="str">
        <f t="shared" ref="FL265" si="4491">IF(CF265="","","|n"&amp;FL$2&amp;"+"&amp;CF265&amp;FL$1)</f>
        <v/>
      </c>
      <c r="FM265" s="71" t="str">
        <f t="shared" ref="FM265" si="4492">IF(CG265="","","|n"&amp;FM$2&amp;"+"&amp;CG265&amp;FM$1)</f>
        <v/>
      </c>
      <c r="FN265" s="71" t="str">
        <f t="shared" ref="FN265" si="4493">IF(CH265="","","|n"&amp;FN$2&amp;"+"&amp;CH265&amp;FN$1)</f>
        <v/>
      </c>
      <c r="FO265" s="71" t="str">
        <f t="shared" ref="FO265" si="4494">IF(CI265="","","|n"&amp;FO$2&amp;"+"&amp;CI265&amp;FO$1)</f>
        <v/>
      </c>
      <c r="FP265" s="71" t="str">
        <f t="shared" ref="FP265" si="4495">IF(CJ265="","","|n"&amp;FP$2&amp;"+"&amp;CJ265&amp;FP$1)</f>
        <v/>
      </c>
      <c r="FQ265" s="71" t="str">
        <f t="shared" ref="FQ265" si="4496">IF(CK265="","","|n"&amp;FQ$2&amp;"+"&amp;CK265&amp;FQ$1)</f>
        <v/>
      </c>
      <c r="FR265" s="71" t="str">
        <f t="shared" ref="FR265" si="4497">IF(CL265="","","|n"&amp;FR$2&amp;"+"&amp;CL265&amp;FR$1)</f>
        <v/>
      </c>
      <c r="FS265" s="71" t="str">
        <f t="shared" ref="FS265" si="4498">IF(CM265="","","|n"&amp;FS$2&amp;"+"&amp;CM265&amp;FS$1)</f>
        <v/>
      </c>
    </row>
    <row r="266" spans="1:175" ht="16.5">
      <c r="A266" s="79"/>
      <c r="B266" s="101" t="s">
        <v>835</v>
      </c>
      <c r="C266" s="79" t="s">
        <v>836</v>
      </c>
      <c r="T266" s="108" t="s">
        <v>837</v>
      </c>
      <c r="U266" s="116" t="s">
        <v>838</v>
      </c>
      <c r="CN266" s="70" t="str">
        <f t="shared" ref="CN266:CN270" si="4499">"InitUnitState('"&amp;B266&amp;"',"&amp;V266&amp;","&amp;W266&amp;","&amp;X266&amp;","&amp;Y266&amp;","&amp;Z266&amp;","&amp;AA266&amp;","&amp;AB266&amp;","&amp;AC266&amp;","&amp;AD266&amp;","&amp;AE266&amp;")"</f>
        <v>InitUnitState('IS14',,,,,,,,,,)</v>
      </c>
      <c r="CO266" s="70" t="str">
        <f t="shared" ref="CO266:CO270" si="4500">"InitUnitNormal('"&amp;B266&amp;"',"&amp;AF266&amp;","&amp;AG266&amp;","&amp;AH266&amp;","&amp;AI266&amp;","&amp;AJ266&amp;","&amp;AK266&amp;","&amp;AL266&amp;","&amp;AM266&amp;","&amp;AN266&amp;","&amp;AO266&amp;")"</f>
        <v>InitUnitNormal('IS14',,,,,,,,,,)</v>
      </c>
      <c r="CP266" s="70" t="str">
        <f t="shared" ref="CP266:CP270" si="4501">"InitUnitMagic('"&amp;B266&amp;"',"&amp;AP266&amp;","&amp;AQ266&amp;","&amp;AR266&amp;","&amp;AS266&amp;","&amp;AT266&amp;","&amp;AU266&amp;","&amp;AV266&amp;","&amp;AW266&amp;","&amp;BI266&amp;","&amp;BJ266&amp;")"</f>
        <v>InitUnitMagic('IS14',,,,,,,,,,)</v>
      </c>
      <c r="CQ266" s="70" t="str">
        <f t="shared" ref="CQ266:CQ270" si="4502">"InitUnitAdd('"&amp;B266&amp;"',"&amp;BK266&amp;","&amp;BL266&amp;","&amp;BM266&amp;","&amp;BN266&amp;","&amp;BO266&amp;","&amp;BP266&amp;","&amp;BQ266&amp;","&amp;BR266&amp;","&amp;BS266&amp;","&amp;BT266&amp;")"</f>
        <v>InitUnitAdd('IS14',,,,,,,,,,)</v>
      </c>
      <c r="CR266" s="70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254&amp;CR$1&amp;")"</f>
        <v>InitEquipData('IS14',,"",,,,,'','','','','','',"ReplaceableTextures\\CommandButtons\\BTNIN01.blp")</v>
      </c>
      <c r="CU266" s="95" t="str">
        <f t="shared" si="4427"/>
        <v>|n</v>
      </c>
      <c r="CV266" s="61" t="str">
        <f t="shared" si="4428"/>
        <v>|cffffcc00升级消耗：|r150+等级*150杀敌数|n|n|cff00ff7f最高升至10级|r</v>
      </c>
      <c r="CW266" s="60"/>
      <c r="CX266" s="60"/>
      <c r="CY266" s="60"/>
      <c r="CZ266" s="60"/>
      <c r="DA266" s="60"/>
      <c r="DB266" s="71" t="str">
        <f t="shared" ref="DB266:EG267" si="4503">IF(V266="","","|n"&amp;DB$2&amp;"+"&amp;V266&amp;DB$1)</f>
        <v/>
      </c>
      <c r="DC266" s="71" t="str">
        <f t="shared" si="4503"/>
        <v/>
      </c>
      <c r="DD266" s="71" t="str">
        <f t="shared" si="4503"/>
        <v/>
      </c>
      <c r="DE266" s="71" t="str">
        <f t="shared" si="4503"/>
        <v/>
      </c>
      <c r="DF266" s="71" t="str">
        <f t="shared" si="4503"/>
        <v/>
      </c>
      <c r="DG266" s="71" t="str">
        <f t="shared" si="4503"/>
        <v/>
      </c>
      <c r="DH266" s="71" t="str">
        <f t="shared" si="4503"/>
        <v/>
      </c>
      <c r="DI266" s="71" t="str">
        <f t="shared" si="4503"/>
        <v/>
      </c>
      <c r="DJ266" s="71" t="str">
        <f t="shared" si="4503"/>
        <v/>
      </c>
      <c r="DK266" s="71" t="str">
        <f t="shared" si="4503"/>
        <v/>
      </c>
      <c r="DL266" s="71" t="str">
        <f t="shared" si="4503"/>
        <v/>
      </c>
      <c r="DM266" s="71" t="str">
        <f t="shared" si="4503"/>
        <v/>
      </c>
      <c r="DN266" s="71" t="str">
        <f t="shared" si="4503"/>
        <v/>
      </c>
      <c r="DO266" s="71" t="str">
        <f t="shared" si="4503"/>
        <v/>
      </c>
      <c r="DP266" s="71" t="str">
        <f t="shared" si="4503"/>
        <v/>
      </c>
      <c r="DQ266" s="71" t="str">
        <f t="shared" si="4503"/>
        <v/>
      </c>
      <c r="DR266" s="71" t="str">
        <f t="shared" si="4503"/>
        <v/>
      </c>
      <c r="DS266" s="71" t="str">
        <f t="shared" si="4503"/>
        <v/>
      </c>
      <c r="DT266" s="71" t="str">
        <f t="shared" si="4503"/>
        <v/>
      </c>
      <c r="DU266" s="71" t="str">
        <f t="shared" si="4503"/>
        <v/>
      </c>
      <c r="DV266" s="71" t="str">
        <f t="shared" si="4503"/>
        <v/>
      </c>
      <c r="DW266" s="71" t="str">
        <f t="shared" si="4503"/>
        <v/>
      </c>
      <c r="DX266" s="71" t="str">
        <f t="shared" si="4503"/>
        <v/>
      </c>
      <c r="DY266" s="71" t="str">
        <f t="shared" si="4503"/>
        <v/>
      </c>
      <c r="DZ266" s="71" t="str">
        <f t="shared" si="4503"/>
        <v/>
      </c>
      <c r="EA266" s="71" t="str">
        <f t="shared" si="4503"/>
        <v/>
      </c>
      <c r="EB266" s="71" t="str">
        <f t="shared" si="4503"/>
        <v/>
      </c>
      <c r="EC266" s="71" t="str">
        <f t="shared" si="4503"/>
        <v/>
      </c>
      <c r="ED266" s="71" t="str">
        <f t="shared" si="4503"/>
        <v/>
      </c>
      <c r="EE266" s="71" t="str">
        <f t="shared" si="4503"/>
        <v/>
      </c>
      <c r="EF266" s="71" t="str">
        <f t="shared" si="4503"/>
        <v/>
      </c>
      <c r="EG266" s="71" t="str">
        <f t="shared" si="4503"/>
        <v/>
      </c>
      <c r="EH266" s="71" t="str">
        <f t="shared" ref="EH266:FM267" si="4504">IF(BB266="","","|n"&amp;EH$2&amp;"+"&amp;BB266&amp;EH$1)</f>
        <v/>
      </c>
      <c r="EI266" s="71" t="str">
        <f t="shared" si="4504"/>
        <v/>
      </c>
      <c r="EJ266" s="71" t="str">
        <f t="shared" si="4504"/>
        <v/>
      </c>
      <c r="EK266" s="71" t="str">
        <f t="shared" si="4504"/>
        <v/>
      </c>
      <c r="EL266" s="71" t="str">
        <f t="shared" si="4504"/>
        <v/>
      </c>
      <c r="EM266" s="71" t="str">
        <f t="shared" si="4504"/>
        <v/>
      </c>
      <c r="EN266" s="71" t="str">
        <f t="shared" si="4504"/>
        <v/>
      </c>
      <c r="EO266" s="71" t="str">
        <f t="shared" si="4504"/>
        <v/>
      </c>
      <c r="EP266" s="71" t="str">
        <f t="shared" si="4504"/>
        <v/>
      </c>
      <c r="EQ266" s="71" t="str">
        <f t="shared" si="4504"/>
        <v/>
      </c>
      <c r="ER266" s="71" t="str">
        <f t="shared" si="4504"/>
        <v/>
      </c>
      <c r="ES266" s="71" t="str">
        <f t="shared" si="4504"/>
        <v/>
      </c>
      <c r="ET266" s="71" t="str">
        <f t="shared" si="4504"/>
        <v/>
      </c>
      <c r="EU266" s="71" t="str">
        <f t="shared" si="4504"/>
        <v/>
      </c>
      <c r="EV266" s="71" t="str">
        <f t="shared" si="4504"/>
        <v/>
      </c>
      <c r="EW266" s="71" t="str">
        <f t="shared" si="4504"/>
        <v/>
      </c>
      <c r="EX266" s="71" t="str">
        <f t="shared" si="4504"/>
        <v/>
      </c>
      <c r="EY266" s="71" t="str">
        <f t="shared" si="4504"/>
        <v/>
      </c>
      <c r="EZ266" s="71" t="str">
        <f t="shared" si="4504"/>
        <v/>
      </c>
      <c r="FA266" s="71" t="str">
        <f t="shared" si="4504"/>
        <v/>
      </c>
      <c r="FB266" s="71" t="str">
        <f t="shared" si="4504"/>
        <v/>
      </c>
      <c r="FC266" s="71" t="str">
        <f t="shared" si="4504"/>
        <v/>
      </c>
      <c r="FD266" s="71" t="str">
        <f t="shared" si="4504"/>
        <v/>
      </c>
      <c r="FE266" s="71" t="str">
        <f t="shared" si="4504"/>
        <v/>
      </c>
      <c r="FF266" s="71" t="str">
        <f t="shared" si="4504"/>
        <v/>
      </c>
      <c r="FG266" s="71" t="str">
        <f t="shared" si="4504"/>
        <v/>
      </c>
      <c r="FH266" s="71" t="str">
        <f t="shared" si="4504"/>
        <v/>
      </c>
      <c r="FI266" s="71" t="str">
        <f t="shared" si="4504"/>
        <v/>
      </c>
      <c r="FJ266" s="71" t="str">
        <f t="shared" si="4504"/>
        <v/>
      </c>
      <c r="FK266" s="71" t="str">
        <f t="shared" si="4504"/>
        <v/>
      </c>
      <c r="FL266" s="71" t="str">
        <f t="shared" si="4504"/>
        <v/>
      </c>
      <c r="FM266" s="71" t="str">
        <f t="shared" si="4504"/>
        <v/>
      </c>
      <c r="FN266" s="71" t="str">
        <f t="shared" ref="FN266:FS267" si="4505">IF(CH266="","","|n"&amp;FN$2&amp;"+"&amp;CH266&amp;FN$1)</f>
        <v/>
      </c>
      <c r="FO266" s="71" t="str">
        <f t="shared" si="4505"/>
        <v/>
      </c>
      <c r="FP266" s="71" t="str">
        <f t="shared" si="4505"/>
        <v/>
      </c>
      <c r="FQ266" s="71" t="str">
        <f t="shared" si="4505"/>
        <v/>
      </c>
      <c r="FR266" s="71" t="str">
        <f t="shared" si="4505"/>
        <v/>
      </c>
      <c r="FS266" s="71" t="str">
        <f t="shared" si="4505"/>
        <v/>
      </c>
    </row>
    <row r="267" spans="1:175" ht="15">
      <c r="A267" s="79"/>
      <c r="B267" s="80" t="s">
        <v>839</v>
      </c>
      <c r="C267" s="122" t="s">
        <v>840</v>
      </c>
      <c r="T267" s="127" t="s">
        <v>841</v>
      </c>
      <c r="U267" s="85" t="str">
        <f t="shared" ref="U267" si="4506">"ReplaceableTextures\\CommandButtons\\BTN"&amp;B267&amp;".blp"</f>
        <v>ReplaceableTextures\\CommandButtons\\BTNIB00.blp</v>
      </c>
      <c r="CN267" s="70" t="str">
        <f t="shared" ref="CN267" si="4507">"InitUnitState('"&amp;B267&amp;"',"&amp;V267&amp;","&amp;W267&amp;","&amp;X267&amp;","&amp;Y267&amp;","&amp;Z267&amp;","&amp;AA267&amp;","&amp;AB267&amp;","&amp;AC267&amp;","&amp;AD267&amp;","&amp;AE267&amp;")"</f>
        <v>InitUnitState('IB00',,,,,,,,,,)</v>
      </c>
      <c r="CO267" s="70" t="str">
        <f t="shared" ref="CO267" si="4508">"InitUnitNormal('"&amp;B267&amp;"',"&amp;AF267&amp;","&amp;AG267&amp;","&amp;AH267&amp;","&amp;AI267&amp;","&amp;AJ267&amp;","&amp;AK267&amp;","&amp;AL267&amp;","&amp;AM267&amp;","&amp;AN267&amp;","&amp;AO267&amp;")"</f>
        <v>InitUnitNormal('IB00',,,,,,,,,,)</v>
      </c>
      <c r="CP267" s="70" t="str">
        <f t="shared" ref="CP267" si="4509">"InitUnitMagic('"&amp;B267&amp;"',"&amp;AP267&amp;","&amp;AQ267&amp;","&amp;AR267&amp;","&amp;AS267&amp;","&amp;AT267&amp;","&amp;AU267&amp;","&amp;AV267&amp;","&amp;AW267&amp;","&amp;BI267&amp;","&amp;BJ267&amp;")"</f>
        <v>InitUnitMagic('IB00',,,,,,,,,,)</v>
      </c>
      <c r="CQ267" s="70" t="str">
        <f t="shared" ref="CQ267" si="4510">"InitUnitAdd('"&amp;B267&amp;"',"&amp;BK267&amp;","&amp;BL267&amp;","&amp;BM267&amp;","&amp;BN267&amp;","&amp;BO267&amp;","&amp;BP267&amp;","&amp;BQ267&amp;","&amp;BR267&amp;","&amp;BS267&amp;","&amp;BT267&amp;")"</f>
        <v>InitUnitAdd('IB00',,,,,,,,,,)</v>
      </c>
      <c r="CR267" s="70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268&amp;CR$1&amp;")"</f>
        <v>InitEquipData('IB00',,"",,,,,'','','','','','',"ReplaceableTextures\\CommandButtons\\BTNIB01.blp")</v>
      </c>
      <c r="CU267" s="95" t="str">
        <f t="shared" si="4427"/>
        <v>|n</v>
      </c>
      <c r="CV267" s="61" t="str">
        <f t="shared" si="4428"/>
        <v>|cffffcc33平台名称带有“星耀”开局自动激活！|n|n|r奖励：|n|cffffcc00每秒金币+1|n每秒攻击+1|n每秒生命+5|r</v>
      </c>
      <c r="CW267" s="60"/>
      <c r="CX267" s="60"/>
      <c r="CY267" s="60"/>
      <c r="CZ267" s="60"/>
      <c r="DA267" s="60"/>
      <c r="DB267" s="71" t="str">
        <f t="shared" si="4503"/>
        <v/>
      </c>
      <c r="DC267" s="71" t="str">
        <f t="shared" si="4503"/>
        <v/>
      </c>
      <c r="DD267" s="71" t="str">
        <f t="shared" si="4503"/>
        <v/>
      </c>
      <c r="DE267" s="71" t="str">
        <f t="shared" si="4503"/>
        <v/>
      </c>
      <c r="DF267" s="71" t="str">
        <f t="shared" si="4503"/>
        <v/>
      </c>
      <c r="DG267" s="71" t="str">
        <f t="shared" si="4503"/>
        <v/>
      </c>
      <c r="DH267" s="71" t="str">
        <f t="shared" si="4503"/>
        <v/>
      </c>
      <c r="DI267" s="71" t="str">
        <f t="shared" si="4503"/>
        <v/>
      </c>
      <c r="DJ267" s="71" t="str">
        <f t="shared" si="4503"/>
        <v/>
      </c>
      <c r="DK267" s="71" t="str">
        <f t="shared" si="4503"/>
        <v/>
      </c>
      <c r="DL267" s="71" t="str">
        <f t="shared" si="4503"/>
        <v/>
      </c>
      <c r="DM267" s="71" t="str">
        <f t="shared" si="4503"/>
        <v/>
      </c>
      <c r="DN267" s="71" t="str">
        <f t="shared" si="4503"/>
        <v/>
      </c>
      <c r="DO267" s="71" t="str">
        <f t="shared" si="4503"/>
        <v/>
      </c>
      <c r="DP267" s="71" t="str">
        <f t="shared" si="4503"/>
        <v/>
      </c>
      <c r="DQ267" s="71" t="str">
        <f t="shared" si="4503"/>
        <v/>
      </c>
      <c r="DR267" s="71" t="str">
        <f t="shared" si="4503"/>
        <v/>
      </c>
      <c r="DS267" s="71" t="str">
        <f t="shared" si="4503"/>
        <v/>
      </c>
      <c r="DT267" s="71" t="str">
        <f t="shared" si="4503"/>
        <v/>
      </c>
      <c r="DU267" s="71" t="str">
        <f t="shared" si="4503"/>
        <v/>
      </c>
      <c r="DV267" s="71" t="str">
        <f t="shared" si="4503"/>
        <v/>
      </c>
      <c r="DW267" s="71" t="str">
        <f t="shared" si="4503"/>
        <v/>
      </c>
      <c r="DX267" s="71" t="str">
        <f t="shared" si="4503"/>
        <v/>
      </c>
      <c r="DY267" s="71" t="str">
        <f t="shared" si="4503"/>
        <v/>
      </c>
      <c r="DZ267" s="71" t="str">
        <f t="shared" si="4503"/>
        <v/>
      </c>
      <c r="EA267" s="71" t="str">
        <f t="shared" si="4503"/>
        <v/>
      </c>
      <c r="EB267" s="71" t="str">
        <f t="shared" si="4503"/>
        <v/>
      </c>
      <c r="EC267" s="71" t="str">
        <f t="shared" si="4503"/>
        <v/>
      </c>
      <c r="ED267" s="71" t="str">
        <f t="shared" si="4503"/>
        <v/>
      </c>
      <c r="EE267" s="71" t="str">
        <f t="shared" si="4503"/>
        <v/>
      </c>
      <c r="EF267" s="71" t="str">
        <f t="shared" si="4503"/>
        <v/>
      </c>
      <c r="EG267" s="71" t="str">
        <f t="shared" si="4503"/>
        <v/>
      </c>
      <c r="EH267" s="71" t="str">
        <f t="shared" si="4504"/>
        <v/>
      </c>
      <c r="EI267" s="71" t="str">
        <f t="shared" si="4504"/>
        <v/>
      </c>
      <c r="EJ267" s="71" t="str">
        <f t="shared" si="4504"/>
        <v/>
      </c>
      <c r="EK267" s="71" t="str">
        <f t="shared" si="4504"/>
        <v/>
      </c>
      <c r="EL267" s="71" t="str">
        <f t="shared" si="4504"/>
        <v/>
      </c>
      <c r="EM267" s="71" t="str">
        <f t="shared" si="4504"/>
        <v/>
      </c>
      <c r="EN267" s="71" t="str">
        <f t="shared" si="4504"/>
        <v/>
      </c>
      <c r="EO267" s="71" t="str">
        <f t="shared" si="4504"/>
        <v/>
      </c>
      <c r="EP267" s="71" t="str">
        <f t="shared" si="4504"/>
        <v/>
      </c>
      <c r="EQ267" s="71" t="str">
        <f t="shared" si="4504"/>
        <v/>
      </c>
      <c r="ER267" s="71" t="str">
        <f t="shared" si="4504"/>
        <v/>
      </c>
      <c r="ES267" s="71" t="str">
        <f t="shared" si="4504"/>
        <v/>
      </c>
      <c r="ET267" s="71" t="str">
        <f t="shared" si="4504"/>
        <v/>
      </c>
      <c r="EU267" s="71" t="str">
        <f t="shared" si="4504"/>
        <v/>
      </c>
      <c r="EV267" s="71" t="str">
        <f t="shared" si="4504"/>
        <v/>
      </c>
      <c r="EW267" s="71" t="str">
        <f t="shared" si="4504"/>
        <v/>
      </c>
      <c r="EX267" s="71" t="str">
        <f t="shared" si="4504"/>
        <v/>
      </c>
      <c r="EY267" s="71" t="str">
        <f t="shared" si="4504"/>
        <v/>
      </c>
      <c r="EZ267" s="71" t="str">
        <f t="shared" si="4504"/>
        <v/>
      </c>
      <c r="FA267" s="71" t="str">
        <f t="shared" si="4504"/>
        <v/>
      </c>
      <c r="FB267" s="71" t="str">
        <f t="shared" si="4504"/>
        <v/>
      </c>
      <c r="FC267" s="71" t="str">
        <f t="shared" si="4504"/>
        <v/>
      </c>
      <c r="FD267" s="71" t="str">
        <f t="shared" si="4504"/>
        <v/>
      </c>
      <c r="FE267" s="71" t="str">
        <f t="shared" si="4504"/>
        <v/>
      </c>
      <c r="FF267" s="71" t="str">
        <f t="shared" si="4504"/>
        <v/>
      </c>
      <c r="FG267" s="71" t="str">
        <f t="shared" si="4504"/>
        <v/>
      </c>
      <c r="FH267" s="71" t="str">
        <f t="shared" si="4504"/>
        <v/>
      </c>
      <c r="FI267" s="71" t="str">
        <f t="shared" si="4504"/>
        <v/>
      </c>
      <c r="FJ267" s="71" t="str">
        <f t="shared" si="4504"/>
        <v/>
      </c>
      <c r="FK267" s="71" t="str">
        <f t="shared" si="4504"/>
        <v/>
      </c>
      <c r="FL267" s="71" t="str">
        <f t="shared" si="4504"/>
        <v/>
      </c>
      <c r="FM267" s="71" t="str">
        <f t="shared" si="4504"/>
        <v/>
      </c>
      <c r="FN267" s="71" t="str">
        <f t="shared" si="4505"/>
        <v/>
      </c>
      <c r="FO267" s="71" t="str">
        <f t="shared" si="4505"/>
        <v/>
      </c>
      <c r="FP267" s="71" t="str">
        <f t="shared" si="4505"/>
        <v/>
      </c>
      <c r="FQ267" s="71" t="str">
        <f t="shared" si="4505"/>
        <v/>
      </c>
      <c r="FR267" s="71" t="str">
        <f t="shared" si="4505"/>
        <v/>
      </c>
      <c r="FS267" s="71" t="str">
        <f t="shared" si="4505"/>
        <v/>
      </c>
    </row>
    <row r="268" spans="1:175" ht="15">
      <c r="A268" s="79"/>
      <c r="B268" s="80" t="s">
        <v>842</v>
      </c>
      <c r="C268" s="122" t="s">
        <v>843</v>
      </c>
      <c r="T268" s="127" t="s">
        <v>844</v>
      </c>
      <c r="U268" s="85" t="str">
        <f t="shared" ref="U268:U276" si="4511">"ReplaceableTextures\\CommandButtons\\BTN"&amp;B268&amp;".blp"</f>
        <v>ReplaceableTextures\\CommandButtons\\BTNIB01.blp</v>
      </c>
      <c r="CN268" s="70" t="str">
        <f t="shared" si="4499"/>
        <v>InitUnitState('IB01',,,,,,,,,,)</v>
      </c>
      <c r="CO268" s="70" t="str">
        <f t="shared" si="4500"/>
        <v>InitUnitNormal('IB01',,,,,,,,,,)</v>
      </c>
      <c r="CP268" s="70" t="str">
        <f t="shared" si="4501"/>
        <v>InitUnitMagic('IB01',,,,,,,,,,)</v>
      </c>
      <c r="CQ268" s="70" t="str">
        <f t="shared" si="4502"/>
        <v>InitUnitAdd('IB01',,,,,,,,,,)</v>
      </c>
      <c r="CR268" s="70" t="str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269&amp;CR$1&amp;")"</f>
        <v>InitEquipData('IB01',,"",,,,,'','','','','','',"ReplaceableTextures\\CommandButtons\\BTNIB02.blp")</v>
      </c>
      <c r="CU268" s="95" t="str">
        <f t="shared" ref="CU268:CU277" si="4512">CONCATENATE(DB268,DC268,DD268,DE268,DF268,DG268,DH268,DI268,DJ268,DK268,DL268,DM268,DN268,DO268,DP268,DQ268,DR268,DS268,DT268,DU268,DV268,DW268,DX268,DY268,DZ268,EA268,EB268,EC268,ED268,EE268,EF268,EG268,EH268,EI268,EJ268,EK268,EL268,EM268,EN268,EO268,EP268&amp;"|n")</f>
        <v>|n</v>
      </c>
      <c r="CV268" s="61" t="str">
        <f t="shared" ref="CV268:CV277" si="4513">T268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68" s="60"/>
      <c r="CX268" s="60"/>
      <c r="CY268" s="60"/>
      <c r="CZ268" s="60"/>
      <c r="DA268" s="60"/>
      <c r="DB268" s="71" t="str">
        <f t="shared" ref="DB268:DB275" si="4514">IF(V268="","","|n"&amp;DB$2&amp;"+"&amp;V268&amp;DB$1)</f>
        <v/>
      </c>
      <c r="DC268" s="71" t="str">
        <f t="shared" ref="DC268:DC275" si="4515">IF(W268="","","|n"&amp;DC$2&amp;"+"&amp;W268&amp;DC$1)</f>
        <v/>
      </c>
      <c r="DD268" s="71" t="str">
        <f t="shared" ref="DD268:DD275" si="4516">IF(X268="","","|n"&amp;DD$2&amp;"+"&amp;X268&amp;DD$1)</f>
        <v/>
      </c>
      <c r="DE268" s="71" t="str">
        <f t="shared" ref="DE268:DE275" si="4517">IF(Y268="","","|n"&amp;DE$2&amp;"+"&amp;Y268&amp;DE$1)</f>
        <v/>
      </c>
      <c r="DF268" s="71" t="str">
        <f t="shared" ref="DF268:DF275" si="4518">IF(Z268="","","|n"&amp;DF$2&amp;"+"&amp;Z268&amp;DF$1)</f>
        <v/>
      </c>
      <c r="DG268" s="71" t="str">
        <f t="shared" ref="DG268:DG275" si="4519">IF(AA268="","","|n"&amp;DG$2&amp;"+"&amp;AA268&amp;DG$1)</f>
        <v/>
      </c>
      <c r="DH268" s="71" t="str">
        <f t="shared" ref="DH268:DH275" si="4520">IF(AB268="","","|n"&amp;DH$2&amp;"+"&amp;AB268&amp;DH$1)</f>
        <v/>
      </c>
      <c r="DI268" s="71" t="str">
        <f t="shared" ref="DI268:DI275" si="4521">IF(AC268="","","|n"&amp;DI$2&amp;"+"&amp;AC268&amp;DI$1)</f>
        <v/>
      </c>
      <c r="DJ268" s="71" t="str">
        <f t="shared" ref="DJ268:DJ275" si="4522">IF(AD268="","","|n"&amp;DJ$2&amp;"+"&amp;AD268&amp;DJ$1)</f>
        <v/>
      </c>
      <c r="DK268" s="71" t="str">
        <f t="shared" ref="DK268:DK275" si="4523">IF(AE268="","","|n"&amp;DK$2&amp;"+"&amp;AE268&amp;DK$1)</f>
        <v/>
      </c>
      <c r="DL268" s="71" t="str">
        <f t="shared" ref="DL268:DL275" si="4524">IF(AF268="","","|n"&amp;DL$2&amp;"+"&amp;AF268&amp;DL$1)</f>
        <v/>
      </c>
      <c r="DM268" s="71" t="str">
        <f t="shared" ref="DM268:DM275" si="4525">IF(AG268="","","|n"&amp;DM$2&amp;"+"&amp;AG268&amp;DM$1)</f>
        <v/>
      </c>
      <c r="DN268" s="71" t="str">
        <f t="shared" ref="DN268:DN275" si="4526">IF(AH268="","","|n"&amp;DN$2&amp;"+"&amp;AH268&amp;DN$1)</f>
        <v/>
      </c>
      <c r="DO268" s="71" t="str">
        <f t="shared" ref="DO268:DO275" si="4527">IF(AI268="","","|n"&amp;DO$2&amp;"+"&amp;AI268&amp;DO$1)</f>
        <v/>
      </c>
      <c r="DP268" s="71" t="str">
        <f t="shared" ref="DP268:DP275" si="4528">IF(AJ268="","","|n"&amp;DP$2&amp;"+"&amp;AJ268&amp;DP$1)</f>
        <v/>
      </c>
      <c r="DQ268" s="71" t="str">
        <f t="shared" ref="DQ268:DQ275" si="4529">IF(AK268="","","|n"&amp;DQ$2&amp;"+"&amp;AK268&amp;DQ$1)</f>
        <v/>
      </c>
      <c r="DR268" s="71" t="str">
        <f t="shared" ref="DR268:DR275" si="4530">IF(AL268="","","|n"&amp;DR$2&amp;"+"&amp;AL268&amp;DR$1)</f>
        <v/>
      </c>
      <c r="DS268" s="71" t="str">
        <f t="shared" ref="DS268:DS275" si="4531">IF(AM268="","","|n"&amp;DS$2&amp;"+"&amp;AM268&amp;DS$1)</f>
        <v/>
      </c>
      <c r="DT268" s="71" t="str">
        <f t="shared" ref="DT268:DT275" si="4532">IF(AN268="","","|n"&amp;DT$2&amp;"+"&amp;AN268&amp;DT$1)</f>
        <v/>
      </c>
      <c r="DU268" s="71" t="str">
        <f t="shared" ref="DU268:DU275" si="4533">IF(AO268="","","|n"&amp;DU$2&amp;"+"&amp;AO268&amp;DU$1)</f>
        <v/>
      </c>
      <c r="DV268" s="71" t="str">
        <f t="shared" ref="DV268:DV275" si="4534">IF(AP268="","","|n"&amp;DV$2&amp;"+"&amp;AP268&amp;DV$1)</f>
        <v/>
      </c>
      <c r="DW268" s="71" t="str">
        <f t="shared" ref="DW268:DW275" si="4535">IF(AQ268="","","|n"&amp;DW$2&amp;"+"&amp;AQ268&amp;DW$1)</f>
        <v/>
      </c>
      <c r="DX268" s="71" t="str">
        <f t="shared" ref="DX268:DX275" si="4536">IF(AR268="","","|n"&amp;DX$2&amp;"+"&amp;AR268&amp;DX$1)</f>
        <v/>
      </c>
      <c r="DY268" s="71" t="str">
        <f t="shared" ref="DY268:DY275" si="4537">IF(AS268="","","|n"&amp;DY$2&amp;"+"&amp;AS268&amp;DY$1)</f>
        <v/>
      </c>
      <c r="DZ268" s="71" t="str">
        <f t="shared" ref="DZ268:DZ275" si="4538">IF(AT268="","","|n"&amp;DZ$2&amp;"+"&amp;AT268&amp;DZ$1)</f>
        <v/>
      </c>
      <c r="EA268" s="71" t="str">
        <f t="shared" ref="EA268:EA275" si="4539">IF(AU268="","","|n"&amp;EA$2&amp;"+"&amp;AU268&amp;EA$1)</f>
        <v/>
      </c>
      <c r="EB268" s="71" t="str">
        <f t="shared" ref="EB268:EB275" si="4540">IF(AV268="","","|n"&amp;EB$2&amp;"+"&amp;AV268&amp;EB$1)</f>
        <v/>
      </c>
      <c r="EC268" s="71" t="str">
        <f t="shared" ref="EC268:EC275" si="4541">IF(AW268="","","|n"&amp;EC$2&amp;"+"&amp;AW268&amp;EC$1)</f>
        <v/>
      </c>
      <c r="ED268" s="71" t="str">
        <f t="shared" ref="ED268:ED275" si="4542">IF(AX268="","","|n"&amp;ED$2&amp;"+"&amp;AX268&amp;ED$1)</f>
        <v/>
      </c>
      <c r="EE268" s="71" t="str">
        <f t="shared" ref="EE268:EE275" si="4543">IF(AY268="","","|n"&amp;EE$2&amp;"+"&amp;AY268&amp;EE$1)</f>
        <v/>
      </c>
      <c r="EF268" s="71" t="str">
        <f t="shared" ref="EF268:EF275" si="4544">IF(AZ268="","","|n"&amp;EF$2&amp;"+"&amp;AZ268&amp;EF$1)</f>
        <v/>
      </c>
      <c r="EG268" s="71" t="str">
        <f t="shared" ref="EG268:EG275" si="4545">IF(BA268="","","|n"&amp;EG$2&amp;"+"&amp;BA268&amp;EG$1)</f>
        <v/>
      </c>
      <c r="EH268" s="71" t="str">
        <f t="shared" ref="EH268:EH275" si="4546">IF(BB268="","","|n"&amp;EH$2&amp;"+"&amp;BB268&amp;EH$1)</f>
        <v/>
      </c>
      <c r="EI268" s="71" t="str">
        <f t="shared" ref="EI268:EI275" si="4547">IF(BC268="","","|n"&amp;EI$2&amp;"+"&amp;BC268&amp;EI$1)</f>
        <v/>
      </c>
      <c r="EJ268" s="71" t="str">
        <f t="shared" ref="EJ268:EJ275" si="4548">IF(BD268="","","|n"&amp;EJ$2&amp;"+"&amp;BD268&amp;EJ$1)</f>
        <v/>
      </c>
      <c r="EK268" s="71" t="str">
        <f t="shared" ref="EK268:EK275" si="4549">IF(BE268="","","|n"&amp;EK$2&amp;"+"&amp;BE268&amp;EK$1)</f>
        <v/>
      </c>
      <c r="EL268" s="71" t="str">
        <f t="shared" ref="EL268:EL275" si="4550">IF(BF268="","","|n"&amp;EL$2&amp;"+"&amp;BF268&amp;EL$1)</f>
        <v/>
      </c>
      <c r="EM268" s="71" t="str">
        <f t="shared" ref="EM268:EM275" si="4551">IF(BG268="","","|n"&amp;EM$2&amp;"+"&amp;BG268&amp;EM$1)</f>
        <v/>
      </c>
      <c r="EN268" s="71" t="str">
        <f t="shared" ref="EN268:EN275" si="4552">IF(BH268="","","|n"&amp;EN$2&amp;"+"&amp;BH268&amp;EN$1)</f>
        <v/>
      </c>
      <c r="EO268" s="71" t="str">
        <f t="shared" ref="EO268:EO275" si="4553">IF(BI268="","","|n"&amp;EO$2&amp;"+"&amp;BI268&amp;EO$1)</f>
        <v/>
      </c>
      <c r="EP268" s="71" t="str">
        <f t="shared" ref="EP268:EP275" si="4554">IF(BJ268="","","|n"&amp;EP$2&amp;"+"&amp;BJ268&amp;EP$1)</f>
        <v/>
      </c>
      <c r="EQ268" s="71" t="str">
        <f t="shared" ref="EQ268:EQ275" si="4555">IF(BK268="","","|n"&amp;EQ$2&amp;"+"&amp;BK268&amp;EQ$1)</f>
        <v/>
      </c>
      <c r="ER268" s="71" t="str">
        <f t="shared" ref="ER268:ER275" si="4556">IF(BL268="","","|n"&amp;ER$2&amp;"+"&amp;BL268&amp;ER$1)</f>
        <v/>
      </c>
      <c r="ES268" s="71" t="str">
        <f t="shared" ref="ES268:ES275" si="4557">IF(BM268="","","|n"&amp;ES$2&amp;"+"&amp;BM268&amp;ES$1)</f>
        <v/>
      </c>
      <c r="ET268" s="71" t="str">
        <f t="shared" ref="ET268:ET275" si="4558">IF(BN268="","","|n"&amp;ET$2&amp;"+"&amp;BN268&amp;ET$1)</f>
        <v/>
      </c>
      <c r="EU268" s="71" t="str">
        <f t="shared" ref="EU268:EU275" si="4559">IF(BO268="","","|n"&amp;EU$2&amp;"+"&amp;BO268&amp;EU$1)</f>
        <v/>
      </c>
      <c r="EV268" s="71" t="str">
        <f t="shared" ref="EV268:EV275" si="4560">IF(BP268="","","|n"&amp;EV$2&amp;"+"&amp;BP268&amp;EV$1)</f>
        <v/>
      </c>
      <c r="EW268" s="71" t="str">
        <f t="shared" ref="EW268:EW275" si="4561">IF(BQ268="","","|n"&amp;EW$2&amp;"+"&amp;BQ268&amp;EW$1)</f>
        <v/>
      </c>
      <c r="EX268" s="71" t="str">
        <f t="shared" ref="EX268:EX275" si="4562">IF(BR268="","","|n"&amp;EX$2&amp;"+"&amp;BR268&amp;EX$1)</f>
        <v/>
      </c>
      <c r="EY268" s="71" t="str">
        <f t="shared" ref="EY268:EY275" si="4563">IF(BS268="","","|n"&amp;EY$2&amp;"+"&amp;BS268&amp;EY$1)</f>
        <v/>
      </c>
      <c r="EZ268" s="71" t="str">
        <f t="shared" ref="EZ268:EZ275" si="4564">IF(BT268="","","|n"&amp;EZ$2&amp;"+"&amp;BT268&amp;EZ$1)</f>
        <v/>
      </c>
      <c r="FA268" s="71" t="str">
        <f t="shared" ref="FA268:FA275" si="4565">IF(BU268="","","|n"&amp;FA$2&amp;"+"&amp;BU268&amp;FA$1)</f>
        <v/>
      </c>
      <c r="FB268" s="71" t="str">
        <f t="shared" ref="FB268:FB275" si="4566">IF(BV268="","","|n"&amp;FB$2&amp;"+"&amp;BV268&amp;FB$1)</f>
        <v/>
      </c>
      <c r="FC268" s="71" t="str">
        <f t="shared" ref="FC268:FC275" si="4567">IF(BW268="","","|n"&amp;FC$2&amp;"+"&amp;BW268&amp;FC$1)</f>
        <v/>
      </c>
      <c r="FD268" s="71" t="str">
        <f t="shared" ref="FD268:FD275" si="4568">IF(BX268="","","|n"&amp;FD$2&amp;"+"&amp;BX268&amp;FD$1)</f>
        <v/>
      </c>
      <c r="FE268" s="71" t="str">
        <f t="shared" ref="FE268:FE275" si="4569">IF(BY268="","","|n"&amp;FE$2&amp;"+"&amp;BY268&amp;FE$1)</f>
        <v/>
      </c>
      <c r="FF268" s="71" t="str">
        <f t="shared" ref="FF268:FF275" si="4570">IF(BZ268="","","|n"&amp;FF$2&amp;"+"&amp;BZ268&amp;FF$1)</f>
        <v/>
      </c>
      <c r="FG268" s="71" t="str">
        <f t="shared" ref="FG268:FG275" si="4571">IF(CA268="","","|n"&amp;FG$2&amp;"+"&amp;CA268&amp;FG$1)</f>
        <v/>
      </c>
      <c r="FH268" s="71" t="str">
        <f t="shared" ref="FH268:FH275" si="4572">IF(CB268="","","|n"&amp;FH$2&amp;"+"&amp;CB268&amp;FH$1)</f>
        <v/>
      </c>
      <c r="FI268" s="71" t="str">
        <f t="shared" ref="FI268:FI275" si="4573">IF(CC268="","","|n"&amp;FI$2&amp;"+"&amp;CC268&amp;FI$1)</f>
        <v/>
      </c>
      <c r="FJ268" s="71" t="str">
        <f t="shared" ref="FJ268:FJ275" si="4574">IF(CD268="","","|n"&amp;FJ$2&amp;"+"&amp;CD268&amp;FJ$1)</f>
        <v/>
      </c>
      <c r="FK268" s="71" t="str">
        <f t="shared" ref="FK268:FK275" si="4575">IF(CE268="","","|n"&amp;FK$2&amp;"+"&amp;CE268&amp;FK$1)</f>
        <v/>
      </c>
      <c r="FL268" s="71" t="str">
        <f t="shared" ref="FL268:FL275" si="4576">IF(CF268="","","|n"&amp;FL$2&amp;"+"&amp;CF268&amp;FL$1)</f>
        <v/>
      </c>
      <c r="FM268" s="71" t="str">
        <f t="shared" ref="FM268:FM275" si="4577">IF(CG268="","","|n"&amp;FM$2&amp;"+"&amp;CG268&amp;FM$1)</f>
        <v/>
      </c>
      <c r="FN268" s="71" t="str">
        <f t="shared" ref="FN268:FN275" si="4578">IF(CH268="","","|n"&amp;FN$2&amp;"+"&amp;CH268&amp;FN$1)</f>
        <v/>
      </c>
      <c r="FO268" s="71" t="str">
        <f t="shared" ref="FO268:FO275" si="4579">IF(CI268="","","|n"&amp;FO$2&amp;"+"&amp;CI268&amp;FO$1)</f>
        <v/>
      </c>
      <c r="FP268" s="71" t="str">
        <f t="shared" ref="FP268:FP275" si="4580">IF(CJ268="","","|n"&amp;FP$2&amp;"+"&amp;CJ268&amp;FP$1)</f>
        <v/>
      </c>
      <c r="FQ268" s="71" t="str">
        <f t="shared" ref="FQ268:FQ275" si="4581">IF(CK268="","","|n"&amp;FQ$2&amp;"+"&amp;CK268&amp;FQ$1)</f>
        <v/>
      </c>
      <c r="FR268" s="71" t="str">
        <f t="shared" ref="FR268:FR275" si="4582">IF(CL268="","","|n"&amp;FR$2&amp;"+"&amp;CL268&amp;FR$1)</f>
        <v/>
      </c>
      <c r="FS268" s="71" t="str">
        <f t="shared" ref="FS268:FS275" si="4583">IF(CM268="","","|n"&amp;FS$2&amp;"+"&amp;CM268&amp;FS$1)</f>
        <v/>
      </c>
    </row>
    <row r="269" spans="1:175" ht="15">
      <c r="A269" s="79"/>
      <c r="B269" s="80" t="s">
        <v>845</v>
      </c>
      <c r="C269" s="122" t="s">
        <v>846</v>
      </c>
      <c r="T269" s="127" t="s">
        <v>847</v>
      </c>
      <c r="U269" s="85" t="str">
        <f t="shared" si="4511"/>
        <v>ReplaceableTextures\\CommandButtons\\BTNIB02.blp</v>
      </c>
      <c r="CN269" s="70" t="str">
        <f t="shared" si="4499"/>
        <v>InitUnitState('IB02',,,,,,,,,,)</v>
      </c>
      <c r="CO269" s="70" t="str">
        <f t="shared" si="4500"/>
        <v>InitUnitNormal('IB02',,,,,,,,,,)</v>
      </c>
      <c r="CP269" s="70" t="str">
        <f t="shared" si="4501"/>
        <v>InitUnitMagic('IB02',,,,,,,,,,)</v>
      </c>
      <c r="CQ269" s="70" t="str">
        <f t="shared" si="4502"/>
        <v>InitUnitAdd('IB02',,,,,,,,,,)</v>
      </c>
      <c r="CR269" s="70" t="str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270&amp;CR$1&amp;")"</f>
        <v>InitEquipData('IB02',,"",,,,,'','','','','','',"ReplaceableTextures\\CommandButtons\\BTNIB03.blp")</v>
      </c>
      <c r="CU269" s="95" t="str">
        <f t="shared" si="4512"/>
        <v>|n</v>
      </c>
      <c r="CV269" s="61" t="str">
        <f t="shared" si="4513"/>
        <v>加入《|cff00ffcc全民封神|r》官方QQ群，即可获得入群礼包码！|n|n输入礼包码即可获得：|n金币+1000，每秒攻击+2，每秒业力+2</v>
      </c>
      <c r="CW269" s="60"/>
      <c r="CX269" s="60"/>
      <c r="CY269" s="60"/>
      <c r="CZ269" s="60"/>
      <c r="DA269" s="60"/>
      <c r="DB269" s="71" t="str">
        <f t="shared" si="4514"/>
        <v/>
      </c>
      <c r="DC269" s="71" t="str">
        <f t="shared" si="4515"/>
        <v/>
      </c>
      <c r="DD269" s="71" t="str">
        <f t="shared" si="4516"/>
        <v/>
      </c>
      <c r="DE269" s="71" t="str">
        <f t="shared" si="4517"/>
        <v/>
      </c>
      <c r="DF269" s="71" t="str">
        <f t="shared" si="4518"/>
        <v/>
      </c>
      <c r="DG269" s="71" t="str">
        <f t="shared" si="4519"/>
        <v/>
      </c>
      <c r="DH269" s="71" t="str">
        <f t="shared" si="4520"/>
        <v/>
      </c>
      <c r="DI269" s="71" t="str">
        <f t="shared" si="4521"/>
        <v/>
      </c>
      <c r="DJ269" s="71" t="str">
        <f t="shared" si="4522"/>
        <v/>
      </c>
      <c r="DK269" s="71" t="str">
        <f t="shared" si="4523"/>
        <v/>
      </c>
      <c r="DL269" s="71" t="str">
        <f t="shared" si="4524"/>
        <v/>
      </c>
      <c r="DM269" s="71" t="str">
        <f t="shared" si="4525"/>
        <v/>
      </c>
      <c r="DN269" s="71" t="str">
        <f t="shared" si="4526"/>
        <v/>
      </c>
      <c r="DO269" s="71" t="str">
        <f t="shared" si="4527"/>
        <v/>
      </c>
      <c r="DP269" s="71" t="str">
        <f t="shared" si="4528"/>
        <v/>
      </c>
      <c r="DQ269" s="71" t="str">
        <f t="shared" si="4529"/>
        <v/>
      </c>
      <c r="DR269" s="71" t="str">
        <f t="shared" si="4530"/>
        <v/>
      </c>
      <c r="DS269" s="71" t="str">
        <f t="shared" si="4531"/>
        <v/>
      </c>
      <c r="DT269" s="71" t="str">
        <f t="shared" si="4532"/>
        <v/>
      </c>
      <c r="DU269" s="71" t="str">
        <f t="shared" si="4533"/>
        <v/>
      </c>
      <c r="DV269" s="71" t="str">
        <f t="shared" si="4534"/>
        <v/>
      </c>
      <c r="DW269" s="71" t="str">
        <f t="shared" si="4535"/>
        <v/>
      </c>
      <c r="DX269" s="71" t="str">
        <f t="shared" si="4536"/>
        <v/>
      </c>
      <c r="DY269" s="71" t="str">
        <f t="shared" si="4537"/>
        <v/>
      </c>
      <c r="DZ269" s="71" t="str">
        <f t="shared" si="4538"/>
        <v/>
      </c>
      <c r="EA269" s="71" t="str">
        <f t="shared" si="4539"/>
        <v/>
      </c>
      <c r="EB269" s="71" t="str">
        <f t="shared" si="4540"/>
        <v/>
      </c>
      <c r="EC269" s="71" t="str">
        <f t="shared" si="4541"/>
        <v/>
      </c>
      <c r="ED269" s="71" t="str">
        <f t="shared" si="4542"/>
        <v/>
      </c>
      <c r="EE269" s="71" t="str">
        <f t="shared" si="4543"/>
        <v/>
      </c>
      <c r="EF269" s="71" t="str">
        <f t="shared" si="4544"/>
        <v/>
      </c>
      <c r="EG269" s="71" t="str">
        <f t="shared" si="4545"/>
        <v/>
      </c>
      <c r="EH269" s="71" t="str">
        <f t="shared" si="4546"/>
        <v/>
      </c>
      <c r="EI269" s="71" t="str">
        <f t="shared" si="4547"/>
        <v/>
      </c>
      <c r="EJ269" s="71" t="str">
        <f t="shared" si="4548"/>
        <v/>
      </c>
      <c r="EK269" s="71" t="str">
        <f t="shared" si="4549"/>
        <v/>
      </c>
      <c r="EL269" s="71" t="str">
        <f t="shared" si="4550"/>
        <v/>
      </c>
      <c r="EM269" s="71" t="str">
        <f t="shared" si="4551"/>
        <v/>
      </c>
      <c r="EN269" s="71" t="str">
        <f t="shared" si="4552"/>
        <v/>
      </c>
      <c r="EO269" s="71" t="str">
        <f t="shared" si="4553"/>
        <v/>
      </c>
      <c r="EP269" s="71" t="str">
        <f t="shared" si="4554"/>
        <v/>
      </c>
      <c r="EQ269" s="71" t="str">
        <f t="shared" si="4555"/>
        <v/>
      </c>
      <c r="ER269" s="71" t="str">
        <f t="shared" si="4556"/>
        <v/>
      </c>
      <c r="ES269" s="71" t="str">
        <f t="shared" si="4557"/>
        <v/>
      </c>
      <c r="ET269" s="71" t="str">
        <f t="shared" si="4558"/>
        <v/>
      </c>
      <c r="EU269" s="71" t="str">
        <f t="shared" si="4559"/>
        <v/>
      </c>
      <c r="EV269" s="71" t="str">
        <f t="shared" si="4560"/>
        <v/>
      </c>
      <c r="EW269" s="71" t="str">
        <f t="shared" si="4561"/>
        <v/>
      </c>
      <c r="EX269" s="71" t="str">
        <f t="shared" si="4562"/>
        <v/>
      </c>
      <c r="EY269" s="71" t="str">
        <f t="shared" si="4563"/>
        <v/>
      </c>
      <c r="EZ269" s="71" t="str">
        <f t="shared" si="4564"/>
        <v/>
      </c>
      <c r="FA269" s="71" t="str">
        <f t="shared" si="4565"/>
        <v/>
      </c>
      <c r="FB269" s="71" t="str">
        <f t="shared" si="4566"/>
        <v/>
      </c>
      <c r="FC269" s="71" t="str">
        <f t="shared" si="4567"/>
        <v/>
      </c>
      <c r="FD269" s="71" t="str">
        <f t="shared" si="4568"/>
        <v/>
      </c>
      <c r="FE269" s="71" t="str">
        <f t="shared" si="4569"/>
        <v/>
      </c>
      <c r="FF269" s="71" t="str">
        <f t="shared" si="4570"/>
        <v/>
      </c>
      <c r="FG269" s="71" t="str">
        <f t="shared" si="4571"/>
        <v/>
      </c>
      <c r="FH269" s="71" t="str">
        <f t="shared" si="4572"/>
        <v/>
      </c>
      <c r="FI269" s="71" t="str">
        <f t="shared" si="4573"/>
        <v/>
      </c>
      <c r="FJ269" s="71" t="str">
        <f t="shared" si="4574"/>
        <v/>
      </c>
      <c r="FK269" s="71" t="str">
        <f t="shared" si="4575"/>
        <v/>
      </c>
      <c r="FL269" s="71" t="str">
        <f t="shared" si="4576"/>
        <v/>
      </c>
      <c r="FM269" s="71" t="str">
        <f t="shared" si="4577"/>
        <v/>
      </c>
      <c r="FN269" s="71" t="str">
        <f t="shared" si="4578"/>
        <v/>
      </c>
      <c r="FO269" s="71" t="str">
        <f t="shared" si="4579"/>
        <v/>
      </c>
      <c r="FP269" s="71" t="str">
        <f t="shared" si="4580"/>
        <v/>
      </c>
      <c r="FQ269" s="71" t="str">
        <f t="shared" si="4581"/>
        <v/>
      </c>
      <c r="FR269" s="71" t="str">
        <f t="shared" si="4582"/>
        <v/>
      </c>
      <c r="FS269" s="71" t="str">
        <f t="shared" si="4583"/>
        <v/>
      </c>
    </row>
    <row r="270" spans="1:175" ht="15">
      <c r="A270" s="79"/>
      <c r="B270" s="80" t="s">
        <v>848</v>
      </c>
      <c r="C270" s="122" t="s">
        <v>849</v>
      </c>
      <c r="T270" s="127" t="s">
        <v>850</v>
      </c>
      <c r="U270" s="85" t="str">
        <f t="shared" si="4511"/>
        <v>ReplaceableTextures\\CommandButtons\\BTNIB03.blp</v>
      </c>
      <c r="CN270" s="70" t="str">
        <f t="shared" si="4499"/>
        <v>InitUnitState('IB03',,,,,,,,,,)</v>
      </c>
      <c r="CO270" s="70" t="str">
        <f t="shared" si="4500"/>
        <v>InitUnitNormal('IB03',,,,,,,,,,)</v>
      </c>
      <c r="CP270" s="70" t="str">
        <f t="shared" si="4501"/>
        <v>InitUnitMagic('IB03',,,,,,,,,,)</v>
      </c>
      <c r="CQ270" s="70" t="str">
        <f t="shared" si="4502"/>
        <v>InitUnitAdd('IB03',,,,,,,,,,)</v>
      </c>
      <c r="CR270" s="70" t="str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U271&amp;CR$1&amp;")"</f>
        <v>InitEquipData('IB03',,"",,,,,'','','','','','',"ReplaceableTextures\\CommandButtons\\BTNIB04.blp")</v>
      </c>
      <c r="CU270" s="95" t="str">
        <f t="shared" si="4512"/>
        <v>|n</v>
      </c>
      <c r="CV270" s="61" t="str">
        <f t="shared" si="4513"/>
        <v>|cff99ccff给与地图有效评论建议|r即可领取：|n每秒生命+100，每秒业力+2|n|n|r|cff808080地图等级达到3级可领取|r</v>
      </c>
      <c r="CW270" s="60"/>
      <c r="CX270" s="60"/>
      <c r="CY270" s="60"/>
      <c r="CZ270" s="60"/>
      <c r="DA270" s="60"/>
      <c r="DB270" s="71" t="str">
        <f t="shared" si="4514"/>
        <v/>
      </c>
      <c r="DC270" s="71" t="str">
        <f t="shared" si="4515"/>
        <v/>
      </c>
      <c r="DD270" s="71" t="str">
        <f t="shared" si="4516"/>
        <v/>
      </c>
      <c r="DE270" s="71" t="str">
        <f t="shared" si="4517"/>
        <v/>
      </c>
      <c r="DF270" s="71" t="str">
        <f t="shared" si="4518"/>
        <v/>
      </c>
      <c r="DG270" s="71" t="str">
        <f t="shared" si="4519"/>
        <v/>
      </c>
      <c r="DH270" s="71" t="str">
        <f t="shared" si="4520"/>
        <v/>
      </c>
      <c r="DI270" s="71" t="str">
        <f t="shared" si="4521"/>
        <v/>
      </c>
      <c r="DJ270" s="71" t="str">
        <f t="shared" si="4522"/>
        <v/>
      </c>
      <c r="DK270" s="71" t="str">
        <f t="shared" si="4523"/>
        <v/>
      </c>
      <c r="DL270" s="71" t="str">
        <f t="shared" si="4524"/>
        <v/>
      </c>
      <c r="DM270" s="71" t="str">
        <f t="shared" si="4525"/>
        <v/>
      </c>
      <c r="DN270" s="71" t="str">
        <f t="shared" si="4526"/>
        <v/>
      </c>
      <c r="DO270" s="71" t="str">
        <f t="shared" si="4527"/>
        <v/>
      </c>
      <c r="DP270" s="71" t="str">
        <f t="shared" si="4528"/>
        <v/>
      </c>
      <c r="DQ270" s="71" t="str">
        <f t="shared" si="4529"/>
        <v/>
      </c>
      <c r="DR270" s="71" t="str">
        <f t="shared" si="4530"/>
        <v/>
      </c>
      <c r="DS270" s="71" t="str">
        <f t="shared" si="4531"/>
        <v/>
      </c>
      <c r="DT270" s="71" t="str">
        <f t="shared" si="4532"/>
        <v/>
      </c>
      <c r="DU270" s="71" t="str">
        <f t="shared" si="4533"/>
        <v/>
      </c>
      <c r="DV270" s="71" t="str">
        <f t="shared" si="4534"/>
        <v/>
      </c>
      <c r="DW270" s="71" t="str">
        <f t="shared" si="4535"/>
        <v/>
      </c>
      <c r="DX270" s="71" t="str">
        <f t="shared" si="4536"/>
        <v/>
      </c>
      <c r="DY270" s="71" t="str">
        <f t="shared" si="4537"/>
        <v/>
      </c>
      <c r="DZ270" s="71" t="str">
        <f t="shared" si="4538"/>
        <v/>
      </c>
      <c r="EA270" s="71" t="str">
        <f t="shared" si="4539"/>
        <v/>
      </c>
      <c r="EB270" s="71" t="str">
        <f t="shared" si="4540"/>
        <v/>
      </c>
      <c r="EC270" s="71" t="str">
        <f t="shared" si="4541"/>
        <v/>
      </c>
      <c r="ED270" s="71" t="str">
        <f t="shared" si="4542"/>
        <v/>
      </c>
      <c r="EE270" s="71" t="str">
        <f t="shared" si="4543"/>
        <v/>
      </c>
      <c r="EF270" s="71" t="str">
        <f t="shared" si="4544"/>
        <v/>
      </c>
      <c r="EG270" s="71" t="str">
        <f t="shared" si="4545"/>
        <v/>
      </c>
      <c r="EH270" s="71" t="str">
        <f t="shared" si="4546"/>
        <v/>
      </c>
      <c r="EI270" s="71" t="str">
        <f t="shared" si="4547"/>
        <v/>
      </c>
      <c r="EJ270" s="71" t="str">
        <f t="shared" si="4548"/>
        <v/>
      </c>
      <c r="EK270" s="71" t="str">
        <f t="shared" si="4549"/>
        <v/>
      </c>
      <c r="EL270" s="71" t="str">
        <f t="shared" si="4550"/>
        <v/>
      </c>
      <c r="EM270" s="71" t="str">
        <f t="shared" si="4551"/>
        <v/>
      </c>
      <c r="EN270" s="71" t="str">
        <f t="shared" si="4552"/>
        <v/>
      </c>
      <c r="EO270" s="71" t="str">
        <f t="shared" si="4553"/>
        <v/>
      </c>
      <c r="EP270" s="71" t="str">
        <f t="shared" si="4554"/>
        <v/>
      </c>
      <c r="EQ270" s="71" t="str">
        <f t="shared" si="4555"/>
        <v/>
      </c>
      <c r="ER270" s="71" t="str">
        <f t="shared" si="4556"/>
        <v/>
      </c>
      <c r="ES270" s="71" t="str">
        <f t="shared" si="4557"/>
        <v/>
      </c>
      <c r="ET270" s="71" t="str">
        <f t="shared" si="4558"/>
        <v/>
      </c>
      <c r="EU270" s="71" t="str">
        <f t="shared" si="4559"/>
        <v/>
      </c>
      <c r="EV270" s="71" t="str">
        <f t="shared" si="4560"/>
        <v/>
      </c>
      <c r="EW270" s="71" t="str">
        <f t="shared" si="4561"/>
        <v/>
      </c>
      <c r="EX270" s="71" t="str">
        <f t="shared" si="4562"/>
        <v/>
      </c>
      <c r="EY270" s="71" t="str">
        <f t="shared" si="4563"/>
        <v/>
      </c>
      <c r="EZ270" s="71" t="str">
        <f t="shared" si="4564"/>
        <v/>
      </c>
      <c r="FA270" s="71" t="str">
        <f t="shared" si="4565"/>
        <v/>
      </c>
      <c r="FB270" s="71" t="str">
        <f t="shared" si="4566"/>
        <v/>
      </c>
      <c r="FC270" s="71" t="str">
        <f t="shared" si="4567"/>
        <v/>
      </c>
      <c r="FD270" s="71" t="str">
        <f t="shared" si="4568"/>
        <v/>
      </c>
      <c r="FE270" s="71" t="str">
        <f t="shared" si="4569"/>
        <v/>
      </c>
      <c r="FF270" s="71" t="str">
        <f t="shared" si="4570"/>
        <v/>
      </c>
      <c r="FG270" s="71" t="str">
        <f t="shared" si="4571"/>
        <v/>
      </c>
      <c r="FH270" s="71" t="str">
        <f t="shared" si="4572"/>
        <v/>
      </c>
      <c r="FI270" s="71" t="str">
        <f t="shared" si="4573"/>
        <v/>
      </c>
      <c r="FJ270" s="71" t="str">
        <f t="shared" si="4574"/>
        <v/>
      </c>
      <c r="FK270" s="71" t="str">
        <f t="shared" si="4575"/>
        <v/>
      </c>
      <c r="FL270" s="71" t="str">
        <f t="shared" si="4576"/>
        <v/>
      </c>
      <c r="FM270" s="71" t="str">
        <f t="shared" si="4577"/>
        <v/>
      </c>
      <c r="FN270" s="71" t="str">
        <f t="shared" si="4578"/>
        <v/>
      </c>
      <c r="FO270" s="71" t="str">
        <f t="shared" si="4579"/>
        <v/>
      </c>
      <c r="FP270" s="71" t="str">
        <f t="shared" si="4580"/>
        <v/>
      </c>
      <c r="FQ270" s="71" t="str">
        <f t="shared" si="4581"/>
        <v/>
      </c>
      <c r="FR270" s="71" t="str">
        <f t="shared" si="4582"/>
        <v/>
      </c>
      <c r="FS270" s="71" t="str">
        <f t="shared" si="4583"/>
        <v/>
      </c>
    </row>
    <row r="271" spans="1:175" ht="15">
      <c r="A271" s="79"/>
      <c r="B271" s="80" t="s">
        <v>851</v>
      </c>
      <c r="C271" s="122" t="s">
        <v>852</v>
      </c>
      <c r="T271" s="127" t="s">
        <v>853</v>
      </c>
      <c r="U271" s="85" t="str">
        <f t="shared" si="4511"/>
        <v>ReplaceableTextures\\CommandButtons\\BTNIB04.blp</v>
      </c>
      <c r="CN271" s="70" t="str">
        <f t="shared" ref="CN271:CN278" si="4584">"InitUnitState('"&amp;B271&amp;"',"&amp;V271&amp;","&amp;W271&amp;","&amp;X271&amp;","&amp;Y271&amp;","&amp;Z271&amp;","&amp;AA271&amp;","&amp;AB271&amp;","&amp;AC271&amp;","&amp;AD271&amp;","&amp;AE271&amp;")"</f>
        <v>InitUnitState('IB04',,,,,,,,,,)</v>
      </c>
      <c r="CO271" s="70" t="str">
        <f t="shared" ref="CO271:CO278" si="4585">"InitUnitNormal('"&amp;B271&amp;"',"&amp;AF271&amp;","&amp;AG271&amp;","&amp;AH271&amp;","&amp;AI271&amp;","&amp;AJ271&amp;","&amp;AK271&amp;","&amp;AL271&amp;","&amp;AM271&amp;","&amp;AN271&amp;","&amp;AO271&amp;")"</f>
        <v>InitUnitNormal('IB04',,,,,,,,,,)</v>
      </c>
      <c r="CP271" s="70" t="str">
        <f t="shared" ref="CP271:CP278" si="4586">"InitUnitMagic('"&amp;B271&amp;"',"&amp;AP271&amp;","&amp;AQ271&amp;","&amp;AR271&amp;","&amp;AS271&amp;","&amp;AT271&amp;","&amp;AU271&amp;","&amp;AV271&amp;","&amp;AW271&amp;","&amp;BI271&amp;","&amp;BJ271&amp;")"</f>
        <v>InitUnitMagic('IB04',,,,,,,,,,)</v>
      </c>
      <c r="CQ271" s="70" t="str">
        <f t="shared" ref="CQ271:CQ278" si="4587">"InitUnitAdd('"&amp;B271&amp;"',"&amp;BK271&amp;","&amp;BL271&amp;","&amp;BM271&amp;","&amp;BN271&amp;","&amp;BO271&amp;","&amp;BP271&amp;","&amp;BQ271&amp;","&amp;BR271&amp;","&amp;BS271&amp;","&amp;BT271&amp;")"</f>
        <v>InitUnitAdd('IB04',,,,,,,,,,)</v>
      </c>
      <c r="CR271" s="70" t="str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U272&amp;CR$1&amp;")"</f>
        <v>InitEquipData('IB04',,"",,,,,'','','','','','',"ReplaceableTextures\\CommandButtons\\BTNIB05.blp")</v>
      </c>
      <c r="CU271" s="95" t="str">
        <f t="shared" si="4512"/>
        <v>|n</v>
      </c>
      <c r="CV271" s="61" t="str">
        <f t="shared" si="4513"/>
        <v>|cff99ccff房间大厅界面点击右上角《|r|cffcc99ff收藏|r|cff99ccff》后可领取该礼包。|n|n|r属性：|n|cffffcc33攻击伤害+10%|n技能伤害+10%|n重随英雄次数+1|r</v>
      </c>
      <c r="CW271" s="60"/>
      <c r="CX271" s="60"/>
      <c r="CY271" s="60"/>
      <c r="CZ271" s="60"/>
      <c r="DA271" s="60"/>
      <c r="DB271" s="71" t="str">
        <f t="shared" si="4514"/>
        <v/>
      </c>
      <c r="DC271" s="71" t="str">
        <f t="shared" si="4515"/>
        <v/>
      </c>
      <c r="DD271" s="71" t="str">
        <f t="shared" si="4516"/>
        <v/>
      </c>
      <c r="DE271" s="71" t="str">
        <f t="shared" si="4517"/>
        <v/>
      </c>
      <c r="DF271" s="71" t="str">
        <f t="shared" si="4518"/>
        <v/>
      </c>
      <c r="DG271" s="71" t="str">
        <f t="shared" si="4519"/>
        <v/>
      </c>
      <c r="DH271" s="71" t="str">
        <f t="shared" si="4520"/>
        <v/>
      </c>
      <c r="DI271" s="71" t="str">
        <f t="shared" si="4521"/>
        <v/>
      </c>
      <c r="DJ271" s="71" t="str">
        <f t="shared" si="4522"/>
        <v/>
      </c>
      <c r="DK271" s="71" t="str">
        <f t="shared" si="4523"/>
        <v/>
      </c>
      <c r="DL271" s="71" t="str">
        <f t="shared" si="4524"/>
        <v/>
      </c>
      <c r="DM271" s="71" t="str">
        <f t="shared" si="4525"/>
        <v/>
      </c>
      <c r="DN271" s="71" t="str">
        <f t="shared" si="4526"/>
        <v/>
      </c>
      <c r="DO271" s="71" t="str">
        <f t="shared" si="4527"/>
        <v/>
      </c>
      <c r="DP271" s="71" t="str">
        <f t="shared" si="4528"/>
        <v/>
      </c>
      <c r="DQ271" s="71" t="str">
        <f t="shared" si="4529"/>
        <v/>
      </c>
      <c r="DR271" s="71" t="str">
        <f t="shared" si="4530"/>
        <v/>
      </c>
      <c r="DS271" s="71" t="str">
        <f t="shared" si="4531"/>
        <v/>
      </c>
      <c r="DT271" s="71" t="str">
        <f t="shared" si="4532"/>
        <v/>
      </c>
      <c r="DU271" s="71" t="str">
        <f t="shared" si="4533"/>
        <v/>
      </c>
      <c r="DV271" s="71" t="str">
        <f t="shared" si="4534"/>
        <v/>
      </c>
      <c r="DW271" s="71" t="str">
        <f t="shared" si="4535"/>
        <v/>
      </c>
      <c r="DX271" s="71" t="str">
        <f t="shared" si="4536"/>
        <v/>
      </c>
      <c r="DY271" s="71" t="str">
        <f t="shared" si="4537"/>
        <v/>
      </c>
      <c r="DZ271" s="71" t="str">
        <f t="shared" si="4538"/>
        <v/>
      </c>
      <c r="EA271" s="71" t="str">
        <f t="shared" si="4539"/>
        <v/>
      </c>
      <c r="EB271" s="71" t="str">
        <f t="shared" si="4540"/>
        <v/>
      </c>
      <c r="EC271" s="71" t="str">
        <f t="shared" si="4541"/>
        <v/>
      </c>
      <c r="ED271" s="71" t="str">
        <f t="shared" si="4542"/>
        <v/>
      </c>
      <c r="EE271" s="71" t="str">
        <f t="shared" si="4543"/>
        <v/>
      </c>
      <c r="EF271" s="71" t="str">
        <f t="shared" si="4544"/>
        <v/>
      </c>
      <c r="EG271" s="71" t="str">
        <f t="shared" si="4545"/>
        <v/>
      </c>
      <c r="EH271" s="71" t="str">
        <f t="shared" si="4546"/>
        <v/>
      </c>
      <c r="EI271" s="71" t="str">
        <f t="shared" si="4547"/>
        <v/>
      </c>
      <c r="EJ271" s="71" t="str">
        <f t="shared" si="4548"/>
        <v/>
      </c>
      <c r="EK271" s="71" t="str">
        <f t="shared" si="4549"/>
        <v/>
      </c>
      <c r="EL271" s="71" t="str">
        <f t="shared" si="4550"/>
        <v/>
      </c>
      <c r="EM271" s="71" t="str">
        <f t="shared" si="4551"/>
        <v/>
      </c>
      <c r="EN271" s="71" t="str">
        <f t="shared" si="4552"/>
        <v/>
      </c>
      <c r="EO271" s="71" t="str">
        <f t="shared" si="4553"/>
        <v/>
      </c>
      <c r="EP271" s="71" t="str">
        <f t="shared" si="4554"/>
        <v/>
      </c>
      <c r="EQ271" s="71" t="str">
        <f t="shared" si="4555"/>
        <v/>
      </c>
      <c r="ER271" s="71" t="str">
        <f t="shared" si="4556"/>
        <v/>
      </c>
      <c r="ES271" s="71" t="str">
        <f t="shared" si="4557"/>
        <v/>
      </c>
      <c r="ET271" s="71" t="str">
        <f t="shared" si="4558"/>
        <v/>
      </c>
      <c r="EU271" s="71" t="str">
        <f t="shared" si="4559"/>
        <v/>
      </c>
      <c r="EV271" s="71" t="str">
        <f t="shared" si="4560"/>
        <v/>
      </c>
      <c r="EW271" s="71" t="str">
        <f t="shared" si="4561"/>
        <v/>
      </c>
      <c r="EX271" s="71" t="str">
        <f t="shared" si="4562"/>
        <v/>
      </c>
      <c r="EY271" s="71" t="str">
        <f t="shared" si="4563"/>
        <v/>
      </c>
      <c r="EZ271" s="71" t="str">
        <f t="shared" si="4564"/>
        <v/>
      </c>
      <c r="FA271" s="71" t="str">
        <f t="shared" si="4565"/>
        <v/>
      </c>
      <c r="FB271" s="71" t="str">
        <f t="shared" si="4566"/>
        <v/>
      </c>
      <c r="FC271" s="71" t="str">
        <f t="shared" si="4567"/>
        <v/>
      </c>
      <c r="FD271" s="71" t="str">
        <f t="shared" si="4568"/>
        <v/>
      </c>
      <c r="FE271" s="71" t="str">
        <f t="shared" si="4569"/>
        <v/>
      </c>
      <c r="FF271" s="71" t="str">
        <f t="shared" si="4570"/>
        <v/>
      </c>
      <c r="FG271" s="71" t="str">
        <f t="shared" si="4571"/>
        <v/>
      </c>
      <c r="FH271" s="71" t="str">
        <f t="shared" si="4572"/>
        <v/>
      </c>
      <c r="FI271" s="71" t="str">
        <f t="shared" si="4573"/>
        <v/>
      </c>
      <c r="FJ271" s="71" t="str">
        <f t="shared" si="4574"/>
        <v/>
      </c>
      <c r="FK271" s="71" t="str">
        <f t="shared" si="4575"/>
        <v/>
      </c>
      <c r="FL271" s="71" t="str">
        <f t="shared" si="4576"/>
        <v/>
      </c>
      <c r="FM271" s="71" t="str">
        <f t="shared" si="4577"/>
        <v/>
      </c>
      <c r="FN271" s="71" t="str">
        <f t="shared" si="4578"/>
        <v/>
      </c>
      <c r="FO271" s="71" t="str">
        <f t="shared" si="4579"/>
        <v/>
      </c>
      <c r="FP271" s="71" t="str">
        <f t="shared" si="4580"/>
        <v/>
      </c>
      <c r="FQ271" s="71" t="str">
        <f t="shared" si="4581"/>
        <v/>
      </c>
      <c r="FR271" s="71" t="str">
        <f t="shared" si="4582"/>
        <v/>
      </c>
      <c r="FS271" s="71" t="str">
        <f t="shared" si="4583"/>
        <v/>
      </c>
    </row>
    <row r="272" spans="1:175" ht="15">
      <c r="A272" s="79"/>
      <c r="B272" s="80" t="s">
        <v>854</v>
      </c>
      <c r="C272" s="122" t="s">
        <v>855</v>
      </c>
      <c r="T272" s="127" t="s">
        <v>856</v>
      </c>
      <c r="U272" s="85" t="str">
        <f t="shared" si="4511"/>
        <v>ReplaceableTextures\\CommandButtons\\BTNIB05.blp</v>
      </c>
      <c r="CN272" s="70" t="str">
        <f t="shared" si="4584"/>
        <v>InitUnitState('IB05',,,,,,,,,,)</v>
      </c>
      <c r="CO272" s="70" t="str">
        <f t="shared" si="4585"/>
        <v>InitUnitNormal('IB05',,,,,,,,,,)</v>
      </c>
      <c r="CP272" s="70" t="str">
        <f t="shared" si="4586"/>
        <v>InitUnitMagic('IB05',,,,,,,,,,)</v>
      </c>
      <c r="CQ272" s="70" t="str">
        <f t="shared" si="4587"/>
        <v>InitUnitAdd('IB05',,,,,,,,,,)</v>
      </c>
      <c r="CR272" s="70" t="str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U302&amp;CR$1&amp;")"</f>
        <v>InitEquipData('IB05',,"",,,,,'','','','','','',"")</v>
      </c>
      <c r="CU272" s="95" t="str">
        <f t="shared" si="4512"/>
        <v>|n</v>
      </c>
      <c r="CV272" s="61" t="str">
        <f t="shared" si="4513"/>
        <v>|cff33ff00购买魔兽重制版可领取该礼包！|n|n|r奖励：|n招魂幡Lv3</v>
      </c>
      <c r="CW272" s="60"/>
      <c r="CX272" s="60"/>
      <c r="CY272" s="60"/>
      <c r="CZ272" s="60"/>
      <c r="DA272" s="60"/>
      <c r="DB272" s="71" t="str">
        <f t="shared" si="4514"/>
        <v/>
      </c>
      <c r="DC272" s="71" t="str">
        <f t="shared" si="4515"/>
        <v/>
      </c>
      <c r="DD272" s="71" t="str">
        <f t="shared" si="4516"/>
        <v/>
      </c>
      <c r="DE272" s="71" t="str">
        <f t="shared" si="4517"/>
        <v/>
      </c>
      <c r="DF272" s="71" t="str">
        <f t="shared" si="4518"/>
        <v/>
      </c>
      <c r="DG272" s="71" t="str">
        <f t="shared" si="4519"/>
        <v/>
      </c>
      <c r="DH272" s="71" t="str">
        <f t="shared" si="4520"/>
        <v/>
      </c>
      <c r="DI272" s="71" t="str">
        <f t="shared" si="4521"/>
        <v/>
      </c>
      <c r="DJ272" s="71" t="str">
        <f t="shared" si="4522"/>
        <v/>
      </c>
      <c r="DK272" s="71" t="str">
        <f t="shared" si="4523"/>
        <v/>
      </c>
      <c r="DL272" s="71" t="str">
        <f t="shared" si="4524"/>
        <v/>
      </c>
      <c r="DM272" s="71" t="str">
        <f t="shared" si="4525"/>
        <v/>
      </c>
      <c r="DN272" s="71" t="str">
        <f t="shared" si="4526"/>
        <v/>
      </c>
      <c r="DO272" s="71" t="str">
        <f t="shared" si="4527"/>
        <v/>
      </c>
      <c r="DP272" s="71" t="str">
        <f t="shared" si="4528"/>
        <v/>
      </c>
      <c r="DQ272" s="71" t="str">
        <f t="shared" si="4529"/>
        <v/>
      </c>
      <c r="DR272" s="71" t="str">
        <f t="shared" si="4530"/>
        <v/>
      </c>
      <c r="DS272" s="71" t="str">
        <f t="shared" si="4531"/>
        <v/>
      </c>
      <c r="DT272" s="71" t="str">
        <f t="shared" si="4532"/>
        <v/>
      </c>
      <c r="DU272" s="71" t="str">
        <f t="shared" si="4533"/>
        <v/>
      </c>
      <c r="DV272" s="71" t="str">
        <f t="shared" si="4534"/>
        <v/>
      </c>
      <c r="DW272" s="71" t="str">
        <f t="shared" si="4535"/>
        <v/>
      </c>
      <c r="DX272" s="71" t="str">
        <f t="shared" si="4536"/>
        <v/>
      </c>
      <c r="DY272" s="71" t="str">
        <f t="shared" si="4537"/>
        <v/>
      </c>
      <c r="DZ272" s="71" t="str">
        <f t="shared" si="4538"/>
        <v/>
      </c>
      <c r="EA272" s="71" t="str">
        <f t="shared" si="4539"/>
        <v/>
      </c>
      <c r="EB272" s="71" t="str">
        <f t="shared" si="4540"/>
        <v/>
      </c>
      <c r="EC272" s="71" t="str">
        <f t="shared" si="4541"/>
        <v/>
      </c>
      <c r="ED272" s="71" t="str">
        <f t="shared" si="4542"/>
        <v/>
      </c>
      <c r="EE272" s="71" t="str">
        <f t="shared" si="4543"/>
        <v/>
      </c>
      <c r="EF272" s="71" t="str">
        <f t="shared" si="4544"/>
        <v/>
      </c>
      <c r="EG272" s="71" t="str">
        <f t="shared" si="4545"/>
        <v/>
      </c>
      <c r="EH272" s="71" t="str">
        <f t="shared" si="4546"/>
        <v/>
      </c>
      <c r="EI272" s="71" t="str">
        <f t="shared" si="4547"/>
        <v/>
      </c>
      <c r="EJ272" s="71" t="str">
        <f t="shared" si="4548"/>
        <v/>
      </c>
      <c r="EK272" s="71" t="str">
        <f t="shared" si="4549"/>
        <v/>
      </c>
      <c r="EL272" s="71" t="str">
        <f t="shared" si="4550"/>
        <v/>
      </c>
      <c r="EM272" s="71" t="str">
        <f t="shared" si="4551"/>
        <v/>
      </c>
      <c r="EN272" s="71" t="str">
        <f t="shared" si="4552"/>
        <v/>
      </c>
      <c r="EO272" s="71" t="str">
        <f t="shared" si="4553"/>
        <v/>
      </c>
      <c r="EP272" s="71" t="str">
        <f t="shared" si="4554"/>
        <v/>
      </c>
      <c r="EQ272" s="71" t="str">
        <f t="shared" si="4555"/>
        <v/>
      </c>
      <c r="ER272" s="71" t="str">
        <f t="shared" si="4556"/>
        <v/>
      </c>
      <c r="ES272" s="71" t="str">
        <f t="shared" si="4557"/>
        <v/>
      </c>
      <c r="ET272" s="71" t="str">
        <f t="shared" si="4558"/>
        <v/>
      </c>
      <c r="EU272" s="71" t="str">
        <f t="shared" si="4559"/>
        <v/>
      </c>
      <c r="EV272" s="71" t="str">
        <f t="shared" si="4560"/>
        <v/>
      </c>
      <c r="EW272" s="71" t="str">
        <f t="shared" si="4561"/>
        <v/>
      </c>
      <c r="EX272" s="71" t="str">
        <f t="shared" si="4562"/>
        <v/>
      </c>
      <c r="EY272" s="71" t="str">
        <f t="shared" si="4563"/>
        <v/>
      </c>
      <c r="EZ272" s="71" t="str">
        <f t="shared" si="4564"/>
        <v/>
      </c>
      <c r="FA272" s="71" t="str">
        <f t="shared" si="4565"/>
        <v/>
      </c>
      <c r="FB272" s="71" t="str">
        <f t="shared" si="4566"/>
        <v/>
      </c>
      <c r="FC272" s="71" t="str">
        <f t="shared" si="4567"/>
        <v/>
      </c>
      <c r="FD272" s="71" t="str">
        <f t="shared" si="4568"/>
        <v/>
      </c>
      <c r="FE272" s="71" t="str">
        <f t="shared" si="4569"/>
        <v/>
      </c>
      <c r="FF272" s="71" t="str">
        <f t="shared" si="4570"/>
        <v/>
      </c>
      <c r="FG272" s="71" t="str">
        <f t="shared" si="4571"/>
        <v/>
      </c>
      <c r="FH272" s="71" t="str">
        <f t="shared" si="4572"/>
        <v/>
      </c>
      <c r="FI272" s="71" t="str">
        <f t="shared" si="4573"/>
        <v/>
      </c>
      <c r="FJ272" s="71" t="str">
        <f t="shared" si="4574"/>
        <v/>
      </c>
      <c r="FK272" s="71" t="str">
        <f t="shared" si="4575"/>
        <v/>
      </c>
      <c r="FL272" s="71" t="str">
        <f t="shared" si="4576"/>
        <v/>
      </c>
      <c r="FM272" s="71" t="str">
        <f t="shared" si="4577"/>
        <v/>
      </c>
      <c r="FN272" s="71" t="str">
        <f t="shared" si="4578"/>
        <v/>
      </c>
      <c r="FO272" s="71" t="str">
        <f t="shared" si="4579"/>
        <v/>
      </c>
      <c r="FP272" s="71" t="str">
        <f t="shared" si="4580"/>
        <v/>
      </c>
      <c r="FQ272" s="71" t="str">
        <f t="shared" si="4581"/>
        <v/>
      </c>
      <c r="FR272" s="71" t="str">
        <f t="shared" si="4582"/>
        <v/>
      </c>
      <c r="FS272" s="71" t="str">
        <f t="shared" si="4583"/>
        <v/>
      </c>
    </row>
    <row r="273" spans="1:175" ht="15">
      <c r="A273" s="79"/>
      <c r="B273" s="80" t="s">
        <v>857</v>
      </c>
      <c r="C273" s="122" t="s">
        <v>858</v>
      </c>
      <c r="T273" s="127" t="s">
        <v>859</v>
      </c>
      <c r="U273" s="85" t="str">
        <f t="shared" si="4511"/>
        <v>ReplaceableTextures\\CommandButtons\\BTNIB06.blp</v>
      </c>
      <c r="CN273" s="70" t="str">
        <f t="shared" si="4584"/>
        <v>InitUnitState('IB06',,,,,,,,,,)</v>
      </c>
      <c r="CO273" s="70" t="str">
        <f t="shared" si="4585"/>
        <v>InitUnitNormal('IB06',,,,,,,,,,)</v>
      </c>
      <c r="CP273" s="70" t="str">
        <f t="shared" si="4586"/>
        <v>InitUnitMagic('IB06',,,,,,,,,,)</v>
      </c>
      <c r="CQ273" s="70" t="str">
        <f t="shared" si="4587"/>
        <v>InitUnitAdd('IB06',,,,,,,,,,)</v>
      </c>
      <c r="CR273" s="70" t="str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InitEquipData('IB06',,"",,,,,'','','','','','',"ReplaceableTextures\\CommandButtons\\BTNIB07.blp")</v>
      </c>
      <c r="CU273" s="95" t="str">
        <f t="shared" si="4512"/>
        <v>|n</v>
      </c>
      <c r="CV273" s="61" t="str">
        <f t="shared" si="4513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73" s="60"/>
      <c r="CX273" s="60"/>
      <c r="CY273" s="60"/>
      <c r="CZ273" s="60"/>
      <c r="DA273" s="60"/>
      <c r="DB273" s="71" t="str">
        <f t="shared" si="4514"/>
        <v/>
      </c>
      <c r="DC273" s="71" t="str">
        <f t="shared" si="4515"/>
        <v/>
      </c>
      <c r="DD273" s="71" t="str">
        <f t="shared" si="4516"/>
        <v/>
      </c>
      <c r="DE273" s="71" t="str">
        <f t="shared" si="4517"/>
        <v/>
      </c>
      <c r="DF273" s="71" t="str">
        <f t="shared" si="4518"/>
        <v/>
      </c>
      <c r="DG273" s="71" t="str">
        <f t="shared" si="4519"/>
        <v/>
      </c>
      <c r="DH273" s="71" t="str">
        <f t="shared" si="4520"/>
        <v/>
      </c>
      <c r="DI273" s="71" t="str">
        <f t="shared" si="4521"/>
        <v/>
      </c>
      <c r="DJ273" s="71" t="str">
        <f t="shared" si="4522"/>
        <v/>
      </c>
      <c r="DK273" s="71" t="str">
        <f t="shared" si="4523"/>
        <v/>
      </c>
      <c r="DL273" s="71" t="str">
        <f t="shared" si="4524"/>
        <v/>
      </c>
      <c r="DM273" s="71" t="str">
        <f t="shared" si="4525"/>
        <v/>
      </c>
      <c r="DN273" s="71" t="str">
        <f t="shared" si="4526"/>
        <v/>
      </c>
      <c r="DO273" s="71" t="str">
        <f t="shared" si="4527"/>
        <v/>
      </c>
      <c r="DP273" s="71" t="str">
        <f t="shared" si="4528"/>
        <v/>
      </c>
      <c r="DQ273" s="71" t="str">
        <f t="shared" si="4529"/>
        <v/>
      </c>
      <c r="DR273" s="71" t="str">
        <f t="shared" si="4530"/>
        <v/>
      </c>
      <c r="DS273" s="71" t="str">
        <f t="shared" si="4531"/>
        <v/>
      </c>
      <c r="DT273" s="71" t="str">
        <f t="shared" si="4532"/>
        <v/>
      </c>
      <c r="DU273" s="71" t="str">
        <f t="shared" si="4533"/>
        <v/>
      </c>
      <c r="DV273" s="71" t="str">
        <f t="shared" si="4534"/>
        <v/>
      </c>
      <c r="DW273" s="71" t="str">
        <f t="shared" si="4535"/>
        <v/>
      </c>
      <c r="DX273" s="71" t="str">
        <f t="shared" si="4536"/>
        <v/>
      </c>
      <c r="DY273" s="71" t="str">
        <f t="shared" si="4537"/>
        <v/>
      </c>
      <c r="DZ273" s="71" t="str">
        <f t="shared" si="4538"/>
        <v/>
      </c>
      <c r="EA273" s="71" t="str">
        <f t="shared" si="4539"/>
        <v/>
      </c>
      <c r="EB273" s="71" t="str">
        <f t="shared" si="4540"/>
        <v/>
      </c>
      <c r="EC273" s="71" t="str">
        <f t="shared" si="4541"/>
        <v/>
      </c>
      <c r="ED273" s="71" t="str">
        <f t="shared" si="4542"/>
        <v/>
      </c>
      <c r="EE273" s="71" t="str">
        <f t="shared" si="4543"/>
        <v/>
      </c>
      <c r="EF273" s="71" t="str">
        <f t="shared" si="4544"/>
        <v/>
      </c>
      <c r="EG273" s="71" t="str">
        <f t="shared" si="4545"/>
        <v/>
      </c>
      <c r="EH273" s="71" t="str">
        <f t="shared" si="4546"/>
        <v/>
      </c>
      <c r="EI273" s="71" t="str">
        <f t="shared" si="4547"/>
        <v/>
      </c>
      <c r="EJ273" s="71" t="str">
        <f t="shared" si="4548"/>
        <v/>
      </c>
      <c r="EK273" s="71" t="str">
        <f t="shared" si="4549"/>
        <v/>
      </c>
      <c r="EL273" s="71" t="str">
        <f t="shared" si="4550"/>
        <v/>
      </c>
      <c r="EM273" s="71" t="str">
        <f t="shared" si="4551"/>
        <v/>
      </c>
      <c r="EN273" s="71" t="str">
        <f t="shared" si="4552"/>
        <v/>
      </c>
      <c r="EO273" s="71" t="str">
        <f t="shared" si="4553"/>
        <v/>
      </c>
      <c r="EP273" s="71" t="str">
        <f t="shared" si="4554"/>
        <v/>
      </c>
      <c r="EQ273" s="71" t="str">
        <f t="shared" si="4555"/>
        <v/>
      </c>
      <c r="ER273" s="71" t="str">
        <f t="shared" si="4556"/>
        <v/>
      </c>
      <c r="ES273" s="71" t="str">
        <f t="shared" si="4557"/>
        <v/>
      </c>
      <c r="ET273" s="71" t="str">
        <f t="shared" si="4558"/>
        <v/>
      </c>
      <c r="EU273" s="71" t="str">
        <f t="shared" si="4559"/>
        <v/>
      </c>
      <c r="EV273" s="71" t="str">
        <f t="shared" si="4560"/>
        <v/>
      </c>
      <c r="EW273" s="71" t="str">
        <f t="shared" si="4561"/>
        <v/>
      </c>
      <c r="EX273" s="71" t="str">
        <f t="shared" si="4562"/>
        <v/>
      </c>
      <c r="EY273" s="71" t="str">
        <f t="shared" si="4563"/>
        <v/>
      </c>
      <c r="EZ273" s="71" t="str">
        <f t="shared" si="4564"/>
        <v/>
      </c>
      <c r="FA273" s="71" t="str">
        <f t="shared" si="4565"/>
        <v/>
      </c>
      <c r="FB273" s="71" t="str">
        <f t="shared" si="4566"/>
        <v/>
      </c>
      <c r="FC273" s="71" t="str">
        <f t="shared" si="4567"/>
        <v/>
      </c>
      <c r="FD273" s="71" t="str">
        <f t="shared" si="4568"/>
        <v/>
      </c>
      <c r="FE273" s="71" t="str">
        <f t="shared" si="4569"/>
        <v/>
      </c>
      <c r="FF273" s="71" t="str">
        <f t="shared" si="4570"/>
        <v/>
      </c>
      <c r="FG273" s="71" t="str">
        <f t="shared" si="4571"/>
        <v/>
      </c>
      <c r="FH273" s="71" t="str">
        <f t="shared" si="4572"/>
        <v/>
      </c>
      <c r="FI273" s="71" t="str">
        <f t="shared" si="4573"/>
        <v/>
      </c>
      <c r="FJ273" s="71" t="str">
        <f t="shared" si="4574"/>
        <v/>
      </c>
      <c r="FK273" s="71" t="str">
        <f t="shared" si="4575"/>
        <v/>
      </c>
      <c r="FL273" s="71" t="str">
        <f t="shared" si="4576"/>
        <v/>
      </c>
      <c r="FM273" s="71" t="str">
        <f t="shared" si="4577"/>
        <v/>
      </c>
      <c r="FN273" s="71" t="str">
        <f t="shared" si="4578"/>
        <v/>
      </c>
      <c r="FO273" s="71" t="str">
        <f t="shared" si="4579"/>
        <v/>
      </c>
      <c r="FP273" s="71" t="str">
        <f t="shared" si="4580"/>
        <v/>
      </c>
      <c r="FQ273" s="71" t="str">
        <f t="shared" si="4581"/>
        <v/>
      </c>
      <c r="FR273" s="71" t="str">
        <f t="shared" si="4582"/>
        <v/>
      </c>
      <c r="FS273" s="71" t="str">
        <f t="shared" si="4583"/>
        <v/>
      </c>
    </row>
    <row r="274" spans="1:175">
      <c r="A274" s="79"/>
      <c r="B274" s="80" t="s">
        <v>860</v>
      </c>
      <c r="C274" s="122" t="s">
        <v>861</v>
      </c>
      <c r="T274" s="122" t="s">
        <v>862</v>
      </c>
      <c r="U274" s="85" t="str">
        <f t="shared" si="4511"/>
        <v>ReplaceableTextures\\CommandButtons\\BTNIB07.blp</v>
      </c>
      <c r="CN274" s="70" t="str">
        <f t="shared" si="4584"/>
        <v>InitUnitState('IB07',,,,,,,,,,)</v>
      </c>
      <c r="CO274" s="70" t="str">
        <f t="shared" si="4585"/>
        <v>InitUnitNormal('IB07',,,,,,,,,,)</v>
      </c>
      <c r="CP274" s="70" t="str">
        <f t="shared" si="4586"/>
        <v>InitUnitMagic('IB07',,,,,,,,,,)</v>
      </c>
      <c r="CQ274" s="70" t="str">
        <f t="shared" si="4587"/>
        <v>InitUnitAdd('IB07',,,,,,,,,,)</v>
      </c>
      <c r="CR274" s="70" t="str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U275&amp;CR$1&amp;")"</f>
        <v>InitEquipData('IB07',,"",,,,,'','','','','','',"ReplaceableTextures\\CommandButtons\\BTNIB08.blp")</v>
      </c>
      <c r="CU274" s="95" t="str">
        <f t="shared" si="4512"/>
        <v>|n</v>
      </c>
      <c r="CV274" s="61" t="str">
        <f t="shared" si="4513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74" s="60"/>
      <c r="CX274" s="60"/>
      <c r="CY274" s="60"/>
      <c r="CZ274" s="60"/>
      <c r="DA274" s="60"/>
      <c r="DB274" s="71" t="str">
        <f t="shared" si="4514"/>
        <v/>
      </c>
      <c r="DC274" s="71" t="str">
        <f t="shared" si="4515"/>
        <v/>
      </c>
      <c r="DD274" s="71" t="str">
        <f t="shared" si="4516"/>
        <v/>
      </c>
      <c r="DE274" s="71" t="str">
        <f t="shared" si="4517"/>
        <v/>
      </c>
      <c r="DF274" s="71" t="str">
        <f t="shared" si="4518"/>
        <v/>
      </c>
      <c r="DG274" s="71" t="str">
        <f t="shared" si="4519"/>
        <v/>
      </c>
      <c r="DH274" s="71" t="str">
        <f t="shared" si="4520"/>
        <v/>
      </c>
      <c r="DI274" s="71" t="str">
        <f t="shared" si="4521"/>
        <v/>
      </c>
      <c r="DJ274" s="71" t="str">
        <f t="shared" si="4522"/>
        <v/>
      </c>
      <c r="DK274" s="71" t="str">
        <f t="shared" si="4523"/>
        <v/>
      </c>
      <c r="DL274" s="71" t="str">
        <f t="shared" si="4524"/>
        <v/>
      </c>
      <c r="DM274" s="71" t="str">
        <f t="shared" si="4525"/>
        <v/>
      </c>
      <c r="DN274" s="71" t="str">
        <f t="shared" si="4526"/>
        <v/>
      </c>
      <c r="DO274" s="71" t="str">
        <f t="shared" si="4527"/>
        <v/>
      </c>
      <c r="DP274" s="71" t="str">
        <f t="shared" si="4528"/>
        <v/>
      </c>
      <c r="DQ274" s="71" t="str">
        <f t="shared" si="4529"/>
        <v/>
      </c>
      <c r="DR274" s="71" t="str">
        <f t="shared" si="4530"/>
        <v/>
      </c>
      <c r="DS274" s="71" t="str">
        <f t="shared" si="4531"/>
        <v/>
      </c>
      <c r="DT274" s="71" t="str">
        <f t="shared" si="4532"/>
        <v/>
      </c>
      <c r="DU274" s="71" t="str">
        <f t="shared" si="4533"/>
        <v/>
      </c>
      <c r="DV274" s="71" t="str">
        <f t="shared" si="4534"/>
        <v/>
      </c>
      <c r="DW274" s="71" t="str">
        <f t="shared" si="4535"/>
        <v/>
      </c>
      <c r="DX274" s="71" t="str">
        <f t="shared" si="4536"/>
        <v/>
      </c>
      <c r="DY274" s="71" t="str">
        <f t="shared" si="4537"/>
        <v/>
      </c>
      <c r="DZ274" s="71" t="str">
        <f t="shared" si="4538"/>
        <v/>
      </c>
      <c r="EA274" s="71" t="str">
        <f t="shared" si="4539"/>
        <v/>
      </c>
      <c r="EB274" s="71" t="str">
        <f t="shared" si="4540"/>
        <v/>
      </c>
      <c r="EC274" s="71" t="str">
        <f t="shared" si="4541"/>
        <v/>
      </c>
      <c r="ED274" s="71" t="str">
        <f t="shared" si="4542"/>
        <v/>
      </c>
      <c r="EE274" s="71" t="str">
        <f t="shared" si="4543"/>
        <v/>
      </c>
      <c r="EF274" s="71" t="str">
        <f t="shared" si="4544"/>
        <v/>
      </c>
      <c r="EG274" s="71" t="str">
        <f t="shared" si="4545"/>
        <v/>
      </c>
      <c r="EH274" s="71" t="str">
        <f t="shared" si="4546"/>
        <v/>
      </c>
      <c r="EI274" s="71" t="str">
        <f t="shared" si="4547"/>
        <v/>
      </c>
      <c r="EJ274" s="71" t="str">
        <f t="shared" si="4548"/>
        <v/>
      </c>
      <c r="EK274" s="71" t="str">
        <f t="shared" si="4549"/>
        <v/>
      </c>
      <c r="EL274" s="71" t="str">
        <f t="shared" si="4550"/>
        <v/>
      </c>
      <c r="EM274" s="71" t="str">
        <f t="shared" si="4551"/>
        <v/>
      </c>
      <c r="EN274" s="71" t="str">
        <f t="shared" si="4552"/>
        <v/>
      </c>
      <c r="EO274" s="71" t="str">
        <f t="shared" si="4553"/>
        <v/>
      </c>
      <c r="EP274" s="71" t="str">
        <f t="shared" si="4554"/>
        <v/>
      </c>
      <c r="EQ274" s="71" t="str">
        <f t="shared" si="4555"/>
        <v/>
      </c>
      <c r="ER274" s="71" t="str">
        <f t="shared" si="4556"/>
        <v/>
      </c>
      <c r="ES274" s="71" t="str">
        <f t="shared" si="4557"/>
        <v/>
      </c>
      <c r="ET274" s="71" t="str">
        <f t="shared" si="4558"/>
        <v/>
      </c>
      <c r="EU274" s="71" t="str">
        <f t="shared" si="4559"/>
        <v/>
      </c>
      <c r="EV274" s="71" t="str">
        <f t="shared" si="4560"/>
        <v/>
      </c>
      <c r="EW274" s="71" t="str">
        <f t="shared" si="4561"/>
        <v/>
      </c>
      <c r="EX274" s="71" t="str">
        <f t="shared" si="4562"/>
        <v/>
      </c>
      <c r="EY274" s="71" t="str">
        <f t="shared" si="4563"/>
        <v/>
      </c>
      <c r="EZ274" s="71" t="str">
        <f t="shared" si="4564"/>
        <v/>
      </c>
      <c r="FA274" s="71" t="str">
        <f t="shared" si="4565"/>
        <v/>
      </c>
      <c r="FB274" s="71" t="str">
        <f t="shared" si="4566"/>
        <v/>
      </c>
      <c r="FC274" s="71" t="str">
        <f t="shared" si="4567"/>
        <v/>
      </c>
      <c r="FD274" s="71" t="str">
        <f t="shared" si="4568"/>
        <v/>
      </c>
      <c r="FE274" s="71" t="str">
        <f t="shared" si="4569"/>
        <v/>
      </c>
      <c r="FF274" s="71" t="str">
        <f t="shared" si="4570"/>
        <v/>
      </c>
      <c r="FG274" s="71" t="str">
        <f t="shared" si="4571"/>
        <v/>
      </c>
      <c r="FH274" s="71" t="str">
        <f t="shared" si="4572"/>
        <v/>
      </c>
      <c r="FI274" s="71" t="str">
        <f t="shared" si="4573"/>
        <v/>
      </c>
      <c r="FJ274" s="71" t="str">
        <f t="shared" si="4574"/>
        <v/>
      </c>
      <c r="FK274" s="71" t="str">
        <f t="shared" si="4575"/>
        <v/>
      </c>
      <c r="FL274" s="71" t="str">
        <f t="shared" si="4576"/>
        <v/>
      </c>
      <c r="FM274" s="71" t="str">
        <f t="shared" si="4577"/>
        <v/>
      </c>
      <c r="FN274" s="71" t="str">
        <f t="shared" si="4578"/>
        <v/>
      </c>
      <c r="FO274" s="71" t="str">
        <f t="shared" si="4579"/>
        <v/>
      </c>
      <c r="FP274" s="71" t="str">
        <f t="shared" si="4580"/>
        <v/>
      </c>
      <c r="FQ274" s="71" t="str">
        <f t="shared" si="4581"/>
        <v/>
      </c>
      <c r="FR274" s="71" t="str">
        <f t="shared" si="4582"/>
        <v/>
      </c>
      <c r="FS274" s="71" t="str">
        <f t="shared" si="4583"/>
        <v/>
      </c>
    </row>
    <row r="275" spans="1:175" ht="15">
      <c r="A275" s="79"/>
      <c r="B275" s="80" t="s">
        <v>863</v>
      </c>
      <c r="C275" s="122" t="s">
        <v>864</v>
      </c>
      <c r="T275" s="127" t="s">
        <v>865</v>
      </c>
      <c r="U275" s="85" t="str">
        <f t="shared" si="4511"/>
        <v>ReplaceableTextures\\CommandButtons\\BTNIB08.blp</v>
      </c>
      <c r="CN275" s="70" t="str">
        <f t="shared" si="4584"/>
        <v>InitUnitState('IB08',,,,,,,,,,)</v>
      </c>
      <c r="CO275" s="70" t="str">
        <f t="shared" si="4585"/>
        <v>InitUnitNormal('IB08',,,,,,,,,,)</v>
      </c>
      <c r="CP275" s="70" t="str">
        <f t="shared" si="4586"/>
        <v>InitUnitMagic('IB08',,,,,,,,,,)</v>
      </c>
      <c r="CQ275" s="70" t="str">
        <f t="shared" si="4587"/>
        <v>InitUnitAdd('IB08',,,,,,,,,,)</v>
      </c>
      <c r="CR275" s="70" t="str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305&amp;CR$1&amp;")"</f>
        <v>InitEquipData('IB08',,"",,,,,'','','','','','',"")</v>
      </c>
      <c r="CU275" s="95" t="str">
        <f t="shared" si="4512"/>
        <v>|n</v>
      </c>
      <c r="CV275" s="61" t="str">
        <f t="shared" si="4513"/>
        <v>|cff99ccff游戏中输入《|r|cff33ff00魔芝RPG|r|cff99ccff》领取本礼包！|r|n|n|r奖励：|n|cffffcc00练功房怪物数量+1|r</v>
      </c>
      <c r="CW275" s="60"/>
      <c r="CX275" s="60"/>
      <c r="CY275" s="60"/>
      <c r="CZ275" s="60"/>
      <c r="DA275" s="60"/>
      <c r="DB275" s="71" t="str">
        <f t="shared" si="4514"/>
        <v/>
      </c>
      <c r="DC275" s="71" t="str">
        <f t="shared" si="4515"/>
        <v/>
      </c>
      <c r="DD275" s="71" t="str">
        <f t="shared" si="4516"/>
        <v/>
      </c>
      <c r="DE275" s="71" t="str">
        <f t="shared" si="4517"/>
        <v/>
      </c>
      <c r="DF275" s="71" t="str">
        <f t="shared" si="4518"/>
        <v/>
      </c>
      <c r="DG275" s="71" t="str">
        <f t="shared" si="4519"/>
        <v/>
      </c>
      <c r="DH275" s="71" t="str">
        <f t="shared" si="4520"/>
        <v/>
      </c>
      <c r="DI275" s="71" t="str">
        <f t="shared" si="4521"/>
        <v/>
      </c>
      <c r="DJ275" s="71" t="str">
        <f t="shared" si="4522"/>
        <v/>
      </c>
      <c r="DK275" s="71" t="str">
        <f t="shared" si="4523"/>
        <v/>
      </c>
      <c r="DL275" s="71" t="str">
        <f t="shared" si="4524"/>
        <v/>
      </c>
      <c r="DM275" s="71" t="str">
        <f t="shared" si="4525"/>
        <v/>
      </c>
      <c r="DN275" s="71" t="str">
        <f t="shared" si="4526"/>
        <v/>
      </c>
      <c r="DO275" s="71" t="str">
        <f t="shared" si="4527"/>
        <v/>
      </c>
      <c r="DP275" s="71" t="str">
        <f t="shared" si="4528"/>
        <v/>
      </c>
      <c r="DQ275" s="71" t="str">
        <f t="shared" si="4529"/>
        <v/>
      </c>
      <c r="DR275" s="71" t="str">
        <f t="shared" si="4530"/>
        <v/>
      </c>
      <c r="DS275" s="71" t="str">
        <f t="shared" si="4531"/>
        <v/>
      </c>
      <c r="DT275" s="71" t="str">
        <f t="shared" si="4532"/>
        <v/>
      </c>
      <c r="DU275" s="71" t="str">
        <f t="shared" si="4533"/>
        <v/>
      </c>
      <c r="DV275" s="71" t="str">
        <f t="shared" si="4534"/>
        <v/>
      </c>
      <c r="DW275" s="71" t="str">
        <f t="shared" si="4535"/>
        <v/>
      </c>
      <c r="DX275" s="71" t="str">
        <f t="shared" si="4536"/>
        <v/>
      </c>
      <c r="DY275" s="71" t="str">
        <f t="shared" si="4537"/>
        <v/>
      </c>
      <c r="DZ275" s="71" t="str">
        <f t="shared" si="4538"/>
        <v/>
      </c>
      <c r="EA275" s="71" t="str">
        <f t="shared" si="4539"/>
        <v/>
      </c>
      <c r="EB275" s="71" t="str">
        <f t="shared" si="4540"/>
        <v/>
      </c>
      <c r="EC275" s="71" t="str">
        <f t="shared" si="4541"/>
        <v/>
      </c>
      <c r="ED275" s="71" t="str">
        <f t="shared" si="4542"/>
        <v/>
      </c>
      <c r="EE275" s="71" t="str">
        <f t="shared" si="4543"/>
        <v/>
      </c>
      <c r="EF275" s="71" t="str">
        <f t="shared" si="4544"/>
        <v/>
      </c>
      <c r="EG275" s="71" t="str">
        <f t="shared" si="4545"/>
        <v/>
      </c>
      <c r="EH275" s="71" t="str">
        <f t="shared" si="4546"/>
        <v/>
      </c>
      <c r="EI275" s="71" t="str">
        <f t="shared" si="4547"/>
        <v/>
      </c>
      <c r="EJ275" s="71" t="str">
        <f t="shared" si="4548"/>
        <v/>
      </c>
      <c r="EK275" s="71" t="str">
        <f t="shared" si="4549"/>
        <v/>
      </c>
      <c r="EL275" s="71" t="str">
        <f t="shared" si="4550"/>
        <v/>
      </c>
      <c r="EM275" s="71" t="str">
        <f t="shared" si="4551"/>
        <v/>
      </c>
      <c r="EN275" s="71" t="str">
        <f t="shared" si="4552"/>
        <v/>
      </c>
      <c r="EO275" s="71" t="str">
        <f t="shared" si="4553"/>
        <v/>
      </c>
      <c r="EP275" s="71" t="str">
        <f t="shared" si="4554"/>
        <v/>
      </c>
      <c r="EQ275" s="71" t="str">
        <f t="shared" si="4555"/>
        <v/>
      </c>
      <c r="ER275" s="71" t="str">
        <f t="shared" si="4556"/>
        <v/>
      </c>
      <c r="ES275" s="71" t="str">
        <f t="shared" si="4557"/>
        <v/>
      </c>
      <c r="ET275" s="71" t="str">
        <f t="shared" si="4558"/>
        <v/>
      </c>
      <c r="EU275" s="71" t="str">
        <f t="shared" si="4559"/>
        <v/>
      </c>
      <c r="EV275" s="71" t="str">
        <f t="shared" si="4560"/>
        <v/>
      </c>
      <c r="EW275" s="71" t="str">
        <f t="shared" si="4561"/>
        <v/>
      </c>
      <c r="EX275" s="71" t="str">
        <f t="shared" si="4562"/>
        <v/>
      </c>
      <c r="EY275" s="71" t="str">
        <f t="shared" si="4563"/>
        <v/>
      </c>
      <c r="EZ275" s="71" t="str">
        <f t="shared" si="4564"/>
        <v/>
      </c>
      <c r="FA275" s="71" t="str">
        <f t="shared" si="4565"/>
        <v/>
      </c>
      <c r="FB275" s="71" t="str">
        <f t="shared" si="4566"/>
        <v/>
      </c>
      <c r="FC275" s="71" t="str">
        <f t="shared" si="4567"/>
        <v/>
      </c>
      <c r="FD275" s="71" t="str">
        <f t="shared" si="4568"/>
        <v/>
      </c>
      <c r="FE275" s="71" t="str">
        <f t="shared" si="4569"/>
        <v/>
      </c>
      <c r="FF275" s="71" t="str">
        <f t="shared" si="4570"/>
        <v/>
      </c>
      <c r="FG275" s="71" t="str">
        <f t="shared" si="4571"/>
        <v/>
      </c>
      <c r="FH275" s="71" t="str">
        <f t="shared" si="4572"/>
        <v/>
      </c>
      <c r="FI275" s="71" t="str">
        <f t="shared" si="4573"/>
        <v/>
      </c>
      <c r="FJ275" s="71" t="str">
        <f t="shared" si="4574"/>
        <v/>
      </c>
      <c r="FK275" s="71" t="str">
        <f t="shared" si="4575"/>
        <v/>
      </c>
      <c r="FL275" s="71" t="str">
        <f t="shared" si="4576"/>
        <v/>
      </c>
      <c r="FM275" s="71" t="str">
        <f t="shared" si="4577"/>
        <v/>
      </c>
      <c r="FN275" s="71" t="str">
        <f t="shared" si="4578"/>
        <v/>
      </c>
      <c r="FO275" s="71" t="str">
        <f t="shared" si="4579"/>
        <v/>
      </c>
      <c r="FP275" s="71" t="str">
        <f t="shared" si="4580"/>
        <v/>
      </c>
      <c r="FQ275" s="71" t="str">
        <f t="shared" si="4581"/>
        <v/>
      </c>
      <c r="FR275" s="71" t="str">
        <f t="shared" si="4582"/>
        <v/>
      </c>
      <c r="FS275" s="71" t="str">
        <f t="shared" si="4583"/>
        <v/>
      </c>
    </row>
    <row r="276" spans="1:175">
      <c r="A276" s="79"/>
      <c r="B276" s="80" t="s">
        <v>866</v>
      </c>
      <c r="C276" s="122" t="s">
        <v>867</v>
      </c>
      <c r="T276" s="128"/>
      <c r="U276" s="85" t="str">
        <f t="shared" si="4511"/>
        <v>ReplaceableTextures\\CommandButtons\\BTNIB09.blp</v>
      </c>
      <c r="CN276" s="70" t="str">
        <f t="shared" si="4584"/>
        <v>InitUnitState('IB09',,,,,,,,,,)</v>
      </c>
      <c r="CO276" s="70" t="str">
        <f t="shared" si="4585"/>
        <v>InitUnitNormal('IB09',,,,,,,,,,)</v>
      </c>
      <c r="CP276" s="70" t="str">
        <f t="shared" si="4586"/>
        <v>InitUnitMagic('IB09',,,,,,,,,,)</v>
      </c>
      <c r="CQ276" s="70" t="str">
        <f t="shared" si="4587"/>
        <v>InitUnitAdd('IB09',,,,,,,,,,)</v>
      </c>
      <c r="CR276" s="70" t="str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U306&amp;CR$1&amp;")"</f>
        <v>InitEquipData('IB09',,"",,,,,'','','','','','',"")</v>
      </c>
      <c r="CU276" s="95" t="str">
        <f t="shared" si="4512"/>
        <v>|n</v>
      </c>
      <c r="CV276" s="61">
        <f t="shared" si="4513"/>
        <v>0</v>
      </c>
      <c r="CW276" s="60"/>
      <c r="CX276" s="60"/>
      <c r="CY276" s="60"/>
      <c r="CZ276" s="60"/>
      <c r="DA276" s="60"/>
      <c r="DB276" s="71" t="str">
        <f t="shared" ref="DB276:FM277" si="4588">IF(V276="","","|n"&amp;DB$2&amp;"+"&amp;V276&amp;DB$1)</f>
        <v/>
      </c>
      <c r="DC276" s="71" t="str">
        <f t="shared" si="4588"/>
        <v/>
      </c>
      <c r="DD276" s="71" t="str">
        <f t="shared" si="4588"/>
        <v/>
      </c>
      <c r="DE276" s="71" t="str">
        <f t="shared" si="4588"/>
        <v/>
      </c>
      <c r="DF276" s="71" t="str">
        <f t="shared" si="4588"/>
        <v/>
      </c>
      <c r="DG276" s="71" t="str">
        <f t="shared" si="4588"/>
        <v/>
      </c>
      <c r="DH276" s="71" t="str">
        <f t="shared" si="4588"/>
        <v/>
      </c>
      <c r="DI276" s="71" t="str">
        <f t="shared" si="4588"/>
        <v/>
      </c>
      <c r="DJ276" s="71" t="str">
        <f t="shared" si="4588"/>
        <v/>
      </c>
      <c r="DK276" s="71" t="str">
        <f t="shared" si="4588"/>
        <v/>
      </c>
      <c r="DL276" s="71" t="str">
        <f t="shared" si="4588"/>
        <v/>
      </c>
      <c r="DM276" s="71" t="str">
        <f t="shared" si="4588"/>
        <v/>
      </c>
      <c r="DN276" s="71" t="str">
        <f t="shared" si="4588"/>
        <v/>
      </c>
      <c r="DO276" s="71" t="str">
        <f t="shared" si="4588"/>
        <v/>
      </c>
      <c r="DP276" s="71" t="str">
        <f t="shared" si="4588"/>
        <v/>
      </c>
      <c r="DQ276" s="71" t="str">
        <f t="shared" si="4588"/>
        <v/>
      </c>
      <c r="DR276" s="71" t="str">
        <f t="shared" si="4588"/>
        <v/>
      </c>
      <c r="DS276" s="71" t="str">
        <f t="shared" si="4588"/>
        <v/>
      </c>
      <c r="DT276" s="71" t="str">
        <f t="shared" si="4588"/>
        <v/>
      </c>
      <c r="DU276" s="71" t="str">
        <f t="shared" si="4588"/>
        <v/>
      </c>
      <c r="DV276" s="71" t="str">
        <f t="shared" si="4588"/>
        <v/>
      </c>
      <c r="DW276" s="71" t="str">
        <f t="shared" si="4588"/>
        <v/>
      </c>
      <c r="DX276" s="71" t="str">
        <f t="shared" si="4588"/>
        <v/>
      </c>
      <c r="DY276" s="71" t="str">
        <f t="shared" si="4588"/>
        <v/>
      </c>
      <c r="DZ276" s="71" t="str">
        <f t="shared" si="4588"/>
        <v/>
      </c>
      <c r="EA276" s="71" t="str">
        <f t="shared" si="4588"/>
        <v/>
      </c>
      <c r="EB276" s="71" t="str">
        <f t="shared" si="4588"/>
        <v/>
      </c>
      <c r="EC276" s="71" t="str">
        <f t="shared" si="4588"/>
        <v/>
      </c>
      <c r="ED276" s="71" t="str">
        <f t="shared" si="4588"/>
        <v/>
      </c>
      <c r="EE276" s="71" t="str">
        <f t="shared" si="4588"/>
        <v/>
      </c>
      <c r="EF276" s="71" t="str">
        <f t="shared" si="4588"/>
        <v/>
      </c>
      <c r="EG276" s="71" t="str">
        <f t="shared" si="4588"/>
        <v/>
      </c>
      <c r="EH276" s="71" t="str">
        <f t="shared" si="4588"/>
        <v/>
      </c>
      <c r="EI276" s="71" t="str">
        <f t="shared" si="4588"/>
        <v/>
      </c>
      <c r="EJ276" s="71" t="str">
        <f t="shared" si="4588"/>
        <v/>
      </c>
      <c r="EK276" s="71" t="str">
        <f t="shared" si="4588"/>
        <v/>
      </c>
      <c r="EL276" s="71" t="str">
        <f t="shared" si="4588"/>
        <v/>
      </c>
      <c r="EM276" s="71" t="str">
        <f t="shared" si="4588"/>
        <v/>
      </c>
      <c r="EN276" s="71" t="str">
        <f t="shared" si="4588"/>
        <v/>
      </c>
      <c r="EO276" s="71" t="str">
        <f t="shared" si="4588"/>
        <v/>
      </c>
      <c r="EP276" s="71" t="str">
        <f t="shared" si="4588"/>
        <v/>
      </c>
      <c r="EQ276" s="71" t="str">
        <f t="shared" si="4588"/>
        <v/>
      </c>
      <c r="ER276" s="71" t="str">
        <f t="shared" si="4588"/>
        <v/>
      </c>
      <c r="ES276" s="71" t="str">
        <f t="shared" si="4588"/>
        <v/>
      </c>
      <c r="ET276" s="71" t="str">
        <f t="shared" si="4588"/>
        <v/>
      </c>
      <c r="EU276" s="71" t="str">
        <f t="shared" si="4588"/>
        <v/>
      </c>
      <c r="EV276" s="71" t="str">
        <f t="shared" si="4588"/>
        <v/>
      </c>
      <c r="EW276" s="71" t="str">
        <f t="shared" si="4588"/>
        <v/>
      </c>
      <c r="EX276" s="71" t="str">
        <f t="shared" si="4588"/>
        <v/>
      </c>
      <c r="EY276" s="71" t="str">
        <f t="shared" si="4588"/>
        <v/>
      </c>
      <c r="EZ276" s="71" t="str">
        <f t="shared" si="4588"/>
        <v/>
      </c>
      <c r="FA276" s="71" t="str">
        <f t="shared" si="4588"/>
        <v/>
      </c>
      <c r="FB276" s="71" t="str">
        <f t="shared" si="4588"/>
        <v/>
      </c>
      <c r="FC276" s="71" t="str">
        <f t="shared" si="4588"/>
        <v/>
      </c>
      <c r="FD276" s="71" t="str">
        <f t="shared" si="4588"/>
        <v/>
      </c>
      <c r="FE276" s="71" t="str">
        <f t="shared" si="4588"/>
        <v/>
      </c>
      <c r="FF276" s="71" t="str">
        <f t="shared" si="4588"/>
        <v/>
      </c>
      <c r="FG276" s="71" t="str">
        <f t="shared" si="4588"/>
        <v/>
      </c>
      <c r="FH276" s="71" t="str">
        <f t="shared" si="4588"/>
        <v/>
      </c>
      <c r="FI276" s="71" t="str">
        <f t="shared" si="4588"/>
        <v/>
      </c>
      <c r="FJ276" s="71" t="str">
        <f t="shared" si="4588"/>
        <v/>
      </c>
      <c r="FK276" s="71" t="str">
        <f t="shared" si="4588"/>
        <v/>
      </c>
      <c r="FL276" s="71" t="str">
        <f t="shared" si="4588"/>
        <v/>
      </c>
      <c r="FM276" s="71" t="str">
        <f t="shared" si="4588"/>
        <v/>
      </c>
      <c r="FN276" s="71" t="str">
        <f t="shared" ref="FN276:FS277" si="4589">IF(CH276="","","|n"&amp;FN$2&amp;"+"&amp;CH276&amp;FN$1)</f>
        <v/>
      </c>
      <c r="FO276" s="71" t="str">
        <f t="shared" si="4589"/>
        <v/>
      </c>
      <c r="FP276" s="71" t="str">
        <f t="shared" si="4589"/>
        <v/>
      </c>
      <c r="FQ276" s="71" t="str">
        <f t="shared" si="4589"/>
        <v/>
      </c>
      <c r="FR276" s="71" t="str">
        <f t="shared" si="4589"/>
        <v/>
      </c>
      <c r="FS276" s="71" t="str">
        <f t="shared" si="4589"/>
        <v/>
      </c>
    </row>
    <row r="277" spans="1:175" ht="15">
      <c r="A277" s="79"/>
      <c r="B277" s="123" t="s">
        <v>868</v>
      </c>
      <c r="C277" s="122" t="str">
        <f>"已领取"&amp;C267</f>
        <v>已领取星耀福利</v>
      </c>
      <c r="T277" s="127" t="str">
        <f>T267&amp;"|N|N|cff00ff00已领取该礼包"</f>
        <v>|cffffcc33平台名称带有“星耀”开局自动激活！|n|n|r奖励：|n|cffffcc00每秒金币+1|n每秒攻击+1|n每秒生命+5|r|N|N|cff00ff00已领取该礼包</v>
      </c>
      <c r="U277" s="79" t="s">
        <v>869</v>
      </c>
      <c r="CN277" s="70" t="str">
        <f t="shared" ref="CN277" si="4590">"InitUnitState('"&amp;B277&amp;"',"&amp;V277&amp;","&amp;W277&amp;","&amp;X277&amp;","&amp;Y277&amp;","&amp;Z277&amp;","&amp;AA277&amp;","&amp;AB277&amp;","&amp;AC277&amp;","&amp;AD277&amp;","&amp;AE277&amp;")"</f>
        <v>InitUnitState('IB50',,,,,,,,,,)</v>
      </c>
      <c r="CO277" s="70" t="str">
        <f t="shared" ref="CO277" si="4591">"InitUnitNormal('"&amp;B277&amp;"',"&amp;AF277&amp;","&amp;AG277&amp;","&amp;AH277&amp;","&amp;AI277&amp;","&amp;AJ277&amp;","&amp;AK277&amp;","&amp;AL277&amp;","&amp;AM277&amp;","&amp;AN277&amp;","&amp;AO277&amp;")"</f>
        <v>InitUnitNormal('IB50',,,,,,,,,,)</v>
      </c>
      <c r="CP277" s="70" t="str">
        <f t="shared" ref="CP277" si="4592">"InitUnitMagic('"&amp;B277&amp;"',"&amp;AP277&amp;","&amp;AQ277&amp;","&amp;AR277&amp;","&amp;AS277&amp;","&amp;AT277&amp;","&amp;AU277&amp;","&amp;AV277&amp;","&amp;AW277&amp;","&amp;BI277&amp;","&amp;BJ277&amp;")"</f>
        <v>InitUnitMagic('IB50',,,,,,,,,,)</v>
      </c>
      <c r="CQ277" s="70" t="str">
        <f t="shared" ref="CQ277" si="4593">"InitUnitAdd('"&amp;B277&amp;"',"&amp;BK277&amp;","&amp;BL277&amp;","&amp;BM277&amp;","&amp;BN277&amp;","&amp;BO277&amp;","&amp;BP277&amp;","&amp;BQ277&amp;","&amp;BR277&amp;","&amp;BS277&amp;","&amp;BT277&amp;")"</f>
        <v>InitUnitAdd('IB50',,,,,,,,,,)</v>
      </c>
      <c r="CR277" s="70" t="str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278&amp;CR$1&amp;")"</f>
        <v>InitEquipData('IB50',,"",,,,,'','','','','','',"ReplaceableTextures\\commandButtons\\BTNLBUI01.blp")</v>
      </c>
      <c r="CU277" s="95" t="str">
        <f t="shared" si="4512"/>
        <v>|n</v>
      </c>
      <c r="CV277" s="61" t="str">
        <f t="shared" si="4513"/>
        <v>|cffffcc33平台名称带有“星耀”开局自动激活！|n|n|r奖励：|n|cffffcc00每秒金币+1|n每秒攻击+1|n每秒生命+5|r|N|N|cff00ff00已领取该礼包</v>
      </c>
      <c r="CW277" s="60"/>
      <c r="CX277" s="60"/>
      <c r="CY277" s="60"/>
      <c r="CZ277" s="60"/>
      <c r="DA277" s="60"/>
      <c r="DB277" s="71" t="str">
        <f t="shared" si="4588"/>
        <v/>
      </c>
      <c r="DC277" s="71" t="str">
        <f t="shared" si="4588"/>
        <v/>
      </c>
      <c r="DD277" s="71" t="str">
        <f t="shared" si="4588"/>
        <v/>
      </c>
      <c r="DE277" s="71" t="str">
        <f t="shared" si="4588"/>
        <v/>
      </c>
      <c r="DF277" s="71" t="str">
        <f t="shared" si="4588"/>
        <v/>
      </c>
      <c r="DG277" s="71" t="str">
        <f t="shared" si="4588"/>
        <v/>
      </c>
      <c r="DH277" s="71" t="str">
        <f t="shared" si="4588"/>
        <v/>
      </c>
      <c r="DI277" s="71" t="str">
        <f t="shared" si="4588"/>
        <v/>
      </c>
      <c r="DJ277" s="71" t="str">
        <f t="shared" si="4588"/>
        <v/>
      </c>
      <c r="DK277" s="71" t="str">
        <f t="shared" si="4588"/>
        <v/>
      </c>
      <c r="DL277" s="71" t="str">
        <f t="shared" si="4588"/>
        <v/>
      </c>
      <c r="DM277" s="71" t="str">
        <f t="shared" si="4588"/>
        <v/>
      </c>
      <c r="DN277" s="71" t="str">
        <f t="shared" si="4588"/>
        <v/>
      </c>
      <c r="DO277" s="71" t="str">
        <f t="shared" si="4588"/>
        <v/>
      </c>
      <c r="DP277" s="71" t="str">
        <f t="shared" si="4588"/>
        <v/>
      </c>
      <c r="DQ277" s="71" t="str">
        <f t="shared" si="4588"/>
        <v/>
      </c>
      <c r="DR277" s="71" t="str">
        <f t="shared" si="4588"/>
        <v/>
      </c>
      <c r="DS277" s="71" t="str">
        <f t="shared" si="4588"/>
        <v/>
      </c>
      <c r="DT277" s="71" t="str">
        <f t="shared" si="4588"/>
        <v/>
      </c>
      <c r="DU277" s="71" t="str">
        <f t="shared" si="4588"/>
        <v/>
      </c>
      <c r="DV277" s="71" t="str">
        <f t="shared" si="4588"/>
        <v/>
      </c>
      <c r="DW277" s="71" t="str">
        <f t="shared" si="4588"/>
        <v/>
      </c>
      <c r="DX277" s="71" t="str">
        <f t="shared" si="4588"/>
        <v/>
      </c>
      <c r="DY277" s="71" t="str">
        <f t="shared" si="4588"/>
        <v/>
      </c>
      <c r="DZ277" s="71" t="str">
        <f t="shared" si="4588"/>
        <v/>
      </c>
      <c r="EA277" s="71" t="str">
        <f t="shared" si="4588"/>
        <v/>
      </c>
      <c r="EB277" s="71" t="str">
        <f t="shared" si="4588"/>
        <v/>
      </c>
      <c r="EC277" s="71" t="str">
        <f t="shared" si="4588"/>
        <v/>
      </c>
      <c r="ED277" s="71" t="str">
        <f t="shared" si="4588"/>
        <v/>
      </c>
      <c r="EE277" s="71" t="str">
        <f t="shared" si="4588"/>
        <v/>
      </c>
      <c r="EF277" s="71" t="str">
        <f t="shared" si="4588"/>
        <v/>
      </c>
      <c r="EG277" s="71" t="str">
        <f t="shared" si="4588"/>
        <v/>
      </c>
      <c r="EH277" s="71" t="str">
        <f t="shared" si="4588"/>
        <v/>
      </c>
      <c r="EI277" s="71" t="str">
        <f t="shared" si="4588"/>
        <v/>
      </c>
      <c r="EJ277" s="71" t="str">
        <f t="shared" si="4588"/>
        <v/>
      </c>
      <c r="EK277" s="71" t="str">
        <f t="shared" si="4588"/>
        <v/>
      </c>
      <c r="EL277" s="71" t="str">
        <f t="shared" si="4588"/>
        <v/>
      </c>
      <c r="EM277" s="71" t="str">
        <f t="shared" si="4588"/>
        <v/>
      </c>
      <c r="EN277" s="71" t="str">
        <f t="shared" si="4588"/>
        <v/>
      </c>
      <c r="EO277" s="71" t="str">
        <f t="shared" si="4588"/>
        <v/>
      </c>
      <c r="EP277" s="71" t="str">
        <f t="shared" si="4588"/>
        <v/>
      </c>
      <c r="EQ277" s="71" t="str">
        <f t="shared" si="4588"/>
        <v/>
      </c>
      <c r="ER277" s="71" t="str">
        <f t="shared" si="4588"/>
        <v/>
      </c>
      <c r="ES277" s="71" t="str">
        <f t="shared" si="4588"/>
        <v/>
      </c>
      <c r="ET277" s="71" t="str">
        <f t="shared" si="4588"/>
        <v/>
      </c>
      <c r="EU277" s="71" t="str">
        <f t="shared" si="4588"/>
        <v/>
      </c>
      <c r="EV277" s="71" t="str">
        <f t="shared" si="4588"/>
        <v/>
      </c>
      <c r="EW277" s="71" t="str">
        <f t="shared" si="4588"/>
        <v/>
      </c>
      <c r="EX277" s="71" t="str">
        <f t="shared" si="4588"/>
        <v/>
      </c>
      <c r="EY277" s="71" t="str">
        <f t="shared" si="4588"/>
        <v/>
      </c>
      <c r="EZ277" s="71" t="str">
        <f t="shared" si="4588"/>
        <v/>
      </c>
      <c r="FA277" s="71" t="str">
        <f t="shared" si="4588"/>
        <v/>
      </c>
      <c r="FB277" s="71" t="str">
        <f t="shared" si="4588"/>
        <v/>
      </c>
      <c r="FC277" s="71" t="str">
        <f t="shared" si="4588"/>
        <v/>
      </c>
      <c r="FD277" s="71" t="str">
        <f t="shared" si="4588"/>
        <v/>
      </c>
      <c r="FE277" s="71" t="str">
        <f t="shared" si="4588"/>
        <v/>
      </c>
      <c r="FF277" s="71" t="str">
        <f t="shared" si="4588"/>
        <v/>
      </c>
      <c r="FG277" s="71" t="str">
        <f t="shared" si="4588"/>
        <v/>
      </c>
      <c r="FH277" s="71" t="str">
        <f t="shared" si="4588"/>
        <v/>
      </c>
      <c r="FI277" s="71" t="str">
        <f t="shared" si="4588"/>
        <v/>
      </c>
      <c r="FJ277" s="71" t="str">
        <f t="shared" si="4588"/>
        <v/>
      </c>
      <c r="FK277" s="71" t="str">
        <f t="shared" si="4588"/>
        <v/>
      </c>
      <c r="FL277" s="71" t="str">
        <f t="shared" si="4588"/>
        <v/>
      </c>
      <c r="FM277" s="71" t="str">
        <f t="shared" si="4588"/>
        <v/>
      </c>
      <c r="FN277" s="71" t="str">
        <f t="shared" si="4589"/>
        <v/>
      </c>
      <c r="FO277" s="71" t="str">
        <f t="shared" si="4589"/>
        <v/>
      </c>
      <c r="FP277" s="71" t="str">
        <f t="shared" si="4589"/>
        <v/>
      </c>
      <c r="FQ277" s="71" t="str">
        <f t="shared" si="4589"/>
        <v/>
      </c>
      <c r="FR277" s="71" t="str">
        <f t="shared" si="4589"/>
        <v/>
      </c>
      <c r="FS277" s="71" t="str">
        <f t="shared" si="4589"/>
        <v/>
      </c>
    </row>
    <row r="278" spans="1:175" ht="15">
      <c r="A278" s="79"/>
      <c r="B278" s="123" t="s">
        <v>870</v>
      </c>
      <c r="C278" s="122" t="str">
        <f>"已领取"&amp;C268</f>
        <v>已领取公众号礼包</v>
      </c>
      <c r="T278" s="127" t="str">
        <f>T268&amp;"|N|N|cff00ff00已领取该礼包"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78" s="79" t="s">
        <v>869</v>
      </c>
      <c r="CN278" s="70" t="str">
        <f t="shared" si="4584"/>
        <v>InitUnitState('IB51',,,,,,,,,,)</v>
      </c>
      <c r="CO278" s="70" t="str">
        <f t="shared" si="4585"/>
        <v>InitUnitNormal('IB51',,,,,,,,,,)</v>
      </c>
      <c r="CP278" s="70" t="str">
        <f t="shared" si="4586"/>
        <v>InitUnitMagic('IB51',,,,,,,,,,)</v>
      </c>
      <c r="CQ278" s="70" t="str">
        <f t="shared" si="4587"/>
        <v>InitUnitAdd('IB51',,,,,,,,,,)</v>
      </c>
      <c r="CR278" s="70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279&amp;CR$1&amp;")"</f>
        <v>InitEquipData('IB51',,"",,,,,'','','','','','',"ReplaceableTextures\\commandButtons\\BTNLBUI01.blp")</v>
      </c>
      <c r="CU278" s="95" t="str">
        <f t="shared" ref="CU278:CU286" si="4594">CONCATENATE(DB278,DC278,DD278,DE278,DF278,DG278,DH278,DI278,DJ278,DK278,DL278,DM278,DN278,DO278,DP278,DQ278,DR278,DS278,DT278,DU278,DV278,DW278,DX278,DY278,DZ278,EA278,EB278,EC278,ED278,EE278,EF278,EG278,EH278,EI278,EJ278,EK278,EL278,EM278,EN278,EO278,EP278&amp;"|n")</f>
        <v>|n</v>
      </c>
      <c r="CV278" s="61" t="str">
        <f t="shared" ref="CV278:CV292" si="4595">T278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78" s="60"/>
      <c r="CX278" s="60"/>
      <c r="CY278" s="60"/>
      <c r="CZ278" s="60"/>
      <c r="DA278" s="60"/>
      <c r="DB278" s="71" t="str">
        <f t="shared" ref="DB278:DB284" si="4596">IF(V278="","","|n"&amp;DB$2&amp;"+"&amp;V278&amp;DB$1)</f>
        <v/>
      </c>
      <c r="DC278" s="71" t="str">
        <f t="shared" ref="DC278:DC284" si="4597">IF(W278="","","|n"&amp;DC$2&amp;"+"&amp;W278&amp;DC$1)</f>
        <v/>
      </c>
      <c r="DD278" s="71" t="str">
        <f t="shared" ref="DD278:DD284" si="4598">IF(X278="","","|n"&amp;DD$2&amp;"+"&amp;X278&amp;DD$1)</f>
        <v/>
      </c>
      <c r="DE278" s="71" t="str">
        <f t="shared" ref="DE278:DE284" si="4599">IF(Y278="","","|n"&amp;DE$2&amp;"+"&amp;Y278&amp;DE$1)</f>
        <v/>
      </c>
      <c r="DF278" s="71" t="str">
        <f t="shared" ref="DF278:DF284" si="4600">IF(Z278="","","|n"&amp;DF$2&amp;"+"&amp;Z278&amp;DF$1)</f>
        <v/>
      </c>
      <c r="DG278" s="71" t="str">
        <f t="shared" ref="DG278:DG284" si="4601">IF(AA278="","","|n"&amp;DG$2&amp;"+"&amp;AA278&amp;DG$1)</f>
        <v/>
      </c>
      <c r="DH278" s="71" t="str">
        <f t="shared" ref="DH278:DH284" si="4602">IF(AB278="","","|n"&amp;DH$2&amp;"+"&amp;AB278&amp;DH$1)</f>
        <v/>
      </c>
      <c r="DI278" s="71" t="str">
        <f t="shared" ref="DI278:DI284" si="4603">IF(AC278="","","|n"&amp;DI$2&amp;"+"&amp;AC278&amp;DI$1)</f>
        <v/>
      </c>
      <c r="DJ278" s="71" t="str">
        <f t="shared" ref="DJ278:DJ284" si="4604">IF(AD278="","","|n"&amp;DJ$2&amp;"+"&amp;AD278&amp;DJ$1)</f>
        <v/>
      </c>
      <c r="DK278" s="71" t="str">
        <f t="shared" ref="DK278:DK284" si="4605">IF(AE278="","","|n"&amp;DK$2&amp;"+"&amp;AE278&amp;DK$1)</f>
        <v/>
      </c>
      <c r="DL278" s="71" t="str">
        <f t="shared" ref="DL278:DL284" si="4606">IF(AF278="","","|n"&amp;DL$2&amp;"+"&amp;AF278&amp;DL$1)</f>
        <v/>
      </c>
      <c r="DM278" s="71" t="str">
        <f t="shared" ref="DM278:DM284" si="4607">IF(AG278="","","|n"&amp;DM$2&amp;"+"&amp;AG278&amp;DM$1)</f>
        <v/>
      </c>
      <c r="DN278" s="71" t="str">
        <f t="shared" ref="DN278:DN284" si="4608">IF(AH278="","","|n"&amp;DN$2&amp;"+"&amp;AH278&amp;DN$1)</f>
        <v/>
      </c>
      <c r="DO278" s="71" t="str">
        <f t="shared" ref="DO278:DO284" si="4609">IF(AI278="","","|n"&amp;DO$2&amp;"+"&amp;AI278&amp;DO$1)</f>
        <v/>
      </c>
      <c r="DP278" s="71" t="str">
        <f t="shared" ref="DP278:DP284" si="4610">IF(AJ278="","","|n"&amp;DP$2&amp;"+"&amp;AJ278&amp;DP$1)</f>
        <v/>
      </c>
      <c r="DQ278" s="71" t="str">
        <f t="shared" ref="DQ278:DQ284" si="4611">IF(AK278="","","|n"&amp;DQ$2&amp;"+"&amp;AK278&amp;DQ$1)</f>
        <v/>
      </c>
      <c r="DR278" s="71" t="str">
        <f t="shared" ref="DR278:DR284" si="4612">IF(AL278="","","|n"&amp;DR$2&amp;"+"&amp;AL278&amp;DR$1)</f>
        <v/>
      </c>
      <c r="DS278" s="71" t="str">
        <f t="shared" ref="DS278:DS284" si="4613">IF(AM278="","","|n"&amp;DS$2&amp;"+"&amp;AM278&amp;DS$1)</f>
        <v/>
      </c>
      <c r="DT278" s="71" t="str">
        <f t="shared" ref="DT278:DT284" si="4614">IF(AN278="","","|n"&amp;DT$2&amp;"+"&amp;AN278&amp;DT$1)</f>
        <v/>
      </c>
      <c r="DU278" s="71" t="str">
        <f t="shared" ref="DU278:DU284" si="4615">IF(AO278="","","|n"&amp;DU$2&amp;"+"&amp;AO278&amp;DU$1)</f>
        <v/>
      </c>
      <c r="DV278" s="71" t="str">
        <f t="shared" ref="DV278:DV284" si="4616">IF(AP278="","","|n"&amp;DV$2&amp;"+"&amp;AP278&amp;DV$1)</f>
        <v/>
      </c>
      <c r="DW278" s="71" t="str">
        <f t="shared" ref="DW278:DW284" si="4617">IF(AQ278="","","|n"&amp;DW$2&amp;"+"&amp;AQ278&amp;DW$1)</f>
        <v/>
      </c>
      <c r="DX278" s="71" t="str">
        <f t="shared" ref="DX278:DX284" si="4618">IF(AR278="","","|n"&amp;DX$2&amp;"+"&amp;AR278&amp;DX$1)</f>
        <v/>
      </c>
      <c r="DY278" s="71" t="str">
        <f t="shared" ref="DY278:DY284" si="4619">IF(AS278="","","|n"&amp;DY$2&amp;"+"&amp;AS278&amp;DY$1)</f>
        <v/>
      </c>
      <c r="DZ278" s="71" t="str">
        <f t="shared" ref="DZ278:DZ284" si="4620">IF(AT278="","","|n"&amp;DZ$2&amp;"+"&amp;AT278&amp;DZ$1)</f>
        <v/>
      </c>
      <c r="EA278" s="71" t="str">
        <f t="shared" ref="EA278:EA284" si="4621">IF(AU278="","","|n"&amp;EA$2&amp;"+"&amp;AU278&amp;EA$1)</f>
        <v/>
      </c>
      <c r="EB278" s="71" t="str">
        <f t="shared" ref="EB278:EB284" si="4622">IF(AV278="","","|n"&amp;EB$2&amp;"+"&amp;AV278&amp;EB$1)</f>
        <v/>
      </c>
      <c r="EC278" s="71" t="str">
        <f t="shared" ref="EC278:EC284" si="4623">IF(AW278="","","|n"&amp;EC$2&amp;"+"&amp;AW278&amp;EC$1)</f>
        <v/>
      </c>
      <c r="ED278" s="71" t="str">
        <f t="shared" ref="ED278:ED284" si="4624">IF(AX278="","","|n"&amp;ED$2&amp;"+"&amp;AX278&amp;ED$1)</f>
        <v/>
      </c>
      <c r="EE278" s="71" t="str">
        <f t="shared" ref="EE278:EE284" si="4625">IF(AY278="","","|n"&amp;EE$2&amp;"+"&amp;AY278&amp;EE$1)</f>
        <v/>
      </c>
      <c r="EF278" s="71" t="str">
        <f t="shared" ref="EF278:EF284" si="4626">IF(AZ278="","","|n"&amp;EF$2&amp;"+"&amp;AZ278&amp;EF$1)</f>
        <v/>
      </c>
      <c r="EG278" s="71" t="str">
        <f t="shared" ref="EG278:EG284" si="4627">IF(BA278="","","|n"&amp;EG$2&amp;"+"&amp;BA278&amp;EG$1)</f>
        <v/>
      </c>
      <c r="EH278" s="71" t="str">
        <f t="shared" ref="EH278:EH284" si="4628">IF(BB278="","","|n"&amp;EH$2&amp;"+"&amp;BB278&amp;EH$1)</f>
        <v/>
      </c>
      <c r="EI278" s="71" t="str">
        <f t="shared" ref="EI278:EI284" si="4629">IF(BC278="","","|n"&amp;EI$2&amp;"+"&amp;BC278&amp;EI$1)</f>
        <v/>
      </c>
      <c r="EJ278" s="71" t="str">
        <f t="shared" ref="EJ278:EJ284" si="4630">IF(BD278="","","|n"&amp;EJ$2&amp;"+"&amp;BD278&amp;EJ$1)</f>
        <v/>
      </c>
      <c r="EK278" s="71" t="str">
        <f t="shared" ref="EK278:EK284" si="4631">IF(BE278="","","|n"&amp;EK$2&amp;"+"&amp;BE278&amp;EK$1)</f>
        <v/>
      </c>
      <c r="EL278" s="71" t="str">
        <f t="shared" ref="EL278:EL284" si="4632">IF(BF278="","","|n"&amp;EL$2&amp;"+"&amp;BF278&amp;EL$1)</f>
        <v/>
      </c>
      <c r="EM278" s="71" t="str">
        <f t="shared" ref="EM278:EM284" si="4633">IF(BG278="","","|n"&amp;EM$2&amp;"+"&amp;BG278&amp;EM$1)</f>
        <v/>
      </c>
      <c r="EN278" s="71" t="str">
        <f t="shared" ref="EN278:EN284" si="4634">IF(BH278="","","|n"&amp;EN$2&amp;"+"&amp;BH278&amp;EN$1)</f>
        <v/>
      </c>
      <c r="EO278" s="71" t="str">
        <f t="shared" ref="EO278:EO284" si="4635">IF(BI278="","","|n"&amp;EO$2&amp;"+"&amp;BI278&amp;EO$1)</f>
        <v/>
      </c>
      <c r="EP278" s="71" t="str">
        <f t="shared" ref="EP278:EP284" si="4636">IF(BJ278="","","|n"&amp;EP$2&amp;"+"&amp;BJ278&amp;EP$1)</f>
        <v/>
      </c>
      <c r="EQ278" s="71" t="str">
        <f t="shared" ref="EQ278:EQ284" si="4637">IF(BK278="","","|n"&amp;EQ$2&amp;"+"&amp;BK278&amp;EQ$1)</f>
        <v/>
      </c>
      <c r="ER278" s="71" t="str">
        <f t="shared" ref="ER278:ER284" si="4638">IF(BL278="","","|n"&amp;ER$2&amp;"+"&amp;BL278&amp;ER$1)</f>
        <v/>
      </c>
      <c r="ES278" s="71" t="str">
        <f t="shared" ref="ES278:ES284" si="4639">IF(BM278="","","|n"&amp;ES$2&amp;"+"&amp;BM278&amp;ES$1)</f>
        <v/>
      </c>
      <c r="ET278" s="71" t="str">
        <f t="shared" ref="ET278:ET284" si="4640">IF(BN278="","","|n"&amp;ET$2&amp;"+"&amp;BN278&amp;ET$1)</f>
        <v/>
      </c>
      <c r="EU278" s="71" t="str">
        <f t="shared" ref="EU278:EU284" si="4641">IF(BO278="","","|n"&amp;EU$2&amp;"+"&amp;BO278&amp;EU$1)</f>
        <v/>
      </c>
      <c r="EV278" s="71" t="str">
        <f t="shared" ref="EV278:EV284" si="4642">IF(BP278="","","|n"&amp;EV$2&amp;"+"&amp;BP278&amp;EV$1)</f>
        <v/>
      </c>
      <c r="EW278" s="71" t="str">
        <f t="shared" ref="EW278:EW284" si="4643">IF(BQ278="","","|n"&amp;EW$2&amp;"+"&amp;BQ278&amp;EW$1)</f>
        <v/>
      </c>
      <c r="EX278" s="71" t="str">
        <f t="shared" ref="EX278:EX284" si="4644">IF(BR278="","","|n"&amp;EX$2&amp;"+"&amp;BR278&amp;EX$1)</f>
        <v/>
      </c>
      <c r="EY278" s="71" t="str">
        <f t="shared" ref="EY278:EY284" si="4645">IF(BS278="","","|n"&amp;EY$2&amp;"+"&amp;BS278&amp;EY$1)</f>
        <v/>
      </c>
      <c r="EZ278" s="71" t="str">
        <f t="shared" ref="EZ278:EZ284" si="4646">IF(BT278="","","|n"&amp;EZ$2&amp;"+"&amp;BT278&amp;EZ$1)</f>
        <v/>
      </c>
      <c r="FA278" s="71" t="str">
        <f t="shared" ref="FA278:FA284" si="4647">IF(BU278="","","|n"&amp;FA$2&amp;"+"&amp;BU278&amp;FA$1)</f>
        <v/>
      </c>
      <c r="FB278" s="71" t="str">
        <f t="shared" ref="FB278:FB284" si="4648">IF(BV278="","","|n"&amp;FB$2&amp;"+"&amp;BV278&amp;FB$1)</f>
        <v/>
      </c>
      <c r="FC278" s="71" t="str">
        <f t="shared" ref="FC278:FC284" si="4649">IF(BW278="","","|n"&amp;FC$2&amp;"+"&amp;BW278&amp;FC$1)</f>
        <v/>
      </c>
      <c r="FD278" s="71" t="str">
        <f t="shared" ref="FD278:FD284" si="4650">IF(BX278="","","|n"&amp;FD$2&amp;"+"&amp;BX278&amp;FD$1)</f>
        <v/>
      </c>
      <c r="FE278" s="71" t="str">
        <f t="shared" ref="FE278:FE284" si="4651">IF(BY278="","","|n"&amp;FE$2&amp;"+"&amp;BY278&amp;FE$1)</f>
        <v/>
      </c>
      <c r="FF278" s="71" t="str">
        <f t="shared" ref="FF278:FF284" si="4652">IF(BZ278="","","|n"&amp;FF$2&amp;"+"&amp;BZ278&amp;FF$1)</f>
        <v/>
      </c>
      <c r="FG278" s="71" t="str">
        <f t="shared" ref="FG278:FG284" si="4653">IF(CA278="","","|n"&amp;FG$2&amp;"+"&amp;CA278&amp;FG$1)</f>
        <v/>
      </c>
      <c r="FH278" s="71" t="str">
        <f t="shared" ref="FH278:FH284" si="4654">IF(CB278="","","|n"&amp;FH$2&amp;"+"&amp;CB278&amp;FH$1)</f>
        <v/>
      </c>
      <c r="FI278" s="71" t="str">
        <f t="shared" ref="FI278:FI284" si="4655">IF(CC278="","","|n"&amp;FI$2&amp;"+"&amp;CC278&amp;FI$1)</f>
        <v/>
      </c>
      <c r="FJ278" s="71" t="str">
        <f t="shared" ref="FJ278:FJ284" si="4656">IF(CD278="","","|n"&amp;FJ$2&amp;"+"&amp;CD278&amp;FJ$1)</f>
        <v/>
      </c>
      <c r="FK278" s="71" t="str">
        <f t="shared" ref="FK278:FK284" si="4657">IF(CE278="","","|n"&amp;FK$2&amp;"+"&amp;CE278&amp;FK$1)</f>
        <v/>
      </c>
      <c r="FL278" s="71" t="str">
        <f t="shared" ref="FL278:FL284" si="4658">IF(CF278="","","|n"&amp;FL$2&amp;"+"&amp;CF278&amp;FL$1)</f>
        <v/>
      </c>
      <c r="FM278" s="71" t="str">
        <f t="shared" ref="FM278:FM284" si="4659">IF(CG278="","","|n"&amp;FM$2&amp;"+"&amp;CG278&amp;FM$1)</f>
        <v/>
      </c>
      <c r="FN278" s="71" t="str">
        <f t="shared" ref="FN278:FN284" si="4660">IF(CH278="","","|n"&amp;FN$2&amp;"+"&amp;CH278&amp;FN$1)</f>
        <v/>
      </c>
      <c r="FO278" s="71" t="str">
        <f t="shared" ref="FO278:FO284" si="4661">IF(CI278="","","|n"&amp;FO$2&amp;"+"&amp;CI278&amp;FO$1)</f>
        <v/>
      </c>
      <c r="FP278" s="71" t="str">
        <f t="shared" ref="FP278:FP284" si="4662">IF(CJ278="","","|n"&amp;FP$2&amp;"+"&amp;CJ278&amp;FP$1)</f>
        <v/>
      </c>
      <c r="FQ278" s="71" t="str">
        <f t="shared" ref="FQ278:FQ284" si="4663">IF(CK278="","","|n"&amp;FQ$2&amp;"+"&amp;CK278&amp;FQ$1)</f>
        <v/>
      </c>
      <c r="FR278" s="71" t="str">
        <f t="shared" ref="FR278:FR284" si="4664">IF(CL278="","","|n"&amp;FR$2&amp;"+"&amp;CL278&amp;FR$1)</f>
        <v/>
      </c>
      <c r="FS278" s="71" t="str">
        <f t="shared" ref="FS278:FS284" si="4665">IF(CM278="","","|n"&amp;FS$2&amp;"+"&amp;CM278&amp;FS$1)</f>
        <v/>
      </c>
    </row>
    <row r="279" spans="1:175" ht="15">
      <c r="A279" s="79"/>
      <c r="B279" s="123" t="s">
        <v>871</v>
      </c>
      <c r="C279" s="122" t="str">
        <f t="shared" ref="C279:C286" si="4666">"已领取"&amp;C269</f>
        <v>已领取入群礼包</v>
      </c>
      <c r="T279" s="127" t="str">
        <f t="shared" ref="T279:T286" si="4667">T269&amp;"|N|N|cff00ff00已领取该礼包"</f>
        <v>加入《|cff00ffcc全民封神|r》官方QQ群，即可获得入群礼包码！|n|n输入礼包码即可获得：|n金币+1000，每秒攻击+2，每秒业力+2|N|N|cff00ff00已领取该礼包</v>
      </c>
      <c r="U279" s="79" t="s">
        <v>869</v>
      </c>
      <c r="CN279" s="70" t="str">
        <f t="shared" ref="CN279:CN286" si="4668">"InitUnitState('"&amp;B279&amp;"',"&amp;V279&amp;","&amp;W279&amp;","&amp;X279&amp;","&amp;Y279&amp;","&amp;Z279&amp;","&amp;AA279&amp;","&amp;AB279&amp;","&amp;AC279&amp;","&amp;AD279&amp;","&amp;AE279&amp;")"</f>
        <v>InitUnitState('IB52',,,,,,,,,,)</v>
      </c>
      <c r="CO279" s="70" t="str">
        <f t="shared" ref="CO279:CO286" si="4669">"InitUnitNormal('"&amp;B279&amp;"',"&amp;AF279&amp;","&amp;AG279&amp;","&amp;AH279&amp;","&amp;AI279&amp;","&amp;AJ279&amp;","&amp;AK279&amp;","&amp;AL279&amp;","&amp;AM279&amp;","&amp;AN279&amp;","&amp;AO279&amp;")"</f>
        <v>InitUnitNormal('IB52',,,,,,,,,,)</v>
      </c>
      <c r="CP279" s="70" t="str">
        <f t="shared" ref="CP279:CP286" si="4670">"InitUnitMagic('"&amp;B279&amp;"',"&amp;AP279&amp;","&amp;AQ279&amp;","&amp;AR279&amp;","&amp;AS279&amp;","&amp;AT279&amp;","&amp;AU279&amp;","&amp;AV279&amp;","&amp;AW279&amp;","&amp;BI279&amp;","&amp;BJ279&amp;")"</f>
        <v>InitUnitMagic('IB52',,,,,,,,,,)</v>
      </c>
      <c r="CQ279" s="70" t="str">
        <f t="shared" ref="CQ279:CQ286" si="4671">"InitUnitAdd('"&amp;B279&amp;"',"&amp;BK279&amp;","&amp;BL279&amp;","&amp;BM279&amp;","&amp;BN279&amp;","&amp;BO279&amp;","&amp;BP279&amp;","&amp;BQ279&amp;","&amp;BR279&amp;","&amp;BS279&amp;","&amp;BT279&amp;")"</f>
        <v>InitUnitAdd('IB52',,,,,,,,,,)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InitEquipData('IB52',,"",,,,,'','','','','','',"ReplaceableTextures\\commandButtons\\BTNLBUI01.blp")</v>
      </c>
      <c r="CU279" s="95" t="str">
        <f t="shared" si="4594"/>
        <v>|n</v>
      </c>
      <c r="CV279" s="61" t="str">
        <f t="shared" si="4595"/>
        <v>加入《|cff00ffcc全民封神|r》官方QQ群，即可获得入群礼包码！|n|n输入礼包码即可获得：|n金币+1000，每秒攻击+2，每秒业力+2|N|N|cff00ff00已领取该礼包</v>
      </c>
      <c r="CW279" s="60"/>
      <c r="CX279" s="60"/>
      <c r="CY279" s="60"/>
      <c r="CZ279" s="60"/>
      <c r="DA279" s="60"/>
      <c r="DB279" s="71" t="str">
        <f t="shared" si="4596"/>
        <v/>
      </c>
      <c r="DC279" s="71" t="str">
        <f t="shared" si="4597"/>
        <v/>
      </c>
      <c r="DD279" s="71" t="str">
        <f t="shared" si="4598"/>
        <v/>
      </c>
      <c r="DE279" s="71" t="str">
        <f t="shared" si="4599"/>
        <v/>
      </c>
      <c r="DF279" s="71" t="str">
        <f t="shared" si="4600"/>
        <v/>
      </c>
      <c r="DG279" s="71" t="str">
        <f t="shared" si="4601"/>
        <v/>
      </c>
      <c r="DH279" s="71" t="str">
        <f t="shared" si="4602"/>
        <v/>
      </c>
      <c r="DI279" s="71" t="str">
        <f t="shared" si="4603"/>
        <v/>
      </c>
      <c r="DJ279" s="71" t="str">
        <f t="shared" si="4604"/>
        <v/>
      </c>
      <c r="DK279" s="71" t="str">
        <f t="shared" si="4605"/>
        <v/>
      </c>
      <c r="DL279" s="71" t="str">
        <f t="shared" si="4606"/>
        <v/>
      </c>
      <c r="DM279" s="71" t="str">
        <f t="shared" si="4607"/>
        <v/>
      </c>
      <c r="DN279" s="71" t="str">
        <f t="shared" si="4608"/>
        <v/>
      </c>
      <c r="DO279" s="71" t="str">
        <f t="shared" si="4609"/>
        <v/>
      </c>
      <c r="DP279" s="71" t="str">
        <f t="shared" si="4610"/>
        <v/>
      </c>
      <c r="DQ279" s="71" t="str">
        <f t="shared" si="4611"/>
        <v/>
      </c>
      <c r="DR279" s="71" t="str">
        <f t="shared" si="4612"/>
        <v/>
      </c>
      <c r="DS279" s="71" t="str">
        <f t="shared" si="4613"/>
        <v/>
      </c>
      <c r="DT279" s="71" t="str">
        <f t="shared" si="4614"/>
        <v/>
      </c>
      <c r="DU279" s="71" t="str">
        <f t="shared" si="4615"/>
        <v/>
      </c>
      <c r="DV279" s="71" t="str">
        <f t="shared" si="4616"/>
        <v/>
      </c>
      <c r="DW279" s="71" t="str">
        <f t="shared" si="4617"/>
        <v/>
      </c>
      <c r="DX279" s="71" t="str">
        <f t="shared" si="4618"/>
        <v/>
      </c>
      <c r="DY279" s="71" t="str">
        <f t="shared" si="4619"/>
        <v/>
      </c>
      <c r="DZ279" s="71" t="str">
        <f t="shared" si="4620"/>
        <v/>
      </c>
      <c r="EA279" s="71" t="str">
        <f t="shared" si="4621"/>
        <v/>
      </c>
      <c r="EB279" s="71" t="str">
        <f t="shared" si="4622"/>
        <v/>
      </c>
      <c r="EC279" s="71" t="str">
        <f t="shared" si="4623"/>
        <v/>
      </c>
      <c r="ED279" s="71" t="str">
        <f t="shared" si="4624"/>
        <v/>
      </c>
      <c r="EE279" s="71" t="str">
        <f t="shared" si="4625"/>
        <v/>
      </c>
      <c r="EF279" s="71" t="str">
        <f t="shared" si="4626"/>
        <v/>
      </c>
      <c r="EG279" s="71" t="str">
        <f t="shared" si="4627"/>
        <v/>
      </c>
      <c r="EH279" s="71" t="str">
        <f t="shared" si="4628"/>
        <v/>
      </c>
      <c r="EI279" s="71" t="str">
        <f t="shared" si="4629"/>
        <v/>
      </c>
      <c r="EJ279" s="71" t="str">
        <f t="shared" si="4630"/>
        <v/>
      </c>
      <c r="EK279" s="71" t="str">
        <f t="shared" si="4631"/>
        <v/>
      </c>
      <c r="EL279" s="71" t="str">
        <f t="shared" si="4632"/>
        <v/>
      </c>
      <c r="EM279" s="71" t="str">
        <f t="shared" si="4633"/>
        <v/>
      </c>
      <c r="EN279" s="71" t="str">
        <f t="shared" si="4634"/>
        <v/>
      </c>
      <c r="EO279" s="71" t="str">
        <f t="shared" si="4635"/>
        <v/>
      </c>
      <c r="EP279" s="71" t="str">
        <f t="shared" si="4636"/>
        <v/>
      </c>
      <c r="EQ279" s="71" t="str">
        <f t="shared" si="4637"/>
        <v/>
      </c>
      <c r="ER279" s="71" t="str">
        <f t="shared" si="4638"/>
        <v/>
      </c>
      <c r="ES279" s="71" t="str">
        <f t="shared" si="4639"/>
        <v/>
      </c>
      <c r="ET279" s="71" t="str">
        <f t="shared" si="4640"/>
        <v/>
      </c>
      <c r="EU279" s="71" t="str">
        <f t="shared" si="4641"/>
        <v/>
      </c>
      <c r="EV279" s="71" t="str">
        <f t="shared" si="4642"/>
        <v/>
      </c>
      <c r="EW279" s="71" t="str">
        <f t="shared" si="4643"/>
        <v/>
      </c>
      <c r="EX279" s="71" t="str">
        <f t="shared" si="4644"/>
        <v/>
      </c>
      <c r="EY279" s="71" t="str">
        <f t="shared" si="4645"/>
        <v/>
      </c>
      <c r="EZ279" s="71" t="str">
        <f t="shared" si="4646"/>
        <v/>
      </c>
      <c r="FA279" s="71" t="str">
        <f t="shared" si="4647"/>
        <v/>
      </c>
      <c r="FB279" s="71" t="str">
        <f t="shared" si="4648"/>
        <v/>
      </c>
      <c r="FC279" s="71" t="str">
        <f t="shared" si="4649"/>
        <v/>
      </c>
      <c r="FD279" s="71" t="str">
        <f t="shared" si="4650"/>
        <v/>
      </c>
      <c r="FE279" s="71" t="str">
        <f t="shared" si="4651"/>
        <v/>
      </c>
      <c r="FF279" s="71" t="str">
        <f t="shared" si="4652"/>
        <v/>
      </c>
      <c r="FG279" s="71" t="str">
        <f t="shared" si="4653"/>
        <v/>
      </c>
      <c r="FH279" s="71" t="str">
        <f t="shared" si="4654"/>
        <v/>
      </c>
      <c r="FI279" s="71" t="str">
        <f t="shared" si="4655"/>
        <v/>
      </c>
      <c r="FJ279" s="71" t="str">
        <f t="shared" si="4656"/>
        <v/>
      </c>
      <c r="FK279" s="71" t="str">
        <f t="shared" si="4657"/>
        <v/>
      </c>
      <c r="FL279" s="71" t="str">
        <f t="shared" si="4658"/>
        <v/>
      </c>
      <c r="FM279" s="71" t="str">
        <f t="shared" si="4659"/>
        <v/>
      </c>
      <c r="FN279" s="71" t="str">
        <f t="shared" si="4660"/>
        <v/>
      </c>
      <c r="FO279" s="71" t="str">
        <f t="shared" si="4661"/>
        <v/>
      </c>
      <c r="FP279" s="71" t="str">
        <f t="shared" si="4662"/>
        <v/>
      </c>
      <c r="FQ279" s="71" t="str">
        <f t="shared" si="4663"/>
        <v/>
      </c>
      <c r="FR279" s="71" t="str">
        <f t="shared" si="4664"/>
        <v/>
      </c>
      <c r="FS279" s="71" t="str">
        <f t="shared" si="4665"/>
        <v/>
      </c>
    </row>
    <row r="280" spans="1:175" ht="15">
      <c r="A280" s="79"/>
      <c r="B280" s="123" t="s">
        <v>872</v>
      </c>
      <c r="C280" s="122" t="str">
        <f t="shared" si="4666"/>
        <v>已领取拜年礼包</v>
      </c>
      <c r="T280" s="127" t="str">
        <f t="shared" si="4667"/>
        <v>|cff99ccff给与地图有效评论建议|r即可领取：|n每秒生命+100，每秒业力+2|n|n|r|cff808080地图等级达到3级可领取|r|N|N|cff00ff00已领取该礼包</v>
      </c>
      <c r="U280" s="79" t="s">
        <v>869</v>
      </c>
      <c r="CN280" s="70" t="str">
        <f t="shared" si="4668"/>
        <v>InitUnitState('IB53',,,,,,,,,,)</v>
      </c>
      <c r="CO280" s="70" t="str">
        <f t="shared" si="4669"/>
        <v>InitUnitNormal('IB53',,,,,,,,,,)</v>
      </c>
      <c r="CP280" s="70" t="str">
        <f t="shared" si="4670"/>
        <v>InitUnitMagic('IB53',,,,,,,,,,)</v>
      </c>
      <c r="CQ280" s="70" t="str">
        <f t="shared" si="4671"/>
        <v>InitUnitAdd('IB53',,,,,,,,,,)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281&amp;CR$1&amp;")"</f>
        <v>InitEquipData('IB53',,"",,,,,'','','','','','',"ReplaceableTextures\\commandButtons\\BTNLBUI01.blp")</v>
      </c>
      <c r="CU280" s="95" t="str">
        <f t="shared" si="4594"/>
        <v>|n</v>
      </c>
      <c r="CV280" s="61" t="str">
        <f t="shared" si="4595"/>
        <v>|cff99ccff给与地图有效评论建议|r即可领取：|n每秒生命+100，每秒业力+2|n|n|r|cff808080地图等级达到3级可领取|r|N|N|cff00ff00已领取该礼包</v>
      </c>
      <c r="CW280" s="60"/>
      <c r="CX280" s="60"/>
      <c r="CY280" s="60"/>
      <c r="CZ280" s="60"/>
      <c r="DA280" s="60"/>
      <c r="DB280" s="71" t="str">
        <f t="shared" si="4596"/>
        <v/>
      </c>
      <c r="DC280" s="71" t="str">
        <f t="shared" si="4597"/>
        <v/>
      </c>
      <c r="DD280" s="71" t="str">
        <f t="shared" si="4598"/>
        <v/>
      </c>
      <c r="DE280" s="71" t="str">
        <f t="shared" si="4599"/>
        <v/>
      </c>
      <c r="DF280" s="71" t="str">
        <f t="shared" si="4600"/>
        <v/>
      </c>
      <c r="DG280" s="71" t="str">
        <f t="shared" si="4601"/>
        <v/>
      </c>
      <c r="DH280" s="71" t="str">
        <f t="shared" si="4602"/>
        <v/>
      </c>
      <c r="DI280" s="71" t="str">
        <f t="shared" si="4603"/>
        <v/>
      </c>
      <c r="DJ280" s="71" t="str">
        <f t="shared" si="4604"/>
        <v/>
      </c>
      <c r="DK280" s="71" t="str">
        <f t="shared" si="4605"/>
        <v/>
      </c>
      <c r="DL280" s="71" t="str">
        <f t="shared" si="4606"/>
        <v/>
      </c>
      <c r="DM280" s="71" t="str">
        <f t="shared" si="4607"/>
        <v/>
      </c>
      <c r="DN280" s="71" t="str">
        <f t="shared" si="4608"/>
        <v/>
      </c>
      <c r="DO280" s="71" t="str">
        <f t="shared" si="4609"/>
        <v/>
      </c>
      <c r="DP280" s="71" t="str">
        <f t="shared" si="4610"/>
        <v/>
      </c>
      <c r="DQ280" s="71" t="str">
        <f t="shared" si="4611"/>
        <v/>
      </c>
      <c r="DR280" s="71" t="str">
        <f t="shared" si="4612"/>
        <v/>
      </c>
      <c r="DS280" s="71" t="str">
        <f t="shared" si="4613"/>
        <v/>
      </c>
      <c r="DT280" s="71" t="str">
        <f t="shared" si="4614"/>
        <v/>
      </c>
      <c r="DU280" s="71" t="str">
        <f t="shared" si="4615"/>
        <v/>
      </c>
      <c r="DV280" s="71" t="str">
        <f t="shared" si="4616"/>
        <v/>
      </c>
      <c r="DW280" s="71" t="str">
        <f t="shared" si="4617"/>
        <v/>
      </c>
      <c r="DX280" s="71" t="str">
        <f t="shared" si="4618"/>
        <v/>
      </c>
      <c r="DY280" s="71" t="str">
        <f t="shared" si="4619"/>
        <v/>
      </c>
      <c r="DZ280" s="71" t="str">
        <f t="shared" si="4620"/>
        <v/>
      </c>
      <c r="EA280" s="71" t="str">
        <f t="shared" si="4621"/>
        <v/>
      </c>
      <c r="EB280" s="71" t="str">
        <f t="shared" si="4622"/>
        <v/>
      </c>
      <c r="EC280" s="71" t="str">
        <f t="shared" si="4623"/>
        <v/>
      </c>
      <c r="ED280" s="71" t="str">
        <f t="shared" si="4624"/>
        <v/>
      </c>
      <c r="EE280" s="71" t="str">
        <f t="shared" si="4625"/>
        <v/>
      </c>
      <c r="EF280" s="71" t="str">
        <f t="shared" si="4626"/>
        <v/>
      </c>
      <c r="EG280" s="71" t="str">
        <f t="shared" si="4627"/>
        <v/>
      </c>
      <c r="EH280" s="71" t="str">
        <f t="shared" si="4628"/>
        <v/>
      </c>
      <c r="EI280" s="71" t="str">
        <f t="shared" si="4629"/>
        <v/>
      </c>
      <c r="EJ280" s="71" t="str">
        <f t="shared" si="4630"/>
        <v/>
      </c>
      <c r="EK280" s="71" t="str">
        <f t="shared" si="4631"/>
        <v/>
      </c>
      <c r="EL280" s="71" t="str">
        <f t="shared" si="4632"/>
        <v/>
      </c>
      <c r="EM280" s="71" t="str">
        <f t="shared" si="4633"/>
        <v/>
      </c>
      <c r="EN280" s="71" t="str">
        <f t="shared" si="4634"/>
        <v/>
      </c>
      <c r="EO280" s="71" t="str">
        <f t="shared" si="4635"/>
        <v/>
      </c>
      <c r="EP280" s="71" t="str">
        <f t="shared" si="4636"/>
        <v/>
      </c>
      <c r="EQ280" s="71" t="str">
        <f t="shared" si="4637"/>
        <v/>
      </c>
      <c r="ER280" s="71" t="str">
        <f t="shared" si="4638"/>
        <v/>
      </c>
      <c r="ES280" s="71" t="str">
        <f t="shared" si="4639"/>
        <v/>
      </c>
      <c r="ET280" s="71" t="str">
        <f t="shared" si="4640"/>
        <v/>
      </c>
      <c r="EU280" s="71" t="str">
        <f t="shared" si="4641"/>
        <v/>
      </c>
      <c r="EV280" s="71" t="str">
        <f t="shared" si="4642"/>
        <v/>
      </c>
      <c r="EW280" s="71" t="str">
        <f t="shared" si="4643"/>
        <v/>
      </c>
      <c r="EX280" s="71" t="str">
        <f t="shared" si="4644"/>
        <v/>
      </c>
      <c r="EY280" s="71" t="str">
        <f t="shared" si="4645"/>
        <v/>
      </c>
      <c r="EZ280" s="71" t="str">
        <f t="shared" si="4646"/>
        <v/>
      </c>
      <c r="FA280" s="71" t="str">
        <f t="shared" si="4647"/>
        <v/>
      </c>
      <c r="FB280" s="71" t="str">
        <f t="shared" si="4648"/>
        <v/>
      </c>
      <c r="FC280" s="71" t="str">
        <f t="shared" si="4649"/>
        <v/>
      </c>
      <c r="FD280" s="71" t="str">
        <f t="shared" si="4650"/>
        <v/>
      </c>
      <c r="FE280" s="71" t="str">
        <f t="shared" si="4651"/>
        <v/>
      </c>
      <c r="FF280" s="71" t="str">
        <f t="shared" si="4652"/>
        <v/>
      </c>
      <c r="FG280" s="71" t="str">
        <f t="shared" si="4653"/>
        <v/>
      </c>
      <c r="FH280" s="71" t="str">
        <f t="shared" si="4654"/>
        <v/>
      </c>
      <c r="FI280" s="71" t="str">
        <f t="shared" si="4655"/>
        <v/>
      </c>
      <c r="FJ280" s="71" t="str">
        <f t="shared" si="4656"/>
        <v/>
      </c>
      <c r="FK280" s="71" t="str">
        <f t="shared" si="4657"/>
        <v/>
      </c>
      <c r="FL280" s="71" t="str">
        <f t="shared" si="4658"/>
        <v/>
      </c>
      <c r="FM280" s="71" t="str">
        <f t="shared" si="4659"/>
        <v/>
      </c>
      <c r="FN280" s="71" t="str">
        <f t="shared" si="4660"/>
        <v/>
      </c>
      <c r="FO280" s="71" t="str">
        <f t="shared" si="4661"/>
        <v/>
      </c>
      <c r="FP280" s="71" t="str">
        <f t="shared" si="4662"/>
        <v/>
      </c>
      <c r="FQ280" s="71" t="str">
        <f t="shared" si="4663"/>
        <v/>
      </c>
      <c r="FR280" s="71" t="str">
        <f t="shared" si="4664"/>
        <v/>
      </c>
      <c r="FS280" s="71" t="str">
        <f t="shared" si="4665"/>
        <v/>
      </c>
    </row>
    <row r="281" spans="1:175" ht="15">
      <c r="A281" s="79"/>
      <c r="B281" s="123" t="s">
        <v>873</v>
      </c>
      <c r="C281" s="122" t="str">
        <f t="shared" si="4666"/>
        <v>已领取收藏礼包</v>
      </c>
      <c r="T281" s="127" t="str">
        <f t="shared" si="4667"/>
        <v>|cff99ccff房间大厅界面点击右上角《|r|cffcc99ff收藏|r|cff99ccff》后可领取该礼包。|n|n|r属性：|n|cffffcc33攻击伤害+10%|n技能伤害+10%|n重随英雄次数+1|r|N|N|cff00ff00已领取该礼包</v>
      </c>
      <c r="U281" s="79" t="s">
        <v>869</v>
      </c>
      <c r="CN281" s="70" t="str">
        <f t="shared" si="4668"/>
        <v>InitUnitState('IB54',,,,,,,,,,)</v>
      </c>
      <c r="CO281" s="70" t="str">
        <f t="shared" si="4669"/>
        <v>InitUnitNormal('IB54',,,,,,,,,,)</v>
      </c>
      <c r="CP281" s="70" t="str">
        <f t="shared" si="4670"/>
        <v>InitUnitMagic('IB54',,,,,,,,,,)</v>
      </c>
      <c r="CQ281" s="70" t="str">
        <f t="shared" si="4671"/>
        <v>InitUnitAdd('IB54',,,,,,,,,,)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282&amp;CR$1&amp;")"</f>
        <v>InitEquipData('IB54',,"",,,,,'','','','','','',"ReplaceableTextures\\commandButtons\\BTNLBUI01.blp")</v>
      </c>
      <c r="CU281" s="95" t="str">
        <f t="shared" si="4594"/>
        <v>|n</v>
      </c>
      <c r="CV281" s="61" t="str">
        <f t="shared" si="4595"/>
        <v>|cff99ccff房间大厅界面点击右上角《|r|cffcc99ff收藏|r|cff99ccff》后可领取该礼包。|n|n|r属性：|n|cffffcc33攻击伤害+10%|n技能伤害+10%|n重随英雄次数+1|r|N|N|cff00ff00已领取该礼包</v>
      </c>
      <c r="CW281" s="60"/>
      <c r="CX281" s="60"/>
      <c r="CY281" s="60"/>
      <c r="CZ281" s="60"/>
      <c r="DA281" s="60"/>
      <c r="DB281" s="71" t="str">
        <f t="shared" si="4596"/>
        <v/>
      </c>
      <c r="DC281" s="71" t="str">
        <f t="shared" si="4597"/>
        <v/>
      </c>
      <c r="DD281" s="71" t="str">
        <f t="shared" si="4598"/>
        <v/>
      </c>
      <c r="DE281" s="71" t="str">
        <f t="shared" si="4599"/>
        <v/>
      </c>
      <c r="DF281" s="71" t="str">
        <f t="shared" si="4600"/>
        <v/>
      </c>
      <c r="DG281" s="71" t="str">
        <f t="shared" si="4601"/>
        <v/>
      </c>
      <c r="DH281" s="71" t="str">
        <f t="shared" si="4602"/>
        <v/>
      </c>
      <c r="DI281" s="71" t="str">
        <f t="shared" si="4603"/>
        <v/>
      </c>
      <c r="DJ281" s="71" t="str">
        <f t="shared" si="4604"/>
        <v/>
      </c>
      <c r="DK281" s="71" t="str">
        <f t="shared" si="4605"/>
        <v/>
      </c>
      <c r="DL281" s="71" t="str">
        <f t="shared" si="4606"/>
        <v/>
      </c>
      <c r="DM281" s="71" t="str">
        <f t="shared" si="4607"/>
        <v/>
      </c>
      <c r="DN281" s="71" t="str">
        <f t="shared" si="4608"/>
        <v/>
      </c>
      <c r="DO281" s="71" t="str">
        <f t="shared" si="4609"/>
        <v/>
      </c>
      <c r="DP281" s="71" t="str">
        <f t="shared" si="4610"/>
        <v/>
      </c>
      <c r="DQ281" s="71" t="str">
        <f t="shared" si="4611"/>
        <v/>
      </c>
      <c r="DR281" s="71" t="str">
        <f t="shared" si="4612"/>
        <v/>
      </c>
      <c r="DS281" s="71" t="str">
        <f t="shared" si="4613"/>
        <v/>
      </c>
      <c r="DT281" s="71" t="str">
        <f t="shared" si="4614"/>
        <v/>
      </c>
      <c r="DU281" s="71" t="str">
        <f t="shared" si="4615"/>
        <v/>
      </c>
      <c r="DV281" s="71" t="str">
        <f t="shared" si="4616"/>
        <v/>
      </c>
      <c r="DW281" s="71" t="str">
        <f t="shared" si="4617"/>
        <v/>
      </c>
      <c r="DX281" s="71" t="str">
        <f t="shared" si="4618"/>
        <v/>
      </c>
      <c r="DY281" s="71" t="str">
        <f t="shared" si="4619"/>
        <v/>
      </c>
      <c r="DZ281" s="71" t="str">
        <f t="shared" si="4620"/>
        <v/>
      </c>
      <c r="EA281" s="71" t="str">
        <f t="shared" si="4621"/>
        <v/>
      </c>
      <c r="EB281" s="71" t="str">
        <f t="shared" si="4622"/>
        <v/>
      </c>
      <c r="EC281" s="71" t="str">
        <f t="shared" si="4623"/>
        <v/>
      </c>
      <c r="ED281" s="71" t="str">
        <f t="shared" si="4624"/>
        <v/>
      </c>
      <c r="EE281" s="71" t="str">
        <f t="shared" si="4625"/>
        <v/>
      </c>
      <c r="EF281" s="71" t="str">
        <f t="shared" si="4626"/>
        <v/>
      </c>
      <c r="EG281" s="71" t="str">
        <f t="shared" si="4627"/>
        <v/>
      </c>
      <c r="EH281" s="71" t="str">
        <f t="shared" si="4628"/>
        <v/>
      </c>
      <c r="EI281" s="71" t="str">
        <f t="shared" si="4629"/>
        <v/>
      </c>
      <c r="EJ281" s="71" t="str">
        <f t="shared" si="4630"/>
        <v/>
      </c>
      <c r="EK281" s="71" t="str">
        <f t="shared" si="4631"/>
        <v/>
      </c>
      <c r="EL281" s="71" t="str">
        <f t="shared" si="4632"/>
        <v/>
      </c>
      <c r="EM281" s="71" t="str">
        <f t="shared" si="4633"/>
        <v/>
      </c>
      <c r="EN281" s="71" t="str">
        <f t="shared" si="4634"/>
        <v/>
      </c>
      <c r="EO281" s="71" t="str">
        <f t="shared" si="4635"/>
        <v/>
      </c>
      <c r="EP281" s="71" t="str">
        <f t="shared" si="4636"/>
        <v/>
      </c>
      <c r="EQ281" s="71" t="str">
        <f t="shared" si="4637"/>
        <v/>
      </c>
      <c r="ER281" s="71" t="str">
        <f t="shared" si="4638"/>
        <v/>
      </c>
      <c r="ES281" s="71" t="str">
        <f t="shared" si="4639"/>
        <v/>
      </c>
      <c r="ET281" s="71" t="str">
        <f t="shared" si="4640"/>
        <v/>
      </c>
      <c r="EU281" s="71" t="str">
        <f t="shared" si="4641"/>
        <v/>
      </c>
      <c r="EV281" s="71" t="str">
        <f t="shared" si="4642"/>
        <v/>
      </c>
      <c r="EW281" s="71" t="str">
        <f t="shared" si="4643"/>
        <v/>
      </c>
      <c r="EX281" s="71" t="str">
        <f t="shared" si="4644"/>
        <v/>
      </c>
      <c r="EY281" s="71" t="str">
        <f t="shared" si="4645"/>
        <v/>
      </c>
      <c r="EZ281" s="71" t="str">
        <f t="shared" si="4646"/>
        <v/>
      </c>
      <c r="FA281" s="71" t="str">
        <f t="shared" si="4647"/>
        <v/>
      </c>
      <c r="FB281" s="71" t="str">
        <f t="shared" si="4648"/>
        <v/>
      </c>
      <c r="FC281" s="71" t="str">
        <f t="shared" si="4649"/>
        <v/>
      </c>
      <c r="FD281" s="71" t="str">
        <f t="shared" si="4650"/>
        <v/>
      </c>
      <c r="FE281" s="71" t="str">
        <f t="shared" si="4651"/>
        <v/>
      </c>
      <c r="FF281" s="71" t="str">
        <f t="shared" si="4652"/>
        <v/>
      </c>
      <c r="FG281" s="71" t="str">
        <f t="shared" si="4653"/>
        <v/>
      </c>
      <c r="FH281" s="71" t="str">
        <f t="shared" si="4654"/>
        <v/>
      </c>
      <c r="FI281" s="71" t="str">
        <f t="shared" si="4655"/>
        <v/>
      </c>
      <c r="FJ281" s="71" t="str">
        <f t="shared" si="4656"/>
        <v/>
      </c>
      <c r="FK281" s="71" t="str">
        <f t="shared" si="4657"/>
        <v/>
      </c>
      <c r="FL281" s="71" t="str">
        <f t="shared" si="4658"/>
        <v/>
      </c>
      <c r="FM281" s="71" t="str">
        <f t="shared" si="4659"/>
        <v/>
      </c>
      <c r="FN281" s="71" t="str">
        <f t="shared" si="4660"/>
        <v/>
      </c>
      <c r="FO281" s="71" t="str">
        <f t="shared" si="4661"/>
        <v/>
      </c>
      <c r="FP281" s="71" t="str">
        <f t="shared" si="4662"/>
        <v/>
      </c>
      <c r="FQ281" s="71" t="str">
        <f t="shared" si="4663"/>
        <v/>
      </c>
      <c r="FR281" s="71" t="str">
        <f t="shared" si="4664"/>
        <v/>
      </c>
      <c r="FS281" s="71" t="str">
        <f t="shared" si="4665"/>
        <v/>
      </c>
    </row>
    <row r="282" spans="1:175" ht="15">
      <c r="A282" s="79"/>
      <c r="B282" s="123" t="s">
        <v>874</v>
      </c>
      <c r="C282" s="122" t="str">
        <f t="shared" si="4666"/>
        <v>已领取重置版礼包</v>
      </c>
      <c r="T282" s="127" t="str">
        <f t="shared" si="4667"/>
        <v>|cff33ff00购买魔兽重制版可领取该礼包！|n|n|r奖励：|n招魂幡Lv3|N|N|cff00ff00已领取该礼包</v>
      </c>
      <c r="U282" s="79" t="s">
        <v>869</v>
      </c>
      <c r="CN282" s="70" t="str">
        <f t="shared" si="4668"/>
        <v>InitUnitState('IB55',,,,,,,,,,)</v>
      </c>
      <c r="CO282" s="70" t="str">
        <f t="shared" si="4669"/>
        <v>InitUnitNormal('IB55',,,,,,,,,,)</v>
      </c>
      <c r="CP282" s="70" t="str">
        <f t="shared" si="4670"/>
        <v>InitUnitMagic('IB55',,,,,,,,,,)</v>
      </c>
      <c r="CQ282" s="70" t="str">
        <f t="shared" si="4671"/>
        <v>InitUnitAdd('IB55',,,,,,,,,,)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310&amp;CR$1&amp;")"</f>
        <v>InitEquipData('IB55',,"",,,,,'','','','','','',"")</v>
      </c>
      <c r="CU282" s="95" t="str">
        <f t="shared" si="4594"/>
        <v>|n</v>
      </c>
      <c r="CV282" s="61" t="str">
        <f t="shared" si="4595"/>
        <v>|cff33ff00购买魔兽重制版可领取该礼包！|n|n|r奖励：|n招魂幡Lv3|N|N|cff00ff00已领取该礼包</v>
      </c>
      <c r="CW282" s="60"/>
      <c r="CX282" s="60"/>
      <c r="CY282" s="60"/>
      <c r="CZ282" s="60"/>
      <c r="DA282" s="60"/>
      <c r="DB282" s="71" t="str">
        <f t="shared" si="4596"/>
        <v/>
      </c>
      <c r="DC282" s="71" t="str">
        <f t="shared" si="4597"/>
        <v/>
      </c>
      <c r="DD282" s="71" t="str">
        <f t="shared" si="4598"/>
        <v/>
      </c>
      <c r="DE282" s="71" t="str">
        <f t="shared" si="4599"/>
        <v/>
      </c>
      <c r="DF282" s="71" t="str">
        <f t="shared" si="4600"/>
        <v/>
      </c>
      <c r="DG282" s="71" t="str">
        <f t="shared" si="4601"/>
        <v/>
      </c>
      <c r="DH282" s="71" t="str">
        <f t="shared" si="4602"/>
        <v/>
      </c>
      <c r="DI282" s="71" t="str">
        <f t="shared" si="4603"/>
        <v/>
      </c>
      <c r="DJ282" s="71" t="str">
        <f t="shared" si="4604"/>
        <v/>
      </c>
      <c r="DK282" s="71" t="str">
        <f t="shared" si="4605"/>
        <v/>
      </c>
      <c r="DL282" s="71" t="str">
        <f t="shared" si="4606"/>
        <v/>
      </c>
      <c r="DM282" s="71" t="str">
        <f t="shared" si="4607"/>
        <v/>
      </c>
      <c r="DN282" s="71" t="str">
        <f t="shared" si="4608"/>
        <v/>
      </c>
      <c r="DO282" s="71" t="str">
        <f t="shared" si="4609"/>
        <v/>
      </c>
      <c r="DP282" s="71" t="str">
        <f t="shared" si="4610"/>
        <v/>
      </c>
      <c r="DQ282" s="71" t="str">
        <f t="shared" si="4611"/>
        <v/>
      </c>
      <c r="DR282" s="71" t="str">
        <f t="shared" si="4612"/>
        <v/>
      </c>
      <c r="DS282" s="71" t="str">
        <f t="shared" si="4613"/>
        <v/>
      </c>
      <c r="DT282" s="71" t="str">
        <f t="shared" si="4614"/>
        <v/>
      </c>
      <c r="DU282" s="71" t="str">
        <f t="shared" si="4615"/>
        <v/>
      </c>
      <c r="DV282" s="71" t="str">
        <f t="shared" si="4616"/>
        <v/>
      </c>
      <c r="DW282" s="71" t="str">
        <f t="shared" si="4617"/>
        <v/>
      </c>
      <c r="DX282" s="71" t="str">
        <f t="shared" si="4618"/>
        <v/>
      </c>
      <c r="DY282" s="71" t="str">
        <f t="shared" si="4619"/>
        <v/>
      </c>
      <c r="DZ282" s="71" t="str">
        <f t="shared" si="4620"/>
        <v/>
      </c>
      <c r="EA282" s="71" t="str">
        <f t="shared" si="4621"/>
        <v/>
      </c>
      <c r="EB282" s="71" t="str">
        <f t="shared" si="4622"/>
        <v/>
      </c>
      <c r="EC282" s="71" t="str">
        <f t="shared" si="4623"/>
        <v/>
      </c>
      <c r="ED282" s="71" t="str">
        <f t="shared" si="4624"/>
        <v/>
      </c>
      <c r="EE282" s="71" t="str">
        <f t="shared" si="4625"/>
        <v/>
      </c>
      <c r="EF282" s="71" t="str">
        <f t="shared" si="4626"/>
        <v/>
      </c>
      <c r="EG282" s="71" t="str">
        <f t="shared" si="4627"/>
        <v/>
      </c>
      <c r="EH282" s="71" t="str">
        <f t="shared" si="4628"/>
        <v/>
      </c>
      <c r="EI282" s="71" t="str">
        <f t="shared" si="4629"/>
        <v/>
      </c>
      <c r="EJ282" s="71" t="str">
        <f t="shared" si="4630"/>
        <v/>
      </c>
      <c r="EK282" s="71" t="str">
        <f t="shared" si="4631"/>
        <v/>
      </c>
      <c r="EL282" s="71" t="str">
        <f t="shared" si="4632"/>
        <v/>
      </c>
      <c r="EM282" s="71" t="str">
        <f t="shared" si="4633"/>
        <v/>
      </c>
      <c r="EN282" s="71" t="str">
        <f t="shared" si="4634"/>
        <v/>
      </c>
      <c r="EO282" s="71" t="str">
        <f t="shared" si="4635"/>
        <v/>
      </c>
      <c r="EP282" s="71" t="str">
        <f t="shared" si="4636"/>
        <v/>
      </c>
      <c r="EQ282" s="71" t="str">
        <f t="shared" si="4637"/>
        <v/>
      </c>
      <c r="ER282" s="71" t="str">
        <f t="shared" si="4638"/>
        <v/>
      </c>
      <c r="ES282" s="71" t="str">
        <f t="shared" si="4639"/>
        <v/>
      </c>
      <c r="ET282" s="71" t="str">
        <f t="shared" si="4640"/>
        <v/>
      </c>
      <c r="EU282" s="71" t="str">
        <f t="shared" si="4641"/>
        <v/>
      </c>
      <c r="EV282" s="71" t="str">
        <f t="shared" si="4642"/>
        <v/>
      </c>
      <c r="EW282" s="71" t="str">
        <f t="shared" si="4643"/>
        <v/>
      </c>
      <c r="EX282" s="71" t="str">
        <f t="shared" si="4644"/>
        <v/>
      </c>
      <c r="EY282" s="71" t="str">
        <f t="shared" si="4645"/>
        <v/>
      </c>
      <c r="EZ282" s="71" t="str">
        <f t="shared" si="4646"/>
        <v/>
      </c>
      <c r="FA282" s="71" t="str">
        <f t="shared" si="4647"/>
        <v/>
      </c>
      <c r="FB282" s="71" t="str">
        <f t="shared" si="4648"/>
        <v/>
      </c>
      <c r="FC282" s="71" t="str">
        <f t="shared" si="4649"/>
        <v/>
      </c>
      <c r="FD282" s="71" t="str">
        <f t="shared" si="4650"/>
        <v/>
      </c>
      <c r="FE282" s="71" t="str">
        <f t="shared" si="4651"/>
        <v/>
      </c>
      <c r="FF282" s="71" t="str">
        <f t="shared" si="4652"/>
        <v/>
      </c>
      <c r="FG282" s="71" t="str">
        <f t="shared" si="4653"/>
        <v/>
      </c>
      <c r="FH282" s="71" t="str">
        <f t="shared" si="4654"/>
        <v/>
      </c>
      <c r="FI282" s="71" t="str">
        <f t="shared" si="4655"/>
        <v/>
      </c>
      <c r="FJ282" s="71" t="str">
        <f t="shared" si="4656"/>
        <v/>
      </c>
      <c r="FK282" s="71" t="str">
        <f t="shared" si="4657"/>
        <v/>
      </c>
      <c r="FL282" s="71" t="str">
        <f t="shared" si="4658"/>
        <v/>
      </c>
      <c r="FM282" s="71" t="str">
        <f t="shared" si="4659"/>
        <v/>
      </c>
      <c r="FN282" s="71" t="str">
        <f t="shared" si="4660"/>
        <v/>
      </c>
      <c r="FO282" s="71" t="str">
        <f t="shared" si="4661"/>
        <v/>
      </c>
      <c r="FP282" s="71" t="str">
        <f t="shared" si="4662"/>
        <v/>
      </c>
      <c r="FQ282" s="71" t="str">
        <f t="shared" si="4663"/>
        <v/>
      </c>
      <c r="FR282" s="71" t="str">
        <f t="shared" si="4664"/>
        <v/>
      </c>
      <c r="FS282" s="71" t="str">
        <f t="shared" si="4665"/>
        <v/>
      </c>
    </row>
    <row r="283" spans="1:175" ht="15">
      <c r="A283" s="79"/>
      <c r="B283" s="123" t="s">
        <v>875</v>
      </c>
      <c r="C283" s="122" t="str">
        <f t="shared" si="4666"/>
        <v>已领取公会福利</v>
      </c>
      <c r="T283" s="127" t="str">
        <f t="shared" si="4667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83" s="79" t="s">
        <v>869</v>
      </c>
      <c r="CN283" s="70" t="str">
        <f t="shared" si="4668"/>
        <v>InitUnitState('IB56',,,,,,,,,,)</v>
      </c>
      <c r="CO283" s="70" t="str">
        <f t="shared" si="4669"/>
        <v>InitUnitNormal('IB56',,,,,,,,,,)</v>
      </c>
      <c r="CP283" s="70" t="str">
        <f t="shared" si="4670"/>
        <v>InitUnitMagic('IB56',,,,,,,,,,)</v>
      </c>
      <c r="CQ283" s="70" t="str">
        <f t="shared" si="4671"/>
        <v>InitUnitAdd('IB56',,,,,,,,,,)</v>
      </c>
      <c r="CR283" s="70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284&amp;CR$1&amp;")"</f>
        <v>InitEquipData('IB56',,"",,,,,'','','','','','',"ReplaceableTextures\\commandButtons\\BTNLBUI01.blp")</v>
      </c>
      <c r="CU283" s="95" t="str">
        <f t="shared" si="4594"/>
        <v>|n</v>
      </c>
      <c r="CV283" s="61" t="str">
        <f t="shared" si="459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83" s="60"/>
      <c r="CX283" s="60"/>
      <c r="CY283" s="60"/>
      <c r="CZ283" s="60"/>
      <c r="DA283" s="60"/>
      <c r="DB283" s="71" t="str">
        <f t="shared" si="4596"/>
        <v/>
      </c>
      <c r="DC283" s="71" t="str">
        <f t="shared" si="4597"/>
        <v/>
      </c>
      <c r="DD283" s="71" t="str">
        <f t="shared" si="4598"/>
        <v/>
      </c>
      <c r="DE283" s="71" t="str">
        <f t="shared" si="4599"/>
        <v/>
      </c>
      <c r="DF283" s="71" t="str">
        <f t="shared" si="4600"/>
        <v/>
      </c>
      <c r="DG283" s="71" t="str">
        <f t="shared" si="4601"/>
        <v/>
      </c>
      <c r="DH283" s="71" t="str">
        <f t="shared" si="4602"/>
        <v/>
      </c>
      <c r="DI283" s="71" t="str">
        <f t="shared" si="4603"/>
        <v/>
      </c>
      <c r="DJ283" s="71" t="str">
        <f t="shared" si="4604"/>
        <v/>
      </c>
      <c r="DK283" s="71" t="str">
        <f t="shared" si="4605"/>
        <v/>
      </c>
      <c r="DL283" s="71" t="str">
        <f t="shared" si="4606"/>
        <v/>
      </c>
      <c r="DM283" s="71" t="str">
        <f t="shared" si="4607"/>
        <v/>
      </c>
      <c r="DN283" s="71" t="str">
        <f t="shared" si="4608"/>
        <v/>
      </c>
      <c r="DO283" s="71" t="str">
        <f t="shared" si="4609"/>
        <v/>
      </c>
      <c r="DP283" s="71" t="str">
        <f t="shared" si="4610"/>
        <v/>
      </c>
      <c r="DQ283" s="71" t="str">
        <f t="shared" si="4611"/>
        <v/>
      </c>
      <c r="DR283" s="71" t="str">
        <f t="shared" si="4612"/>
        <v/>
      </c>
      <c r="DS283" s="71" t="str">
        <f t="shared" si="4613"/>
        <v/>
      </c>
      <c r="DT283" s="71" t="str">
        <f t="shared" si="4614"/>
        <v/>
      </c>
      <c r="DU283" s="71" t="str">
        <f t="shared" si="4615"/>
        <v/>
      </c>
      <c r="DV283" s="71" t="str">
        <f t="shared" si="4616"/>
        <v/>
      </c>
      <c r="DW283" s="71" t="str">
        <f t="shared" si="4617"/>
        <v/>
      </c>
      <c r="DX283" s="71" t="str">
        <f t="shared" si="4618"/>
        <v/>
      </c>
      <c r="DY283" s="71" t="str">
        <f t="shared" si="4619"/>
        <v/>
      </c>
      <c r="DZ283" s="71" t="str">
        <f t="shared" si="4620"/>
        <v/>
      </c>
      <c r="EA283" s="71" t="str">
        <f t="shared" si="4621"/>
        <v/>
      </c>
      <c r="EB283" s="71" t="str">
        <f t="shared" si="4622"/>
        <v/>
      </c>
      <c r="EC283" s="71" t="str">
        <f t="shared" si="4623"/>
        <v/>
      </c>
      <c r="ED283" s="71" t="str">
        <f t="shared" si="4624"/>
        <v/>
      </c>
      <c r="EE283" s="71" t="str">
        <f t="shared" si="4625"/>
        <v/>
      </c>
      <c r="EF283" s="71" t="str">
        <f t="shared" si="4626"/>
        <v/>
      </c>
      <c r="EG283" s="71" t="str">
        <f t="shared" si="4627"/>
        <v/>
      </c>
      <c r="EH283" s="71" t="str">
        <f t="shared" si="4628"/>
        <v/>
      </c>
      <c r="EI283" s="71" t="str">
        <f t="shared" si="4629"/>
        <v/>
      </c>
      <c r="EJ283" s="71" t="str">
        <f t="shared" si="4630"/>
        <v/>
      </c>
      <c r="EK283" s="71" t="str">
        <f t="shared" si="4631"/>
        <v/>
      </c>
      <c r="EL283" s="71" t="str">
        <f t="shared" si="4632"/>
        <v/>
      </c>
      <c r="EM283" s="71" t="str">
        <f t="shared" si="4633"/>
        <v/>
      </c>
      <c r="EN283" s="71" t="str">
        <f t="shared" si="4634"/>
        <v/>
      </c>
      <c r="EO283" s="71" t="str">
        <f t="shared" si="4635"/>
        <v/>
      </c>
      <c r="EP283" s="71" t="str">
        <f t="shared" si="4636"/>
        <v/>
      </c>
      <c r="EQ283" s="71" t="str">
        <f t="shared" si="4637"/>
        <v/>
      </c>
      <c r="ER283" s="71" t="str">
        <f t="shared" si="4638"/>
        <v/>
      </c>
      <c r="ES283" s="71" t="str">
        <f t="shared" si="4639"/>
        <v/>
      </c>
      <c r="ET283" s="71" t="str">
        <f t="shared" si="4640"/>
        <v/>
      </c>
      <c r="EU283" s="71" t="str">
        <f t="shared" si="4641"/>
        <v/>
      </c>
      <c r="EV283" s="71" t="str">
        <f t="shared" si="4642"/>
        <v/>
      </c>
      <c r="EW283" s="71" t="str">
        <f t="shared" si="4643"/>
        <v/>
      </c>
      <c r="EX283" s="71" t="str">
        <f t="shared" si="4644"/>
        <v/>
      </c>
      <c r="EY283" s="71" t="str">
        <f t="shared" si="4645"/>
        <v/>
      </c>
      <c r="EZ283" s="71" t="str">
        <f t="shared" si="4646"/>
        <v/>
      </c>
      <c r="FA283" s="71" t="str">
        <f t="shared" si="4647"/>
        <v/>
      </c>
      <c r="FB283" s="71" t="str">
        <f t="shared" si="4648"/>
        <v/>
      </c>
      <c r="FC283" s="71" t="str">
        <f t="shared" si="4649"/>
        <v/>
      </c>
      <c r="FD283" s="71" t="str">
        <f t="shared" si="4650"/>
        <v/>
      </c>
      <c r="FE283" s="71" t="str">
        <f t="shared" si="4651"/>
        <v/>
      </c>
      <c r="FF283" s="71" t="str">
        <f t="shared" si="4652"/>
        <v/>
      </c>
      <c r="FG283" s="71" t="str">
        <f t="shared" si="4653"/>
        <v/>
      </c>
      <c r="FH283" s="71" t="str">
        <f t="shared" si="4654"/>
        <v/>
      </c>
      <c r="FI283" s="71" t="str">
        <f t="shared" si="4655"/>
        <v/>
      </c>
      <c r="FJ283" s="71" t="str">
        <f t="shared" si="4656"/>
        <v/>
      </c>
      <c r="FK283" s="71" t="str">
        <f t="shared" si="4657"/>
        <v/>
      </c>
      <c r="FL283" s="71" t="str">
        <f t="shared" si="4658"/>
        <v/>
      </c>
      <c r="FM283" s="71" t="str">
        <f t="shared" si="4659"/>
        <v/>
      </c>
      <c r="FN283" s="71" t="str">
        <f t="shared" si="4660"/>
        <v/>
      </c>
      <c r="FO283" s="71" t="str">
        <f t="shared" si="4661"/>
        <v/>
      </c>
      <c r="FP283" s="71" t="str">
        <f t="shared" si="4662"/>
        <v/>
      </c>
      <c r="FQ283" s="71" t="str">
        <f t="shared" si="4663"/>
        <v/>
      </c>
      <c r="FR283" s="71" t="str">
        <f t="shared" si="4664"/>
        <v/>
      </c>
      <c r="FS283" s="71" t="str">
        <f t="shared" si="4665"/>
        <v/>
      </c>
    </row>
    <row r="284" spans="1:175" ht="15">
      <c r="A284" s="79"/>
      <c r="B284" s="123" t="s">
        <v>876</v>
      </c>
      <c r="C284" s="122" t="str">
        <f t="shared" si="4666"/>
        <v>已领取星耀礼包</v>
      </c>
      <c r="T284" s="127" t="str">
        <f t="shared" si="4667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84" s="79" t="s">
        <v>869</v>
      </c>
      <c r="CN284" s="70" t="str">
        <f t="shared" si="4668"/>
        <v>InitUnitState('IB57',,,,,,,,,,)</v>
      </c>
      <c r="CO284" s="70" t="str">
        <f t="shared" si="4669"/>
        <v>InitUnitNormal('IB57',,,,,,,,,,)</v>
      </c>
      <c r="CP284" s="70" t="str">
        <f t="shared" si="4670"/>
        <v>InitUnitMagic('IB57',,,,,,,,,,)</v>
      </c>
      <c r="CQ284" s="70" t="str">
        <f t="shared" si="4671"/>
        <v>InitUnitAdd('IB57',,,,,,,,,,)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286&amp;CR$1&amp;")"</f>
        <v>InitEquipData('IB57',,"",,,,,'','','','','','',"ReplaceableTextures\\commandButtons\\BTNLBUI01.blp")</v>
      </c>
      <c r="CU284" s="95" t="str">
        <f t="shared" si="4594"/>
        <v>|n</v>
      </c>
      <c r="CV284" s="61" t="str">
        <f t="shared" si="4595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84" s="60"/>
      <c r="CX284" s="60"/>
      <c r="CY284" s="60"/>
      <c r="CZ284" s="60"/>
      <c r="DA284" s="60"/>
      <c r="DB284" s="71" t="str">
        <f t="shared" si="4596"/>
        <v/>
      </c>
      <c r="DC284" s="71" t="str">
        <f t="shared" si="4597"/>
        <v/>
      </c>
      <c r="DD284" s="71" t="str">
        <f t="shared" si="4598"/>
        <v/>
      </c>
      <c r="DE284" s="71" t="str">
        <f t="shared" si="4599"/>
        <v/>
      </c>
      <c r="DF284" s="71" t="str">
        <f t="shared" si="4600"/>
        <v/>
      </c>
      <c r="DG284" s="71" t="str">
        <f t="shared" si="4601"/>
        <v/>
      </c>
      <c r="DH284" s="71" t="str">
        <f t="shared" si="4602"/>
        <v/>
      </c>
      <c r="DI284" s="71" t="str">
        <f t="shared" si="4603"/>
        <v/>
      </c>
      <c r="DJ284" s="71" t="str">
        <f t="shared" si="4604"/>
        <v/>
      </c>
      <c r="DK284" s="71" t="str">
        <f t="shared" si="4605"/>
        <v/>
      </c>
      <c r="DL284" s="71" t="str">
        <f t="shared" si="4606"/>
        <v/>
      </c>
      <c r="DM284" s="71" t="str">
        <f t="shared" si="4607"/>
        <v/>
      </c>
      <c r="DN284" s="71" t="str">
        <f t="shared" si="4608"/>
        <v/>
      </c>
      <c r="DO284" s="71" t="str">
        <f t="shared" si="4609"/>
        <v/>
      </c>
      <c r="DP284" s="71" t="str">
        <f t="shared" si="4610"/>
        <v/>
      </c>
      <c r="DQ284" s="71" t="str">
        <f t="shared" si="4611"/>
        <v/>
      </c>
      <c r="DR284" s="71" t="str">
        <f t="shared" si="4612"/>
        <v/>
      </c>
      <c r="DS284" s="71" t="str">
        <f t="shared" si="4613"/>
        <v/>
      </c>
      <c r="DT284" s="71" t="str">
        <f t="shared" si="4614"/>
        <v/>
      </c>
      <c r="DU284" s="71" t="str">
        <f t="shared" si="4615"/>
        <v/>
      </c>
      <c r="DV284" s="71" t="str">
        <f t="shared" si="4616"/>
        <v/>
      </c>
      <c r="DW284" s="71" t="str">
        <f t="shared" si="4617"/>
        <v/>
      </c>
      <c r="DX284" s="71" t="str">
        <f t="shared" si="4618"/>
        <v/>
      </c>
      <c r="DY284" s="71" t="str">
        <f t="shared" si="4619"/>
        <v/>
      </c>
      <c r="DZ284" s="71" t="str">
        <f t="shared" si="4620"/>
        <v/>
      </c>
      <c r="EA284" s="71" t="str">
        <f t="shared" si="4621"/>
        <v/>
      </c>
      <c r="EB284" s="71" t="str">
        <f t="shared" si="4622"/>
        <v/>
      </c>
      <c r="EC284" s="71" t="str">
        <f t="shared" si="4623"/>
        <v/>
      </c>
      <c r="ED284" s="71" t="str">
        <f t="shared" si="4624"/>
        <v/>
      </c>
      <c r="EE284" s="71" t="str">
        <f t="shared" si="4625"/>
        <v/>
      </c>
      <c r="EF284" s="71" t="str">
        <f t="shared" si="4626"/>
        <v/>
      </c>
      <c r="EG284" s="71" t="str">
        <f t="shared" si="4627"/>
        <v/>
      </c>
      <c r="EH284" s="71" t="str">
        <f t="shared" si="4628"/>
        <v/>
      </c>
      <c r="EI284" s="71" t="str">
        <f t="shared" si="4629"/>
        <v/>
      </c>
      <c r="EJ284" s="71" t="str">
        <f t="shared" si="4630"/>
        <v/>
      </c>
      <c r="EK284" s="71" t="str">
        <f t="shared" si="4631"/>
        <v/>
      </c>
      <c r="EL284" s="71" t="str">
        <f t="shared" si="4632"/>
        <v/>
      </c>
      <c r="EM284" s="71" t="str">
        <f t="shared" si="4633"/>
        <v/>
      </c>
      <c r="EN284" s="71" t="str">
        <f t="shared" si="4634"/>
        <v/>
      </c>
      <c r="EO284" s="71" t="str">
        <f t="shared" si="4635"/>
        <v/>
      </c>
      <c r="EP284" s="71" t="str">
        <f t="shared" si="4636"/>
        <v/>
      </c>
      <c r="EQ284" s="71" t="str">
        <f t="shared" si="4637"/>
        <v/>
      </c>
      <c r="ER284" s="71" t="str">
        <f t="shared" si="4638"/>
        <v/>
      </c>
      <c r="ES284" s="71" t="str">
        <f t="shared" si="4639"/>
        <v/>
      </c>
      <c r="ET284" s="71" t="str">
        <f t="shared" si="4640"/>
        <v/>
      </c>
      <c r="EU284" s="71" t="str">
        <f t="shared" si="4641"/>
        <v/>
      </c>
      <c r="EV284" s="71" t="str">
        <f t="shared" si="4642"/>
        <v/>
      </c>
      <c r="EW284" s="71" t="str">
        <f t="shared" si="4643"/>
        <v/>
      </c>
      <c r="EX284" s="71" t="str">
        <f t="shared" si="4644"/>
        <v/>
      </c>
      <c r="EY284" s="71" t="str">
        <f t="shared" si="4645"/>
        <v/>
      </c>
      <c r="EZ284" s="71" t="str">
        <f t="shared" si="4646"/>
        <v/>
      </c>
      <c r="FA284" s="71" t="str">
        <f t="shared" si="4647"/>
        <v/>
      </c>
      <c r="FB284" s="71" t="str">
        <f t="shared" si="4648"/>
        <v/>
      </c>
      <c r="FC284" s="71" t="str">
        <f t="shared" si="4649"/>
        <v/>
      </c>
      <c r="FD284" s="71" t="str">
        <f t="shared" si="4650"/>
        <v/>
      </c>
      <c r="FE284" s="71" t="str">
        <f t="shared" si="4651"/>
        <v/>
      </c>
      <c r="FF284" s="71" t="str">
        <f t="shared" si="4652"/>
        <v/>
      </c>
      <c r="FG284" s="71" t="str">
        <f t="shared" si="4653"/>
        <v/>
      </c>
      <c r="FH284" s="71" t="str">
        <f t="shared" si="4654"/>
        <v/>
      </c>
      <c r="FI284" s="71" t="str">
        <f t="shared" si="4655"/>
        <v/>
      </c>
      <c r="FJ284" s="71" t="str">
        <f t="shared" si="4656"/>
        <v/>
      </c>
      <c r="FK284" s="71" t="str">
        <f t="shared" si="4657"/>
        <v/>
      </c>
      <c r="FL284" s="71" t="str">
        <f t="shared" si="4658"/>
        <v/>
      </c>
      <c r="FM284" s="71" t="str">
        <f t="shared" si="4659"/>
        <v/>
      </c>
      <c r="FN284" s="71" t="str">
        <f t="shared" si="4660"/>
        <v/>
      </c>
      <c r="FO284" s="71" t="str">
        <f t="shared" si="4661"/>
        <v/>
      </c>
      <c r="FP284" s="71" t="str">
        <f t="shared" si="4662"/>
        <v/>
      </c>
      <c r="FQ284" s="71" t="str">
        <f t="shared" si="4663"/>
        <v/>
      </c>
      <c r="FR284" s="71" t="str">
        <f t="shared" si="4664"/>
        <v/>
      </c>
      <c r="FS284" s="71" t="str">
        <f t="shared" si="4665"/>
        <v/>
      </c>
    </row>
    <row r="285" spans="1:175" ht="15">
      <c r="A285" s="79"/>
      <c r="B285" s="123" t="s">
        <v>877</v>
      </c>
      <c r="C285" s="122" t="str">
        <f t="shared" si="4666"/>
        <v>已领取魔芝RPG礼包</v>
      </c>
      <c r="T285" s="127" t="str">
        <f t="shared" si="4667"/>
        <v>|cff99ccff游戏中输入《|r|cff33ff00魔芝RPG|r|cff99ccff》领取本礼包！|r|n|n|r奖励：|n|cffffcc00练功房怪物数量+1|r|N|N|cff00ff00已领取该礼包</v>
      </c>
      <c r="U285" s="79" t="s">
        <v>869</v>
      </c>
      <c r="CN285" s="70" t="str">
        <f t="shared" si="4668"/>
        <v>InitUnitState('IB58',,,,,,,,,,)</v>
      </c>
      <c r="CO285" s="70" t="str">
        <f t="shared" si="4669"/>
        <v>InitUnitNormal('IB58',,,,,,,,,,)</v>
      </c>
      <c r="CP285" s="70" t="str">
        <f t="shared" si="4670"/>
        <v>InitUnitMagic('IB58',,,,,,,,,,)</v>
      </c>
      <c r="CQ285" s="70" t="str">
        <f t="shared" si="4671"/>
        <v>InitUnitAdd('IB58',,,,,,,,,,)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312&amp;CR$1&amp;")"</f>
        <v>InitEquipData('IB58',,"",,,,,'','','','','','',"")</v>
      </c>
      <c r="CU285" s="95" t="str">
        <f t="shared" si="4594"/>
        <v>|n</v>
      </c>
      <c r="CV285" s="61" t="str">
        <f t="shared" si="4595"/>
        <v>|cff99ccff游戏中输入《|r|cff33ff00魔芝RPG|r|cff99ccff》领取本礼包！|r|n|n|r奖励：|n|cffffcc00练功房怪物数量+1|r|N|N|cff00ff00已领取该礼包</v>
      </c>
      <c r="CW285" s="60"/>
      <c r="CX285" s="60"/>
      <c r="CY285" s="60"/>
      <c r="CZ285" s="60"/>
      <c r="DA285" s="60"/>
      <c r="DB285" s="71" t="str">
        <f t="shared" ref="DB285:FM285" si="4672">IF(V285="","","|n"&amp;DB$2&amp;"+"&amp;V285&amp;DB$1)</f>
        <v/>
      </c>
      <c r="DC285" s="71" t="str">
        <f t="shared" si="4672"/>
        <v/>
      </c>
      <c r="DD285" s="71" t="str">
        <f t="shared" si="4672"/>
        <v/>
      </c>
      <c r="DE285" s="71" t="str">
        <f t="shared" si="4672"/>
        <v/>
      </c>
      <c r="DF285" s="71" t="str">
        <f t="shared" si="4672"/>
        <v/>
      </c>
      <c r="DG285" s="71" t="str">
        <f t="shared" si="4672"/>
        <v/>
      </c>
      <c r="DH285" s="71" t="str">
        <f t="shared" si="4672"/>
        <v/>
      </c>
      <c r="DI285" s="71" t="str">
        <f t="shared" si="4672"/>
        <v/>
      </c>
      <c r="DJ285" s="71" t="str">
        <f t="shared" si="4672"/>
        <v/>
      </c>
      <c r="DK285" s="71" t="str">
        <f t="shared" si="4672"/>
        <v/>
      </c>
      <c r="DL285" s="71" t="str">
        <f t="shared" si="4672"/>
        <v/>
      </c>
      <c r="DM285" s="71" t="str">
        <f t="shared" si="4672"/>
        <v/>
      </c>
      <c r="DN285" s="71" t="str">
        <f t="shared" si="4672"/>
        <v/>
      </c>
      <c r="DO285" s="71" t="str">
        <f t="shared" si="4672"/>
        <v/>
      </c>
      <c r="DP285" s="71" t="str">
        <f t="shared" si="4672"/>
        <v/>
      </c>
      <c r="DQ285" s="71" t="str">
        <f t="shared" si="4672"/>
        <v/>
      </c>
      <c r="DR285" s="71" t="str">
        <f t="shared" si="4672"/>
        <v/>
      </c>
      <c r="DS285" s="71" t="str">
        <f t="shared" si="4672"/>
        <v/>
      </c>
      <c r="DT285" s="71" t="str">
        <f t="shared" si="4672"/>
        <v/>
      </c>
      <c r="DU285" s="71" t="str">
        <f t="shared" si="4672"/>
        <v/>
      </c>
      <c r="DV285" s="71" t="str">
        <f t="shared" si="4672"/>
        <v/>
      </c>
      <c r="DW285" s="71" t="str">
        <f t="shared" si="4672"/>
        <v/>
      </c>
      <c r="DX285" s="71" t="str">
        <f t="shared" si="4672"/>
        <v/>
      </c>
      <c r="DY285" s="71" t="str">
        <f t="shared" si="4672"/>
        <v/>
      </c>
      <c r="DZ285" s="71" t="str">
        <f t="shared" si="4672"/>
        <v/>
      </c>
      <c r="EA285" s="71" t="str">
        <f t="shared" si="4672"/>
        <v/>
      </c>
      <c r="EB285" s="71" t="str">
        <f t="shared" si="4672"/>
        <v/>
      </c>
      <c r="EC285" s="71" t="str">
        <f t="shared" si="4672"/>
        <v/>
      </c>
      <c r="ED285" s="71" t="str">
        <f t="shared" si="4672"/>
        <v/>
      </c>
      <c r="EE285" s="71" t="str">
        <f t="shared" si="4672"/>
        <v/>
      </c>
      <c r="EF285" s="71" t="str">
        <f t="shared" si="4672"/>
        <v/>
      </c>
      <c r="EG285" s="71" t="str">
        <f t="shared" si="4672"/>
        <v/>
      </c>
      <c r="EH285" s="71" t="str">
        <f t="shared" si="4672"/>
        <v/>
      </c>
      <c r="EI285" s="71" t="str">
        <f t="shared" si="4672"/>
        <v/>
      </c>
      <c r="EJ285" s="71" t="str">
        <f t="shared" si="4672"/>
        <v/>
      </c>
      <c r="EK285" s="71" t="str">
        <f t="shared" si="4672"/>
        <v/>
      </c>
      <c r="EL285" s="71" t="str">
        <f t="shared" si="4672"/>
        <v/>
      </c>
      <c r="EM285" s="71" t="str">
        <f t="shared" si="4672"/>
        <v/>
      </c>
      <c r="EN285" s="71" t="str">
        <f t="shared" si="4672"/>
        <v/>
      </c>
      <c r="EO285" s="71" t="str">
        <f t="shared" si="4672"/>
        <v/>
      </c>
      <c r="EP285" s="71" t="str">
        <f t="shared" si="4672"/>
        <v/>
      </c>
      <c r="EQ285" s="71" t="str">
        <f t="shared" si="4672"/>
        <v/>
      </c>
      <c r="ER285" s="71" t="str">
        <f t="shared" si="4672"/>
        <v/>
      </c>
      <c r="ES285" s="71" t="str">
        <f t="shared" si="4672"/>
        <v/>
      </c>
      <c r="ET285" s="71" t="str">
        <f t="shared" si="4672"/>
        <v/>
      </c>
      <c r="EU285" s="71" t="str">
        <f t="shared" si="4672"/>
        <v/>
      </c>
      <c r="EV285" s="71" t="str">
        <f t="shared" si="4672"/>
        <v/>
      </c>
      <c r="EW285" s="71" t="str">
        <f t="shared" si="4672"/>
        <v/>
      </c>
      <c r="EX285" s="71" t="str">
        <f t="shared" si="4672"/>
        <v/>
      </c>
      <c r="EY285" s="71" t="str">
        <f t="shared" si="4672"/>
        <v/>
      </c>
      <c r="EZ285" s="71" t="str">
        <f t="shared" si="4672"/>
        <v/>
      </c>
      <c r="FA285" s="71" t="str">
        <f t="shared" si="4672"/>
        <v/>
      </c>
      <c r="FB285" s="71" t="str">
        <f t="shared" si="4672"/>
        <v/>
      </c>
      <c r="FC285" s="71" t="str">
        <f t="shared" si="4672"/>
        <v/>
      </c>
      <c r="FD285" s="71" t="str">
        <f t="shared" si="4672"/>
        <v/>
      </c>
      <c r="FE285" s="71" t="str">
        <f t="shared" si="4672"/>
        <v/>
      </c>
      <c r="FF285" s="71" t="str">
        <f t="shared" si="4672"/>
        <v/>
      </c>
      <c r="FG285" s="71" t="str">
        <f t="shared" si="4672"/>
        <v/>
      </c>
      <c r="FH285" s="71" t="str">
        <f t="shared" si="4672"/>
        <v/>
      </c>
      <c r="FI285" s="71" t="str">
        <f t="shared" si="4672"/>
        <v/>
      </c>
      <c r="FJ285" s="71" t="str">
        <f t="shared" si="4672"/>
        <v/>
      </c>
      <c r="FK285" s="71" t="str">
        <f t="shared" si="4672"/>
        <v/>
      </c>
      <c r="FL285" s="71" t="str">
        <f t="shared" si="4672"/>
        <v/>
      </c>
      <c r="FM285" s="71" t="str">
        <f t="shared" si="4672"/>
        <v/>
      </c>
      <c r="FN285" s="71" t="str">
        <f t="shared" ref="FN285:FS285" si="4673">IF(CH285="","","|n"&amp;FN$2&amp;"+"&amp;CH285&amp;FN$1)</f>
        <v/>
      </c>
      <c r="FO285" s="71" t="str">
        <f t="shared" si="4673"/>
        <v/>
      </c>
      <c r="FP285" s="71" t="str">
        <f t="shared" si="4673"/>
        <v/>
      </c>
      <c r="FQ285" s="71" t="str">
        <f t="shared" si="4673"/>
        <v/>
      </c>
      <c r="FR285" s="71" t="str">
        <f t="shared" si="4673"/>
        <v/>
      </c>
      <c r="FS285" s="71" t="str">
        <f t="shared" si="4673"/>
        <v/>
      </c>
    </row>
    <row r="286" spans="1:175" ht="15">
      <c r="A286" s="79"/>
      <c r="B286" s="123" t="s">
        <v>878</v>
      </c>
      <c r="C286" s="122" t="str">
        <f t="shared" si="4666"/>
        <v>已领取老铁礼包</v>
      </c>
      <c r="T286" s="127" t="str">
        <f t="shared" si="4667"/>
        <v>|N|N|cff00ff00已领取该礼包</v>
      </c>
      <c r="U286" s="79" t="s">
        <v>869</v>
      </c>
      <c r="CN286" s="70" t="str">
        <f t="shared" si="4668"/>
        <v>InitUnitState('IB59',,,,,,,,,,)</v>
      </c>
      <c r="CO286" s="70" t="str">
        <f t="shared" si="4669"/>
        <v>InitUnitNormal('IB59',,,,,,,,,,)</v>
      </c>
      <c r="CP286" s="70" t="str">
        <f t="shared" si="4670"/>
        <v>InitUnitMagic('IB59',,,,,,,,,,)</v>
      </c>
      <c r="CQ286" s="70" t="str">
        <f t="shared" si="4671"/>
        <v>InitUnitAdd('IB59',,,,,,,,,,)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313&amp;CR$1&amp;")"</f>
        <v>InitEquipData('IB59',,"",,,,,'','','','','','',"")</v>
      </c>
      <c r="CU286" s="95" t="str">
        <f t="shared" si="4594"/>
        <v>|n</v>
      </c>
      <c r="CV286" s="61" t="str">
        <f t="shared" si="4595"/>
        <v>|N|N|cff00ff00已领取该礼包</v>
      </c>
      <c r="CW286" s="60"/>
      <c r="CX286" s="60"/>
      <c r="CY286" s="60"/>
      <c r="CZ286" s="60"/>
      <c r="DA286" s="60"/>
      <c r="DB286" s="71" t="str">
        <f t="shared" ref="DB286:FM290" si="4674">IF(V286="","","|n"&amp;DB$2&amp;"+"&amp;V286&amp;DB$1)</f>
        <v/>
      </c>
      <c r="DC286" s="71" t="str">
        <f t="shared" si="4674"/>
        <v/>
      </c>
      <c r="DD286" s="71" t="str">
        <f t="shared" si="4674"/>
        <v/>
      </c>
      <c r="DE286" s="71" t="str">
        <f t="shared" si="4674"/>
        <v/>
      </c>
      <c r="DF286" s="71" t="str">
        <f t="shared" si="4674"/>
        <v/>
      </c>
      <c r="DG286" s="71" t="str">
        <f t="shared" si="4674"/>
        <v/>
      </c>
      <c r="DH286" s="71" t="str">
        <f t="shared" si="4674"/>
        <v/>
      </c>
      <c r="DI286" s="71" t="str">
        <f t="shared" si="4674"/>
        <v/>
      </c>
      <c r="DJ286" s="71" t="str">
        <f t="shared" si="4674"/>
        <v/>
      </c>
      <c r="DK286" s="71" t="str">
        <f t="shared" si="4674"/>
        <v/>
      </c>
      <c r="DL286" s="71" t="str">
        <f t="shared" si="4674"/>
        <v/>
      </c>
      <c r="DM286" s="71" t="str">
        <f t="shared" si="4674"/>
        <v/>
      </c>
      <c r="DN286" s="71" t="str">
        <f t="shared" si="4674"/>
        <v/>
      </c>
      <c r="DO286" s="71" t="str">
        <f t="shared" si="4674"/>
        <v/>
      </c>
      <c r="DP286" s="71" t="str">
        <f t="shared" si="4674"/>
        <v/>
      </c>
      <c r="DQ286" s="71" t="str">
        <f t="shared" si="4674"/>
        <v/>
      </c>
      <c r="DR286" s="71" t="str">
        <f t="shared" si="4674"/>
        <v/>
      </c>
      <c r="DS286" s="71" t="str">
        <f t="shared" si="4674"/>
        <v/>
      </c>
      <c r="DT286" s="71" t="str">
        <f t="shared" si="4674"/>
        <v/>
      </c>
      <c r="DU286" s="71" t="str">
        <f t="shared" si="4674"/>
        <v/>
      </c>
      <c r="DV286" s="71" t="str">
        <f t="shared" si="4674"/>
        <v/>
      </c>
      <c r="DW286" s="71" t="str">
        <f t="shared" si="4674"/>
        <v/>
      </c>
      <c r="DX286" s="71" t="str">
        <f t="shared" si="4674"/>
        <v/>
      </c>
      <c r="DY286" s="71" t="str">
        <f t="shared" si="4674"/>
        <v/>
      </c>
      <c r="DZ286" s="71" t="str">
        <f t="shared" si="4674"/>
        <v/>
      </c>
      <c r="EA286" s="71" t="str">
        <f t="shared" si="4674"/>
        <v/>
      </c>
      <c r="EB286" s="71" t="str">
        <f t="shared" si="4674"/>
        <v/>
      </c>
      <c r="EC286" s="71" t="str">
        <f t="shared" si="4674"/>
        <v/>
      </c>
      <c r="ED286" s="71" t="str">
        <f t="shared" si="4674"/>
        <v/>
      </c>
      <c r="EE286" s="71" t="str">
        <f t="shared" si="4674"/>
        <v/>
      </c>
      <c r="EF286" s="71" t="str">
        <f t="shared" si="4674"/>
        <v/>
      </c>
      <c r="EG286" s="71" t="str">
        <f t="shared" si="4674"/>
        <v/>
      </c>
      <c r="EH286" s="71" t="str">
        <f t="shared" si="4674"/>
        <v/>
      </c>
      <c r="EI286" s="71" t="str">
        <f t="shared" si="4674"/>
        <v/>
      </c>
      <c r="EJ286" s="71" t="str">
        <f t="shared" si="4674"/>
        <v/>
      </c>
      <c r="EK286" s="71" t="str">
        <f t="shared" si="4674"/>
        <v/>
      </c>
      <c r="EL286" s="71" t="str">
        <f t="shared" si="4674"/>
        <v/>
      </c>
      <c r="EM286" s="71" t="str">
        <f t="shared" si="4674"/>
        <v/>
      </c>
      <c r="EN286" s="71" t="str">
        <f t="shared" si="4674"/>
        <v/>
      </c>
      <c r="EO286" s="71" t="str">
        <f t="shared" si="4674"/>
        <v/>
      </c>
      <c r="EP286" s="71" t="str">
        <f t="shared" si="4674"/>
        <v/>
      </c>
      <c r="EQ286" s="71" t="str">
        <f t="shared" si="4674"/>
        <v/>
      </c>
      <c r="ER286" s="71" t="str">
        <f t="shared" si="4674"/>
        <v/>
      </c>
      <c r="ES286" s="71" t="str">
        <f t="shared" si="4674"/>
        <v/>
      </c>
      <c r="ET286" s="71" t="str">
        <f t="shared" si="4674"/>
        <v/>
      </c>
      <c r="EU286" s="71" t="str">
        <f t="shared" si="4674"/>
        <v/>
      </c>
      <c r="EV286" s="71" t="str">
        <f t="shared" si="4674"/>
        <v/>
      </c>
      <c r="EW286" s="71" t="str">
        <f t="shared" si="4674"/>
        <v/>
      </c>
      <c r="EX286" s="71" t="str">
        <f t="shared" si="4674"/>
        <v/>
      </c>
      <c r="EY286" s="71" t="str">
        <f t="shared" si="4674"/>
        <v/>
      </c>
      <c r="EZ286" s="71" t="str">
        <f t="shared" si="4674"/>
        <v/>
      </c>
      <c r="FA286" s="71" t="str">
        <f t="shared" si="4674"/>
        <v/>
      </c>
      <c r="FB286" s="71" t="str">
        <f t="shared" si="4674"/>
        <v/>
      </c>
      <c r="FC286" s="71" t="str">
        <f t="shared" si="4674"/>
        <v/>
      </c>
      <c r="FD286" s="71" t="str">
        <f t="shared" si="4674"/>
        <v/>
      </c>
      <c r="FE286" s="71" t="str">
        <f t="shared" si="4674"/>
        <v/>
      </c>
      <c r="FF286" s="71" t="str">
        <f t="shared" si="4674"/>
        <v/>
      </c>
      <c r="FG286" s="71" t="str">
        <f t="shared" si="4674"/>
        <v/>
      </c>
      <c r="FH286" s="71" t="str">
        <f t="shared" si="4674"/>
        <v/>
      </c>
      <c r="FI286" s="71" t="str">
        <f t="shared" si="4674"/>
        <v/>
      </c>
      <c r="FJ286" s="71" t="str">
        <f t="shared" si="4674"/>
        <v/>
      </c>
      <c r="FK286" s="71" t="str">
        <f t="shared" si="4674"/>
        <v/>
      </c>
      <c r="FL286" s="71" t="str">
        <f t="shared" si="4674"/>
        <v/>
      </c>
      <c r="FM286" s="71" t="str">
        <f t="shared" si="4674"/>
        <v/>
      </c>
      <c r="FN286" s="71" t="str">
        <f t="shared" ref="FN286:FS290" si="4675">IF(CH286="","","|n"&amp;FN$2&amp;"+"&amp;CH286&amp;FN$1)</f>
        <v/>
      </c>
      <c r="FO286" s="71" t="str">
        <f t="shared" si="4675"/>
        <v/>
      </c>
      <c r="FP286" s="71" t="str">
        <f t="shared" si="4675"/>
        <v/>
      </c>
      <c r="FQ286" s="71" t="str">
        <f t="shared" si="4675"/>
        <v/>
      </c>
      <c r="FR286" s="71" t="str">
        <f t="shared" si="4675"/>
        <v/>
      </c>
      <c r="FS286" s="71" t="str">
        <f t="shared" si="4675"/>
        <v/>
      </c>
    </row>
    <row r="287" spans="1:175" ht="16.5">
      <c r="A287" s="72"/>
      <c r="B287" s="129" t="s">
        <v>879</v>
      </c>
      <c r="C287" s="129" t="s">
        <v>880</v>
      </c>
      <c r="E287" s="100"/>
      <c r="F287" s="99"/>
      <c r="S287" s="107"/>
      <c r="T287" s="129" t="s">
        <v>880</v>
      </c>
      <c r="U287" s="85" t="s">
        <v>881</v>
      </c>
      <c r="V287" s="79"/>
      <c r="Z287" s="79"/>
      <c r="AG287" s="109"/>
      <c r="AL287" s="109"/>
      <c r="BC287" s="110"/>
      <c r="BD287" s="110"/>
      <c r="CU287" s="95" t="str">
        <f t="shared" ref="CU287" si="4676">CONCATENATE(DB287,DC287,DD287,DE287,DF287,DG287,DH287,DI287,DJ287,DK287,DL287,DM287,DN287,DO287,DP287,DQ287,DR287,DS287,DT287,DU287,DV287,DW287,DX287,DY287,DZ287,EA287,EB287,EC287,ED287,EE287,EF287,EG287,EH287,EI287,EJ287,EK287,EL287,EM287,EN287,EO287,EP287,EQ287,ER287,ES287,ET287,EU287,EV287,EW287,EX287,EY287,EZ287,FA287,FB287,FC287,FD287,FE287,FF287,FG287,FH287,FI287,FJ287,FK287,FL287,FM287,FN287,FO287,FP287,FQ287,FR287,FS287&amp;"|n")</f>
        <v>|n</v>
      </c>
      <c r="CV287" s="61" t="str">
        <f t="shared" ref="CV287" si="4677">T287</f>
        <v>积分兑换-永久</v>
      </c>
      <c r="CW287" s="60"/>
      <c r="CX287" s="60"/>
      <c r="CY287" s="60"/>
      <c r="CZ287" s="60"/>
      <c r="DA287" s="60"/>
      <c r="DB287" s="71" t="str">
        <f t="shared" ref="DB287" si="4678">IF(V287="","","|n"&amp;DB$2&amp;"+"&amp;V287&amp;DB$1)</f>
        <v/>
      </c>
      <c r="DC287" s="71" t="str">
        <f t="shared" ref="DC287" si="4679">IF(W287="","","|n"&amp;DC$2&amp;"+"&amp;W287&amp;DC$1)</f>
        <v/>
      </c>
      <c r="DD287" s="71" t="str">
        <f t="shared" ref="DD287" si="4680">IF(X287="","","|n"&amp;DD$2&amp;"+"&amp;X287&amp;DD$1)</f>
        <v/>
      </c>
      <c r="DE287" s="71" t="str">
        <f t="shared" ref="DE287" si="4681">IF(Y287="","","|n"&amp;DE$2&amp;"+"&amp;Y287&amp;DE$1)</f>
        <v/>
      </c>
      <c r="DF287" s="71" t="str">
        <f t="shared" ref="DF287" si="4682">IF(Z287="","","|n"&amp;DF$2&amp;"+"&amp;Z287&amp;DF$1)</f>
        <v/>
      </c>
      <c r="DG287" s="71" t="str">
        <f t="shared" ref="DG287" si="4683">IF(AA287="","","|n"&amp;DG$2&amp;"+"&amp;AA287&amp;DG$1)</f>
        <v/>
      </c>
      <c r="DH287" s="71" t="str">
        <f t="shared" ref="DH287" si="4684">IF(AB287="","","|n"&amp;DH$2&amp;"+"&amp;AB287&amp;DH$1)</f>
        <v/>
      </c>
      <c r="DI287" s="71" t="str">
        <f t="shared" ref="DI287" si="4685">IF(AC287="","","|n"&amp;DI$2&amp;"+"&amp;AC287&amp;DI$1)</f>
        <v/>
      </c>
      <c r="DJ287" s="71" t="str">
        <f t="shared" ref="DJ287" si="4686">IF(AD287="","","|n"&amp;DJ$2&amp;"+"&amp;AD287&amp;DJ$1)</f>
        <v/>
      </c>
      <c r="DK287" s="71" t="str">
        <f t="shared" ref="DK287" si="4687">IF(AE287="","","|n"&amp;DK$2&amp;"+"&amp;AE287&amp;DK$1)</f>
        <v/>
      </c>
      <c r="DL287" s="71" t="str">
        <f t="shared" ref="DL287" si="4688">IF(AF287="","","|n"&amp;DL$2&amp;"+"&amp;AF287&amp;DL$1)</f>
        <v/>
      </c>
      <c r="DM287" s="71" t="str">
        <f t="shared" ref="DM287" si="4689">IF(AG287="","","|n"&amp;DM$2&amp;"+"&amp;AG287&amp;DM$1)</f>
        <v/>
      </c>
      <c r="DN287" s="71" t="str">
        <f t="shared" ref="DN287" si="4690">IF(AH287="","","|n"&amp;DN$2&amp;"+"&amp;AH287&amp;DN$1)</f>
        <v/>
      </c>
      <c r="DO287" s="71" t="str">
        <f t="shared" ref="DO287" si="4691">IF(AI287="","","|n"&amp;DO$2&amp;"+"&amp;AI287&amp;DO$1)</f>
        <v/>
      </c>
      <c r="DP287" s="71" t="str">
        <f t="shared" ref="DP287" si="4692">IF(AJ287="","","|n"&amp;DP$2&amp;"+"&amp;AJ287&amp;DP$1)</f>
        <v/>
      </c>
      <c r="DQ287" s="71" t="str">
        <f t="shared" ref="DQ287" si="4693">IF(AK287="","","|n"&amp;DQ$2&amp;"+"&amp;AK287&amp;DQ$1)</f>
        <v/>
      </c>
      <c r="DR287" s="71" t="str">
        <f t="shared" ref="DR287" si="4694">IF(AL287="","","|n"&amp;DR$2&amp;"+"&amp;AL287&amp;DR$1)</f>
        <v/>
      </c>
      <c r="DS287" s="71" t="str">
        <f t="shared" ref="DS287" si="4695">IF(AM287="","","|n"&amp;DS$2&amp;"+"&amp;AM287&amp;DS$1)</f>
        <v/>
      </c>
      <c r="DT287" s="71" t="str">
        <f t="shared" ref="DT287" si="4696">IF(AN287="","","|n"&amp;DT$2&amp;"+"&amp;AN287&amp;DT$1)</f>
        <v/>
      </c>
      <c r="DU287" s="71" t="str">
        <f t="shared" ref="DU287" si="4697">IF(AO287="","","|n"&amp;DU$2&amp;"+"&amp;AO287&amp;DU$1)</f>
        <v/>
      </c>
      <c r="DV287" s="71" t="str">
        <f t="shared" ref="DV287" si="4698">IF(AP287="","","|n"&amp;DV$2&amp;"+"&amp;AP287&amp;DV$1)</f>
        <v/>
      </c>
      <c r="DW287" s="71" t="str">
        <f t="shared" ref="DW287" si="4699">IF(AQ287="","","|n"&amp;DW$2&amp;"+"&amp;AQ287&amp;DW$1)</f>
        <v/>
      </c>
      <c r="DX287" s="71" t="str">
        <f t="shared" ref="DX287" si="4700">IF(AR287="","","|n"&amp;DX$2&amp;"+"&amp;AR287&amp;DX$1)</f>
        <v/>
      </c>
      <c r="DY287" s="71" t="str">
        <f t="shared" ref="DY287" si="4701">IF(AS287="","","|n"&amp;DY$2&amp;"+"&amp;AS287&amp;DY$1)</f>
        <v/>
      </c>
      <c r="DZ287" s="71" t="str">
        <f t="shared" ref="DZ287" si="4702">IF(AT287="","","|n"&amp;DZ$2&amp;"+"&amp;AT287&amp;DZ$1)</f>
        <v/>
      </c>
      <c r="EA287" s="71" t="str">
        <f t="shared" ref="EA287" si="4703">IF(AU287="","","|n"&amp;EA$2&amp;"+"&amp;AU287&amp;EA$1)</f>
        <v/>
      </c>
      <c r="EB287" s="71" t="str">
        <f t="shared" ref="EB287" si="4704">IF(AV287="","","|n"&amp;EB$2&amp;"+"&amp;AV287&amp;EB$1)</f>
        <v/>
      </c>
      <c r="EC287" s="71" t="str">
        <f t="shared" ref="EC287" si="4705">IF(AW287="","","|n"&amp;EC$2&amp;"+"&amp;AW287&amp;EC$1)</f>
        <v/>
      </c>
      <c r="ED287" s="71" t="str">
        <f t="shared" ref="ED287" si="4706">IF(AX287="","","|n"&amp;ED$2&amp;"+"&amp;AX287&amp;ED$1)</f>
        <v/>
      </c>
      <c r="EE287" s="71" t="str">
        <f t="shared" ref="EE287" si="4707">IF(AY287="","","|n"&amp;EE$2&amp;"+"&amp;AY287&amp;EE$1)</f>
        <v/>
      </c>
      <c r="EF287" s="71" t="str">
        <f t="shared" ref="EF287" si="4708">IF(AZ287="","","|n"&amp;EF$2&amp;"+"&amp;AZ287&amp;EF$1)</f>
        <v/>
      </c>
      <c r="EG287" s="71" t="str">
        <f t="shared" ref="EG287" si="4709">IF(BA287="","","|n"&amp;EG$2&amp;"+"&amp;BA287&amp;EG$1)</f>
        <v/>
      </c>
      <c r="EH287" s="71" t="str">
        <f t="shared" ref="EH287" si="4710">IF(BB287="","","|n"&amp;EH$2&amp;"+"&amp;BB287&amp;EH$1)</f>
        <v/>
      </c>
      <c r="EI287" s="71" t="str">
        <f t="shared" ref="EI287" si="4711">IF(BC287="","","|n"&amp;EI$2&amp;"+"&amp;BC287&amp;EI$1)</f>
        <v/>
      </c>
      <c r="EJ287" s="71" t="str">
        <f t="shared" ref="EJ287" si="4712">IF(BD287="","","|n"&amp;EJ$2&amp;"+"&amp;BD287&amp;EJ$1)</f>
        <v/>
      </c>
      <c r="EK287" s="71" t="str">
        <f t="shared" ref="EK287" si="4713">IF(BE287="","","|n"&amp;EK$2&amp;"+"&amp;BE287&amp;EK$1)</f>
        <v/>
      </c>
      <c r="EL287" s="71" t="str">
        <f t="shared" ref="EL287" si="4714">IF(BF287="","","|n"&amp;EL$2&amp;"+"&amp;BF287&amp;EL$1)</f>
        <v/>
      </c>
      <c r="EM287" s="71" t="str">
        <f t="shared" ref="EM287" si="4715">IF(BG287="","","|n"&amp;EM$2&amp;"+"&amp;BG287&amp;EM$1)</f>
        <v/>
      </c>
      <c r="EN287" s="71" t="str">
        <f t="shared" ref="EN287" si="4716">IF(BH287="","","|n"&amp;EN$2&amp;"+"&amp;BH287&amp;EN$1)</f>
        <v/>
      </c>
      <c r="EO287" s="71" t="str">
        <f t="shared" ref="EO287" si="4717">IF(BI287="","","|n"&amp;EO$2&amp;"+"&amp;BI287&amp;EO$1)</f>
        <v/>
      </c>
      <c r="EP287" s="71" t="str">
        <f t="shared" ref="EP287" si="4718">IF(BJ287="","","|n"&amp;EP$2&amp;"+"&amp;BJ287&amp;EP$1)</f>
        <v/>
      </c>
      <c r="EQ287" s="71" t="str">
        <f t="shared" ref="EQ287" si="4719">IF(BK287="","","|n"&amp;EQ$2&amp;"+"&amp;BK287&amp;EQ$1)</f>
        <v/>
      </c>
      <c r="ER287" s="71" t="str">
        <f t="shared" ref="ER287" si="4720">IF(BL287="","","|n"&amp;ER$2&amp;"+"&amp;BL287&amp;ER$1)</f>
        <v/>
      </c>
      <c r="ES287" s="71" t="str">
        <f t="shared" ref="ES287" si="4721">IF(BM287="","","|n"&amp;ES$2&amp;"+"&amp;BM287&amp;ES$1)</f>
        <v/>
      </c>
      <c r="ET287" s="71" t="str">
        <f t="shared" ref="ET287" si="4722">IF(BN287="","","|n"&amp;ET$2&amp;"+"&amp;BN287&amp;ET$1)</f>
        <v/>
      </c>
      <c r="EU287" s="71" t="str">
        <f t="shared" ref="EU287" si="4723">IF(BO287="","","|n"&amp;EU$2&amp;"+"&amp;BO287&amp;EU$1)</f>
        <v/>
      </c>
      <c r="EV287" s="71" t="str">
        <f t="shared" ref="EV287" si="4724">IF(BP287="","","|n"&amp;EV$2&amp;"+"&amp;BP287&amp;EV$1)</f>
        <v/>
      </c>
      <c r="EW287" s="71" t="str">
        <f t="shared" ref="EW287" si="4725">IF(BQ287="","","|n"&amp;EW$2&amp;"+"&amp;BQ287&amp;EW$1)</f>
        <v/>
      </c>
      <c r="EX287" s="71" t="str">
        <f t="shared" ref="EX287" si="4726">IF(BR287="","","|n"&amp;EX$2&amp;"+"&amp;BR287&amp;EX$1)</f>
        <v/>
      </c>
      <c r="EY287" s="71" t="str">
        <f t="shared" ref="EY287" si="4727">IF(BS287="","","|n"&amp;EY$2&amp;"+"&amp;BS287&amp;EY$1)</f>
        <v/>
      </c>
      <c r="EZ287" s="71" t="str">
        <f t="shared" ref="EZ287" si="4728">IF(BT287="","","|n"&amp;EZ$2&amp;"+"&amp;BT287&amp;EZ$1)</f>
        <v/>
      </c>
      <c r="FA287" s="71" t="str">
        <f t="shared" ref="FA287" si="4729">IF(BU287="","","|n"&amp;FA$2&amp;"+"&amp;BU287&amp;FA$1)</f>
        <v/>
      </c>
      <c r="FB287" s="71" t="str">
        <f t="shared" ref="FB287" si="4730">IF(BV287="","","|n"&amp;FB$2&amp;"+"&amp;BV287&amp;FB$1)</f>
        <v/>
      </c>
      <c r="FC287" s="71" t="str">
        <f t="shared" ref="FC287" si="4731">IF(BW287="","","|n"&amp;FC$2&amp;"+"&amp;BW287&amp;FC$1)</f>
        <v/>
      </c>
      <c r="FD287" s="71" t="str">
        <f t="shared" ref="FD287" si="4732">IF(BX287="","","|n"&amp;FD$2&amp;"+"&amp;BX287&amp;FD$1)</f>
        <v/>
      </c>
      <c r="FE287" s="71" t="str">
        <f t="shared" ref="FE287" si="4733">IF(BY287="","","|n"&amp;FE$2&amp;"+"&amp;BY287&amp;FE$1)</f>
        <v/>
      </c>
      <c r="FF287" s="71" t="str">
        <f t="shared" ref="FF287" si="4734">IF(BZ287="","","|n"&amp;FF$2&amp;"+"&amp;BZ287&amp;FF$1)</f>
        <v/>
      </c>
      <c r="FG287" s="71" t="str">
        <f t="shared" ref="FG287" si="4735">IF(CA287="","","|n"&amp;FG$2&amp;"+"&amp;CA287&amp;FG$1)</f>
        <v/>
      </c>
      <c r="FH287" s="71" t="str">
        <f t="shared" ref="FH287" si="4736">IF(CB287="","","|n"&amp;FH$2&amp;"+"&amp;CB287&amp;FH$1)</f>
        <v/>
      </c>
      <c r="FI287" s="71" t="str">
        <f t="shared" ref="FI287" si="4737">IF(CC287="","","|n"&amp;FI$2&amp;"+"&amp;CC287&amp;FI$1)</f>
        <v/>
      </c>
      <c r="FJ287" s="71" t="str">
        <f t="shared" ref="FJ287" si="4738">IF(CD287="","","|n"&amp;FJ$2&amp;"+"&amp;CD287&amp;FJ$1)</f>
        <v/>
      </c>
      <c r="FK287" s="71" t="str">
        <f t="shared" ref="FK287" si="4739">IF(CE287="","","|n"&amp;FK$2&amp;"+"&amp;CE287&amp;FK$1)</f>
        <v/>
      </c>
      <c r="FL287" s="71" t="str">
        <f t="shared" ref="FL287" si="4740">IF(CF287="","","|n"&amp;FL$2&amp;"+"&amp;CF287&amp;FL$1)</f>
        <v/>
      </c>
      <c r="FM287" s="71" t="str">
        <f t="shared" ref="FM287" si="4741">IF(CG287="","","|n"&amp;FM$2&amp;"+"&amp;CG287&amp;FM$1)</f>
        <v/>
      </c>
      <c r="FN287" s="71" t="str">
        <f t="shared" ref="FN287" si="4742">IF(CH287="","","|n"&amp;FN$2&amp;"+"&amp;CH287&amp;FN$1)</f>
        <v/>
      </c>
      <c r="FO287" s="71" t="str">
        <f t="shared" ref="FO287" si="4743">IF(CI287="","","|n"&amp;FO$2&amp;"+"&amp;CI287&amp;FO$1)</f>
        <v/>
      </c>
      <c r="FP287" s="71" t="str">
        <f t="shared" ref="FP287" si="4744">IF(CJ287="","","|n"&amp;FP$2&amp;"+"&amp;CJ287&amp;FP$1)</f>
        <v/>
      </c>
      <c r="FQ287" s="71" t="str">
        <f t="shared" ref="FQ287" si="4745">IF(CK287="","","|n"&amp;FQ$2&amp;"+"&amp;CK287&amp;FQ$1)</f>
        <v/>
      </c>
      <c r="FR287" s="71" t="str">
        <f t="shared" ref="FR287" si="4746">IF(CL287="","","|n"&amp;FR$2&amp;"+"&amp;CL287&amp;FR$1)</f>
        <v/>
      </c>
      <c r="FS287" s="71" t="str">
        <f t="shared" ref="FS287" si="4747">IF(CM287="","","|n"&amp;FS$2&amp;"+"&amp;CM287&amp;FS$1)</f>
        <v/>
      </c>
    </row>
    <row r="288" spans="1:175" ht="16.5">
      <c r="A288" s="72"/>
      <c r="B288" s="129" t="s">
        <v>882</v>
      </c>
      <c r="C288" s="129" t="s">
        <v>883</v>
      </c>
      <c r="E288" s="100"/>
      <c r="F288" s="99"/>
      <c r="S288" s="107"/>
      <c r="T288" s="61" t="s">
        <v>884</v>
      </c>
      <c r="U288" s="85" t="str">
        <f t="shared" ref="U288:U292" si="4748">"ReplaceableTextures\\CommandButtons\\BTNR"&amp;RIGHT(B288,3)&amp;".blp"</f>
        <v>ReplaceableTextures\\CommandButtons\\BTNRY1C.blp</v>
      </c>
      <c r="V288" s="79"/>
      <c r="Z288" s="79"/>
      <c r="AG288" s="109"/>
      <c r="AL288" s="109"/>
      <c r="BC288" s="110"/>
      <c r="BD288" s="110"/>
      <c r="CU288" s="95" t="str">
        <f t="shared" ref="CU288:CU290" si="4749">CONCATENATE(DB288,DC288,DD288,DE288,DF288,DG288,DH288,DI288,DJ288,DK288,DL288,DM288,DN288,DO288,DP288,DQ288,DR288,DS288,DT288,DU288,DV288,DW288,DX288,DY288,DZ288,EA288,EB288,EC288,ED288,EE288,EF288,EG288,EH288,EI288,EJ288,EK288,EL288,EM288,EN288,EO288,EP288,EQ288,ER288,ES288,ET288,EU288,EV288,EW288,EX288,EY288,EZ288,FA288,FB288,FC288,FD288,FE288,FF288,FG288,FH288,FI288,FJ288,FK288,FL288,FM288,FN288,FO288,FP288,FQ288,FR288,FS288&amp;"|n")</f>
        <v>|n</v>
      </c>
      <c r="CV288" s="61" t="str">
        <f t="shared" si="4595"/>
        <v>代码生成</v>
      </c>
      <c r="CW288" s="60"/>
      <c r="CX288" s="60"/>
      <c r="CY288" s="60"/>
      <c r="CZ288" s="60"/>
      <c r="DA288" s="60"/>
      <c r="DB288" s="71" t="str">
        <f t="shared" si="4674"/>
        <v/>
      </c>
      <c r="DC288" s="71" t="str">
        <f t="shared" si="4674"/>
        <v/>
      </c>
      <c r="DD288" s="71" t="str">
        <f t="shared" si="4674"/>
        <v/>
      </c>
      <c r="DE288" s="71" t="str">
        <f t="shared" si="4674"/>
        <v/>
      </c>
      <c r="DF288" s="71" t="str">
        <f t="shared" si="4674"/>
        <v/>
      </c>
      <c r="DG288" s="71" t="str">
        <f t="shared" si="4674"/>
        <v/>
      </c>
      <c r="DH288" s="71" t="str">
        <f t="shared" si="4674"/>
        <v/>
      </c>
      <c r="DI288" s="71" t="str">
        <f t="shared" si="4674"/>
        <v/>
      </c>
      <c r="DJ288" s="71" t="str">
        <f t="shared" si="4674"/>
        <v/>
      </c>
      <c r="DK288" s="71" t="str">
        <f t="shared" si="4674"/>
        <v/>
      </c>
      <c r="DL288" s="71" t="str">
        <f t="shared" si="4674"/>
        <v/>
      </c>
      <c r="DM288" s="71" t="str">
        <f t="shared" si="4674"/>
        <v/>
      </c>
      <c r="DN288" s="71" t="str">
        <f t="shared" si="4674"/>
        <v/>
      </c>
      <c r="DO288" s="71" t="str">
        <f t="shared" si="4674"/>
        <v/>
      </c>
      <c r="DP288" s="71" t="str">
        <f t="shared" si="4674"/>
        <v/>
      </c>
      <c r="DQ288" s="71" t="str">
        <f t="shared" si="4674"/>
        <v/>
      </c>
      <c r="DR288" s="71" t="str">
        <f t="shared" si="4674"/>
        <v/>
      </c>
      <c r="DS288" s="71" t="str">
        <f t="shared" si="4674"/>
        <v/>
      </c>
      <c r="DT288" s="71" t="str">
        <f t="shared" si="4674"/>
        <v/>
      </c>
      <c r="DU288" s="71" t="str">
        <f t="shared" si="4674"/>
        <v/>
      </c>
      <c r="DV288" s="71" t="str">
        <f t="shared" si="4674"/>
        <v/>
      </c>
      <c r="DW288" s="71" t="str">
        <f t="shared" si="4674"/>
        <v/>
      </c>
      <c r="DX288" s="71" t="str">
        <f t="shared" si="4674"/>
        <v/>
      </c>
      <c r="DY288" s="71" t="str">
        <f t="shared" si="4674"/>
        <v/>
      </c>
      <c r="DZ288" s="71" t="str">
        <f t="shared" si="4674"/>
        <v/>
      </c>
      <c r="EA288" s="71" t="str">
        <f t="shared" si="4674"/>
        <v/>
      </c>
      <c r="EB288" s="71" t="str">
        <f t="shared" si="4674"/>
        <v/>
      </c>
      <c r="EC288" s="71" t="str">
        <f t="shared" si="4674"/>
        <v/>
      </c>
      <c r="ED288" s="71" t="str">
        <f t="shared" si="4674"/>
        <v/>
      </c>
      <c r="EE288" s="71" t="str">
        <f t="shared" si="4674"/>
        <v/>
      </c>
      <c r="EF288" s="71" t="str">
        <f t="shared" si="4674"/>
        <v/>
      </c>
      <c r="EG288" s="71" t="str">
        <f t="shared" si="4674"/>
        <v/>
      </c>
      <c r="EH288" s="71" t="str">
        <f t="shared" si="4674"/>
        <v/>
      </c>
      <c r="EI288" s="71" t="str">
        <f t="shared" si="4674"/>
        <v/>
      </c>
      <c r="EJ288" s="71" t="str">
        <f t="shared" si="4674"/>
        <v/>
      </c>
      <c r="EK288" s="71" t="str">
        <f t="shared" si="4674"/>
        <v/>
      </c>
      <c r="EL288" s="71" t="str">
        <f t="shared" si="4674"/>
        <v/>
      </c>
      <c r="EM288" s="71" t="str">
        <f t="shared" si="4674"/>
        <v/>
      </c>
      <c r="EN288" s="71" t="str">
        <f t="shared" si="4674"/>
        <v/>
      </c>
      <c r="EO288" s="71" t="str">
        <f t="shared" si="4674"/>
        <v/>
      </c>
      <c r="EP288" s="71" t="str">
        <f t="shared" si="4674"/>
        <v/>
      </c>
      <c r="EQ288" s="71" t="str">
        <f t="shared" si="4674"/>
        <v/>
      </c>
      <c r="ER288" s="71" t="str">
        <f t="shared" si="4674"/>
        <v/>
      </c>
      <c r="ES288" s="71" t="str">
        <f t="shared" si="4674"/>
        <v/>
      </c>
      <c r="ET288" s="71" t="str">
        <f t="shared" si="4674"/>
        <v/>
      </c>
      <c r="EU288" s="71" t="str">
        <f t="shared" si="4674"/>
        <v/>
      </c>
      <c r="EV288" s="71" t="str">
        <f t="shared" si="4674"/>
        <v/>
      </c>
      <c r="EW288" s="71" t="str">
        <f t="shared" si="4674"/>
        <v/>
      </c>
      <c r="EX288" s="71" t="str">
        <f t="shared" si="4674"/>
        <v/>
      </c>
      <c r="EY288" s="71" t="str">
        <f t="shared" si="4674"/>
        <v/>
      </c>
      <c r="EZ288" s="71" t="str">
        <f t="shared" si="4674"/>
        <v/>
      </c>
      <c r="FA288" s="71" t="str">
        <f t="shared" si="4674"/>
        <v/>
      </c>
      <c r="FB288" s="71" t="str">
        <f t="shared" si="4674"/>
        <v/>
      </c>
      <c r="FC288" s="71" t="str">
        <f t="shared" si="4674"/>
        <v/>
      </c>
      <c r="FD288" s="71" t="str">
        <f t="shared" si="4674"/>
        <v/>
      </c>
      <c r="FE288" s="71" t="str">
        <f t="shared" si="4674"/>
        <v/>
      </c>
      <c r="FF288" s="71" t="str">
        <f t="shared" si="4674"/>
        <v/>
      </c>
      <c r="FG288" s="71" t="str">
        <f t="shared" si="4674"/>
        <v/>
      </c>
      <c r="FH288" s="71" t="str">
        <f t="shared" si="4674"/>
        <v/>
      </c>
      <c r="FI288" s="71" t="str">
        <f t="shared" si="4674"/>
        <v/>
      </c>
      <c r="FJ288" s="71" t="str">
        <f t="shared" si="4674"/>
        <v/>
      </c>
      <c r="FK288" s="71" t="str">
        <f t="shared" si="4674"/>
        <v/>
      </c>
      <c r="FL288" s="71" t="str">
        <f t="shared" si="4674"/>
        <v/>
      </c>
      <c r="FM288" s="71" t="str">
        <f t="shared" si="4674"/>
        <v/>
      </c>
      <c r="FN288" s="71" t="str">
        <f t="shared" si="4675"/>
        <v/>
      </c>
      <c r="FO288" s="71" t="str">
        <f t="shared" si="4675"/>
        <v/>
      </c>
      <c r="FP288" s="71" t="str">
        <f t="shared" si="4675"/>
        <v/>
      </c>
      <c r="FQ288" s="71" t="str">
        <f t="shared" si="4675"/>
        <v/>
      </c>
      <c r="FR288" s="71" t="str">
        <f t="shared" si="4675"/>
        <v/>
      </c>
      <c r="FS288" s="71" t="str">
        <f t="shared" si="4675"/>
        <v/>
      </c>
    </row>
    <row r="289" spans="1:175" ht="17.25">
      <c r="A289" s="72"/>
      <c r="B289" s="130" t="s">
        <v>885</v>
      </c>
      <c r="C289" s="131" t="s">
        <v>886</v>
      </c>
      <c r="E289" s="100"/>
      <c r="F289" s="99"/>
      <c r="S289" s="107"/>
      <c r="T289" s="61" t="s">
        <v>884</v>
      </c>
      <c r="U289" s="85" t="str">
        <f t="shared" si="4748"/>
        <v>ReplaceableTextures\\CommandButtons\\BTNRY2C.blp</v>
      </c>
      <c r="V289" s="79"/>
      <c r="Z289" s="79"/>
      <c r="AG289" s="109"/>
      <c r="AL289" s="109"/>
      <c r="BC289" s="110"/>
      <c r="BD289" s="110"/>
      <c r="CU289" s="95" t="str">
        <f t="shared" ref="CU289" si="4750">CONCATENATE(DB289,DC289,DD289,DE289,DF289,DG289,DH289,DI289,DJ289,DK289,DL289,DM289,DN289,DO289,DP289,DQ289,DR289,DS289,DT289,DU289,DV289,DW289,DX289,DY289,DZ289,EA289,EB289,EC289,ED289,EE289,EF289,EG289,EH289,EI289,EJ289,EK289,EL289,EM289,EN289,EO289,EP289,EQ289,ER289,ES289,ET289,EU289,EV289,EW289,EX289,EY289,EZ289,FA289,FB289,FC289,FD289,FE289,FF289,FG289,FH289,FI289,FJ289,FK289,FL289,FM289,FN289,FO289,FP289,FQ289,FR289,FS289&amp;"|n")</f>
        <v>|n</v>
      </c>
      <c r="CV289" s="61" t="str">
        <f t="shared" si="4595"/>
        <v>代码生成</v>
      </c>
      <c r="CW289" s="60"/>
      <c r="CX289" s="60"/>
      <c r="CY289" s="60"/>
      <c r="CZ289" s="60"/>
      <c r="DA289" s="60"/>
      <c r="DB289" s="71" t="str">
        <f t="shared" ref="DB289" si="4751">IF(V289="","","|n"&amp;DB$2&amp;"+"&amp;V289&amp;DB$1)</f>
        <v/>
      </c>
      <c r="DC289" s="71" t="str">
        <f t="shared" ref="DC289" si="4752">IF(W289="","","|n"&amp;DC$2&amp;"+"&amp;W289&amp;DC$1)</f>
        <v/>
      </c>
      <c r="DD289" s="71" t="str">
        <f t="shared" ref="DD289" si="4753">IF(X289="","","|n"&amp;DD$2&amp;"+"&amp;X289&amp;DD$1)</f>
        <v/>
      </c>
      <c r="DE289" s="71" t="str">
        <f t="shared" ref="DE289" si="4754">IF(Y289="","","|n"&amp;DE$2&amp;"+"&amp;Y289&amp;DE$1)</f>
        <v/>
      </c>
      <c r="DF289" s="71" t="str">
        <f t="shared" ref="DF289" si="4755">IF(Z289="","","|n"&amp;DF$2&amp;"+"&amp;Z289&amp;DF$1)</f>
        <v/>
      </c>
      <c r="DG289" s="71" t="str">
        <f t="shared" ref="DG289" si="4756">IF(AA289="","","|n"&amp;DG$2&amp;"+"&amp;AA289&amp;DG$1)</f>
        <v/>
      </c>
      <c r="DH289" s="71" t="str">
        <f t="shared" ref="DH289" si="4757">IF(AB289="","","|n"&amp;DH$2&amp;"+"&amp;AB289&amp;DH$1)</f>
        <v/>
      </c>
      <c r="DI289" s="71" t="str">
        <f t="shared" ref="DI289" si="4758">IF(AC289="","","|n"&amp;DI$2&amp;"+"&amp;AC289&amp;DI$1)</f>
        <v/>
      </c>
      <c r="DJ289" s="71" t="str">
        <f t="shared" ref="DJ289" si="4759">IF(AD289="","","|n"&amp;DJ$2&amp;"+"&amp;AD289&amp;DJ$1)</f>
        <v/>
      </c>
      <c r="DK289" s="71" t="str">
        <f t="shared" ref="DK289" si="4760">IF(AE289="","","|n"&amp;DK$2&amp;"+"&amp;AE289&amp;DK$1)</f>
        <v/>
      </c>
      <c r="DL289" s="71" t="str">
        <f t="shared" ref="DL289" si="4761">IF(AF289="","","|n"&amp;DL$2&amp;"+"&amp;AF289&amp;DL$1)</f>
        <v/>
      </c>
      <c r="DM289" s="71" t="str">
        <f t="shared" ref="DM289" si="4762">IF(AG289="","","|n"&amp;DM$2&amp;"+"&amp;AG289&amp;DM$1)</f>
        <v/>
      </c>
      <c r="DN289" s="71" t="str">
        <f t="shared" ref="DN289" si="4763">IF(AH289="","","|n"&amp;DN$2&amp;"+"&amp;AH289&amp;DN$1)</f>
        <v/>
      </c>
      <c r="DO289" s="71" t="str">
        <f t="shared" ref="DO289" si="4764">IF(AI289="","","|n"&amp;DO$2&amp;"+"&amp;AI289&amp;DO$1)</f>
        <v/>
      </c>
      <c r="DP289" s="71" t="str">
        <f t="shared" ref="DP289" si="4765">IF(AJ289="","","|n"&amp;DP$2&amp;"+"&amp;AJ289&amp;DP$1)</f>
        <v/>
      </c>
      <c r="DQ289" s="71" t="str">
        <f t="shared" ref="DQ289" si="4766">IF(AK289="","","|n"&amp;DQ$2&amp;"+"&amp;AK289&amp;DQ$1)</f>
        <v/>
      </c>
      <c r="DR289" s="71" t="str">
        <f t="shared" ref="DR289" si="4767">IF(AL289="","","|n"&amp;DR$2&amp;"+"&amp;AL289&amp;DR$1)</f>
        <v/>
      </c>
      <c r="DS289" s="71" t="str">
        <f t="shared" ref="DS289" si="4768">IF(AM289="","","|n"&amp;DS$2&amp;"+"&amp;AM289&amp;DS$1)</f>
        <v/>
      </c>
      <c r="DT289" s="71" t="str">
        <f t="shared" ref="DT289" si="4769">IF(AN289="","","|n"&amp;DT$2&amp;"+"&amp;AN289&amp;DT$1)</f>
        <v/>
      </c>
      <c r="DU289" s="71" t="str">
        <f t="shared" ref="DU289" si="4770">IF(AO289="","","|n"&amp;DU$2&amp;"+"&amp;AO289&amp;DU$1)</f>
        <v/>
      </c>
      <c r="DV289" s="71" t="str">
        <f t="shared" ref="DV289" si="4771">IF(AP289="","","|n"&amp;DV$2&amp;"+"&amp;AP289&amp;DV$1)</f>
        <v/>
      </c>
      <c r="DW289" s="71" t="str">
        <f t="shared" ref="DW289" si="4772">IF(AQ289="","","|n"&amp;DW$2&amp;"+"&amp;AQ289&amp;DW$1)</f>
        <v/>
      </c>
      <c r="DX289" s="71" t="str">
        <f t="shared" ref="DX289" si="4773">IF(AR289="","","|n"&amp;DX$2&amp;"+"&amp;AR289&amp;DX$1)</f>
        <v/>
      </c>
      <c r="DY289" s="71" t="str">
        <f t="shared" ref="DY289" si="4774">IF(AS289="","","|n"&amp;DY$2&amp;"+"&amp;AS289&amp;DY$1)</f>
        <v/>
      </c>
      <c r="DZ289" s="71" t="str">
        <f t="shared" ref="DZ289" si="4775">IF(AT289="","","|n"&amp;DZ$2&amp;"+"&amp;AT289&amp;DZ$1)</f>
        <v/>
      </c>
      <c r="EA289" s="71" t="str">
        <f t="shared" ref="EA289" si="4776">IF(AU289="","","|n"&amp;EA$2&amp;"+"&amp;AU289&amp;EA$1)</f>
        <v/>
      </c>
      <c r="EB289" s="71" t="str">
        <f t="shared" ref="EB289" si="4777">IF(AV289="","","|n"&amp;EB$2&amp;"+"&amp;AV289&amp;EB$1)</f>
        <v/>
      </c>
      <c r="EC289" s="71" t="str">
        <f t="shared" ref="EC289" si="4778">IF(AW289="","","|n"&amp;EC$2&amp;"+"&amp;AW289&amp;EC$1)</f>
        <v/>
      </c>
      <c r="ED289" s="71" t="str">
        <f t="shared" ref="ED289" si="4779">IF(AX289="","","|n"&amp;ED$2&amp;"+"&amp;AX289&amp;ED$1)</f>
        <v/>
      </c>
      <c r="EE289" s="71" t="str">
        <f t="shared" ref="EE289" si="4780">IF(AY289="","","|n"&amp;EE$2&amp;"+"&amp;AY289&amp;EE$1)</f>
        <v/>
      </c>
      <c r="EF289" s="71" t="str">
        <f t="shared" ref="EF289" si="4781">IF(AZ289="","","|n"&amp;EF$2&amp;"+"&amp;AZ289&amp;EF$1)</f>
        <v/>
      </c>
      <c r="EG289" s="71" t="str">
        <f t="shared" ref="EG289" si="4782">IF(BA289="","","|n"&amp;EG$2&amp;"+"&amp;BA289&amp;EG$1)</f>
        <v/>
      </c>
      <c r="EH289" s="71" t="str">
        <f t="shared" ref="EH289" si="4783">IF(BB289="","","|n"&amp;EH$2&amp;"+"&amp;BB289&amp;EH$1)</f>
        <v/>
      </c>
      <c r="EI289" s="71" t="str">
        <f t="shared" ref="EI289" si="4784">IF(BC289="","","|n"&amp;EI$2&amp;"+"&amp;BC289&amp;EI$1)</f>
        <v/>
      </c>
      <c r="EJ289" s="71" t="str">
        <f t="shared" ref="EJ289" si="4785">IF(BD289="","","|n"&amp;EJ$2&amp;"+"&amp;BD289&amp;EJ$1)</f>
        <v/>
      </c>
      <c r="EK289" s="71" t="str">
        <f t="shared" ref="EK289" si="4786">IF(BE289="","","|n"&amp;EK$2&amp;"+"&amp;BE289&amp;EK$1)</f>
        <v/>
      </c>
      <c r="EL289" s="71" t="str">
        <f t="shared" ref="EL289" si="4787">IF(BF289="","","|n"&amp;EL$2&amp;"+"&amp;BF289&amp;EL$1)</f>
        <v/>
      </c>
      <c r="EM289" s="71" t="str">
        <f t="shared" ref="EM289" si="4788">IF(BG289="","","|n"&amp;EM$2&amp;"+"&amp;BG289&amp;EM$1)</f>
        <v/>
      </c>
      <c r="EN289" s="71" t="str">
        <f t="shared" ref="EN289" si="4789">IF(BH289="","","|n"&amp;EN$2&amp;"+"&amp;BH289&amp;EN$1)</f>
        <v/>
      </c>
      <c r="EO289" s="71" t="str">
        <f t="shared" ref="EO289" si="4790">IF(BI289="","","|n"&amp;EO$2&amp;"+"&amp;BI289&amp;EO$1)</f>
        <v/>
      </c>
      <c r="EP289" s="71" t="str">
        <f t="shared" ref="EP289" si="4791">IF(BJ289="","","|n"&amp;EP$2&amp;"+"&amp;BJ289&amp;EP$1)</f>
        <v/>
      </c>
      <c r="EQ289" s="71" t="str">
        <f t="shared" ref="EQ289" si="4792">IF(BK289="","","|n"&amp;EQ$2&amp;"+"&amp;BK289&amp;EQ$1)</f>
        <v/>
      </c>
      <c r="ER289" s="71" t="str">
        <f t="shared" ref="ER289" si="4793">IF(BL289="","","|n"&amp;ER$2&amp;"+"&amp;BL289&amp;ER$1)</f>
        <v/>
      </c>
      <c r="ES289" s="71" t="str">
        <f t="shared" ref="ES289" si="4794">IF(BM289="","","|n"&amp;ES$2&amp;"+"&amp;BM289&amp;ES$1)</f>
        <v/>
      </c>
      <c r="ET289" s="71" t="str">
        <f t="shared" ref="ET289" si="4795">IF(BN289="","","|n"&amp;ET$2&amp;"+"&amp;BN289&amp;ET$1)</f>
        <v/>
      </c>
      <c r="EU289" s="71" t="str">
        <f t="shared" ref="EU289" si="4796">IF(BO289="","","|n"&amp;EU$2&amp;"+"&amp;BO289&amp;EU$1)</f>
        <v/>
      </c>
      <c r="EV289" s="71" t="str">
        <f t="shared" ref="EV289" si="4797">IF(BP289="","","|n"&amp;EV$2&amp;"+"&amp;BP289&amp;EV$1)</f>
        <v/>
      </c>
      <c r="EW289" s="71" t="str">
        <f t="shared" ref="EW289" si="4798">IF(BQ289="","","|n"&amp;EW$2&amp;"+"&amp;BQ289&amp;EW$1)</f>
        <v/>
      </c>
      <c r="EX289" s="71" t="str">
        <f t="shared" ref="EX289" si="4799">IF(BR289="","","|n"&amp;EX$2&amp;"+"&amp;BR289&amp;EX$1)</f>
        <v/>
      </c>
      <c r="EY289" s="71" t="str">
        <f t="shared" ref="EY289" si="4800">IF(BS289="","","|n"&amp;EY$2&amp;"+"&amp;BS289&amp;EY$1)</f>
        <v/>
      </c>
      <c r="EZ289" s="71" t="str">
        <f t="shared" ref="EZ289" si="4801">IF(BT289="","","|n"&amp;EZ$2&amp;"+"&amp;BT289&amp;EZ$1)</f>
        <v/>
      </c>
      <c r="FA289" s="71" t="str">
        <f t="shared" ref="FA289" si="4802">IF(BU289="","","|n"&amp;FA$2&amp;"+"&amp;BU289&amp;FA$1)</f>
        <v/>
      </c>
      <c r="FB289" s="71" t="str">
        <f t="shared" ref="FB289" si="4803">IF(BV289="","","|n"&amp;FB$2&amp;"+"&amp;BV289&amp;FB$1)</f>
        <v/>
      </c>
      <c r="FC289" s="71" t="str">
        <f t="shared" ref="FC289" si="4804">IF(BW289="","","|n"&amp;FC$2&amp;"+"&amp;BW289&amp;FC$1)</f>
        <v/>
      </c>
      <c r="FD289" s="71" t="str">
        <f t="shared" ref="FD289" si="4805">IF(BX289="","","|n"&amp;FD$2&amp;"+"&amp;BX289&amp;FD$1)</f>
        <v/>
      </c>
      <c r="FE289" s="71" t="str">
        <f t="shared" ref="FE289" si="4806">IF(BY289="","","|n"&amp;FE$2&amp;"+"&amp;BY289&amp;FE$1)</f>
        <v/>
      </c>
      <c r="FF289" s="71" t="str">
        <f t="shared" ref="FF289" si="4807">IF(BZ289="","","|n"&amp;FF$2&amp;"+"&amp;BZ289&amp;FF$1)</f>
        <v/>
      </c>
      <c r="FG289" s="71" t="str">
        <f t="shared" ref="FG289" si="4808">IF(CA289="","","|n"&amp;FG$2&amp;"+"&amp;CA289&amp;FG$1)</f>
        <v/>
      </c>
      <c r="FH289" s="71" t="str">
        <f t="shared" ref="FH289" si="4809">IF(CB289="","","|n"&amp;FH$2&amp;"+"&amp;CB289&amp;FH$1)</f>
        <v/>
      </c>
      <c r="FI289" s="71" t="str">
        <f t="shared" ref="FI289" si="4810">IF(CC289="","","|n"&amp;FI$2&amp;"+"&amp;CC289&amp;FI$1)</f>
        <v/>
      </c>
      <c r="FJ289" s="71" t="str">
        <f t="shared" ref="FJ289" si="4811">IF(CD289="","","|n"&amp;FJ$2&amp;"+"&amp;CD289&amp;FJ$1)</f>
        <v/>
      </c>
      <c r="FK289" s="71" t="str">
        <f t="shared" ref="FK289" si="4812">IF(CE289="","","|n"&amp;FK$2&amp;"+"&amp;CE289&amp;FK$1)</f>
        <v/>
      </c>
      <c r="FL289" s="71" t="str">
        <f t="shared" ref="FL289" si="4813">IF(CF289="","","|n"&amp;FL$2&amp;"+"&amp;CF289&amp;FL$1)</f>
        <v/>
      </c>
      <c r="FM289" s="71" t="str">
        <f t="shared" ref="FM289" si="4814">IF(CG289="","","|n"&amp;FM$2&amp;"+"&amp;CG289&amp;FM$1)</f>
        <v/>
      </c>
      <c r="FN289" s="71" t="str">
        <f t="shared" ref="FN289" si="4815">IF(CH289="","","|n"&amp;FN$2&amp;"+"&amp;CH289&amp;FN$1)</f>
        <v/>
      </c>
      <c r="FO289" s="71" t="str">
        <f t="shared" ref="FO289" si="4816">IF(CI289="","","|n"&amp;FO$2&amp;"+"&amp;CI289&amp;FO$1)</f>
        <v/>
      </c>
      <c r="FP289" s="71" t="str">
        <f t="shared" ref="FP289" si="4817">IF(CJ289="","","|n"&amp;FP$2&amp;"+"&amp;CJ289&amp;FP$1)</f>
        <v/>
      </c>
      <c r="FQ289" s="71" t="str">
        <f t="shared" ref="FQ289" si="4818">IF(CK289="","","|n"&amp;FQ$2&amp;"+"&amp;CK289&amp;FQ$1)</f>
        <v/>
      </c>
      <c r="FR289" s="71" t="str">
        <f t="shared" ref="FR289" si="4819">IF(CL289="","","|n"&amp;FR$2&amp;"+"&amp;CL289&amp;FR$1)</f>
        <v/>
      </c>
      <c r="FS289" s="71" t="str">
        <f t="shared" ref="FS289" si="4820">IF(CM289="","","|n"&amp;FS$2&amp;"+"&amp;CM289&amp;FS$1)</f>
        <v/>
      </c>
    </row>
    <row r="290" spans="1:175" ht="16.5">
      <c r="A290" s="72"/>
      <c r="B290" s="130" t="s">
        <v>887</v>
      </c>
      <c r="C290" s="130" t="s">
        <v>888</v>
      </c>
      <c r="E290" s="100"/>
      <c r="F290" s="99"/>
      <c r="S290" s="107"/>
      <c r="T290" s="61" t="s">
        <v>884</v>
      </c>
      <c r="U290" s="85" t="str">
        <f t="shared" si="4748"/>
        <v>ReplaceableTextures\\CommandButtons\\BTNRY3C.blp</v>
      </c>
      <c r="V290" s="79"/>
      <c r="Z290" s="79"/>
      <c r="AG290" s="109"/>
      <c r="AL290" s="109"/>
      <c r="BC290" s="110"/>
      <c r="BD290" s="110"/>
      <c r="CU290" s="95" t="str">
        <f t="shared" si="4749"/>
        <v>|n</v>
      </c>
      <c r="CV290" s="61" t="str">
        <f t="shared" si="4595"/>
        <v>代码生成</v>
      </c>
      <c r="CW290" s="60"/>
      <c r="CX290" s="60"/>
      <c r="CY290" s="60"/>
      <c r="CZ290" s="60"/>
      <c r="DA290" s="60"/>
      <c r="DB290" s="71" t="str">
        <f t="shared" si="4674"/>
        <v/>
      </c>
      <c r="DC290" s="71" t="str">
        <f t="shared" si="4674"/>
        <v/>
      </c>
      <c r="DD290" s="71" t="str">
        <f t="shared" si="4674"/>
        <v/>
      </c>
      <c r="DE290" s="71" t="str">
        <f t="shared" si="4674"/>
        <v/>
      </c>
      <c r="DF290" s="71" t="str">
        <f t="shared" si="4674"/>
        <v/>
      </c>
      <c r="DG290" s="71" t="str">
        <f t="shared" si="4674"/>
        <v/>
      </c>
      <c r="DH290" s="71" t="str">
        <f t="shared" si="4674"/>
        <v/>
      </c>
      <c r="DI290" s="71" t="str">
        <f t="shared" si="4674"/>
        <v/>
      </c>
      <c r="DJ290" s="71" t="str">
        <f t="shared" si="4674"/>
        <v/>
      </c>
      <c r="DK290" s="71" t="str">
        <f t="shared" si="4674"/>
        <v/>
      </c>
      <c r="DL290" s="71" t="str">
        <f t="shared" si="4674"/>
        <v/>
      </c>
      <c r="DM290" s="71" t="str">
        <f t="shared" si="4674"/>
        <v/>
      </c>
      <c r="DN290" s="71" t="str">
        <f t="shared" si="4674"/>
        <v/>
      </c>
      <c r="DO290" s="71" t="str">
        <f t="shared" si="4674"/>
        <v/>
      </c>
      <c r="DP290" s="71" t="str">
        <f t="shared" si="4674"/>
        <v/>
      </c>
      <c r="DQ290" s="71" t="str">
        <f t="shared" si="4674"/>
        <v/>
      </c>
      <c r="DR290" s="71" t="str">
        <f t="shared" si="4674"/>
        <v/>
      </c>
      <c r="DS290" s="71" t="str">
        <f t="shared" si="4674"/>
        <v/>
      </c>
      <c r="DT290" s="71" t="str">
        <f t="shared" si="4674"/>
        <v/>
      </c>
      <c r="DU290" s="71" t="str">
        <f t="shared" si="4674"/>
        <v/>
      </c>
      <c r="DV290" s="71" t="str">
        <f t="shared" si="4674"/>
        <v/>
      </c>
      <c r="DW290" s="71" t="str">
        <f t="shared" si="4674"/>
        <v/>
      </c>
      <c r="DX290" s="71" t="str">
        <f t="shared" si="4674"/>
        <v/>
      </c>
      <c r="DY290" s="71" t="str">
        <f t="shared" si="4674"/>
        <v/>
      </c>
      <c r="DZ290" s="71" t="str">
        <f t="shared" si="4674"/>
        <v/>
      </c>
      <c r="EA290" s="71" t="str">
        <f t="shared" si="4674"/>
        <v/>
      </c>
      <c r="EB290" s="71" t="str">
        <f t="shared" si="4674"/>
        <v/>
      </c>
      <c r="EC290" s="71" t="str">
        <f t="shared" si="4674"/>
        <v/>
      </c>
      <c r="ED290" s="71" t="str">
        <f t="shared" si="4674"/>
        <v/>
      </c>
      <c r="EE290" s="71" t="str">
        <f t="shared" si="4674"/>
        <v/>
      </c>
      <c r="EF290" s="71" t="str">
        <f t="shared" si="4674"/>
        <v/>
      </c>
      <c r="EG290" s="71" t="str">
        <f t="shared" si="4674"/>
        <v/>
      </c>
      <c r="EH290" s="71" t="str">
        <f t="shared" si="4674"/>
        <v/>
      </c>
      <c r="EI290" s="71" t="str">
        <f t="shared" si="4674"/>
        <v/>
      </c>
      <c r="EJ290" s="71" t="str">
        <f t="shared" si="4674"/>
        <v/>
      </c>
      <c r="EK290" s="71" t="str">
        <f t="shared" si="4674"/>
        <v/>
      </c>
      <c r="EL290" s="71" t="str">
        <f t="shared" si="4674"/>
        <v/>
      </c>
      <c r="EM290" s="71" t="str">
        <f t="shared" si="4674"/>
        <v/>
      </c>
      <c r="EN290" s="71" t="str">
        <f t="shared" si="4674"/>
        <v/>
      </c>
      <c r="EO290" s="71" t="str">
        <f t="shared" si="4674"/>
        <v/>
      </c>
      <c r="EP290" s="71" t="str">
        <f t="shared" si="4674"/>
        <v/>
      </c>
      <c r="EQ290" s="71" t="str">
        <f t="shared" si="4674"/>
        <v/>
      </c>
      <c r="ER290" s="71" t="str">
        <f t="shared" si="4674"/>
        <v/>
      </c>
      <c r="ES290" s="71" t="str">
        <f t="shared" si="4674"/>
        <v/>
      </c>
      <c r="ET290" s="71" t="str">
        <f t="shared" si="4674"/>
        <v/>
      </c>
      <c r="EU290" s="71" t="str">
        <f t="shared" si="4674"/>
        <v/>
      </c>
      <c r="EV290" s="71" t="str">
        <f t="shared" si="4674"/>
        <v/>
      </c>
      <c r="EW290" s="71" t="str">
        <f t="shared" si="4674"/>
        <v/>
      </c>
      <c r="EX290" s="71" t="str">
        <f t="shared" si="4674"/>
        <v/>
      </c>
      <c r="EY290" s="71" t="str">
        <f t="shared" si="4674"/>
        <v/>
      </c>
      <c r="EZ290" s="71" t="str">
        <f t="shared" si="4674"/>
        <v/>
      </c>
      <c r="FA290" s="71" t="str">
        <f t="shared" si="4674"/>
        <v/>
      </c>
      <c r="FB290" s="71" t="str">
        <f t="shared" si="4674"/>
        <v/>
      </c>
      <c r="FC290" s="71" t="str">
        <f t="shared" si="4674"/>
        <v/>
      </c>
      <c r="FD290" s="71" t="str">
        <f t="shared" si="4674"/>
        <v/>
      </c>
      <c r="FE290" s="71" t="str">
        <f t="shared" si="4674"/>
        <v/>
      </c>
      <c r="FF290" s="71" t="str">
        <f t="shared" si="4674"/>
        <v/>
      </c>
      <c r="FG290" s="71" t="str">
        <f t="shared" si="4674"/>
        <v/>
      </c>
      <c r="FH290" s="71" t="str">
        <f t="shared" si="4674"/>
        <v/>
      </c>
      <c r="FI290" s="71" t="str">
        <f t="shared" si="4674"/>
        <v/>
      </c>
      <c r="FJ290" s="71" t="str">
        <f t="shared" si="4674"/>
        <v/>
      </c>
      <c r="FK290" s="71" t="str">
        <f t="shared" si="4674"/>
        <v/>
      </c>
      <c r="FL290" s="71" t="str">
        <f t="shared" si="4674"/>
        <v/>
      </c>
      <c r="FM290" s="71" t="str">
        <f t="shared" si="4674"/>
        <v/>
      </c>
      <c r="FN290" s="71" t="str">
        <f t="shared" si="4675"/>
        <v/>
      </c>
      <c r="FO290" s="71" t="str">
        <f t="shared" si="4675"/>
        <v/>
      </c>
      <c r="FP290" s="71" t="str">
        <f t="shared" si="4675"/>
        <v/>
      </c>
      <c r="FQ290" s="71" t="str">
        <f t="shared" si="4675"/>
        <v/>
      </c>
      <c r="FR290" s="71" t="str">
        <f t="shared" si="4675"/>
        <v/>
      </c>
      <c r="FS290" s="71" t="str">
        <f t="shared" si="4675"/>
        <v/>
      </c>
    </row>
    <row r="291" spans="1:175" ht="16.5">
      <c r="A291" s="72"/>
      <c r="B291" s="130" t="s">
        <v>889</v>
      </c>
      <c r="C291" s="130" t="s">
        <v>890</v>
      </c>
      <c r="E291" s="100"/>
      <c r="F291" s="99"/>
      <c r="S291" s="107"/>
      <c r="T291" s="61" t="s">
        <v>884</v>
      </c>
      <c r="U291" s="85" t="str">
        <f t="shared" si="4748"/>
        <v>ReplaceableTextures\\CommandButtons\\BTNRY4C.blp</v>
      </c>
      <c r="V291" s="79"/>
      <c r="Z291" s="79"/>
      <c r="AG291" s="109"/>
      <c r="AL291" s="109"/>
      <c r="BC291" s="110"/>
      <c r="BD291" s="110"/>
      <c r="CU291" s="95" t="str">
        <f t="shared" ref="CU291:CU293" si="4821">CONCATENATE(DB291,DC291,DD291,DE291,DF291,DG291,DH291,DI291,DJ291,DK291,DL291,DM291,DN291,DO291,DP291,DQ291,DR291,DS291,DT291,DU291,DV291,DW291,DX291,DY291,DZ291,EA291,EB291,EC291,ED291,EE291,EF291,EG291,EH291,EI291,EJ291,EK291,EL291,EM291,EN291,EO291,EP291,EQ291,ER291,ES291,ET291,EU291,EV291,EW291,EX291,EY291,EZ291,FA291,FB291,FC291,FD291,FE291,FF291,FG291,FH291,FI291,FJ291,FK291,FL291,FM291,FN291,FO291,FP291,FQ291,FR291,FS291&amp;"|n")</f>
        <v>|n</v>
      </c>
      <c r="CV291" s="61" t="str">
        <f t="shared" si="4595"/>
        <v>代码生成</v>
      </c>
      <c r="CW291" s="60"/>
      <c r="CX291" s="60"/>
      <c r="CY291" s="60"/>
      <c r="CZ291" s="60"/>
      <c r="DA291" s="60"/>
      <c r="DB291" s="71" t="str">
        <f t="shared" ref="DB291:DB293" si="4822">IF(V291="","","|n"&amp;DB$2&amp;"+"&amp;V291&amp;DB$1)</f>
        <v/>
      </c>
      <c r="DC291" s="71" t="str">
        <f t="shared" ref="DC291:DC293" si="4823">IF(W291="","","|n"&amp;DC$2&amp;"+"&amp;W291&amp;DC$1)</f>
        <v/>
      </c>
      <c r="DD291" s="71" t="str">
        <f t="shared" ref="DD291:DD293" si="4824">IF(X291="","","|n"&amp;DD$2&amp;"+"&amp;X291&amp;DD$1)</f>
        <v/>
      </c>
      <c r="DE291" s="71" t="str">
        <f t="shared" ref="DE291:DE293" si="4825">IF(Y291="","","|n"&amp;DE$2&amp;"+"&amp;Y291&amp;DE$1)</f>
        <v/>
      </c>
      <c r="DF291" s="71" t="str">
        <f t="shared" ref="DF291:DF293" si="4826">IF(Z291="","","|n"&amp;DF$2&amp;"+"&amp;Z291&amp;DF$1)</f>
        <v/>
      </c>
      <c r="DG291" s="71" t="str">
        <f t="shared" ref="DG291:DG293" si="4827">IF(AA291="","","|n"&amp;DG$2&amp;"+"&amp;AA291&amp;DG$1)</f>
        <v/>
      </c>
      <c r="DH291" s="71" t="str">
        <f t="shared" ref="DH291:DH293" si="4828">IF(AB291="","","|n"&amp;DH$2&amp;"+"&amp;AB291&amp;DH$1)</f>
        <v/>
      </c>
      <c r="DI291" s="71" t="str">
        <f t="shared" ref="DI291:DI293" si="4829">IF(AC291="","","|n"&amp;DI$2&amp;"+"&amp;AC291&amp;DI$1)</f>
        <v/>
      </c>
      <c r="DJ291" s="71" t="str">
        <f t="shared" ref="DJ291:DJ293" si="4830">IF(AD291="","","|n"&amp;DJ$2&amp;"+"&amp;AD291&amp;DJ$1)</f>
        <v/>
      </c>
      <c r="DK291" s="71" t="str">
        <f t="shared" ref="DK291:DK293" si="4831">IF(AE291="","","|n"&amp;DK$2&amp;"+"&amp;AE291&amp;DK$1)</f>
        <v/>
      </c>
      <c r="DL291" s="71" t="str">
        <f t="shared" ref="DL291:DL293" si="4832">IF(AF291="","","|n"&amp;DL$2&amp;"+"&amp;AF291&amp;DL$1)</f>
        <v/>
      </c>
      <c r="DM291" s="71" t="str">
        <f t="shared" ref="DM291:DM293" si="4833">IF(AG291="","","|n"&amp;DM$2&amp;"+"&amp;AG291&amp;DM$1)</f>
        <v/>
      </c>
      <c r="DN291" s="71" t="str">
        <f t="shared" ref="DN291:DN293" si="4834">IF(AH291="","","|n"&amp;DN$2&amp;"+"&amp;AH291&amp;DN$1)</f>
        <v/>
      </c>
      <c r="DO291" s="71" t="str">
        <f t="shared" ref="DO291:DO293" si="4835">IF(AI291="","","|n"&amp;DO$2&amp;"+"&amp;AI291&amp;DO$1)</f>
        <v/>
      </c>
      <c r="DP291" s="71" t="str">
        <f t="shared" ref="DP291:DP293" si="4836">IF(AJ291="","","|n"&amp;DP$2&amp;"+"&amp;AJ291&amp;DP$1)</f>
        <v/>
      </c>
      <c r="DQ291" s="71" t="str">
        <f t="shared" ref="DQ291:DQ293" si="4837">IF(AK291="","","|n"&amp;DQ$2&amp;"+"&amp;AK291&amp;DQ$1)</f>
        <v/>
      </c>
      <c r="DR291" s="71" t="str">
        <f t="shared" ref="DR291:DR293" si="4838">IF(AL291="","","|n"&amp;DR$2&amp;"+"&amp;AL291&amp;DR$1)</f>
        <v/>
      </c>
      <c r="DS291" s="71" t="str">
        <f t="shared" ref="DS291:DS293" si="4839">IF(AM291="","","|n"&amp;DS$2&amp;"+"&amp;AM291&amp;DS$1)</f>
        <v/>
      </c>
      <c r="DT291" s="71" t="str">
        <f t="shared" ref="DT291:DT293" si="4840">IF(AN291="","","|n"&amp;DT$2&amp;"+"&amp;AN291&amp;DT$1)</f>
        <v/>
      </c>
      <c r="DU291" s="71" t="str">
        <f t="shared" ref="DU291:DU293" si="4841">IF(AO291="","","|n"&amp;DU$2&amp;"+"&amp;AO291&amp;DU$1)</f>
        <v/>
      </c>
      <c r="DV291" s="71" t="str">
        <f t="shared" ref="DV291:DV293" si="4842">IF(AP291="","","|n"&amp;DV$2&amp;"+"&amp;AP291&amp;DV$1)</f>
        <v/>
      </c>
      <c r="DW291" s="71" t="str">
        <f t="shared" ref="DW291:DW293" si="4843">IF(AQ291="","","|n"&amp;DW$2&amp;"+"&amp;AQ291&amp;DW$1)</f>
        <v/>
      </c>
      <c r="DX291" s="71" t="str">
        <f t="shared" ref="DX291:DX293" si="4844">IF(AR291="","","|n"&amp;DX$2&amp;"+"&amp;AR291&amp;DX$1)</f>
        <v/>
      </c>
      <c r="DY291" s="71" t="str">
        <f t="shared" ref="DY291:DY293" si="4845">IF(AS291="","","|n"&amp;DY$2&amp;"+"&amp;AS291&amp;DY$1)</f>
        <v/>
      </c>
      <c r="DZ291" s="71" t="str">
        <f t="shared" ref="DZ291:DZ293" si="4846">IF(AT291="","","|n"&amp;DZ$2&amp;"+"&amp;AT291&amp;DZ$1)</f>
        <v/>
      </c>
      <c r="EA291" s="71" t="str">
        <f t="shared" ref="EA291:EA293" si="4847">IF(AU291="","","|n"&amp;EA$2&amp;"+"&amp;AU291&amp;EA$1)</f>
        <v/>
      </c>
      <c r="EB291" s="71" t="str">
        <f t="shared" ref="EB291:EB293" si="4848">IF(AV291="","","|n"&amp;EB$2&amp;"+"&amp;AV291&amp;EB$1)</f>
        <v/>
      </c>
      <c r="EC291" s="71" t="str">
        <f t="shared" ref="EC291:EC293" si="4849">IF(AW291="","","|n"&amp;EC$2&amp;"+"&amp;AW291&amp;EC$1)</f>
        <v/>
      </c>
      <c r="ED291" s="71" t="str">
        <f t="shared" ref="ED291:ED293" si="4850">IF(AX291="","","|n"&amp;ED$2&amp;"+"&amp;AX291&amp;ED$1)</f>
        <v/>
      </c>
      <c r="EE291" s="71" t="str">
        <f t="shared" ref="EE291:EE293" si="4851">IF(AY291="","","|n"&amp;EE$2&amp;"+"&amp;AY291&amp;EE$1)</f>
        <v/>
      </c>
      <c r="EF291" s="71" t="str">
        <f t="shared" ref="EF291:EF293" si="4852">IF(AZ291="","","|n"&amp;EF$2&amp;"+"&amp;AZ291&amp;EF$1)</f>
        <v/>
      </c>
      <c r="EG291" s="71" t="str">
        <f t="shared" ref="EG291:EG293" si="4853">IF(BA291="","","|n"&amp;EG$2&amp;"+"&amp;BA291&amp;EG$1)</f>
        <v/>
      </c>
      <c r="EH291" s="71" t="str">
        <f t="shared" ref="EH291:EH293" si="4854">IF(BB291="","","|n"&amp;EH$2&amp;"+"&amp;BB291&amp;EH$1)</f>
        <v/>
      </c>
      <c r="EI291" s="71" t="str">
        <f t="shared" ref="EI291:EI293" si="4855">IF(BC291="","","|n"&amp;EI$2&amp;"+"&amp;BC291&amp;EI$1)</f>
        <v/>
      </c>
      <c r="EJ291" s="71" t="str">
        <f t="shared" ref="EJ291:EJ293" si="4856">IF(BD291="","","|n"&amp;EJ$2&amp;"+"&amp;BD291&amp;EJ$1)</f>
        <v/>
      </c>
      <c r="EK291" s="71" t="str">
        <f t="shared" ref="EK291:EK293" si="4857">IF(BE291="","","|n"&amp;EK$2&amp;"+"&amp;BE291&amp;EK$1)</f>
        <v/>
      </c>
      <c r="EL291" s="71" t="str">
        <f t="shared" ref="EL291:EL293" si="4858">IF(BF291="","","|n"&amp;EL$2&amp;"+"&amp;BF291&amp;EL$1)</f>
        <v/>
      </c>
      <c r="EM291" s="71" t="str">
        <f t="shared" ref="EM291:EM293" si="4859">IF(BG291="","","|n"&amp;EM$2&amp;"+"&amp;BG291&amp;EM$1)</f>
        <v/>
      </c>
      <c r="EN291" s="71" t="str">
        <f t="shared" ref="EN291:EN293" si="4860">IF(BH291="","","|n"&amp;EN$2&amp;"+"&amp;BH291&amp;EN$1)</f>
        <v/>
      </c>
      <c r="EO291" s="71" t="str">
        <f t="shared" ref="EO291:EO293" si="4861">IF(BI291="","","|n"&amp;EO$2&amp;"+"&amp;BI291&amp;EO$1)</f>
        <v/>
      </c>
      <c r="EP291" s="71" t="str">
        <f t="shared" ref="EP291:EP293" si="4862">IF(BJ291="","","|n"&amp;EP$2&amp;"+"&amp;BJ291&amp;EP$1)</f>
        <v/>
      </c>
      <c r="EQ291" s="71" t="str">
        <f t="shared" ref="EQ291:EQ293" si="4863">IF(BK291="","","|n"&amp;EQ$2&amp;"+"&amp;BK291&amp;EQ$1)</f>
        <v/>
      </c>
      <c r="ER291" s="71" t="str">
        <f t="shared" ref="ER291:ER293" si="4864">IF(BL291="","","|n"&amp;ER$2&amp;"+"&amp;BL291&amp;ER$1)</f>
        <v/>
      </c>
      <c r="ES291" s="71" t="str">
        <f t="shared" ref="ES291:ES293" si="4865">IF(BM291="","","|n"&amp;ES$2&amp;"+"&amp;BM291&amp;ES$1)</f>
        <v/>
      </c>
      <c r="ET291" s="71" t="str">
        <f t="shared" ref="ET291:ET293" si="4866">IF(BN291="","","|n"&amp;ET$2&amp;"+"&amp;BN291&amp;ET$1)</f>
        <v/>
      </c>
      <c r="EU291" s="71" t="str">
        <f t="shared" ref="EU291:EU293" si="4867">IF(BO291="","","|n"&amp;EU$2&amp;"+"&amp;BO291&amp;EU$1)</f>
        <v/>
      </c>
      <c r="EV291" s="71" t="str">
        <f t="shared" ref="EV291:EV293" si="4868">IF(BP291="","","|n"&amp;EV$2&amp;"+"&amp;BP291&amp;EV$1)</f>
        <v/>
      </c>
      <c r="EW291" s="71" t="str">
        <f t="shared" ref="EW291:EW293" si="4869">IF(BQ291="","","|n"&amp;EW$2&amp;"+"&amp;BQ291&amp;EW$1)</f>
        <v/>
      </c>
      <c r="EX291" s="71" t="str">
        <f t="shared" ref="EX291:EX293" si="4870">IF(BR291="","","|n"&amp;EX$2&amp;"+"&amp;BR291&amp;EX$1)</f>
        <v/>
      </c>
      <c r="EY291" s="71" t="str">
        <f t="shared" ref="EY291:EY293" si="4871">IF(BS291="","","|n"&amp;EY$2&amp;"+"&amp;BS291&amp;EY$1)</f>
        <v/>
      </c>
      <c r="EZ291" s="71" t="str">
        <f t="shared" ref="EZ291:EZ293" si="4872">IF(BT291="","","|n"&amp;EZ$2&amp;"+"&amp;BT291&amp;EZ$1)</f>
        <v/>
      </c>
      <c r="FA291" s="71" t="str">
        <f t="shared" ref="FA291:FA293" si="4873">IF(BU291="","","|n"&amp;FA$2&amp;"+"&amp;BU291&amp;FA$1)</f>
        <v/>
      </c>
      <c r="FB291" s="71" t="str">
        <f t="shared" ref="FB291:FB293" si="4874">IF(BV291="","","|n"&amp;FB$2&amp;"+"&amp;BV291&amp;FB$1)</f>
        <v/>
      </c>
      <c r="FC291" s="71" t="str">
        <f t="shared" ref="FC291:FC293" si="4875">IF(BW291="","","|n"&amp;FC$2&amp;"+"&amp;BW291&amp;FC$1)</f>
        <v/>
      </c>
      <c r="FD291" s="71" t="str">
        <f t="shared" ref="FD291:FD293" si="4876">IF(BX291="","","|n"&amp;FD$2&amp;"+"&amp;BX291&amp;FD$1)</f>
        <v/>
      </c>
      <c r="FE291" s="71" t="str">
        <f t="shared" ref="FE291:FE293" si="4877">IF(BY291="","","|n"&amp;FE$2&amp;"+"&amp;BY291&amp;FE$1)</f>
        <v/>
      </c>
      <c r="FF291" s="71" t="str">
        <f t="shared" ref="FF291:FF293" si="4878">IF(BZ291="","","|n"&amp;FF$2&amp;"+"&amp;BZ291&amp;FF$1)</f>
        <v/>
      </c>
      <c r="FG291" s="71" t="str">
        <f t="shared" ref="FG291:FG293" si="4879">IF(CA291="","","|n"&amp;FG$2&amp;"+"&amp;CA291&amp;FG$1)</f>
        <v/>
      </c>
      <c r="FH291" s="71" t="str">
        <f t="shared" ref="FH291:FH293" si="4880">IF(CB291="","","|n"&amp;FH$2&amp;"+"&amp;CB291&amp;FH$1)</f>
        <v/>
      </c>
      <c r="FI291" s="71" t="str">
        <f t="shared" ref="FI291:FI293" si="4881">IF(CC291="","","|n"&amp;FI$2&amp;"+"&amp;CC291&amp;FI$1)</f>
        <v/>
      </c>
      <c r="FJ291" s="71" t="str">
        <f t="shared" ref="FJ291:FJ293" si="4882">IF(CD291="","","|n"&amp;FJ$2&amp;"+"&amp;CD291&amp;FJ$1)</f>
        <v/>
      </c>
      <c r="FK291" s="71" t="str">
        <f t="shared" ref="FK291:FK293" si="4883">IF(CE291="","","|n"&amp;FK$2&amp;"+"&amp;CE291&amp;FK$1)</f>
        <v/>
      </c>
      <c r="FL291" s="71" t="str">
        <f t="shared" ref="FL291:FL293" si="4884">IF(CF291="","","|n"&amp;FL$2&amp;"+"&amp;CF291&amp;FL$1)</f>
        <v/>
      </c>
      <c r="FM291" s="71" t="str">
        <f t="shared" ref="FM291:FM293" si="4885">IF(CG291="","","|n"&amp;FM$2&amp;"+"&amp;CG291&amp;FM$1)</f>
        <v/>
      </c>
      <c r="FN291" s="71" t="str">
        <f t="shared" ref="FN291:FN293" si="4886">IF(CH291="","","|n"&amp;FN$2&amp;"+"&amp;CH291&amp;FN$1)</f>
        <v/>
      </c>
      <c r="FO291" s="71" t="str">
        <f t="shared" ref="FO291:FO293" si="4887">IF(CI291="","","|n"&amp;FO$2&amp;"+"&amp;CI291&amp;FO$1)</f>
        <v/>
      </c>
      <c r="FP291" s="71" t="str">
        <f t="shared" ref="FP291:FP293" si="4888">IF(CJ291="","","|n"&amp;FP$2&amp;"+"&amp;CJ291&amp;FP$1)</f>
        <v/>
      </c>
      <c r="FQ291" s="71" t="str">
        <f t="shared" ref="FQ291:FQ293" si="4889">IF(CK291="","","|n"&amp;FQ$2&amp;"+"&amp;CK291&amp;FQ$1)</f>
        <v/>
      </c>
      <c r="FR291" s="71" t="str">
        <f t="shared" ref="FR291:FR293" si="4890">IF(CL291="","","|n"&amp;FR$2&amp;"+"&amp;CL291&amp;FR$1)</f>
        <v/>
      </c>
      <c r="FS291" s="71" t="str">
        <f t="shared" ref="FS291:FS293" si="4891">IF(CM291="","","|n"&amp;FS$2&amp;"+"&amp;CM291&amp;FS$1)</f>
        <v/>
      </c>
    </row>
    <row r="292" spans="1:175" ht="16.5">
      <c r="A292" s="72"/>
      <c r="B292" s="130" t="s">
        <v>891</v>
      </c>
      <c r="C292" s="132" t="s">
        <v>892</v>
      </c>
      <c r="E292" s="100"/>
      <c r="F292" s="99"/>
      <c r="S292" s="107"/>
      <c r="T292" s="61" t="s">
        <v>884</v>
      </c>
      <c r="U292" s="85" t="str">
        <f t="shared" si="4748"/>
        <v>ReplaceableTextures\\CommandButtons\\BTNRY2E.blp</v>
      </c>
      <c r="V292" s="79"/>
      <c r="Z292" s="79"/>
      <c r="AG292" s="109"/>
      <c r="AL292" s="109"/>
      <c r="BC292" s="110"/>
      <c r="BD292" s="110"/>
      <c r="CU292" s="95" t="str">
        <f t="shared" ref="CU292" si="4892">CONCATENATE(DB292,DC292,DD292,DE292,DF292,DG292,DH292,DI292,DJ292,DK292,DL292,DM292,DN292,DO292,DP292,DQ292,DR292,DS292,DT292,DU292,DV292,DW292,DX292,DY292,DZ292,EA292,EB292,EC292,ED292,EE292,EF292,EG292,EH292,EI292,EJ292,EK292,EL292,EM292,EN292,EO292,EP292,EQ292,ER292,ES292,ET292,EU292,EV292,EW292,EX292,EY292,EZ292,FA292,FB292,FC292,FD292,FE292,FF292,FG292,FH292,FI292,FJ292,FK292,FL292,FM292,FN292,FO292,FP292,FQ292,FR292,FS292&amp;"|n")</f>
        <v>|n</v>
      </c>
      <c r="CV292" s="61" t="str">
        <f t="shared" si="4595"/>
        <v>代码生成</v>
      </c>
      <c r="CW292" s="60"/>
      <c r="CX292" s="60"/>
      <c r="CY292" s="60"/>
      <c r="CZ292" s="60"/>
      <c r="DA292" s="60"/>
      <c r="DB292" s="71" t="str">
        <f t="shared" ref="DB292" si="4893">IF(V292="","","|n"&amp;DB$2&amp;"+"&amp;V292&amp;DB$1)</f>
        <v/>
      </c>
      <c r="DC292" s="71" t="str">
        <f t="shared" ref="DC292" si="4894">IF(W292="","","|n"&amp;DC$2&amp;"+"&amp;W292&amp;DC$1)</f>
        <v/>
      </c>
      <c r="DD292" s="71" t="str">
        <f t="shared" ref="DD292" si="4895">IF(X292="","","|n"&amp;DD$2&amp;"+"&amp;X292&amp;DD$1)</f>
        <v/>
      </c>
      <c r="DE292" s="71" t="str">
        <f t="shared" ref="DE292" si="4896">IF(Y292="","","|n"&amp;DE$2&amp;"+"&amp;Y292&amp;DE$1)</f>
        <v/>
      </c>
      <c r="DF292" s="71" t="str">
        <f t="shared" ref="DF292" si="4897">IF(Z292="","","|n"&amp;DF$2&amp;"+"&amp;Z292&amp;DF$1)</f>
        <v/>
      </c>
      <c r="DG292" s="71" t="str">
        <f t="shared" ref="DG292" si="4898">IF(AA292="","","|n"&amp;DG$2&amp;"+"&amp;AA292&amp;DG$1)</f>
        <v/>
      </c>
      <c r="DH292" s="71" t="str">
        <f t="shared" ref="DH292" si="4899">IF(AB292="","","|n"&amp;DH$2&amp;"+"&amp;AB292&amp;DH$1)</f>
        <v/>
      </c>
      <c r="DI292" s="71" t="str">
        <f t="shared" ref="DI292" si="4900">IF(AC292="","","|n"&amp;DI$2&amp;"+"&amp;AC292&amp;DI$1)</f>
        <v/>
      </c>
      <c r="DJ292" s="71" t="str">
        <f t="shared" ref="DJ292" si="4901">IF(AD292="","","|n"&amp;DJ$2&amp;"+"&amp;AD292&amp;DJ$1)</f>
        <v/>
      </c>
      <c r="DK292" s="71" t="str">
        <f t="shared" ref="DK292" si="4902">IF(AE292="","","|n"&amp;DK$2&amp;"+"&amp;AE292&amp;DK$1)</f>
        <v/>
      </c>
      <c r="DL292" s="71" t="str">
        <f t="shared" ref="DL292" si="4903">IF(AF292="","","|n"&amp;DL$2&amp;"+"&amp;AF292&amp;DL$1)</f>
        <v/>
      </c>
      <c r="DM292" s="71" t="str">
        <f t="shared" ref="DM292" si="4904">IF(AG292="","","|n"&amp;DM$2&amp;"+"&amp;AG292&amp;DM$1)</f>
        <v/>
      </c>
      <c r="DN292" s="71" t="str">
        <f t="shared" ref="DN292" si="4905">IF(AH292="","","|n"&amp;DN$2&amp;"+"&amp;AH292&amp;DN$1)</f>
        <v/>
      </c>
      <c r="DO292" s="71" t="str">
        <f t="shared" ref="DO292" si="4906">IF(AI292="","","|n"&amp;DO$2&amp;"+"&amp;AI292&amp;DO$1)</f>
        <v/>
      </c>
      <c r="DP292" s="71" t="str">
        <f t="shared" ref="DP292" si="4907">IF(AJ292="","","|n"&amp;DP$2&amp;"+"&amp;AJ292&amp;DP$1)</f>
        <v/>
      </c>
      <c r="DQ292" s="71" t="str">
        <f t="shared" ref="DQ292" si="4908">IF(AK292="","","|n"&amp;DQ$2&amp;"+"&amp;AK292&amp;DQ$1)</f>
        <v/>
      </c>
      <c r="DR292" s="71" t="str">
        <f t="shared" ref="DR292" si="4909">IF(AL292="","","|n"&amp;DR$2&amp;"+"&amp;AL292&amp;DR$1)</f>
        <v/>
      </c>
      <c r="DS292" s="71" t="str">
        <f t="shared" ref="DS292" si="4910">IF(AM292="","","|n"&amp;DS$2&amp;"+"&amp;AM292&amp;DS$1)</f>
        <v/>
      </c>
      <c r="DT292" s="71" t="str">
        <f t="shared" ref="DT292" si="4911">IF(AN292="","","|n"&amp;DT$2&amp;"+"&amp;AN292&amp;DT$1)</f>
        <v/>
      </c>
      <c r="DU292" s="71" t="str">
        <f t="shared" ref="DU292" si="4912">IF(AO292="","","|n"&amp;DU$2&amp;"+"&amp;AO292&amp;DU$1)</f>
        <v/>
      </c>
      <c r="DV292" s="71" t="str">
        <f t="shared" ref="DV292" si="4913">IF(AP292="","","|n"&amp;DV$2&amp;"+"&amp;AP292&amp;DV$1)</f>
        <v/>
      </c>
      <c r="DW292" s="71" t="str">
        <f t="shared" ref="DW292" si="4914">IF(AQ292="","","|n"&amp;DW$2&amp;"+"&amp;AQ292&amp;DW$1)</f>
        <v/>
      </c>
      <c r="DX292" s="71" t="str">
        <f t="shared" ref="DX292" si="4915">IF(AR292="","","|n"&amp;DX$2&amp;"+"&amp;AR292&amp;DX$1)</f>
        <v/>
      </c>
      <c r="DY292" s="71" t="str">
        <f t="shared" ref="DY292" si="4916">IF(AS292="","","|n"&amp;DY$2&amp;"+"&amp;AS292&amp;DY$1)</f>
        <v/>
      </c>
      <c r="DZ292" s="71" t="str">
        <f t="shared" ref="DZ292" si="4917">IF(AT292="","","|n"&amp;DZ$2&amp;"+"&amp;AT292&amp;DZ$1)</f>
        <v/>
      </c>
      <c r="EA292" s="71" t="str">
        <f t="shared" ref="EA292" si="4918">IF(AU292="","","|n"&amp;EA$2&amp;"+"&amp;AU292&amp;EA$1)</f>
        <v/>
      </c>
      <c r="EB292" s="71" t="str">
        <f t="shared" ref="EB292" si="4919">IF(AV292="","","|n"&amp;EB$2&amp;"+"&amp;AV292&amp;EB$1)</f>
        <v/>
      </c>
      <c r="EC292" s="71" t="str">
        <f t="shared" ref="EC292" si="4920">IF(AW292="","","|n"&amp;EC$2&amp;"+"&amp;AW292&amp;EC$1)</f>
        <v/>
      </c>
      <c r="ED292" s="71" t="str">
        <f t="shared" ref="ED292" si="4921">IF(AX292="","","|n"&amp;ED$2&amp;"+"&amp;AX292&amp;ED$1)</f>
        <v/>
      </c>
      <c r="EE292" s="71" t="str">
        <f t="shared" ref="EE292" si="4922">IF(AY292="","","|n"&amp;EE$2&amp;"+"&amp;AY292&amp;EE$1)</f>
        <v/>
      </c>
      <c r="EF292" s="71" t="str">
        <f t="shared" ref="EF292" si="4923">IF(AZ292="","","|n"&amp;EF$2&amp;"+"&amp;AZ292&amp;EF$1)</f>
        <v/>
      </c>
      <c r="EG292" s="71" t="str">
        <f t="shared" ref="EG292" si="4924">IF(BA292="","","|n"&amp;EG$2&amp;"+"&amp;BA292&amp;EG$1)</f>
        <v/>
      </c>
      <c r="EH292" s="71" t="str">
        <f t="shared" ref="EH292" si="4925">IF(BB292="","","|n"&amp;EH$2&amp;"+"&amp;BB292&amp;EH$1)</f>
        <v/>
      </c>
      <c r="EI292" s="71" t="str">
        <f t="shared" ref="EI292" si="4926">IF(BC292="","","|n"&amp;EI$2&amp;"+"&amp;BC292&amp;EI$1)</f>
        <v/>
      </c>
      <c r="EJ292" s="71" t="str">
        <f t="shared" ref="EJ292" si="4927">IF(BD292="","","|n"&amp;EJ$2&amp;"+"&amp;BD292&amp;EJ$1)</f>
        <v/>
      </c>
      <c r="EK292" s="71" t="str">
        <f t="shared" ref="EK292" si="4928">IF(BE292="","","|n"&amp;EK$2&amp;"+"&amp;BE292&amp;EK$1)</f>
        <v/>
      </c>
      <c r="EL292" s="71" t="str">
        <f t="shared" ref="EL292" si="4929">IF(BF292="","","|n"&amp;EL$2&amp;"+"&amp;BF292&amp;EL$1)</f>
        <v/>
      </c>
      <c r="EM292" s="71" t="str">
        <f t="shared" ref="EM292" si="4930">IF(BG292="","","|n"&amp;EM$2&amp;"+"&amp;BG292&amp;EM$1)</f>
        <v/>
      </c>
      <c r="EN292" s="71" t="str">
        <f t="shared" ref="EN292" si="4931">IF(BH292="","","|n"&amp;EN$2&amp;"+"&amp;BH292&amp;EN$1)</f>
        <v/>
      </c>
      <c r="EO292" s="71" t="str">
        <f t="shared" ref="EO292" si="4932">IF(BI292="","","|n"&amp;EO$2&amp;"+"&amp;BI292&amp;EO$1)</f>
        <v/>
      </c>
      <c r="EP292" s="71" t="str">
        <f t="shared" ref="EP292" si="4933">IF(BJ292="","","|n"&amp;EP$2&amp;"+"&amp;BJ292&amp;EP$1)</f>
        <v/>
      </c>
      <c r="EQ292" s="71" t="str">
        <f t="shared" ref="EQ292" si="4934">IF(BK292="","","|n"&amp;EQ$2&amp;"+"&amp;BK292&amp;EQ$1)</f>
        <v/>
      </c>
      <c r="ER292" s="71" t="str">
        <f t="shared" ref="ER292" si="4935">IF(BL292="","","|n"&amp;ER$2&amp;"+"&amp;BL292&amp;ER$1)</f>
        <v/>
      </c>
      <c r="ES292" s="71" t="str">
        <f t="shared" ref="ES292" si="4936">IF(BM292="","","|n"&amp;ES$2&amp;"+"&amp;BM292&amp;ES$1)</f>
        <v/>
      </c>
      <c r="ET292" s="71" t="str">
        <f t="shared" ref="ET292" si="4937">IF(BN292="","","|n"&amp;ET$2&amp;"+"&amp;BN292&amp;ET$1)</f>
        <v/>
      </c>
      <c r="EU292" s="71" t="str">
        <f t="shared" ref="EU292" si="4938">IF(BO292="","","|n"&amp;EU$2&amp;"+"&amp;BO292&amp;EU$1)</f>
        <v/>
      </c>
      <c r="EV292" s="71" t="str">
        <f t="shared" ref="EV292" si="4939">IF(BP292="","","|n"&amp;EV$2&amp;"+"&amp;BP292&amp;EV$1)</f>
        <v/>
      </c>
      <c r="EW292" s="71" t="str">
        <f t="shared" ref="EW292" si="4940">IF(BQ292="","","|n"&amp;EW$2&amp;"+"&amp;BQ292&amp;EW$1)</f>
        <v/>
      </c>
      <c r="EX292" s="71" t="str">
        <f t="shared" ref="EX292" si="4941">IF(BR292="","","|n"&amp;EX$2&amp;"+"&amp;BR292&amp;EX$1)</f>
        <v/>
      </c>
      <c r="EY292" s="71" t="str">
        <f t="shared" ref="EY292" si="4942">IF(BS292="","","|n"&amp;EY$2&amp;"+"&amp;BS292&amp;EY$1)</f>
        <v/>
      </c>
      <c r="EZ292" s="71" t="str">
        <f t="shared" ref="EZ292" si="4943">IF(BT292="","","|n"&amp;EZ$2&amp;"+"&amp;BT292&amp;EZ$1)</f>
        <v/>
      </c>
      <c r="FA292" s="71" t="str">
        <f t="shared" ref="FA292" si="4944">IF(BU292="","","|n"&amp;FA$2&amp;"+"&amp;BU292&amp;FA$1)</f>
        <v/>
      </c>
      <c r="FB292" s="71" t="str">
        <f t="shared" ref="FB292" si="4945">IF(BV292="","","|n"&amp;FB$2&amp;"+"&amp;BV292&amp;FB$1)</f>
        <v/>
      </c>
      <c r="FC292" s="71" t="str">
        <f t="shared" ref="FC292" si="4946">IF(BW292="","","|n"&amp;FC$2&amp;"+"&amp;BW292&amp;FC$1)</f>
        <v/>
      </c>
      <c r="FD292" s="71" t="str">
        <f t="shared" ref="FD292" si="4947">IF(BX292="","","|n"&amp;FD$2&amp;"+"&amp;BX292&amp;FD$1)</f>
        <v/>
      </c>
      <c r="FE292" s="71" t="str">
        <f t="shared" ref="FE292" si="4948">IF(BY292="","","|n"&amp;FE$2&amp;"+"&amp;BY292&amp;FE$1)</f>
        <v/>
      </c>
      <c r="FF292" s="71" t="str">
        <f t="shared" ref="FF292" si="4949">IF(BZ292="","","|n"&amp;FF$2&amp;"+"&amp;BZ292&amp;FF$1)</f>
        <v/>
      </c>
      <c r="FG292" s="71" t="str">
        <f t="shared" ref="FG292" si="4950">IF(CA292="","","|n"&amp;FG$2&amp;"+"&amp;CA292&amp;FG$1)</f>
        <v/>
      </c>
      <c r="FH292" s="71" t="str">
        <f t="shared" ref="FH292" si="4951">IF(CB292="","","|n"&amp;FH$2&amp;"+"&amp;CB292&amp;FH$1)</f>
        <v/>
      </c>
      <c r="FI292" s="71" t="str">
        <f t="shared" ref="FI292" si="4952">IF(CC292="","","|n"&amp;FI$2&amp;"+"&amp;CC292&amp;FI$1)</f>
        <v/>
      </c>
      <c r="FJ292" s="71" t="str">
        <f t="shared" ref="FJ292" si="4953">IF(CD292="","","|n"&amp;FJ$2&amp;"+"&amp;CD292&amp;FJ$1)</f>
        <v/>
      </c>
      <c r="FK292" s="71" t="str">
        <f t="shared" ref="FK292" si="4954">IF(CE292="","","|n"&amp;FK$2&amp;"+"&amp;CE292&amp;FK$1)</f>
        <v/>
      </c>
      <c r="FL292" s="71" t="str">
        <f t="shared" ref="FL292" si="4955">IF(CF292="","","|n"&amp;FL$2&amp;"+"&amp;CF292&amp;FL$1)</f>
        <v/>
      </c>
      <c r="FM292" s="71" t="str">
        <f t="shared" ref="FM292" si="4956">IF(CG292="","","|n"&amp;FM$2&amp;"+"&amp;CG292&amp;FM$1)</f>
        <v/>
      </c>
      <c r="FN292" s="71" t="str">
        <f t="shared" ref="FN292" si="4957">IF(CH292="","","|n"&amp;FN$2&amp;"+"&amp;CH292&amp;FN$1)</f>
        <v/>
      </c>
      <c r="FO292" s="71" t="str">
        <f t="shared" ref="FO292" si="4958">IF(CI292="","","|n"&amp;FO$2&amp;"+"&amp;CI292&amp;FO$1)</f>
        <v/>
      </c>
      <c r="FP292" s="71" t="str">
        <f t="shared" ref="FP292" si="4959">IF(CJ292="","","|n"&amp;FP$2&amp;"+"&amp;CJ292&amp;FP$1)</f>
        <v/>
      </c>
      <c r="FQ292" s="71" t="str">
        <f t="shared" ref="FQ292" si="4960">IF(CK292="","","|n"&amp;FQ$2&amp;"+"&amp;CK292&amp;FQ$1)</f>
        <v/>
      </c>
      <c r="FR292" s="71" t="str">
        <f t="shared" ref="FR292" si="4961">IF(CL292="","","|n"&amp;FR$2&amp;"+"&amp;CL292&amp;FR$1)</f>
        <v/>
      </c>
      <c r="FS292" s="71" t="str">
        <f t="shared" ref="FS292" si="4962">IF(CM292="","","|n"&amp;FS$2&amp;"+"&amp;CM292&amp;FS$1)</f>
        <v/>
      </c>
    </row>
    <row r="293" spans="1:175" ht="16.5">
      <c r="A293" s="72"/>
      <c r="B293" s="130" t="s">
        <v>893</v>
      </c>
      <c r="C293" s="132" t="s">
        <v>894</v>
      </c>
      <c r="E293" s="100"/>
      <c r="F293" s="99"/>
      <c r="S293" s="107"/>
      <c r="T293" s="61" t="s">
        <v>884</v>
      </c>
      <c r="U293" s="85" t="str">
        <f t="shared" ref="U293" si="4963">"ReplaceableTextures\\CommandButtons\\BTNR"&amp;RIGHT(B293,3)&amp;".blp"</f>
        <v>ReplaceableTextures\\CommandButtons\\BTNRY2F.blp</v>
      </c>
      <c r="V293" s="79"/>
      <c r="Z293" s="79"/>
      <c r="AG293" s="109"/>
      <c r="AL293" s="109"/>
      <c r="BC293" s="110"/>
      <c r="BD293" s="110"/>
      <c r="CU293" s="95" t="str">
        <f t="shared" si="4821"/>
        <v>|n</v>
      </c>
      <c r="CV293" s="61" t="str">
        <f t="shared" ref="CV293" si="4964">T293</f>
        <v>代码生成</v>
      </c>
      <c r="CW293" s="60"/>
      <c r="CX293" s="60"/>
      <c r="CY293" s="60"/>
      <c r="CZ293" s="60"/>
      <c r="DA293" s="60"/>
      <c r="DB293" s="71" t="str">
        <f t="shared" si="4822"/>
        <v/>
      </c>
      <c r="DC293" s="71" t="str">
        <f t="shared" si="4823"/>
        <v/>
      </c>
      <c r="DD293" s="71" t="str">
        <f t="shared" si="4824"/>
        <v/>
      </c>
      <c r="DE293" s="71" t="str">
        <f t="shared" si="4825"/>
        <v/>
      </c>
      <c r="DF293" s="71" t="str">
        <f t="shared" si="4826"/>
        <v/>
      </c>
      <c r="DG293" s="71" t="str">
        <f t="shared" si="4827"/>
        <v/>
      </c>
      <c r="DH293" s="71" t="str">
        <f t="shared" si="4828"/>
        <v/>
      </c>
      <c r="DI293" s="71" t="str">
        <f t="shared" si="4829"/>
        <v/>
      </c>
      <c r="DJ293" s="71" t="str">
        <f t="shared" si="4830"/>
        <v/>
      </c>
      <c r="DK293" s="71" t="str">
        <f t="shared" si="4831"/>
        <v/>
      </c>
      <c r="DL293" s="71" t="str">
        <f t="shared" si="4832"/>
        <v/>
      </c>
      <c r="DM293" s="71" t="str">
        <f t="shared" si="4833"/>
        <v/>
      </c>
      <c r="DN293" s="71" t="str">
        <f t="shared" si="4834"/>
        <v/>
      </c>
      <c r="DO293" s="71" t="str">
        <f t="shared" si="4835"/>
        <v/>
      </c>
      <c r="DP293" s="71" t="str">
        <f t="shared" si="4836"/>
        <v/>
      </c>
      <c r="DQ293" s="71" t="str">
        <f t="shared" si="4837"/>
        <v/>
      </c>
      <c r="DR293" s="71" t="str">
        <f t="shared" si="4838"/>
        <v/>
      </c>
      <c r="DS293" s="71" t="str">
        <f t="shared" si="4839"/>
        <v/>
      </c>
      <c r="DT293" s="71" t="str">
        <f t="shared" si="4840"/>
        <v/>
      </c>
      <c r="DU293" s="71" t="str">
        <f t="shared" si="4841"/>
        <v/>
      </c>
      <c r="DV293" s="71" t="str">
        <f t="shared" si="4842"/>
        <v/>
      </c>
      <c r="DW293" s="71" t="str">
        <f t="shared" si="4843"/>
        <v/>
      </c>
      <c r="DX293" s="71" t="str">
        <f t="shared" si="4844"/>
        <v/>
      </c>
      <c r="DY293" s="71" t="str">
        <f t="shared" si="4845"/>
        <v/>
      </c>
      <c r="DZ293" s="71" t="str">
        <f t="shared" si="4846"/>
        <v/>
      </c>
      <c r="EA293" s="71" t="str">
        <f t="shared" si="4847"/>
        <v/>
      </c>
      <c r="EB293" s="71" t="str">
        <f t="shared" si="4848"/>
        <v/>
      </c>
      <c r="EC293" s="71" t="str">
        <f t="shared" si="4849"/>
        <v/>
      </c>
      <c r="ED293" s="71" t="str">
        <f t="shared" si="4850"/>
        <v/>
      </c>
      <c r="EE293" s="71" t="str">
        <f t="shared" si="4851"/>
        <v/>
      </c>
      <c r="EF293" s="71" t="str">
        <f t="shared" si="4852"/>
        <v/>
      </c>
      <c r="EG293" s="71" t="str">
        <f t="shared" si="4853"/>
        <v/>
      </c>
      <c r="EH293" s="71" t="str">
        <f t="shared" si="4854"/>
        <v/>
      </c>
      <c r="EI293" s="71" t="str">
        <f t="shared" si="4855"/>
        <v/>
      </c>
      <c r="EJ293" s="71" t="str">
        <f t="shared" si="4856"/>
        <v/>
      </c>
      <c r="EK293" s="71" t="str">
        <f t="shared" si="4857"/>
        <v/>
      </c>
      <c r="EL293" s="71" t="str">
        <f t="shared" si="4858"/>
        <v/>
      </c>
      <c r="EM293" s="71" t="str">
        <f t="shared" si="4859"/>
        <v/>
      </c>
      <c r="EN293" s="71" t="str">
        <f t="shared" si="4860"/>
        <v/>
      </c>
      <c r="EO293" s="71" t="str">
        <f t="shared" si="4861"/>
        <v/>
      </c>
      <c r="EP293" s="71" t="str">
        <f t="shared" si="4862"/>
        <v/>
      </c>
      <c r="EQ293" s="71" t="str">
        <f t="shared" si="4863"/>
        <v/>
      </c>
      <c r="ER293" s="71" t="str">
        <f t="shared" si="4864"/>
        <v/>
      </c>
      <c r="ES293" s="71" t="str">
        <f t="shared" si="4865"/>
        <v/>
      </c>
      <c r="ET293" s="71" t="str">
        <f t="shared" si="4866"/>
        <v/>
      </c>
      <c r="EU293" s="71" t="str">
        <f t="shared" si="4867"/>
        <v/>
      </c>
      <c r="EV293" s="71" t="str">
        <f t="shared" si="4868"/>
        <v/>
      </c>
      <c r="EW293" s="71" t="str">
        <f t="shared" si="4869"/>
        <v/>
      </c>
      <c r="EX293" s="71" t="str">
        <f t="shared" si="4870"/>
        <v/>
      </c>
      <c r="EY293" s="71" t="str">
        <f t="shared" si="4871"/>
        <v/>
      </c>
      <c r="EZ293" s="71" t="str">
        <f t="shared" si="4872"/>
        <v/>
      </c>
      <c r="FA293" s="71" t="str">
        <f t="shared" si="4873"/>
        <v/>
      </c>
      <c r="FB293" s="71" t="str">
        <f t="shared" si="4874"/>
        <v/>
      </c>
      <c r="FC293" s="71" t="str">
        <f t="shared" si="4875"/>
        <v/>
      </c>
      <c r="FD293" s="71" t="str">
        <f t="shared" si="4876"/>
        <v/>
      </c>
      <c r="FE293" s="71" t="str">
        <f t="shared" si="4877"/>
        <v/>
      </c>
      <c r="FF293" s="71" t="str">
        <f t="shared" si="4878"/>
        <v/>
      </c>
      <c r="FG293" s="71" t="str">
        <f t="shared" si="4879"/>
        <v/>
      </c>
      <c r="FH293" s="71" t="str">
        <f t="shared" si="4880"/>
        <v/>
      </c>
      <c r="FI293" s="71" t="str">
        <f t="shared" si="4881"/>
        <v/>
      </c>
      <c r="FJ293" s="71" t="str">
        <f t="shared" si="4882"/>
        <v/>
      </c>
      <c r="FK293" s="71" t="str">
        <f t="shared" si="4883"/>
        <v/>
      </c>
      <c r="FL293" s="71" t="str">
        <f t="shared" si="4884"/>
        <v/>
      </c>
      <c r="FM293" s="71" t="str">
        <f t="shared" si="4885"/>
        <v/>
      </c>
      <c r="FN293" s="71" t="str">
        <f t="shared" si="4886"/>
        <v/>
      </c>
      <c r="FO293" s="71" t="str">
        <f t="shared" si="4887"/>
        <v/>
      </c>
      <c r="FP293" s="71" t="str">
        <f t="shared" si="4888"/>
        <v/>
      </c>
      <c r="FQ293" s="71" t="str">
        <f t="shared" si="4889"/>
        <v/>
      </c>
      <c r="FR293" s="71" t="str">
        <f t="shared" si="4890"/>
        <v/>
      </c>
      <c r="FS293" s="71" t="str">
        <f t="shared" si="4891"/>
        <v/>
      </c>
    </row>
    <row r="294" spans="1:175" ht="16.5">
      <c r="A294" s="72"/>
      <c r="B294" s="9" t="s">
        <v>895</v>
      </c>
      <c r="C294" s="9" t="s">
        <v>896</v>
      </c>
      <c r="E294" s="100"/>
      <c r="F294" s="99"/>
      <c r="S294" s="107"/>
      <c r="T294" s="61" t="s">
        <v>884</v>
      </c>
      <c r="U294" s="85" t="str">
        <f t="shared" ref="U294" si="4965">"ReplaceableTextures\\CommandButtons\\BTNR"&amp;RIGHT(B294,3)&amp;".blp"</f>
        <v>ReplaceableTextures\\CommandButtons\\BTNRY4O.blp</v>
      </c>
      <c r="V294" s="79"/>
      <c r="Z294" s="79"/>
      <c r="AG294" s="109"/>
      <c r="AL294" s="109"/>
      <c r="BC294" s="110"/>
      <c r="BD294" s="110"/>
      <c r="CU294" s="95" t="str">
        <f t="shared" ref="CU294" si="4966">CONCATENATE(DB294,DC294,DD294,DE294,DF294,DG294,DH294,DI294,DJ294,DK294,DL294,DM294,DN294,DO294,DP294,DQ294,DR294,DS294,DT294,DU294,DV294,DW294,DX294,DY294,DZ294,EA294,EB294,EC294,ED294,EE294,EF294,EG294,EH294,EI294,EJ294,EK294,EL294,EM294,EN294,EO294,EP294,EQ294,ER294,ES294,ET294,EU294,EV294,EW294,EX294,EY294,EZ294,FA294,FB294,FC294,FD294,FE294,FF294,FG294,FH294,FI294,FJ294,FK294,FL294,FM294,FN294,FO294,FP294,FQ294,FR294,FS294&amp;"|n")</f>
        <v>|n</v>
      </c>
      <c r="CV294" s="61" t="str">
        <f t="shared" ref="CV294" si="4967">T294</f>
        <v>代码生成</v>
      </c>
      <c r="CW294" s="60"/>
      <c r="CX294" s="60"/>
      <c r="CY294" s="60"/>
      <c r="CZ294" s="60"/>
      <c r="DA294" s="60"/>
      <c r="DB294" s="71" t="str">
        <f t="shared" ref="DB294" si="4968">IF(V294="","","|n"&amp;DB$2&amp;"+"&amp;V294&amp;DB$1)</f>
        <v/>
      </c>
      <c r="DC294" s="71" t="str">
        <f t="shared" ref="DC294" si="4969">IF(W294="","","|n"&amp;DC$2&amp;"+"&amp;W294&amp;DC$1)</f>
        <v/>
      </c>
      <c r="DD294" s="71" t="str">
        <f t="shared" ref="DD294" si="4970">IF(X294="","","|n"&amp;DD$2&amp;"+"&amp;X294&amp;DD$1)</f>
        <v/>
      </c>
      <c r="DE294" s="71" t="str">
        <f t="shared" ref="DE294" si="4971">IF(Y294="","","|n"&amp;DE$2&amp;"+"&amp;Y294&amp;DE$1)</f>
        <v/>
      </c>
      <c r="DF294" s="71" t="str">
        <f t="shared" ref="DF294" si="4972">IF(Z294="","","|n"&amp;DF$2&amp;"+"&amp;Z294&amp;DF$1)</f>
        <v/>
      </c>
      <c r="DG294" s="71" t="str">
        <f t="shared" ref="DG294" si="4973">IF(AA294="","","|n"&amp;DG$2&amp;"+"&amp;AA294&amp;DG$1)</f>
        <v/>
      </c>
      <c r="DH294" s="71" t="str">
        <f t="shared" ref="DH294" si="4974">IF(AB294="","","|n"&amp;DH$2&amp;"+"&amp;AB294&amp;DH$1)</f>
        <v/>
      </c>
      <c r="DI294" s="71" t="str">
        <f t="shared" ref="DI294" si="4975">IF(AC294="","","|n"&amp;DI$2&amp;"+"&amp;AC294&amp;DI$1)</f>
        <v/>
      </c>
      <c r="DJ294" s="71" t="str">
        <f t="shared" ref="DJ294" si="4976">IF(AD294="","","|n"&amp;DJ$2&amp;"+"&amp;AD294&amp;DJ$1)</f>
        <v/>
      </c>
      <c r="DK294" s="71" t="str">
        <f t="shared" ref="DK294" si="4977">IF(AE294="","","|n"&amp;DK$2&amp;"+"&amp;AE294&amp;DK$1)</f>
        <v/>
      </c>
      <c r="DL294" s="71" t="str">
        <f t="shared" ref="DL294" si="4978">IF(AF294="","","|n"&amp;DL$2&amp;"+"&amp;AF294&amp;DL$1)</f>
        <v/>
      </c>
      <c r="DM294" s="71" t="str">
        <f t="shared" ref="DM294" si="4979">IF(AG294="","","|n"&amp;DM$2&amp;"+"&amp;AG294&amp;DM$1)</f>
        <v/>
      </c>
      <c r="DN294" s="71" t="str">
        <f t="shared" ref="DN294" si="4980">IF(AH294="","","|n"&amp;DN$2&amp;"+"&amp;AH294&amp;DN$1)</f>
        <v/>
      </c>
      <c r="DO294" s="71" t="str">
        <f t="shared" ref="DO294" si="4981">IF(AI294="","","|n"&amp;DO$2&amp;"+"&amp;AI294&amp;DO$1)</f>
        <v/>
      </c>
      <c r="DP294" s="71" t="str">
        <f t="shared" ref="DP294" si="4982">IF(AJ294="","","|n"&amp;DP$2&amp;"+"&amp;AJ294&amp;DP$1)</f>
        <v/>
      </c>
      <c r="DQ294" s="71" t="str">
        <f t="shared" ref="DQ294" si="4983">IF(AK294="","","|n"&amp;DQ$2&amp;"+"&amp;AK294&amp;DQ$1)</f>
        <v/>
      </c>
      <c r="DR294" s="71" t="str">
        <f t="shared" ref="DR294" si="4984">IF(AL294="","","|n"&amp;DR$2&amp;"+"&amp;AL294&amp;DR$1)</f>
        <v/>
      </c>
      <c r="DS294" s="71" t="str">
        <f t="shared" ref="DS294" si="4985">IF(AM294="","","|n"&amp;DS$2&amp;"+"&amp;AM294&amp;DS$1)</f>
        <v/>
      </c>
      <c r="DT294" s="71" t="str">
        <f t="shared" ref="DT294" si="4986">IF(AN294="","","|n"&amp;DT$2&amp;"+"&amp;AN294&amp;DT$1)</f>
        <v/>
      </c>
      <c r="DU294" s="71" t="str">
        <f t="shared" ref="DU294" si="4987">IF(AO294="","","|n"&amp;DU$2&amp;"+"&amp;AO294&amp;DU$1)</f>
        <v/>
      </c>
      <c r="DV294" s="71" t="str">
        <f t="shared" ref="DV294" si="4988">IF(AP294="","","|n"&amp;DV$2&amp;"+"&amp;AP294&amp;DV$1)</f>
        <v/>
      </c>
      <c r="DW294" s="71" t="str">
        <f t="shared" ref="DW294" si="4989">IF(AQ294="","","|n"&amp;DW$2&amp;"+"&amp;AQ294&amp;DW$1)</f>
        <v/>
      </c>
      <c r="DX294" s="71" t="str">
        <f t="shared" ref="DX294" si="4990">IF(AR294="","","|n"&amp;DX$2&amp;"+"&amp;AR294&amp;DX$1)</f>
        <v/>
      </c>
      <c r="DY294" s="71" t="str">
        <f t="shared" ref="DY294" si="4991">IF(AS294="","","|n"&amp;DY$2&amp;"+"&amp;AS294&amp;DY$1)</f>
        <v/>
      </c>
      <c r="DZ294" s="71" t="str">
        <f t="shared" ref="DZ294" si="4992">IF(AT294="","","|n"&amp;DZ$2&amp;"+"&amp;AT294&amp;DZ$1)</f>
        <v/>
      </c>
      <c r="EA294" s="71" t="str">
        <f t="shared" ref="EA294" si="4993">IF(AU294="","","|n"&amp;EA$2&amp;"+"&amp;AU294&amp;EA$1)</f>
        <v/>
      </c>
      <c r="EB294" s="71" t="str">
        <f t="shared" ref="EB294" si="4994">IF(AV294="","","|n"&amp;EB$2&amp;"+"&amp;AV294&amp;EB$1)</f>
        <v/>
      </c>
      <c r="EC294" s="71" t="str">
        <f t="shared" ref="EC294" si="4995">IF(AW294="","","|n"&amp;EC$2&amp;"+"&amp;AW294&amp;EC$1)</f>
        <v/>
      </c>
      <c r="ED294" s="71" t="str">
        <f t="shared" ref="ED294" si="4996">IF(AX294="","","|n"&amp;ED$2&amp;"+"&amp;AX294&amp;ED$1)</f>
        <v/>
      </c>
      <c r="EE294" s="71" t="str">
        <f t="shared" ref="EE294" si="4997">IF(AY294="","","|n"&amp;EE$2&amp;"+"&amp;AY294&amp;EE$1)</f>
        <v/>
      </c>
      <c r="EF294" s="71" t="str">
        <f t="shared" ref="EF294" si="4998">IF(AZ294="","","|n"&amp;EF$2&amp;"+"&amp;AZ294&amp;EF$1)</f>
        <v/>
      </c>
      <c r="EG294" s="71" t="str">
        <f t="shared" ref="EG294" si="4999">IF(BA294="","","|n"&amp;EG$2&amp;"+"&amp;BA294&amp;EG$1)</f>
        <v/>
      </c>
      <c r="EH294" s="71" t="str">
        <f t="shared" ref="EH294" si="5000">IF(BB294="","","|n"&amp;EH$2&amp;"+"&amp;BB294&amp;EH$1)</f>
        <v/>
      </c>
      <c r="EI294" s="71" t="str">
        <f t="shared" ref="EI294" si="5001">IF(BC294="","","|n"&amp;EI$2&amp;"+"&amp;BC294&amp;EI$1)</f>
        <v/>
      </c>
      <c r="EJ294" s="71" t="str">
        <f t="shared" ref="EJ294" si="5002">IF(BD294="","","|n"&amp;EJ$2&amp;"+"&amp;BD294&amp;EJ$1)</f>
        <v/>
      </c>
      <c r="EK294" s="71" t="str">
        <f t="shared" ref="EK294" si="5003">IF(BE294="","","|n"&amp;EK$2&amp;"+"&amp;BE294&amp;EK$1)</f>
        <v/>
      </c>
      <c r="EL294" s="71" t="str">
        <f t="shared" ref="EL294" si="5004">IF(BF294="","","|n"&amp;EL$2&amp;"+"&amp;BF294&amp;EL$1)</f>
        <v/>
      </c>
      <c r="EM294" s="71" t="str">
        <f t="shared" ref="EM294" si="5005">IF(BG294="","","|n"&amp;EM$2&amp;"+"&amp;BG294&amp;EM$1)</f>
        <v/>
      </c>
      <c r="EN294" s="71" t="str">
        <f t="shared" ref="EN294" si="5006">IF(BH294="","","|n"&amp;EN$2&amp;"+"&amp;BH294&amp;EN$1)</f>
        <v/>
      </c>
      <c r="EO294" s="71" t="str">
        <f t="shared" ref="EO294" si="5007">IF(BI294="","","|n"&amp;EO$2&amp;"+"&amp;BI294&amp;EO$1)</f>
        <v/>
      </c>
      <c r="EP294" s="71" t="str">
        <f t="shared" ref="EP294" si="5008">IF(BJ294="","","|n"&amp;EP$2&amp;"+"&amp;BJ294&amp;EP$1)</f>
        <v/>
      </c>
      <c r="EQ294" s="71" t="str">
        <f t="shared" ref="EQ294" si="5009">IF(BK294="","","|n"&amp;EQ$2&amp;"+"&amp;BK294&amp;EQ$1)</f>
        <v/>
      </c>
      <c r="ER294" s="71" t="str">
        <f t="shared" ref="ER294" si="5010">IF(BL294="","","|n"&amp;ER$2&amp;"+"&amp;BL294&amp;ER$1)</f>
        <v/>
      </c>
      <c r="ES294" s="71" t="str">
        <f t="shared" ref="ES294" si="5011">IF(BM294="","","|n"&amp;ES$2&amp;"+"&amp;BM294&amp;ES$1)</f>
        <v/>
      </c>
      <c r="ET294" s="71" t="str">
        <f t="shared" ref="ET294" si="5012">IF(BN294="","","|n"&amp;ET$2&amp;"+"&amp;BN294&amp;ET$1)</f>
        <v/>
      </c>
      <c r="EU294" s="71" t="str">
        <f t="shared" ref="EU294" si="5013">IF(BO294="","","|n"&amp;EU$2&amp;"+"&amp;BO294&amp;EU$1)</f>
        <v/>
      </c>
      <c r="EV294" s="71" t="str">
        <f t="shared" ref="EV294" si="5014">IF(BP294="","","|n"&amp;EV$2&amp;"+"&amp;BP294&amp;EV$1)</f>
        <v/>
      </c>
      <c r="EW294" s="71" t="str">
        <f t="shared" ref="EW294" si="5015">IF(BQ294="","","|n"&amp;EW$2&amp;"+"&amp;BQ294&amp;EW$1)</f>
        <v/>
      </c>
      <c r="EX294" s="71" t="str">
        <f t="shared" ref="EX294" si="5016">IF(BR294="","","|n"&amp;EX$2&amp;"+"&amp;BR294&amp;EX$1)</f>
        <v/>
      </c>
      <c r="EY294" s="71" t="str">
        <f t="shared" ref="EY294" si="5017">IF(BS294="","","|n"&amp;EY$2&amp;"+"&amp;BS294&amp;EY$1)</f>
        <v/>
      </c>
      <c r="EZ294" s="71" t="str">
        <f t="shared" ref="EZ294" si="5018">IF(BT294="","","|n"&amp;EZ$2&amp;"+"&amp;BT294&amp;EZ$1)</f>
        <v/>
      </c>
      <c r="FA294" s="71" t="str">
        <f t="shared" ref="FA294" si="5019">IF(BU294="","","|n"&amp;FA$2&amp;"+"&amp;BU294&amp;FA$1)</f>
        <v/>
      </c>
      <c r="FB294" s="71" t="str">
        <f t="shared" ref="FB294" si="5020">IF(BV294="","","|n"&amp;FB$2&amp;"+"&amp;BV294&amp;FB$1)</f>
        <v/>
      </c>
      <c r="FC294" s="71" t="str">
        <f t="shared" ref="FC294" si="5021">IF(BW294="","","|n"&amp;FC$2&amp;"+"&amp;BW294&amp;FC$1)</f>
        <v/>
      </c>
      <c r="FD294" s="71" t="str">
        <f t="shared" ref="FD294" si="5022">IF(BX294="","","|n"&amp;FD$2&amp;"+"&amp;BX294&amp;FD$1)</f>
        <v/>
      </c>
      <c r="FE294" s="71" t="str">
        <f t="shared" ref="FE294" si="5023">IF(BY294="","","|n"&amp;FE$2&amp;"+"&amp;BY294&amp;FE$1)</f>
        <v/>
      </c>
      <c r="FF294" s="71" t="str">
        <f t="shared" ref="FF294" si="5024">IF(BZ294="","","|n"&amp;FF$2&amp;"+"&amp;BZ294&amp;FF$1)</f>
        <v/>
      </c>
      <c r="FG294" s="71" t="str">
        <f t="shared" ref="FG294" si="5025">IF(CA294="","","|n"&amp;FG$2&amp;"+"&amp;CA294&amp;FG$1)</f>
        <v/>
      </c>
      <c r="FH294" s="71" t="str">
        <f t="shared" ref="FH294" si="5026">IF(CB294="","","|n"&amp;FH$2&amp;"+"&amp;CB294&amp;FH$1)</f>
        <v/>
      </c>
      <c r="FI294" s="71" t="str">
        <f t="shared" ref="FI294" si="5027">IF(CC294="","","|n"&amp;FI$2&amp;"+"&amp;CC294&amp;FI$1)</f>
        <v/>
      </c>
      <c r="FJ294" s="71" t="str">
        <f t="shared" ref="FJ294" si="5028">IF(CD294="","","|n"&amp;FJ$2&amp;"+"&amp;CD294&amp;FJ$1)</f>
        <v/>
      </c>
      <c r="FK294" s="71" t="str">
        <f t="shared" ref="FK294" si="5029">IF(CE294="","","|n"&amp;FK$2&amp;"+"&amp;CE294&amp;FK$1)</f>
        <v/>
      </c>
      <c r="FL294" s="71" t="str">
        <f t="shared" ref="FL294" si="5030">IF(CF294="","","|n"&amp;FL$2&amp;"+"&amp;CF294&amp;FL$1)</f>
        <v/>
      </c>
      <c r="FM294" s="71" t="str">
        <f t="shared" ref="FM294" si="5031">IF(CG294="","","|n"&amp;FM$2&amp;"+"&amp;CG294&amp;FM$1)</f>
        <v/>
      </c>
      <c r="FN294" s="71" t="str">
        <f t="shared" ref="FN294" si="5032">IF(CH294="","","|n"&amp;FN$2&amp;"+"&amp;CH294&amp;FN$1)</f>
        <v/>
      </c>
      <c r="FO294" s="71" t="str">
        <f t="shared" ref="FO294" si="5033">IF(CI294="","","|n"&amp;FO$2&amp;"+"&amp;CI294&amp;FO$1)</f>
        <v/>
      </c>
      <c r="FP294" s="71" t="str">
        <f t="shared" ref="FP294" si="5034">IF(CJ294="","","|n"&amp;FP$2&amp;"+"&amp;CJ294&amp;FP$1)</f>
        <v/>
      </c>
      <c r="FQ294" s="71" t="str">
        <f t="shared" ref="FQ294" si="5035">IF(CK294="","","|n"&amp;FQ$2&amp;"+"&amp;CK294&amp;FQ$1)</f>
        <v/>
      </c>
      <c r="FR294" s="71" t="str">
        <f t="shared" ref="FR294" si="5036">IF(CL294="","","|n"&amp;FR$2&amp;"+"&amp;CL294&amp;FR$1)</f>
        <v/>
      </c>
      <c r="FS294" s="71" t="str">
        <f t="shared" ref="FS294" si="5037">IF(CM294="","","|n"&amp;FS$2&amp;"+"&amp;CM294&amp;FS$1)</f>
        <v/>
      </c>
    </row>
    <row r="295" spans="1:175" ht="16.5">
      <c r="A295" s="72"/>
      <c r="B295" s="9" t="s">
        <v>897</v>
      </c>
      <c r="C295" s="9" t="s">
        <v>898</v>
      </c>
      <c r="E295" s="100"/>
      <c r="F295" s="99"/>
      <c r="S295" s="107"/>
      <c r="T295" s="61" t="s">
        <v>884</v>
      </c>
      <c r="U295" s="85" t="str">
        <f t="shared" ref="U295" si="5038">"ReplaceableTextures\\CommandButtons\\BTNR"&amp;RIGHT(B295,3)&amp;".blp"</f>
        <v>ReplaceableTextures\\CommandButtons\\BTNRY1E.blp</v>
      </c>
      <c r="V295" s="79"/>
      <c r="Z295" s="79"/>
      <c r="AG295" s="109"/>
      <c r="AL295" s="109"/>
      <c r="BC295" s="110"/>
      <c r="BD295" s="110"/>
      <c r="CU295" s="95" t="str">
        <f t="shared" ref="CU295" si="5039">CONCATENATE(DB295,DC295,DD295,DE295,DF295,DG295,DH295,DI295,DJ295,DK295,DL295,DM295,DN295,DO295,DP295,DQ295,DR295,DS295,DT295,DU295,DV295,DW295,DX295,DY295,DZ295,EA295,EB295,EC295,ED295,EE295,EF295,EG295,EH295,EI295,EJ295,EK295,EL295,EM295,EN295,EO295,EP295,EQ295,ER295,ES295,ET295,EU295,EV295,EW295,EX295,EY295,EZ295,FA295,FB295,FC295,FD295,FE295,FF295,FG295,FH295,FI295,FJ295,FK295,FL295,FM295,FN295,FO295,FP295,FQ295,FR295,FS295&amp;"|n")</f>
        <v>|n</v>
      </c>
      <c r="CV295" s="61" t="str">
        <f t="shared" ref="CV295" si="5040">T295</f>
        <v>代码生成</v>
      </c>
      <c r="CW295" s="60"/>
      <c r="CX295" s="60"/>
      <c r="CY295" s="60"/>
      <c r="CZ295" s="60"/>
      <c r="DA295" s="60"/>
      <c r="DB295" s="71" t="str">
        <f t="shared" ref="DB295" si="5041">IF(V295="","","|n"&amp;DB$2&amp;"+"&amp;V295&amp;DB$1)</f>
        <v/>
      </c>
      <c r="DC295" s="71" t="str">
        <f t="shared" ref="DC295" si="5042">IF(W295="","","|n"&amp;DC$2&amp;"+"&amp;W295&amp;DC$1)</f>
        <v/>
      </c>
      <c r="DD295" s="71" t="str">
        <f t="shared" ref="DD295" si="5043">IF(X295="","","|n"&amp;DD$2&amp;"+"&amp;X295&amp;DD$1)</f>
        <v/>
      </c>
      <c r="DE295" s="71" t="str">
        <f t="shared" ref="DE295" si="5044">IF(Y295="","","|n"&amp;DE$2&amp;"+"&amp;Y295&amp;DE$1)</f>
        <v/>
      </c>
      <c r="DF295" s="71" t="str">
        <f t="shared" ref="DF295" si="5045">IF(Z295="","","|n"&amp;DF$2&amp;"+"&amp;Z295&amp;DF$1)</f>
        <v/>
      </c>
      <c r="DG295" s="71" t="str">
        <f t="shared" ref="DG295" si="5046">IF(AA295="","","|n"&amp;DG$2&amp;"+"&amp;AA295&amp;DG$1)</f>
        <v/>
      </c>
      <c r="DH295" s="71" t="str">
        <f t="shared" ref="DH295" si="5047">IF(AB295="","","|n"&amp;DH$2&amp;"+"&amp;AB295&amp;DH$1)</f>
        <v/>
      </c>
      <c r="DI295" s="71" t="str">
        <f t="shared" ref="DI295" si="5048">IF(AC295="","","|n"&amp;DI$2&amp;"+"&amp;AC295&amp;DI$1)</f>
        <v/>
      </c>
      <c r="DJ295" s="71" t="str">
        <f t="shared" ref="DJ295" si="5049">IF(AD295="","","|n"&amp;DJ$2&amp;"+"&amp;AD295&amp;DJ$1)</f>
        <v/>
      </c>
      <c r="DK295" s="71" t="str">
        <f t="shared" ref="DK295" si="5050">IF(AE295="","","|n"&amp;DK$2&amp;"+"&amp;AE295&amp;DK$1)</f>
        <v/>
      </c>
      <c r="DL295" s="71" t="str">
        <f t="shared" ref="DL295" si="5051">IF(AF295="","","|n"&amp;DL$2&amp;"+"&amp;AF295&amp;DL$1)</f>
        <v/>
      </c>
      <c r="DM295" s="71" t="str">
        <f t="shared" ref="DM295" si="5052">IF(AG295="","","|n"&amp;DM$2&amp;"+"&amp;AG295&amp;DM$1)</f>
        <v/>
      </c>
      <c r="DN295" s="71" t="str">
        <f t="shared" ref="DN295" si="5053">IF(AH295="","","|n"&amp;DN$2&amp;"+"&amp;AH295&amp;DN$1)</f>
        <v/>
      </c>
      <c r="DO295" s="71" t="str">
        <f t="shared" ref="DO295" si="5054">IF(AI295="","","|n"&amp;DO$2&amp;"+"&amp;AI295&amp;DO$1)</f>
        <v/>
      </c>
      <c r="DP295" s="71" t="str">
        <f t="shared" ref="DP295" si="5055">IF(AJ295="","","|n"&amp;DP$2&amp;"+"&amp;AJ295&amp;DP$1)</f>
        <v/>
      </c>
      <c r="DQ295" s="71" t="str">
        <f t="shared" ref="DQ295" si="5056">IF(AK295="","","|n"&amp;DQ$2&amp;"+"&amp;AK295&amp;DQ$1)</f>
        <v/>
      </c>
      <c r="DR295" s="71" t="str">
        <f t="shared" ref="DR295" si="5057">IF(AL295="","","|n"&amp;DR$2&amp;"+"&amp;AL295&amp;DR$1)</f>
        <v/>
      </c>
      <c r="DS295" s="71" t="str">
        <f t="shared" ref="DS295" si="5058">IF(AM295="","","|n"&amp;DS$2&amp;"+"&amp;AM295&amp;DS$1)</f>
        <v/>
      </c>
      <c r="DT295" s="71" t="str">
        <f t="shared" ref="DT295" si="5059">IF(AN295="","","|n"&amp;DT$2&amp;"+"&amp;AN295&amp;DT$1)</f>
        <v/>
      </c>
      <c r="DU295" s="71" t="str">
        <f t="shared" ref="DU295" si="5060">IF(AO295="","","|n"&amp;DU$2&amp;"+"&amp;AO295&amp;DU$1)</f>
        <v/>
      </c>
      <c r="DV295" s="71" t="str">
        <f t="shared" ref="DV295" si="5061">IF(AP295="","","|n"&amp;DV$2&amp;"+"&amp;AP295&amp;DV$1)</f>
        <v/>
      </c>
      <c r="DW295" s="71" t="str">
        <f t="shared" ref="DW295" si="5062">IF(AQ295="","","|n"&amp;DW$2&amp;"+"&amp;AQ295&amp;DW$1)</f>
        <v/>
      </c>
      <c r="DX295" s="71" t="str">
        <f t="shared" ref="DX295" si="5063">IF(AR295="","","|n"&amp;DX$2&amp;"+"&amp;AR295&amp;DX$1)</f>
        <v/>
      </c>
      <c r="DY295" s="71" t="str">
        <f t="shared" ref="DY295" si="5064">IF(AS295="","","|n"&amp;DY$2&amp;"+"&amp;AS295&amp;DY$1)</f>
        <v/>
      </c>
      <c r="DZ295" s="71" t="str">
        <f t="shared" ref="DZ295" si="5065">IF(AT295="","","|n"&amp;DZ$2&amp;"+"&amp;AT295&amp;DZ$1)</f>
        <v/>
      </c>
      <c r="EA295" s="71" t="str">
        <f t="shared" ref="EA295" si="5066">IF(AU295="","","|n"&amp;EA$2&amp;"+"&amp;AU295&amp;EA$1)</f>
        <v/>
      </c>
      <c r="EB295" s="71" t="str">
        <f t="shared" ref="EB295" si="5067">IF(AV295="","","|n"&amp;EB$2&amp;"+"&amp;AV295&amp;EB$1)</f>
        <v/>
      </c>
      <c r="EC295" s="71" t="str">
        <f t="shared" ref="EC295" si="5068">IF(AW295="","","|n"&amp;EC$2&amp;"+"&amp;AW295&amp;EC$1)</f>
        <v/>
      </c>
      <c r="ED295" s="71" t="str">
        <f t="shared" ref="ED295" si="5069">IF(AX295="","","|n"&amp;ED$2&amp;"+"&amp;AX295&amp;ED$1)</f>
        <v/>
      </c>
      <c r="EE295" s="71" t="str">
        <f t="shared" ref="EE295" si="5070">IF(AY295="","","|n"&amp;EE$2&amp;"+"&amp;AY295&amp;EE$1)</f>
        <v/>
      </c>
      <c r="EF295" s="71" t="str">
        <f t="shared" ref="EF295" si="5071">IF(AZ295="","","|n"&amp;EF$2&amp;"+"&amp;AZ295&amp;EF$1)</f>
        <v/>
      </c>
      <c r="EG295" s="71" t="str">
        <f t="shared" ref="EG295" si="5072">IF(BA295="","","|n"&amp;EG$2&amp;"+"&amp;BA295&amp;EG$1)</f>
        <v/>
      </c>
      <c r="EH295" s="71" t="str">
        <f t="shared" ref="EH295" si="5073">IF(BB295="","","|n"&amp;EH$2&amp;"+"&amp;BB295&amp;EH$1)</f>
        <v/>
      </c>
      <c r="EI295" s="71" t="str">
        <f t="shared" ref="EI295" si="5074">IF(BC295="","","|n"&amp;EI$2&amp;"+"&amp;BC295&amp;EI$1)</f>
        <v/>
      </c>
      <c r="EJ295" s="71" t="str">
        <f t="shared" ref="EJ295" si="5075">IF(BD295="","","|n"&amp;EJ$2&amp;"+"&amp;BD295&amp;EJ$1)</f>
        <v/>
      </c>
      <c r="EK295" s="71" t="str">
        <f t="shared" ref="EK295" si="5076">IF(BE295="","","|n"&amp;EK$2&amp;"+"&amp;BE295&amp;EK$1)</f>
        <v/>
      </c>
      <c r="EL295" s="71" t="str">
        <f t="shared" ref="EL295" si="5077">IF(BF295="","","|n"&amp;EL$2&amp;"+"&amp;BF295&amp;EL$1)</f>
        <v/>
      </c>
      <c r="EM295" s="71" t="str">
        <f t="shared" ref="EM295" si="5078">IF(BG295="","","|n"&amp;EM$2&amp;"+"&amp;BG295&amp;EM$1)</f>
        <v/>
      </c>
      <c r="EN295" s="71" t="str">
        <f t="shared" ref="EN295" si="5079">IF(BH295="","","|n"&amp;EN$2&amp;"+"&amp;BH295&amp;EN$1)</f>
        <v/>
      </c>
      <c r="EO295" s="71" t="str">
        <f t="shared" ref="EO295" si="5080">IF(BI295="","","|n"&amp;EO$2&amp;"+"&amp;BI295&amp;EO$1)</f>
        <v/>
      </c>
      <c r="EP295" s="71" t="str">
        <f t="shared" ref="EP295" si="5081">IF(BJ295="","","|n"&amp;EP$2&amp;"+"&amp;BJ295&amp;EP$1)</f>
        <v/>
      </c>
      <c r="EQ295" s="71" t="str">
        <f t="shared" ref="EQ295" si="5082">IF(BK295="","","|n"&amp;EQ$2&amp;"+"&amp;BK295&amp;EQ$1)</f>
        <v/>
      </c>
      <c r="ER295" s="71" t="str">
        <f t="shared" ref="ER295" si="5083">IF(BL295="","","|n"&amp;ER$2&amp;"+"&amp;BL295&amp;ER$1)</f>
        <v/>
      </c>
      <c r="ES295" s="71" t="str">
        <f t="shared" ref="ES295" si="5084">IF(BM295="","","|n"&amp;ES$2&amp;"+"&amp;BM295&amp;ES$1)</f>
        <v/>
      </c>
      <c r="ET295" s="71" t="str">
        <f t="shared" ref="ET295" si="5085">IF(BN295="","","|n"&amp;ET$2&amp;"+"&amp;BN295&amp;ET$1)</f>
        <v/>
      </c>
      <c r="EU295" s="71" t="str">
        <f t="shared" ref="EU295" si="5086">IF(BO295="","","|n"&amp;EU$2&amp;"+"&amp;BO295&amp;EU$1)</f>
        <v/>
      </c>
      <c r="EV295" s="71" t="str">
        <f t="shared" ref="EV295" si="5087">IF(BP295="","","|n"&amp;EV$2&amp;"+"&amp;BP295&amp;EV$1)</f>
        <v/>
      </c>
      <c r="EW295" s="71" t="str">
        <f t="shared" ref="EW295" si="5088">IF(BQ295="","","|n"&amp;EW$2&amp;"+"&amp;BQ295&amp;EW$1)</f>
        <v/>
      </c>
      <c r="EX295" s="71" t="str">
        <f t="shared" ref="EX295" si="5089">IF(BR295="","","|n"&amp;EX$2&amp;"+"&amp;BR295&amp;EX$1)</f>
        <v/>
      </c>
      <c r="EY295" s="71" t="str">
        <f t="shared" ref="EY295" si="5090">IF(BS295="","","|n"&amp;EY$2&amp;"+"&amp;BS295&amp;EY$1)</f>
        <v/>
      </c>
      <c r="EZ295" s="71" t="str">
        <f t="shared" ref="EZ295" si="5091">IF(BT295="","","|n"&amp;EZ$2&amp;"+"&amp;BT295&amp;EZ$1)</f>
        <v/>
      </c>
      <c r="FA295" s="71" t="str">
        <f t="shared" ref="FA295" si="5092">IF(BU295="","","|n"&amp;FA$2&amp;"+"&amp;BU295&amp;FA$1)</f>
        <v/>
      </c>
      <c r="FB295" s="71" t="str">
        <f t="shared" ref="FB295" si="5093">IF(BV295="","","|n"&amp;FB$2&amp;"+"&amp;BV295&amp;FB$1)</f>
        <v/>
      </c>
      <c r="FC295" s="71" t="str">
        <f t="shared" ref="FC295" si="5094">IF(BW295="","","|n"&amp;FC$2&amp;"+"&amp;BW295&amp;FC$1)</f>
        <v/>
      </c>
      <c r="FD295" s="71" t="str">
        <f t="shared" ref="FD295" si="5095">IF(BX295="","","|n"&amp;FD$2&amp;"+"&amp;BX295&amp;FD$1)</f>
        <v/>
      </c>
      <c r="FE295" s="71" t="str">
        <f t="shared" ref="FE295" si="5096">IF(BY295="","","|n"&amp;FE$2&amp;"+"&amp;BY295&amp;FE$1)</f>
        <v/>
      </c>
      <c r="FF295" s="71" t="str">
        <f t="shared" ref="FF295" si="5097">IF(BZ295="","","|n"&amp;FF$2&amp;"+"&amp;BZ295&amp;FF$1)</f>
        <v/>
      </c>
      <c r="FG295" s="71" t="str">
        <f t="shared" ref="FG295" si="5098">IF(CA295="","","|n"&amp;FG$2&amp;"+"&amp;CA295&amp;FG$1)</f>
        <v/>
      </c>
      <c r="FH295" s="71" t="str">
        <f t="shared" ref="FH295" si="5099">IF(CB295="","","|n"&amp;FH$2&amp;"+"&amp;CB295&amp;FH$1)</f>
        <v/>
      </c>
      <c r="FI295" s="71" t="str">
        <f t="shared" ref="FI295" si="5100">IF(CC295="","","|n"&amp;FI$2&amp;"+"&amp;CC295&amp;FI$1)</f>
        <v/>
      </c>
      <c r="FJ295" s="71" t="str">
        <f t="shared" ref="FJ295" si="5101">IF(CD295="","","|n"&amp;FJ$2&amp;"+"&amp;CD295&amp;FJ$1)</f>
        <v/>
      </c>
      <c r="FK295" s="71" t="str">
        <f t="shared" ref="FK295" si="5102">IF(CE295="","","|n"&amp;FK$2&amp;"+"&amp;CE295&amp;FK$1)</f>
        <v/>
      </c>
      <c r="FL295" s="71" t="str">
        <f t="shared" ref="FL295" si="5103">IF(CF295="","","|n"&amp;FL$2&amp;"+"&amp;CF295&amp;FL$1)</f>
        <v/>
      </c>
      <c r="FM295" s="71" t="str">
        <f t="shared" ref="FM295" si="5104">IF(CG295="","","|n"&amp;FM$2&amp;"+"&amp;CG295&amp;FM$1)</f>
        <v/>
      </c>
      <c r="FN295" s="71" t="str">
        <f t="shared" ref="FN295" si="5105">IF(CH295="","","|n"&amp;FN$2&amp;"+"&amp;CH295&amp;FN$1)</f>
        <v/>
      </c>
      <c r="FO295" s="71" t="str">
        <f t="shared" ref="FO295" si="5106">IF(CI295="","","|n"&amp;FO$2&amp;"+"&amp;CI295&amp;FO$1)</f>
        <v/>
      </c>
      <c r="FP295" s="71" t="str">
        <f t="shared" ref="FP295" si="5107">IF(CJ295="","","|n"&amp;FP$2&amp;"+"&amp;CJ295&amp;FP$1)</f>
        <v/>
      </c>
      <c r="FQ295" s="71" t="str">
        <f t="shared" ref="FQ295" si="5108">IF(CK295="","","|n"&amp;FQ$2&amp;"+"&amp;CK295&amp;FQ$1)</f>
        <v/>
      </c>
      <c r="FR295" s="71" t="str">
        <f t="shared" ref="FR295" si="5109">IF(CL295="","","|n"&amp;FR$2&amp;"+"&amp;CL295&amp;FR$1)</f>
        <v/>
      </c>
      <c r="FS295" s="71" t="str">
        <f t="shared" ref="FS295" si="5110">IF(CM295="","","|n"&amp;FS$2&amp;"+"&amp;CM295&amp;FS$1)</f>
        <v/>
      </c>
    </row>
    <row r="296" spans="1:175" ht="16.5">
      <c r="A296" s="72"/>
      <c r="B296" s="121" t="s">
        <v>899</v>
      </c>
      <c r="C296" s="9" t="s">
        <v>900</v>
      </c>
      <c r="E296" s="100"/>
      <c r="F296" s="99"/>
      <c r="S296" s="107"/>
      <c r="T296" s="61" t="s">
        <v>884</v>
      </c>
      <c r="U296" s="85" t="str">
        <f t="shared" ref="U296" si="5111">"ReplaceableTextures\\CommandButtons\\BTNR"&amp;RIGHT(B296,3)&amp;".blp"</f>
        <v>ReplaceableTextures\\CommandButtons\\BTNRY3E.blp</v>
      </c>
      <c r="V296" s="79"/>
      <c r="Z296" s="79"/>
      <c r="AG296" s="109"/>
      <c r="AL296" s="109"/>
      <c r="BC296" s="110"/>
      <c r="BD296" s="110"/>
      <c r="CU296" s="95" t="str">
        <f t="shared" ref="CU296" si="5112">CONCATENATE(DB296,DC296,DD296,DE296,DF296,DG296,DH296,DI296,DJ296,DK296,DL296,DM296,DN296,DO296,DP296,DQ296,DR296,DS296,DT296,DU296,DV296,DW296,DX296,DY296,DZ296,EA296,EB296,EC296,ED296,EE296,EF296,EG296,EH296,EI296,EJ296,EK296,EL296,EM296,EN296,EO296,EP296,EQ296,ER296,ES296,ET296,EU296,EV296,EW296,EX296,EY296,EZ296,FA296,FB296,FC296,FD296,FE296,FF296,FG296,FH296,FI296,FJ296,FK296,FL296,FM296,FN296,FO296,FP296,FQ296,FR296,FS296&amp;"|n")</f>
        <v>|n</v>
      </c>
      <c r="CV296" s="61" t="str">
        <f t="shared" ref="CV296" si="5113">T296</f>
        <v>代码生成</v>
      </c>
      <c r="CW296" s="60"/>
      <c r="CX296" s="60"/>
      <c r="CY296" s="60"/>
      <c r="CZ296" s="60"/>
      <c r="DA296" s="60"/>
      <c r="DB296" s="71" t="str">
        <f t="shared" ref="DB296" si="5114">IF(V296="","","|n"&amp;DB$2&amp;"+"&amp;V296&amp;DB$1)</f>
        <v/>
      </c>
      <c r="DC296" s="71" t="str">
        <f t="shared" ref="DC296" si="5115">IF(W296="","","|n"&amp;DC$2&amp;"+"&amp;W296&amp;DC$1)</f>
        <v/>
      </c>
      <c r="DD296" s="71" t="str">
        <f t="shared" ref="DD296" si="5116">IF(X296="","","|n"&amp;DD$2&amp;"+"&amp;X296&amp;DD$1)</f>
        <v/>
      </c>
      <c r="DE296" s="71" t="str">
        <f t="shared" ref="DE296" si="5117">IF(Y296="","","|n"&amp;DE$2&amp;"+"&amp;Y296&amp;DE$1)</f>
        <v/>
      </c>
      <c r="DF296" s="71" t="str">
        <f t="shared" ref="DF296" si="5118">IF(Z296="","","|n"&amp;DF$2&amp;"+"&amp;Z296&amp;DF$1)</f>
        <v/>
      </c>
      <c r="DG296" s="71" t="str">
        <f t="shared" ref="DG296" si="5119">IF(AA296="","","|n"&amp;DG$2&amp;"+"&amp;AA296&amp;DG$1)</f>
        <v/>
      </c>
      <c r="DH296" s="71" t="str">
        <f t="shared" ref="DH296" si="5120">IF(AB296="","","|n"&amp;DH$2&amp;"+"&amp;AB296&amp;DH$1)</f>
        <v/>
      </c>
      <c r="DI296" s="71" t="str">
        <f t="shared" ref="DI296" si="5121">IF(AC296="","","|n"&amp;DI$2&amp;"+"&amp;AC296&amp;DI$1)</f>
        <v/>
      </c>
      <c r="DJ296" s="71" t="str">
        <f t="shared" ref="DJ296" si="5122">IF(AD296="","","|n"&amp;DJ$2&amp;"+"&amp;AD296&amp;DJ$1)</f>
        <v/>
      </c>
      <c r="DK296" s="71" t="str">
        <f t="shared" ref="DK296" si="5123">IF(AE296="","","|n"&amp;DK$2&amp;"+"&amp;AE296&amp;DK$1)</f>
        <v/>
      </c>
      <c r="DL296" s="71" t="str">
        <f t="shared" ref="DL296" si="5124">IF(AF296="","","|n"&amp;DL$2&amp;"+"&amp;AF296&amp;DL$1)</f>
        <v/>
      </c>
      <c r="DM296" s="71" t="str">
        <f t="shared" ref="DM296" si="5125">IF(AG296="","","|n"&amp;DM$2&amp;"+"&amp;AG296&amp;DM$1)</f>
        <v/>
      </c>
      <c r="DN296" s="71" t="str">
        <f t="shared" ref="DN296" si="5126">IF(AH296="","","|n"&amp;DN$2&amp;"+"&amp;AH296&amp;DN$1)</f>
        <v/>
      </c>
      <c r="DO296" s="71" t="str">
        <f t="shared" ref="DO296" si="5127">IF(AI296="","","|n"&amp;DO$2&amp;"+"&amp;AI296&amp;DO$1)</f>
        <v/>
      </c>
      <c r="DP296" s="71" t="str">
        <f t="shared" ref="DP296" si="5128">IF(AJ296="","","|n"&amp;DP$2&amp;"+"&amp;AJ296&amp;DP$1)</f>
        <v/>
      </c>
      <c r="DQ296" s="71" t="str">
        <f t="shared" ref="DQ296" si="5129">IF(AK296="","","|n"&amp;DQ$2&amp;"+"&amp;AK296&amp;DQ$1)</f>
        <v/>
      </c>
      <c r="DR296" s="71" t="str">
        <f t="shared" ref="DR296" si="5130">IF(AL296="","","|n"&amp;DR$2&amp;"+"&amp;AL296&amp;DR$1)</f>
        <v/>
      </c>
      <c r="DS296" s="71" t="str">
        <f t="shared" ref="DS296" si="5131">IF(AM296="","","|n"&amp;DS$2&amp;"+"&amp;AM296&amp;DS$1)</f>
        <v/>
      </c>
      <c r="DT296" s="71" t="str">
        <f t="shared" ref="DT296" si="5132">IF(AN296="","","|n"&amp;DT$2&amp;"+"&amp;AN296&amp;DT$1)</f>
        <v/>
      </c>
      <c r="DU296" s="71" t="str">
        <f t="shared" ref="DU296" si="5133">IF(AO296="","","|n"&amp;DU$2&amp;"+"&amp;AO296&amp;DU$1)</f>
        <v/>
      </c>
      <c r="DV296" s="71" t="str">
        <f t="shared" ref="DV296" si="5134">IF(AP296="","","|n"&amp;DV$2&amp;"+"&amp;AP296&amp;DV$1)</f>
        <v/>
      </c>
      <c r="DW296" s="71" t="str">
        <f t="shared" ref="DW296" si="5135">IF(AQ296="","","|n"&amp;DW$2&amp;"+"&amp;AQ296&amp;DW$1)</f>
        <v/>
      </c>
      <c r="DX296" s="71" t="str">
        <f t="shared" ref="DX296" si="5136">IF(AR296="","","|n"&amp;DX$2&amp;"+"&amp;AR296&amp;DX$1)</f>
        <v/>
      </c>
      <c r="DY296" s="71" t="str">
        <f t="shared" ref="DY296" si="5137">IF(AS296="","","|n"&amp;DY$2&amp;"+"&amp;AS296&amp;DY$1)</f>
        <v/>
      </c>
      <c r="DZ296" s="71" t="str">
        <f t="shared" ref="DZ296" si="5138">IF(AT296="","","|n"&amp;DZ$2&amp;"+"&amp;AT296&amp;DZ$1)</f>
        <v/>
      </c>
      <c r="EA296" s="71" t="str">
        <f t="shared" ref="EA296" si="5139">IF(AU296="","","|n"&amp;EA$2&amp;"+"&amp;AU296&amp;EA$1)</f>
        <v/>
      </c>
      <c r="EB296" s="71" t="str">
        <f t="shared" ref="EB296" si="5140">IF(AV296="","","|n"&amp;EB$2&amp;"+"&amp;AV296&amp;EB$1)</f>
        <v/>
      </c>
      <c r="EC296" s="71" t="str">
        <f t="shared" ref="EC296" si="5141">IF(AW296="","","|n"&amp;EC$2&amp;"+"&amp;AW296&amp;EC$1)</f>
        <v/>
      </c>
      <c r="ED296" s="71" t="str">
        <f t="shared" ref="ED296" si="5142">IF(AX296="","","|n"&amp;ED$2&amp;"+"&amp;AX296&amp;ED$1)</f>
        <v/>
      </c>
      <c r="EE296" s="71" t="str">
        <f t="shared" ref="EE296" si="5143">IF(AY296="","","|n"&amp;EE$2&amp;"+"&amp;AY296&amp;EE$1)</f>
        <v/>
      </c>
      <c r="EF296" s="71" t="str">
        <f t="shared" ref="EF296" si="5144">IF(AZ296="","","|n"&amp;EF$2&amp;"+"&amp;AZ296&amp;EF$1)</f>
        <v/>
      </c>
      <c r="EG296" s="71" t="str">
        <f t="shared" ref="EG296" si="5145">IF(BA296="","","|n"&amp;EG$2&amp;"+"&amp;BA296&amp;EG$1)</f>
        <v/>
      </c>
      <c r="EH296" s="71" t="str">
        <f t="shared" ref="EH296" si="5146">IF(BB296="","","|n"&amp;EH$2&amp;"+"&amp;BB296&amp;EH$1)</f>
        <v/>
      </c>
      <c r="EI296" s="71" t="str">
        <f t="shared" ref="EI296" si="5147">IF(BC296="","","|n"&amp;EI$2&amp;"+"&amp;BC296&amp;EI$1)</f>
        <v/>
      </c>
      <c r="EJ296" s="71" t="str">
        <f t="shared" ref="EJ296" si="5148">IF(BD296="","","|n"&amp;EJ$2&amp;"+"&amp;BD296&amp;EJ$1)</f>
        <v/>
      </c>
      <c r="EK296" s="71" t="str">
        <f t="shared" ref="EK296" si="5149">IF(BE296="","","|n"&amp;EK$2&amp;"+"&amp;BE296&amp;EK$1)</f>
        <v/>
      </c>
      <c r="EL296" s="71" t="str">
        <f t="shared" ref="EL296" si="5150">IF(BF296="","","|n"&amp;EL$2&amp;"+"&amp;BF296&amp;EL$1)</f>
        <v/>
      </c>
      <c r="EM296" s="71" t="str">
        <f t="shared" ref="EM296" si="5151">IF(BG296="","","|n"&amp;EM$2&amp;"+"&amp;BG296&amp;EM$1)</f>
        <v/>
      </c>
      <c r="EN296" s="71" t="str">
        <f t="shared" ref="EN296" si="5152">IF(BH296="","","|n"&amp;EN$2&amp;"+"&amp;BH296&amp;EN$1)</f>
        <v/>
      </c>
      <c r="EO296" s="71" t="str">
        <f t="shared" ref="EO296" si="5153">IF(BI296="","","|n"&amp;EO$2&amp;"+"&amp;BI296&amp;EO$1)</f>
        <v/>
      </c>
      <c r="EP296" s="71" t="str">
        <f t="shared" ref="EP296" si="5154">IF(BJ296="","","|n"&amp;EP$2&amp;"+"&amp;BJ296&amp;EP$1)</f>
        <v/>
      </c>
      <c r="EQ296" s="71" t="str">
        <f t="shared" ref="EQ296" si="5155">IF(BK296="","","|n"&amp;EQ$2&amp;"+"&amp;BK296&amp;EQ$1)</f>
        <v/>
      </c>
      <c r="ER296" s="71" t="str">
        <f t="shared" ref="ER296" si="5156">IF(BL296="","","|n"&amp;ER$2&amp;"+"&amp;BL296&amp;ER$1)</f>
        <v/>
      </c>
      <c r="ES296" s="71" t="str">
        <f t="shared" ref="ES296" si="5157">IF(BM296="","","|n"&amp;ES$2&amp;"+"&amp;BM296&amp;ES$1)</f>
        <v/>
      </c>
      <c r="ET296" s="71" t="str">
        <f t="shared" ref="ET296" si="5158">IF(BN296="","","|n"&amp;ET$2&amp;"+"&amp;BN296&amp;ET$1)</f>
        <v/>
      </c>
      <c r="EU296" s="71" t="str">
        <f t="shared" ref="EU296" si="5159">IF(BO296="","","|n"&amp;EU$2&amp;"+"&amp;BO296&amp;EU$1)</f>
        <v/>
      </c>
      <c r="EV296" s="71" t="str">
        <f t="shared" ref="EV296" si="5160">IF(BP296="","","|n"&amp;EV$2&amp;"+"&amp;BP296&amp;EV$1)</f>
        <v/>
      </c>
      <c r="EW296" s="71" t="str">
        <f t="shared" ref="EW296" si="5161">IF(BQ296="","","|n"&amp;EW$2&amp;"+"&amp;BQ296&amp;EW$1)</f>
        <v/>
      </c>
      <c r="EX296" s="71" t="str">
        <f t="shared" ref="EX296" si="5162">IF(BR296="","","|n"&amp;EX$2&amp;"+"&amp;BR296&amp;EX$1)</f>
        <v/>
      </c>
      <c r="EY296" s="71" t="str">
        <f t="shared" ref="EY296" si="5163">IF(BS296="","","|n"&amp;EY$2&amp;"+"&amp;BS296&amp;EY$1)</f>
        <v/>
      </c>
      <c r="EZ296" s="71" t="str">
        <f t="shared" ref="EZ296" si="5164">IF(BT296="","","|n"&amp;EZ$2&amp;"+"&amp;BT296&amp;EZ$1)</f>
        <v/>
      </c>
      <c r="FA296" s="71" t="str">
        <f t="shared" ref="FA296" si="5165">IF(BU296="","","|n"&amp;FA$2&amp;"+"&amp;BU296&amp;FA$1)</f>
        <v/>
      </c>
      <c r="FB296" s="71" t="str">
        <f t="shared" ref="FB296" si="5166">IF(BV296="","","|n"&amp;FB$2&amp;"+"&amp;BV296&amp;FB$1)</f>
        <v/>
      </c>
      <c r="FC296" s="71" t="str">
        <f t="shared" ref="FC296" si="5167">IF(BW296="","","|n"&amp;FC$2&amp;"+"&amp;BW296&amp;FC$1)</f>
        <v/>
      </c>
      <c r="FD296" s="71" t="str">
        <f t="shared" ref="FD296" si="5168">IF(BX296="","","|n"&amp;FD$2&amp;"+"&amp;BX296&amp;FD$1)</f>
        <v/>
      </c>
      <c r="FE296" s="71" t="str">
        <f t="shared" ref="FE296" si="5169">IF(BY296="","","|n"&amp;FE$2&amp;"+"&amp;BY296&amp;FE$1)</f>
        <v/>
      </c>
      <c r="FF296" s="71" t="str">
        <f t="shared" ref="FF296" si="5170">IF(BZ296="","","|n"&amp;FF$2&amp;"+"&amp;BZ296&amp;FF$1)</f>
        <v/>
      </c>
      <c r="FG296" s="71" t="str">
        <f t="shared" ref="FG296" si="5171">IF(CA296="","","|n"&amp;FG$2&amp;"+"&amp;CA296&amp;FG$1)</f>
        <v/>
      </c>
      <c r="FH296" s="71" t="str">
        <f t="shared" ref="FH296" si="5172">IF(CB296="","","|n"&amp;FH$2&amp;"+"&amp;CB296&amp;FH$1)</f>
        <v/>
      </c>
      <c r="FI296" s="71" t="str">
        <f t="shared" ref="FI296" si="5173">IF(CC296="","","|n"&amp;FI$2&amp;"+"&amp;CC296&amp;FI$1)</f>
        <v/>
      </c>
      <c r="FJ296" s="71" t="str">
        <f t="shared" ref="FJ296" si="5174">IF(CD296="","","|n"&amp;FJ$2&amp;"+"&amp;CD296&amp;FJ$1)</f>
        <v/>
      </c>
      <c r="FK296" s="71" t="str">
        <f t="shared" ref="FK296" si="5175">IF(CE296="","","|n"&amp;FK$2&amp;"+"&amp;CE296&amp;FK$1)</f>
        <v/>
      </c>
      <c r="FL296" s="71" t="str">
        <f t="shared" ref="FL296" si="5176">IF(CF296="","","|n"&amp;FL$2&amp;"+"&amp;CF296&amp;FL$1)</f>
        <v/>
      </c>
      <c r="FM296" s="71" t="str">
        <f t="shared" ref="FM296" si="5177">IF(CG296="","","|n"&amp;FM$2&amp;"+"&amp;CG296&amp;FM$1)</f>
        <v/>
      </c>
      <c r="FN296" s="71" t="str">
        <f t="shared" ref="FN296" si="5178">IF(CH296="","","|n"&amp;FN$2&amp;"+"&amp;CH296&amp;FN$1)</f>
        <v/>
      </c>
      <c r="FO296" s="71" t="str">
        <f t="shared" ref="FO296" si="5179">IF(CI296="","","|n"&amp;FO$2&amp;"+"&amp;CI296&amp;FO$1)</f>
        <v/>
      </c>
      <c r="FP296" s="71" t="str">
        <f t="shared" ref="FP296" si="5180">IF(CJ296="","","|n"&amp;FP$2&amp;"+"&amp;CJ296&amp;FP$1)</f>
        <v/>
      </c>
      <c r="FQ296" s="71" t="str">
        <f t="shared" ref="FQ296" si="5181">IF(CK296="","","|n"&amp;FQ$2&amp;"+"&amp;CK296&amp;FQ$1)</f>
        <v/>
      </c>
      <c r="FR296" s="71" t="str">
        <f t="shared" ref="FR296" si="5182">IF(CL296="","","|n"&amp;FR$2&amp;"+"&amp;CL296&amp;FR$1)</f>
        <v/>
      </c>
      <c r="FS296" s="71" t="str">
        <f t="shared" ref="FS296" si="5183">IF(CM296="","","|n"&amp;FS$2&amp;"+"&amp;CM296&amp;FS$1)</f>
        <v/>
      </c>
    </row>
    <row r="297" spans="1:175" ht="16.5">
      <c r="A297" s="133"/>
      <c r="B297" s="80" t="s">
        <v>901</v>
      </c>
      <c r="C297" s="61" t="s">
        <v>902</v>
      </c>
      <c r="T297" s="140"/>
      <c r="U297" s="85"/>
      <c r="CN297" s="70" t="str">
        <f t="shared" ref="CN297:CN323" si="5184">"InitUnitState('"&amp;B297&amp;"',"&amp;V297&amp;","&amp;W297&amp;","&amp;X297&amp;","&amp;Y297&amp;","&amp;Z297&amp;","&amp;AA297&amp;","&amp;AB297&amp;","&amp;AC297&amp;","&amp;AD297&amp;","&amp;AE297&amp;")"</f>
        <v>InitUnitState('IF01',,,,,,,,,,)</v>
      </c>
      <c r="CO297" s="70" t="str">
        <f t="shared" ref="CO297:CO323" si="5185">"InitUnitNormal('"&amp;B297&amp;"',"&amp;AF297&amp;","&amp;AG297&amp;","&amp;AH297&amp;","&amp;AI297&amp;","&amp;AJ297&amp;","&amp;AK297&amp;","&amp;AL297&amp;","&amp;AM297&amp;","&amp;AN297&amp;","&amp;AO297&amp;")"</f>
        <v>InitUnitNormal('IF01',,,,,,,,,,)</v>
      </c>
      <c r="CP297" s="70" t="str">
        <f t="shared" ref="CP297:CP323" si="5186">"InitUnitMagic('"&amp;B297&amp;"',"&amp;AP297&amp;","&amp;AQ297&amp;","&amp;AR297&amp;","&amp;AS297&amp;","&amp;AT297&amp;","&amp;AU297&amp;","&amp;AV297&amp;","&amp;AW297&amp;","&amp;BI297&amp;","&amp;BJ297&amp;")"</f>
        <v>InitUnitMagic('IF01',,,,,,,,,,)</v>
      </c>
      <c r="CQ297" s="70" t="str">
        <f t="shared" ref="CQ297:CQ323" si="5187">"InitUnitAdd('"&amp;B297&amp;"',"&amp;BK297&amp;","&amp;BL297&amp;","&amp;BM297&amp;","&amp;BN297&amp;","&amp;BO297&amp;","&amp;BP297&amp;","&amp;BQ297&amp;","&amp;BR297&amp;","&amp;BS297&amp;","&amp;BT297&amp;")"</f>
        <v>InitUnitAdd('IF01',,,,,,,,,,)</v>
      </c>
      <c r="CR297" s="70" t="str">
        <f t="shared" ref="CR297:CR339" si="5188">"InitEquipData('"&amp;B297&amp;"',"&amp;D297&amp;","&amp;CR$1&amp;A297&amp;CR$1&amp;","&amp;E297&amp;","&amp;I297&amp;","&amp;F297&amp;","&amp;G297&amp;",'"&amp;J297&amp;"','"&amp;K297&amp;"','"&amp;L297&amp;"','"&amp;M297&amp;"','"&amp;N297&amp;"','"&amp;O297&amp;"',"&amp;CR$1&amp;U298&amp;CR$1&amp;")"</f>
        <v>InitEquipData('IF01',,"",,,,,'','','','','','',"")</v>
      </c>
      <c r="CU297" s="95" t="str">
        <f t="shared" ref="CU297:CU319" si="5189">CONCATENATE(DB297,DC297,DD297,DE297,DF297,DG297,DH297,DI297,DJ297,DK297,DL297,DM297,DN297,DO297,DP297,DQ297,DR297,DS297,DT297,DU297,DV297,DW297,DX297,DY297,DZ297,EA297,EB297,EC297,ED297,EE297,EF297,EG297,EH297,EI297,EJ297,EK297,EL297,EM297,EN297,EO297,EP297&amp;"|n")</f>
        <v>|n</v>
      </c>
      <c r="CW297" s="60"/>
      <c r="CX297" s="60"/>
      <c r="CY297" s="60"/>
      <c r="CZ297" s="60"/>
      <c r="DA297" s="60"/>
      <c r="DB297" s="71" t="str">
        <f t="shared" ref="DB297:DB319" si="5190">IF(V297="","","|n"&amp;DB$2&amp;"+"&amp;V297&amp;DB$1)</f>
        <v/>
      </c>
      <c r="DC297" s="71" t="str">
        <f t="shared" ref="DC297:DC319" si="5191">IF(W297="","","|n"&amp;DC$2&amp;"+"&amp;W297&amp;DC$1)</f>
        <v/>
      </c>
      <c r="DD297" s="71" t="str">
        <f t="shared" ref="DD297:DD319" si="5192">IF(X297="","","|n"&amp;DD$2&amp;"+"&amp;X297&amp;DD$1)</f>
        <v/>
      </c>
      <c r="DE297" s="71" t="str">
        <f t="shared" ref="DE297:DE319" si="5193">IF(Y297="","","|n"&amp;DE$2&amp;"+"&amp;Y297&amp;DE$1)</f>
        <v/>
      </c>
      <c r="DF297" s="71" t="str">
        <f t="shared" ref="DF297:DF319" si="5194">IF(Z297="","","|n"&amp;DF$2&amp;"+"&amp;Z297&amp;DF$1)</f>
        <v/>
      </c>
      <c r="DG297" s="71" t="str">
        <f t="shared" ref="DG297:DG319" si="5195">IF(AA297="","","|n"&amp;DG$2&amp;"+"&amp;AA297&amp;DG$1)</f>
        <v/>
      </c>
      <c r="DH297" s="71" t="str">
        <f t="shared" ref="DH297:DH319" si="5196">IF(AB297="","","|n"&amp;DH$2&amp;"+"&amp;AB297&amp;DH$1)</f>
        <v/>
      </c>
      <c r="DI297" s="71" t="str">
        <f t="shared" ref="DI297:DI319" si="5197">IF(AC297="","","|n"&amp;DI$2&amp;"+"&amp;AC297&amp;DI$1)</f>
        <v/>
      </c>
      <c r="DJ297" s="71" t="str">
        <f t="shared" ref="DJ297:DJ319" si="5198">IF(AD297="","","|n"&amp;DJ$2&amp;"+"&amp;AD297&amp;DJ$1)</f>
        <v/>
      </c>
      <c r="DK297" s="71" t="str">
        <f t="shared" ref="DK297:DK319" si="5199">IF(AE297="","","|n"&amp;DK$2&amp;"+"&amp;AE297&amp;DK$1)</f>
        <v/>
      </c>
      <c r="DL297" s="71" t="str">
        <f t="shared" ref="DL297:DL319" si="5200">IF(AF297="","","|n"&amp;DL$2&amp;"+"&amp;AF297&amp;DL$1)</f>
        <v/>
      </c>
      <c r="DM297" s="71" t="str">
        <f t="shared" ref="DM297:DM319" si="5201">IF(AG297="","","|n"&amp;DM$2&amp;"+"&amp;AG297&amp;DM$1)</f>
        <v/>
      </c>
      <c r="DN297" s="71" t="str">
        <f t="shared" ref="DN297:DN319" si="5202">IF(AH297="","","|n"&amp;DN$2&amp;"+"&amp;AH297&amp;DN$1)</f>
        <v/>
      </c>
      <c r="DO297" s="71" t="str">
        <f t="shared" ref="DO297:DO319" si="5203">IF(AI297="","","|n"&amp;DO$2&amp;"+"&amp;AI297&amp;DO$1)</f>
        <v/>
      </c>
      <c r="DP297" s="71" t="str">
        <f t="shared" ref="DP297:DP319" si="5204">IF(AJ297="","","|n"&amp;DP$2&amp;"+"&amp;AJ297&amp;DP$1)</f>
        <v/>
      </c>
      <c r="DQ297" s="71" t="str">
        <f t="shared" ref="DQ297:DQ319" si="5205">IF(AK297="","","|n"&amp;DQ$2&amp;"+"&amp;AK297&amp;DQ$1)</f>
        <v/>
      </c>
      <c r="DR297" s="71" t="str">
        <f t="shared" ref="DR297:DR319" si="5206">IF(AL297="","","|n"&amp;DR$2&amp;"+"&amp;AL297&amp;DR$1)</f>
        <v/>
      </c>
      <c r="DS297" s="71" t="str">
        <f t="shared" ref="DS297:DS319" si="5207">IF(AM297="","","|n"&amp;DS$2&amp;"+"&amp;AM297&amp;DS$1)</f>
        <v/>
      </c>
      <c r="DT297" s="71" t="str">
        <f t="shared" ref="DT297:DT319" si="5208">IF(AN297="","","|n"&amp;DT$2&amp;"+"&amp;AN297&amp;DT$1)</f>
        <v/>
      </c>
      <c r="DU297" s="71" t="str">
        <f t="shared" ref="DU297:DU319" si="5209">IF(AO297="","","|n"&amp;DU$2&amp;"+"&amp;AO297&amp;DU$1)</f>
        <v/>
      </c>
      <c r="DV297" s="71" t="str">
        <f t="shared" ref="DV297:DV319" si="5210">IF(AP297="","","|n"&amp;DV$2&amp;"+"&amp;AP297&amp;DV$1)</f>
        <v/>
      </c>
      <c r="DW297" s="71" t="str">
        <f t="shared" ref="DW297:DW319" si="5211">IF(AQ297="","","|n"&amp;DW$2&amp;"+"&amp;AQ297&amp;DW$1)</f>
        <v/>
      </c>
      <c r="DX297" s="71" t="str">
        <f t="shared" ref="DX297:DX319" si="5212">IF(AR297="","","|n"&amp;DX$2&amp;"+"&amp;AR297&amp;DX$1)</f>
        <v/>
      </c>
      <c r="DY297" s="71" t="str">
        <f t="shared" ref="DY297:DY319" si="5213">IF(AS297="","","|n"&amp;DY$2&amp;"+"&amp;AS297&amp;DY$1)</f>
        <v/>
      </c>
      <c r="DZ297" s="71" t="str">
        <f t="shared" ref="DZ297:DZ319" si="5214">IF(AT297="","","|n"&amp;DZ$2&amp;"+"&amp;AT297&amp;DZ$1)</f>
        <v/>
      </c>
      <c r="EA297" s="71" t="str">
        <f t="shared" ref="EA297:EA319" si="5215">IF(AU297="","","|n"&amp;EA$2&amp;"+"&amp;AU297&amp;EA$1)</f>
        <v/>
      </c>
      <c r="EB297" s="71" t="str">
        <f t="shared" ref="EB297:EB319" si="5216">IF(AV297="","","|n"&amp;EB$2&amp;"+"&amp;AV297&amp;EB$1)</f>
        <v/>
      </c>
      <c r="EC297" s="71" t="str">
        <f t="shared" ref="EC297:EC319" si="5217">IF(AW297="","","|n"&amp;EC$2&amp;"+"&amp;AW297&amp;EC$1)</f>
        <v/>
      </c>
      <c r="ED297" s="71" t="str">
        <f t="shared" ref="ED297:ED319" si="5218">IF(AX297="","","|n"&amp;ED$2&amp;"+"&amp;AX297&amp;ED$1)</f>
        <v/>
      </c>
      <c r="EE297" s="71" t="str">
        <f t="shared" ref="EE297:EE319" si="5219">IF(AY297="","","|n"&amp;EE$2&amp;"+"&amp;AY297&amp;EE$1)</f>
        <v/>
      </c>
      <c r="EF297" s="71" t="str">
        <f t="shared" ref="EF297:EF319" si="5220">IF(AZ297="","","|n"&amp;EF$2&amp;"+"&amp;AZ297&amp;EF$1)</f>
        <v/>
      </c>
      <c r="EG297" s="71" t="str">
        <f t="shared" ref="EG297:EG319" si="5221">IF(BA297="","","|n"&amp;EG$2&amp;"+"&amp;BA297&amp;EG$1)</f>
        <v/>
      </c>
      <c r="EH297" s="71" t="str">
        <f t="shared" ref="EH297:EH319" si="5222">IF(BB297="","","|n"&amp;EH$2&amp;"+"&amp;BB297&amp;EH$1)</f>
        <v/>
      </c>
      <c r="EI297" s="71" t="str">
        <f t="shared" ref="EI297:EI319" si="5223">IF(BC297="","","|n"&amp;EI$2&amp;"+"&amp;BC297&amp;EI$1)</f>
        <v/>
      </c>
      <c r="EJ297" s="71" t="str">
        <f t="shared" ref="EJ297:EJ319" si="5224">IF(BD297="","","|n"&amp;EJ$2&amp;"+"&amp;BD297&amp;EJ$1)</f>
        <v/>
      </c>
      <c r="EK297" s="71" t="str">
        <f t="shared" ref="EK297:EK319" si="5225">IF(BE297="","","|n"&amp;EK$2&amp;"+"&amp;BE297&amp;EK$1)</f>
        <v/>
      </c>
      <c r="EL297" s="71" t="str">
        <f t="shared" ref="EL297:EL319" si="5226">IF(BF297="","","|n"&amp;EL$2&amp;"+"&amp;BF297&amp;EL$1)</f>
        <v/>
      </c>
      <c r="EM297" s="71" t="str">
        <f t="shared" ref="EM297:EM319" si="5227">IF(BG297="","","|n"&amp;EM$2&amp;"+"&amp;BG297&amp;EM$1)</f>
        <v/>
      </c>
      <c r="EN297" s="71" t="str">
        <f t="shared" ref="EN297:EN319" si="5228">IF(BH297="","","|n"&amp;EN$2&amp;"+"&amp;BH297&amp;EN$1)</f>
        <v/>
      </c>
      <c r="EO297" s="71" t="str">
        <f t="shared" ref="EO297:EO319" si="5229">IF(BI297="","","|n"&amp;EO$2&amp;"+"&amp;BI297&amp;EO$1)</f>
        <v/>
      </c>
      <c r="EP297" s="71" t="str">
        <f t="shared" ref="EP297:EP319" si="5230">IF(BJ297="","","|n"&amp;EP$2&amp;"+"&amp;BJ297&amp;EP$1)</f>
        <v/>
      </c>
      <c r="EQ297" s="71" t="str">
        <f t="shared" ref="EQ297:EQ319" si="5231">IF(BK297="","","|n"&amp;EQ$2&amp;"+"&amp;BK297&amp;EQ$1)</f>
        <v/>
      </c>
      <c r="ER297" s="71" t="str">
        <f t="shared" ref="ER297:ER319" si="5232">IF(BL297="","","|n"&amp;ER$2&amp;"+"&amp;BL297&amp;ER$1)</f>
        <v/>
      </c>
      <c r="ES297" s="71" t="str">
        <f t="shared" ref="ES297:ES319" si="5233">IF(BM297="","","|n"&amp;ES$2&amp;"+"&amp;BM297&amp;ES$1)</f>
        <v/>
      </c>
      <c r="ET297" s="71" t="str">
        <f t="shared" ref="ET297:ET319" si="5234">IF(BN297="","","|n"&amp;ET$2&amp;"+"&amp;BN297&amp;ET$1)</f>
        <v/>
      </c>
      <c r="EU297" s="71" t="str">
        <f t="shared" ref="EU297:EU319" si="5235">IF(BO297="","","|n"&amp;EU$2&amp;"+"&amp;BO297&amp;EU$1)</f>
        <v/>
      </c>
      <c r="EV297" s="71" t="str">
        <f t="shared" ref="EV297:EV319" si="5236">IF(BP297="","","|n"&amp;EV$2&amp;"+"&amp;BP297&amp;EV$1)</f>
        <v/>
      </c>
      <c r="EW297" s="71" t="str">
        <f t="shared" ref="EW297:EW319" si="5237">IF(BQ297="","","|n"&amp;EW$2&amp;"+"&amp;BQ297&amp;EW$1)</f>
        <v/>
      </c>
      <c r="EX297" s="71" t="str">
        <f t="shared" ref="EX297:EX319" si="5238">IF(BR297="","","|n"&amp;EX$2&amp;"+"&amp;BR297&amp;EX$1)</f>
        <v/>
      </c>
      <c r="EY297" s="71" t="str">
        <f t="shared" ref="EY297:EY319" si="5239">IF(BS297="","","|n"&amp;EY$2&amp;"+"&amp;BS297&amp;EY$1)</f>
        <v/>
      </c>
      <c r="EZ297" s="71" t="str">
        <f t="shared" ref="EZ297:EZ319" si="5240">IF(BT297="","","|n"&amp;EZ$2&amp;"+"&amp;BT297&amp;EZ$1)</f>
        <v/>
      </c>
      <c r="FA297" s="71" t="str">
        <f t="shared" ref="FA297:FA319" si="5241">IF(BU297="","","|n"&amp;FA$2&amp;"+"&amp;BU297&amp;FA$1)</f>
        <v/>
      </c>
      <c r="FB297" s="71" t="str">
        <f t="shared" ref="FB297:FB319" si="5242">IF(BV297="","","|n"&amp;FB$2&amp;"+"&amp;BV297&amp;FB$1)</f>
        <v/>
      </c>
      <c r="FC297" s="71" t="str">
        <f t="shared" ref="FC297:FC319" si="5243">IF(BW297="","","|n"&amp;FC$2&amp;"+"&amp;BW297&amp;FC$1)</f>
        <v/>
      </c>
      <c r="FD297" s="71" t="str">
        <f t="shared" ref="FD297:FD319" si="5244">IF(BX297="","","|n"&amp;FD$2&amp;"+"&amp;BX297&amp;FD$1)</f>
        <v/>
      </c>
      <c r="FE297" s="71" t="str">
        <f t="shared" ref="FE297:FE319" si="5245">IF(BY297="","","|n"&amp;FE$2&amp;"+"&amp;BY297&amp;FE$1)</f>
        <v/>
      </c>
      <c r="FF297" s="71" t="str">
        <f t="shared" ref="FF297:FF319" si="5246">IF(BZ297="","","|n"&amp;FF$2&amp;"+"&amp;BZ297&amp;FF$1)</f>
        <v/>
      </c>
      <c r="FG297" s="71" t="str">
        <f t="shared" ref="FG297:FG319" si="5247">IF(CA297="","","|n"&amp;FG$2&amp;"+"&amp;CA297&amp;FG$1)</f>
        <v/>
      </c>
      <c r="FH297" s="71" t="str">
        <f t="shared" ref="FH297:FH319" si="5248">IF(CB297="","","|n"&amp;FH$2&amp;"+"&amp;CB297&amp;FH$1)</f>
        <v/>
      </c>
      <c r="FI297" s="71" t="str">
        <f t="shared" ref="FI297:FI319" si="5249">IF(CC297="","","|n"&amp;FI$2&amp;"+"&amp;CC297&amp;FI$1)</f>
        <v/>
      </c>
      <c r="FJ297" s="71" t="str">
        <f t="shared" ref="FJ297:FJ319" si="5250">IF(CD297="","","|n"&amp;FJ$2&amp;"+"&amp;CD297&amp;FJ$1)</f>
        <v/>
      </c>
      <c r="FK297" s="71" t="str">
        <f t="shared" ref="FK297:FK319" si="5251">IF(CE297="","","|n"&amp;FK$2&amp;"+"&amp;CE297&amp;FK$1)</f>
        <v/>
      </c>
      <c r="FL297" s="71" t="str">
        <f t="shared" ref="FL297:FL319" si="5252">IF(CF297="","","|n"&amp;FL$2&amp;"+"&amp;CF297&amp;FL$1)</f>
        <v/>
      </c>
      <c r="FM297" s="71" t="str">
        <f t="shared" ref="FM297:FM319" si="5253">IF(CG297="","","|n"&amp;FM$2&amp;"+"&amp;CG297&amp;FM$1)</f>
        <v/>
      </c>
      <c r="FN297" s="71" t="str">
        <f t="shared" ref="FN297:FN319" si="5254">IF(CH297="","","|n"&amp;FN$2&amp;"+"&amp;CH297&amp;FN$1)</f>
        <v/>
      </c>
      <c r="FO297" s="71" t="str">
        <f t="shared" ref="FO297:FO319" si="5255">IF(CI297="","","|n"&amp;FO$2&amp;"+"&amp;CI297&amp;FO$1)</f>
        <v/>
      </c>
      <c r="FP297" s="71" t="str">
        <f t="shared" ref="FP297:FP319" si="5256">IF(CJ297="","","|n"&amp;FP$2&amp;"+"&amp;CJ297&amp;FP$1)</f>
        <v/>
      </c>
      <c r="FQ297" s="71" t="str">
        <f t="shared" ref="FQ297:FQ319" si="5257">IF(CK297="","","|n"&amp;FQ$2&amp;"+"&amp;CK297&amp;FQ$1)</f>
        <v/>
      </c>
      <c r="FR297" s="71" t="str">
        <f t="shared" ref="FR297:FR319" si="5258">IF(CL297="","","|n"&amp;FR$2&amp;"+"&amp;CL297&amp;FR$1)</f>
        <v/>
      </c>
      <c r="FS297" s="71" t="str">
        <f t="shared" ref="FS297:FS319" si="5259">IF(CM297="","","|n"&amp;FS$2&amp;"+"&amp;CM297&amp;FS$1)</f>
        <v/>
      </c>
    </row>
    <row r="298" spans="1:175" ht="16.5">
      <c r="A298" s="133"/>
      <c r="B298" s="80" t="s">
        <v>903</v>
      </c>
      <c r="C298" s="61" t="s">
        <v>902</v>
      </c>
      <c r="T298" s="140"/>
      <c r="U298" s="85"/>
      <c r="CN298" s="70" t="str">
        <f t="shared" si="5184"/>
        <v>InitUnitState('IF02',,,,,,,,,,)</v>
      </c>
      <c r="CO298" s="70" t="str">
        <f t="shared" si="5185"/>
        <v>InitUnitNormal('IF02',,,,,,,,,,)</v>
      </c>
      <c r="CP298" s="70" t="str">
        <f t="shared" si="5186"/>
        <v>InitUnitMagic('IF02',,,,,,,,,,)</v>
      </c>
      <c r="CQ298" s="70" t="str">
        <f t="shared" si="5187"/>
        <v>InitUnitAdd('IF02',,,,,,,,,,)</v>
      </c>
      <c r="CR298" s="70" t="str">
        <f t="shared" si="5188"/>
        <v>InitEquipData('IF02',,"",,,,,'','','','','','',"")</v>
      </c>
      <c r="CU298" s="95" t="str">
        <f t="shared" si="5189"/>
        <v>|n</v>
      </c>
      <c r="CW298" s="60"/>
      <c r="CX298" s="60"/>
      <c r="CY298" s="60"/>
      <c r="CZ298" s="60"/>
      <c r="DA298" s="60"/>
      <c r="DB298" s="71" t="str">
        <f t="shared" si="5190"/>
        <v/>
      </c>
      <c r="DC298" s="71" t="str">
        <f t="shared" si="5191"/>
        <v/>
      </c>
      <c r="DD298" s="71" t="str">
        <f t="shared" si="5192"/>
        <v/>
      </c>
      <c r="DE298" s="71" t="str">
        <f t="shared" si="5193"/>
        <v/>
      </c>
      <c r="DF298" s="71" t="str">
        <f t="shared" si="5194"/>
        <v/>
      </c>
      <c r="DG298" s="71" t="str">
        <f t="shared" si="5195"/>
        <v/>
      </c>
      <c r="DH298" s="71" t="str">
        <f t="shared" si="5196"/>
        <v/>
      </c>
      <c r="DI298" s="71" t="str">
        <f t="shared" si="5197"/>
        <v/>
      </c>
      <c r="DJ298" s="71" t="str">
        <f t="shared" si="5198"/>
        <v/>
      </c>
      <c r="DK298" s="71" t="str">
        <f t="shared" si="5199"/>
        <v/>
      </c>
      <c r="DL298" s="71" t="str">
        <f t="shared" si="5200"/>
        <v/>
      </c>
      <c r="DM298" s="71" t="str">
        <f t="shared" si="5201"/>
        <v/>
      </c>
      <c r="DN298" s="71" t="str">
        <f t="shared" si="5202"/>
        <v/>
      </c>
      <c r="DO298" s="71" t="str">
        <f t="shared" si="5203"/>
        <v/>
      </c>
      <c r="DP298" s="71" t="str">
        <f t="shared" si="5204"/>
        <v/>
      </c>
      <c r="DQ298" s="71" t="str">
        <f t="shared" si="5205"/>
        <v/>
      </c>
      <c r="DR298" s="71" t="str">
        <f t="shared" si="5206"/>
        <v/>
      </c>
      <c r="DS298" s="71" t="str">
        <f t="shared" si="5207"/>
        <v/>
      </c>
      <c r="DT298" s="71" t="str">
        <f t="shared" si="5208"/>
        <v/>
      </c>
      <c r="DU298" s="71" t="str">
        <f t="shared" si="5209"/>
        <v/>
      </c>
      <c r="DV298" s="71" t="str">
        <f t="shared" si="5210"/>
        <v/>
      </c>
      <c r="DW298" s="71" t="str">
        <f t="shared" si="5211"/>
        <v/>
      </c>
      <c r="DX298" s="71" t="str">
        <f t="shared" si="5212"/>
        <v/>
      </c>
      <c r="DY298" s="71" t="str">
        <f t="shared" si="5213"/>
        <v/>
      </c>
      <c r="DZ298" s="71" t="str">
        <f t="shared" si="5214"/>
        <v/>
      </c>
      <c r="EA298" s="71" t="str">
        <f t="shared" si="5215"/>
        <v/>
      </c>
      <c r="EB298" s="71" t="str">
        <f t="shared" si="5216"/>
        <v/>
      </c>
      <c r="EC298" s="71" t="str">
        <f t="shared" si="5217"/>
        <v/>
      </c>
      <c r="ED298" s="71" t="str">
        <f t="shared" si="5218"/>
        <v/>
      </c>
      <c r="EE298" s="71" t="str">
        <f t="shared" si="5219"/>
        <v/>
      </c>
      <c r="EF298" s="71" t="str">
        <f t="shared" si="5220"/>
        <v/>
      </c>
      <c r="EG298" s="71" t="str">
        <f t="shared" si="5221"/>
        <v/>
      </c>
      <c r="EH298" s="71" t="str">
        <f t="shared" si="5222"/>
        <v/>
      </c>
      <c r="EI298" s="71" t="str">
        <f t="shared" si="5223"/>
        <v/>
      </c>
      <c r="EJ298" s="71" t="str">
        <f t="shared" si="5224"/>
        <v/>
      </c>
      <c r="EK298" s="71" t="str">
        <f t="shared" si="5225"/>
        <v/>
      </c>
      <c r="EL298" s="71" t="str">
        <f t="shared" si="5226"/>
        <v/>
      </c>
      <c r="EM298" s="71" t="str">
        <f t="shared" si="5227"/>
        <v/>
      </c>
      <c r="EN298" s="71" t="str">
        <f t="shared" si="5228"/>
        <v/>
      </c>
      <c r="EO298" s="71" t="str">
        <f t="shared" si="5229"/>
        <v/>
      </c>
      <c r="EP298" s="71" t="str">
        <f t="shared" si="5230"/>
        <v/>
      </c>
      <c r="EQ298" s="71" t="str">
        <f t="shared" si="5231"/>
        <v/>
      </c>
      <c r="ER298" s="71" t="str">
        <f t="shared" si="5232"/>
        <v/>
      </c>
      <c r="ES298" s="71" t="str">
        <f t="shared" si="5233"/>
        <v/>
      </c>
      <c r="ET298" s="71" t="str">
        <f t="shared" si="5234"/>
        <v/>
      </c>
      <c r="EU298" s="71" t="str">
        <f t="shared" si="5235"/>
        <v/>
      </c>
      <c r="EV298" s="71" t="str">
        <f t="shared" si="5236"/>
        <v/>
      </c>
      <c r="EW298" s="71" t="str">
        <f t="shared" si="5237"/>
        <v/>
      </c>
      <c r="EX298" s="71" t="str">
        <f t="shared" si="5238"/>
        <v/>
      </c>
      <c r="EY298" s="71" t="str">
        <f t="shared" si="5239"/>
        <v/>
      </c>
      <c r="EZ298" s="71" t="str">
        <f t="shared" si="5240"/>
        <v/>
      </c>
      <c r="FA298" s="71" t="str">
        <f t="shared" si="5241"/>
        <v/>
      </c>
      <c r="FB298" s="71" t="str">
        <f t="shared" si="5242"/>
        <v/>
      </c>
      <c r="FC298" s="71" t="str">
        <f t="shared" si="5243"/>
        <v/>
      </c>
      <c r="FD298" s="71" t="str">
        <f t="shared" si="5244"/>
        <v/>
      </c>
      <c r="FE298" s="71" t="str">
        <f t="shared" si="5245"/>
        <v/>
      </c>
      <c r="FF298" s="71" t="str">
        <f t="shared" si="5246"/>
        <v/>
      </c>
      <c r="FG298" s="71" t="str">
        <f t="shared" si="5247"/>
        <v/>
      </c>
      <c r="FH298" s="71" t="str">
        <f t="shared" si="5248"/>
        <v/>
      </c>
      <c r="FI298" s="71" t="str">
        <f t="shared" si="5249"/>
        <v/>
      </c>
      <c r="FJ298" s="71" t="str">
        <f t="shared" si="5250"/>
        <v/>
      </c>
      <c r="FK298" s="71" t="str">
        <f t="shared" si="5251"/>
        <v/>
      </c>
      <c r="FL298" s="71" t="str">
        <f t="shared" si="5252"/>
        <v/>
      </c>
      <c r="FM298" s="71" t="str">
        <f t="shared" si="5253"/>
        <v/>
      </c>
      <c r="FN298" s="71" t="str">
        <f t="shared" si="5254"/>
        <v/>
      </c>
      <c r="FO298" s="71" t="str">
        <f t="shared" si="5255"/>
        <v/>
      </c>
      <c r="FP298" s="71" t="str">
        <f t="shared" si="5256"/>
        <v/>
      </c>
      <c r="FQ298" s="71" t="str">
        <f t="shared" si="5257"/>
        <v/>
      </c>
      <c r="FR298" s="71" t="str">
        <f t="shared" si="5258"/>
        <v/>
      </c>
      <c r="FS298" s="71" t="str">
        <f t="shared" si="5259"/>
        <v/>
      </c>
    </row>
    <row r="299" spans="1:175" ht="16.5">
      <c r="A299" s="134"/>
      <c r="B299" s="80" t="s">
        <v>904</v>
      </c>
      <c r="C299" s="61" t="s">
        <v>902</v>
      </c>
      <c r="T299" s="141"/>
      <c r="U299" s="85"/>
      <c r="CN299" s="70" t="str">
        <f t="shared" si="5184"/>
        <v>InitUnitState('IF03',,,,,,,,,,)</v>
      </c>
      <c r="CO299" s="70" t="str">
        <f t="shared" si="5185"/>
        <v>InitUnitNormal('IF03',,,,,,,,,,)</v>
      </c>
      <c r="CP299" s="70" t="str">
        <f t="shared" si="5186"/>
        <v>InitUnitMagic('IF03',,,,,,,,,,)</v>
      </c>
      <c r="CQ299" s="70" t="str">
        <f t="shared" si="5187"/>
        <v>InitUnitAdd('IF03',,,,,,,,,,)</v>
      </c>
      <c r="CR299" s="70" t="str">
        <f t="shared" si="5188"/>
        <v>InitEquipData('IF03',,"",,,,,'','','','','','',"")</v>
      </c>
      <c r="CU299" s="95" t="str">
        <f t="shared" si="5189"/>
        <v>|n</v>
      </c>
      <c r="CW299" s="60"/>
      <c r="CX299" s="60"/>
      <c r="CY299" s="60"/>
      <c r="CZ299" s="60"/>
      <c r="DA299" s="60"/>
      <c r="DB299" s="71" t="str">
        <f t="shared" si="5190"/>
        <v/>
      </c>
      <c r="DC299" s="71" t="str">
        <f t="shared" si="5191"/>
        <v/>
      </c>
      <c r="DD299" s="71" t="str">
        <f t="shared" si="5192"/>
        <v/>
      </c>
      <c r="DE299" s="71" t="str">
        <f t="shared" si="5193"/>
        <v/>
      </c>
      <c r="DF299" s="71" t="str">
        <f t="shared" si="5194"/>
        <v/>
      </c>
      <c r="DG299" s="71" t="str">
        <f t="shared" si="5195"/>
        <v/>
      </c>
      <c r="DH299" s="71" t="str">
        <f t="shared" si="5196"/>
        <v/>
      </c>
      <c r="DI299" s="71" t="str">
        <f t="shared" si="5197"/>
        <v/>
      </c>
      <c r="DJ299" s="71" t="str">
        <f t="shared" si="5198"/>
        <v/>
      </c>
      <c r="DK299" s="71" t="str">
        <f t="shared" si="5199"/>
        <v/>
      </c>
      <c r="DL299" s="71" t="str">
        <f t="shared" si="5200"/>
        <v/>
      </c>
      <c r="DM299" s="71" t="str">
        <f t="shared" si="5201"/>
        <v/>
      </c>
      <c r="DN299" s="71" t="str">
        <f t="shared" si="5202"/>
        <v/>
      </c>
      <c r="DO299" s="71" t="str">
        <f t="shared" si="5203"/>
        <v/>
      </c>
      <c r="DP299" s="71" t="str">
        <f t="shared" si="5204"/>
        <v/>
      </c>
      <c r="DQ299" s="71" t="str">
        <f t="shared" si="5205"/>
        <v/>
      </c>
      <c r="DR299" s="71" t="str">
        <f t="shared" si="5206"/>
        <v/>
      </c>
      <c r="DS299" s="71" t="str">
        <f t="shared" si="5207"/>
        <v/>
      </c>
      <c r="DT299" s="71" t="str">
        <f t="shared" si="5208"/>
        <v/>
      </c>
      <c r="DU299" s="71" t="str">
        <f t="shared" si="5209"/>
        <v/>
      </c>
      <c r="DV299" s="71" t="str">
        <f t="shared" si="5210"/>
        <v/>
      </c>
      <c r="DW299" s="71" t="str">
        <f t="shared" si="5211"/>
        <v/>
      </c>
      <c r="DX299" s="71" t="str">
        <f t="shared" si="5212"/>
        <v/>
      </c>
      <c r="DY299" s="71" t="str">
        <f t="shared" si="5213"/>
        <v/>
      </c>
      <c r="DZ299" s="71" t="str">
        <f t="shared" si="5214"/>
        <v/>
      </c>
      <c r="EA299" s="71" t="str">
        <f t="shared" si="5215"/>
        <v/>
      </c>
      <c r="EB299" s="71" t="str">
        <f t="shared" si="5216"/>
        <v/>
      </c>
      <c r="EC299" s="71" t="str">
        <f t="shared" si="5217"/>
        <v/>
      </c>
      <c r="ED299" s="71" t="str">
        <f t="shared" si="5218"/>
        <v/>
      </c>
      <c r="EE299" s="71" t="str">
        <f t="shared" si="5219"/>
        <v/>
      </c>
      <c r="EF299" s="71" t="str">
        <f t="shared" si="5220"/>
        <v/>
      </c>
      <c r="EG299" s="71" t="str">
        <f t="shared" si="5221"/>
        <v/>
      </c>
      <c r="EH299" s="71" t="str">
        <f t="shared" si="5222"/>
        <v/>
      </c>
      <c r="EI299" s="71" t="str">
        <f t="shared" si="5223"/>
        <v/>
      </c>
      <c r="EJ299" s="71" t="str">
        <f t="shared" si="5224"/>
        <v/>
      </c>
      <c r="EK299" s="71" t="str">
        <f t="shared" si="5225"/>
        <v/>
      </c>
      <c r="EL299" s="71" t="str">
        <f t="shared" si="5226"/>
        <v/>
      </c>
      <c r="EM299" s="71" t="str">
        <f t="shared" si="5227"/>
        <v/>
      </c>
      <c r="EN299" s="71" t="str">
        <f t="shared" si="5228"/>
        <v/>
      </c>
      <c r="EO299" s="71" t="str">
        <f t="shared" si="5229"/>
        <v/>
      </c>
      <c r="EP299" s="71" t="str">
        <f t="shared" si="5230"/>
        <v/>
      </c>
      <c r="EQ299" s="71" t="str">
        <f t="shared" si="5231"/>
        <v/>
      </c>
      <c r="ER299" s="71" t="str">
        <f t="shared" si="5232"/>
        <v/>
      </c>
      <c r="ES299" s="71" t="str">
        <f t="shared" si="5233"/>
        <v/>
      </c>
      <c r="ET299" s="71" t="str">
        <f t="shared" si="5234"/>
        <v/>
      </c>
      <c r="EU299" s="71" t="str">
        <f t="shared" si="5235"/>
        <v/>
      </c>
      <c r="EV299" s="71" t="str">
        <f t="shared" si="5236"/>
        <v/>
      </c>
      <c r="EW299" s="71" t="str">
        <f t="shared" si="5237"/>
        <v/>
      </c>
      <c r="EX299" s="71" t="str">
        <f t="shared" si="5238"/>
        <v/>
      </c>
      <c r="EY299" s="71" t="str">
        <f t="shared" si="5239"/>
        <v/>
      </c>
      <c r="EZ299" s="71" t="str">
        <f t="shared" si="5240"/>
        <v/>
      </c>
      <c r="FA299" s="71" t="str">
        <f t="shared" si="5241"/>
        <v/>
      </c>
      <c r="FB299" s="71" t="str">
        <f t="shared" si="5242"/>
        <v/>
      </c>
      <c r="FC299" s="71" t="str">
        <f t="shared" si="5243"/>
        <v/>
      </c>
      <c r="FD299" s="71" t="str">
        <f t="shared" si="5244"/>
        <v/>
      </c>
      <c r="FE299" s="71" t="str">
        <f t="shared" si="5245"/>
        <v/>
      </c>
      <c r="FF299" s="71" t="str">
        <f t="shared" si="5246"/>
        <v/>
      </c>
      <c r="FG299" s="71" t="str">
        <f t="shared" si="5247"/>
        <v/>
      </c>
      <c r="FH299" s="71" t="str">
        <f t="shared" si="5248"/>
        <v/>
      </c>
      <c r="FI299" s="71" t="str">
        <f t="shared" si="5249"/>
        <v/>
      </c>
      <c r="FJ299" s="71" t="str">
        <f t="shared" si="5250"/>
        <v/>
      </c>
      <c r="FK299" s="71" t="str">
        <f t="shared" si="5251"/>
        <v/>
      </c>
      <c r="FL299" s="71" t="str">
        <f t="shared" si="5252"/>
        <v/>
      </c>
      <c r="FM299" s="71" t="str">
        <f t="shared" si="5253"/>
        <v/>
      </c>
      <c r="FN299" s="71" t="str">
        <f t="shared" si="5254"/>
        <v/>
      </c>
      <c r="FO299" s="71" t="str">
        <f t="shared" si="5255"/>
        <v/>
      </c>
      <c r="FP299" s="71" t="str">
        <f t="shared" si="5256"/>
        <v/>
      </c>
      <c r="FQ299" s="71" t="str">
        <f t="shared" si="5257"/>
        <v/>
      </c>
      <c r="FR299" s="71" t="str">
        <f t="shared" si="5258"/>
        <v/>
      </c>
      <c r="FS299" s="71" t="str">
        <f t="shared" si="5259"/>
        <v/>
      </c>
    </row>
    <row r="300" spans="1:175" ht="16.5">
      <c r="A300" s="134"/>
      <c r="B300" s="80" t="s">
        <v>905</v>
      </c>
      <c r="C300" s="61" t="s">
        <v>902</v>
      </c>
      <c r="T300" s="141"/>
      <c r="U300" s="85"/>
      <c r="CN300" s="70" t="str">
        <f t="shared" si="5184"/>
        <v>InitUnitState('IF04',,,,,,,,,,)</v>
      </c>
      <c r="CO300" s="70" t="str">
        <f t="shared" si="5185"/>
        <v>InitUnitNormal('IF04',,,,,,,,,,)</v>
      </c>
      <c r="CP300" s="70" t="str">
        <f t="shared" si="5186"/>
        <v>InitUnitMagic('IF04',,,,,,,,,,)</v>
      </c>
      <c r="CQ300" s="70" t="str">
        <f t="shared" si="5187"/>
        <v>InitUnitAdd('IF04',,,,,,,,,,)</v>
      </c>
      <c r="CR300" s="70" t="str">
        <f t="shared" si="5188"/>
        <v>InitEquipData('IF04',,"",,,,,'','','','','','',"")</v>
      </c>
      <c r="CU300" s="95" t="str">
        <f t="shared" si="5189"/>
        <v>|n</v>
      </c>
      <c r="CW300" s="60"/>
      <c r="CX300" s="60"/>
      <c r="CY300" s="60"/>
      <c r="CZ300" s="60"/>
      <c r="DA300" s="60"/>
      <c r="DB300" s="71" t="str">
        <f t="shared" si="5190"/>
        <v/>
      </c>
      <c r="DC300" s="71" t="str">
        <f t="shared" si="5191"/>
        <v/>
      </c>
      <c r="DD300" s="71" t="str">
        <f t="shared" si="5192"/>
        <v/>
      </c>
      <c r="DE300" s="71" t="str">
        <f t="shared" si="5193"/>
        <v/>
      </c>
      <c r="DF300" s="71" t="str">
        <f t="shared" si="5194"/>
        <v/>
      </c>
      <c r="DG300" s="71" t="str">
        <f t="shared" si="5195"/>
        <v/>
      </c>
      <c r="DH300" s="71" t="str">
        <f t="shared" si="5196"/>
        <v/>
      </c>
      <c r="DI300" s="71" t="str">
        <f t="shared" si="5197"/>
        <v/>
      </c>
      <c r="DJ300" s="71" t="str">
        <f t="shared" si="5198"/>
        <v/>
      </c>
      <c r="DK300" s="71" t="str">
        <f t="shared" si="5199"/>
        <v/>
      </c>
      <c r="DL300" s="71" t="str">
        <f t="shared" si="5200"/>
        <v/>
      </c>
      <c r="DM300" s="71" t="str">
        <f t="shared" si="5201"/>
        <v/>
      </c>
      <c r="DN300" s="71" t="str">
        <f t="shared" si="5202"/>
        <v/>
      </c>
      <c r="DO300" s="71" t="str">
        <f t="shared" si="5203"/>
        <v/>
      </c>
      <c r="DP300" s="71" t="str">
        <f t="shared" si="5204"/>
        <v/>
      </c>
      <c r="DQ300" s="71" t="str">
        <f t="shared" si="5205"/>
        <v/>
      </c>
      <c r="DR300" s="71" t="str">
        <f t="shared" si="5206"/>
        <v/>
      </c>
      <c r="DS300" s="71" t="str">
        <f t="shared" si="5207"/>
        <v/>
      </c>
      <c r="DT300" s="71" t="str">
        <f t="shared" si="5208"/>
        <v/>
      </c>
      <c r="DU300" s="71" t="str">
        <f t="shared" si="5209"/>
        <v/>
      </c>
      <c r="DV300" s="71" t="str">
        <f t="shared" si="5210"/>
        <v/>
      </c>
      <c r="DW300" s="71" t="str">
        <f t="shared" si="5211"/>
        <v/>
      </c>
      <c r="DX300" s="71" t="str">
        <f t="shared" si="5212"/>
        <v/>
      </c>
      <c r="DY300" s="71" t="str">
        <f t="shared" si="5213"/>
        <v/>
      </c>
      <c r="DZ300" s="71" t="str">
        <f t="shared" si="5214"/>
        <v/>
      </c>
      <c r="EA300" s="71" t="str">
        <f t="shared" si="5215"/>
        <v/>
      </c>
      <c r="EB300" s="71" t="str">
        <f t="shared" si="5216"/>
        <v/>
      </c>
      <c r="EC300" s="71" t="str">
        <f t="shared" si="5217"/>
        <v/>
      </c>
      <c r="ED300" s="71" t="str">
        <f t="shared" si="5218"/>
        <v/>
      </c>
      <c r="EE300" s="71" t="str">
        <f t="shared" si="5219"/>
        <v/>
      </c>
      <c r="EF300" s="71" t="str">
        <f t="shared" si="5220"/>
        <v/>
      </c>
      <c r="EG300" s="71" t="str">
        <f t="shared" si="5221"/>
        <v/>
      </c>
      <c r="EH300" s="71" t="str">
        <f t="shared" si="5222"/>
        <v/>
      </c>
      <c r="EI300" s="71" t="str">
        <f t="shared" si="5223"/>
        <v/>
      </c>
      <c r="EJ300" s="71" t="str">
        <f t="shared" si="5224"/>
        <v/>
      </c>
      <c r="EK300" s="71" t="str">
        <f t="shared" si="5225"/>
        <v/>
      </c>
      <c r="EL300" s="71" t="str">
        <f t="shared" si="5226"/>
        <v/>
      </c>
      <c r="EM300" s="71" t="str">
        <f t="shared" si="5227"/>
        <v/>
      </c>
      <c r="EN300" s="71" t="str">
        <f t="shared" si="5228"/>
        <v/>
      </c>
      <c r="EO300" s="71" t="str">
        <f t="shared" si="5229"/>
        <v/>
      </c>
      <c r="EP300" s="71" t="str">
        <f t="shared" si="5230"/>
        <v/>
      </c>
      <c r="EQ300" s="71" t="str">
        <f t="shared" si="5231"/>
        <v/>
      </c>
      <c r="ER300" s="71" t="str">
        <f t="shared" si="5232"/>
        <v/>
      </c>
      <c r="ES300" s="71" t="str">
        <f t="shared" si="5233"/>
        <v/>
      </c>
      <c r="ET300" s="71" t="str">
        <f t="shared" si="5234"/>
        <v/>
      </c>
      <c r="EU300" s="71" t="str">
        <f t="shared" si="5235"/>
        <v/>
      </c>
      <c r="EV300" s="71" t="str">
        <f t="shared" si="5236"/>
        <v/>
      </c>
      <c r="EW300" s="71" t="str">
        <f t="shared" si="5237"/>
        <v/>
      </c>
      <c r="EX300" s="71" t="str">
        <f t="shared" si="5238"/>
        <v/>
      </c>
      <c r="EY300" s="71" t="str">
        <f t="shared" si="5239"/>
        <v/>
      </c>
      <c r="EZ300" s="71" t="str">
        <f t="shared" si="5240"/>
        <v/>
      </c>
      <c r="FA300" s="71" t="str">
        <f t="shared" si="5241"/>
        <v/>
      </c>
      <c r="FB300" s="71" t="str">
        <f t="shared" si="5242"/>
        <v/>
      </c>
      <c r="FC300" s="71" t="str">
        <f t="shared" si="5243"/>
        <v/>
      </c>
      <c r="FD300" s="71" t="str">
        <f t="shared" si="5244"/>
        <v/>
      </c>
      <c r="FE300" s="71" t="str">
        <f t="shared" si="5245"/>
        <v/>
      </c>
      <c r="FF300" s="71" t="str">
        <f t="shared" si="5246"/>
        <v/>
      </c>
      <c r="FG300" s="71" t="str">
        <f t="shared" si="5247"/>
        <v/>
      </c>
      <c r="FH300" s="71" t="str">
        <f t="shared" si="5248"/>
        <v/>
      </c>
      <c r="FI300" s="71" t="str">
        <f t="shared" si="5249"/>
        <v/>
      </c>
      <c r="FJ300" s="71" t="str">
        <f t="shared" si="5250"/>
        <v/>
      </c>
      <c r="FK300" s="71" t="str">
        <f t="shared" si="5251"/>
        <v/>
      </c>
      <c r="FL300" s="71" t="str">
        <f t="shared" si="5252"/>
        <v/>
      </c>
      <c r="FM300" s="71" t="str">
        <f t="shared" si="5253"/>
        <v/>
      </c>
      <c r="FN300" s="71" t="str">
        <f t="shared" si="5254"/>
        <v/>
      </c>
      <c r="FO300" s="71" t="str">
        <f t="shared" si="5255"/>
        <v/>
      </c>
      <c r="FP300" s="71" t="str">
        <f t="shared" si="5256"/>
        <v/>
      </c>
      <c r="FQ300" s="71" t="str">
        <f t="shared" si="5257"/>
        <v/>
      </c>
      <c r="FR300" s="71" t="str">
        <f t="shared" si="5258"/>
        <v/>
      </c>
      <c r="FS300" s="71" t="str">
        <f t="shared" si="5259"/>
        <v/>
      </c>
    </row>
    <row r="301" spans="1:175" ht="16.5">
      <c r="A301" s="134"/>
      <c r="B301" s="80" t="s">
        <v>906</v>
      </c>
      <c r="C301" s="61" t="s">
        <v>902</v>
      </c>
      <c r="T301" s="141"/>
      <c r="U301" s="85"/>
      <c r="CN301" s="70" t="str">
        <f t="shared" si="5184"/>
        <v>InitUnitState('IF05',,,,,,,,,,)</v>
      </c>
      <c r="CO301" s="70" t="str">
        <f t="shared" si="5185"/>
        <v>InitUnitNormal('IF05',,,,,,,,,,)</v>
      </c>
      <c r="CP301" s="70" t="str">
        <f t="shared" si="5186"/>
        <v>InitUnitMagic('IF05',,,,,,,,,,)</v>
      </c>
      <c r="CQ301" s="70" t="str">
        <f t="shared" si="5187"/>
        <v>InitUnitAdd('IF05',,,,,,,,,,)</v>
      </c>
      <c r="CR301" s="70" t="str">
        <f t="shared" si="5188"/>
        <v>InitEquipData('IF05',,"",,,,,'','','','','','',"")</v>
      </c>
      <c r="CU301" s="95" t="str">
        <f t="shared" si="5189"/>
        <v>|n</v>
      </c>
      <c r="CW301" s="60"/>
      <c r="CX301" s="60"/>
      <c r="CY301" s="60"/>
      <c r="CZ301" s="60"/>
      <c r="DA301" s="60"/>
      <c r="DB301" s="71" t="str">
        <f t="shared" si="5190"/>
        <v/>
      </c>
      <c r="DC301" s="71" t="str">
        <f t="shared" si="5191"/>
        <v/>
      </c>
      <c r="DD301" s="71" t="str">
        <f t="shared" si="5192"/>
        <v/>
      </c>
      <c r="DE301" s="71" t="str">
        <f t="shared" si="5193"/>
        <v/>
      </c>
      <c r="DF301" s="71" t="str">
        <f t="shared" si="5194"/>
        <v/>
      </c>
      <c r="DG301" s="71" t="str">
        <f t="shared" si="5195"/>
        <v/>
      </c>
      <c r="DH301" s="71" t="str">
        <f t="shared" si="5196"/>
        <v/>
      </c>
      <c r="DI301" s="71" t="str">
        <f t="shared" si="5197"/>
        <v/>
      </c>
      <c r="DJ301" s="71" t="str">
        <f t="shared" si="5198"/>
        <v/>
      </c>
      <c r="DK301" s="71" t="str">
        <f t="shared" si="5199"/>
        <v/>
      </c>
      <c r="DL301" s="71" t="str">
        <f t="shared" si="5200"/>
        <v/>
      </c>
      <c r="DM301" s="71" t="str">
        <f t="shared" si="5201"/>
        <v/>
      </c>
      <c r="DN301" s="71" t="str">
        <f t="shared" si="5202"/>
        <v/>
      </c>
      <c r="DO301" s="71" t="str">
        <f t="shared" si="5203"/>
        <v/>
      </c>
      <c r="DP301" s="71" t="str">
        <f t="shared" si="5204"/>
        <v/>
      </c>
      <c r="DQ301" s="71" t="str">
        <f t="shared" si="5205"/>
        <v/>
      </c>
      <c r="DR301" s="71" t="str">
        <f t="shared" si="5206"/>
        <v/>
      </c>
      <c r="DS301" s="71" t="str">
        <f t="shared" si="5207"/>
        <v/>
      </c>
      <c r="DT301" s="71" t="str">
        <f t="shared" si="5208"/>
        <v/>
      </c>
      <c r="DU301" s="71" t="str">
        <f t="shared" si="5209"/>
        <v/>
      </c>
      <c r="DV301" s="71" t="str">
        <f t="shared" si="5210"/>
        <v/>
      </c>
      <c r="DW301" s="71" t="str">
        <f t="shared" si="5211"/>
        <v/>
      </c>
      <c r="DX301" s="71" t="str">
        <f t="shared" si="5212"/>
        <v/>
      </c>
      <c r="DY301" s="71" t="str">
        <f t="shared" si="5213"/>
        <v/>
      </c>
      <c r="DZ301" s="71" t="str">
        <f t="shared" si="5214"/>
        <v/>
      </c>
      <c r="EA301" s="71" t="str">
        <f t="shared" si="5215"/>
        <v/>
      </c>
      <c r="EB301" s="71" t="str">
        <f t="shared" si="5216"/>
        <v/>
      </c>
      <c r="EC301" s="71" t="str">
        <f t="shared" si="5217"/>
        <v/>
      </c>
      <c r="ED301" s="71" t="str">
        <f t="shared" si="5218"/>
        <v/>
      </c>
      <c r="EE301" s="71" t="str">
        <f t="shared" si="5219"/>
        <v/>
      </c>
      <c r="EF301" s="71" t="str">
        <f t="shared" si="5220"/>
        <v/>
      </c>
      <c r="EG301" s="71" t="str">
        <f t="shared" si="5221"/>
        <v/>
      </c>
      <c r="EH301" s="71" t="str">
        <f t="shared" si="5222"/>
        <v/>
      </c>
      <c r="EI301" s="71" t="str">
        <f t="shared" si="5223"/>
        <v/>
      </c>
      <c r="EJ301" s="71" t="str">
        <f t="shared" si="5224"/>
        <v/>
      </c>
      <c r="EK301" s="71" t="str">
        <f t="shared" si="5225"/>
        <v/>
      </c>
      <c r="EL301" s="71" t="str">
        <f t="shared" si="5226"/>
        <v/>
      </c>
      <c r="EM301" s="71" t="str">
        <f t="shared" si="5227"/>
        <v/>
      </c>
      <c r="EN301" s="71" t="str">
        <f t="shared" si="5228"/>
        <v/>
      </c>
      <c r="EO301" s="71" t="str">
        <f t="shared" si="5229"/>
        <v/>
      </c>
      <c r="EP301" s="71" t="str">
        <f t="shared" si="5230"/>
        <v/>
      </c>
      <c r="EQ301" s="71" t="str">
        <f t="shared" si="5231"/>
        <v/>
      </c>
      <c r="ER301" s="71" t="str">
        <f t="shared" si="5232"/>
        <v/>
      </c>
      <c r="ES301" s="71" t="str">
        <f t="shared" si="5233"/>
        <v/>
      </c>
      <c r="ET301" s="71" t="str">
        <f t="shared" si="5234"/>
        <v/>
      </c>
      <c r="EU301" s="71" t="str">
        <f t="shared" si="5235"/>
        <v/>
      </c>
      <c r="EV301" s="71" t="str">
        <f t="shared" si="5236"/>
        <v/>
      </c>
      <c r="EW301" s="71" t="str">
        <f t="shared" si="5237"/>
        <v/>
      </c>
      <c r="EX301" s="71" t="str">
        <f t="shared" si="5238"/>
        <v/>
      </c>
      <c r="EY301" s="71" t="str">
        <f t="shared" si="5239"/>
        <v/>
      </c>
      <c r="EZ301" s="71" t="str">
        <f t="shared" si="5240"/>
        <v/>
      </c>
      <c r="FA301" s="71" t="str">
        <f t="shared" si="5241"/>
        <v/>
      </c>
      <c r="FB301" s="71" t="str">
        <f t="shared" si="5242"/>
        <v/>
      </c>
      <c r="FC301" s="71" t="str">
        <f t="shared" si="5243"/>
        <v/>
      </c>
      <c r="FD301" s="71" t="str">
        <f t="shared" si="5244"/>
        <v/>
      </c>
      <c r="FE301" s="71" t="str">
        <f t="shared" si="5245"/>
        <v/>
      </c>
      <c r="FF301" s="71" t="str">
        <f t="shared" si="5246"/>
        <v/>
      </c>
      <c r="FG301" s="71" t="str">
        <f t="shared" si="5247"/>
        <v/>
      </c>
      <c r="FH301" s="71" t="str">
        <f t="shared" si="5248"/>
        <v/>
      </c>
      <c r="FI301" s="71" t="str">
        <f t="shared" si="5249"/>
        <v/>
      </c>
      <c r="FJ301" s="71" t="str">
        <f t="shared" si="5250"/>
        <v/>
      </c>
      <c r="FK301" s="71" t="str">
        <f t="shared" si="5251"/>
        <v/>
      </c>
      <c r="FL301" s="71" t="str">
        <f t="shared" si="5252"/>
        <v/>
      </c>
      <c r="FM301" s="71" t="str">
        <f t="shared" si="5253"/>
        <v/>
      </c>
      <c r="FN301" s="71" t="str">
        <f t="shared" si="5254"/>
        <v/>
      </c>
      <c r="FO301" s="71" t="str">
        <f t="shared" si="5255"/>
        <v/>
      </c>
      <c r="FP301" s="71" t="str">
        <f t="shared" si="5256"/>
        <v/>
      </c>
      <c r="FQ301" s="71" t="str">
        <f t="shared" si="5257"/>
        <v/>
      </c>
      <c r="FR301" s="71" t="str">
        <f t="shared" si="5258"/>
        <v/>
      </c>
      <c r="FS301" s="71" t="str">
        <f t="shared" si="5259"/>
        <v/>
      </c>
    </row>
    <row r="302" spans="1:175" ht="16.5">
      <c r="A302" s="134"/>
      <c r="B302" s="80" t="s">
        <v>907</v>
      </c>
      <c r="C302" s="61" t="s">
        <v>902</v>
      </c>
      <c r="T302" s="141"/>
      <c r="U302" s="85"/>
      <c r="CN302" s="70" t="str">
        <f t="shared" si="5184"/>
        <v>InitUnitState('IF06',,,,,,,,,,)</v>
      </c>
      <c r="CO302" s="70" t="str">
        <f t="shared" si="5185"/>
        <v>InitUnitNormal('IF06',,,,,,,,,,)</v>
      </c>
      <c r="CP302" s="70" t="str">
        <f t="shared" si="5186"/>
        <v>InitUnitMagic('IF06',,,,,,,,,,)</v>
      </c>
      <c r="CQ302" s="70" t="str">
        <f t="shared" si="5187"/>
        <v>InitUnitAdd('IF06',,,,,,,,,,)</v>
      </c>
      <c r="CR302" s="70" t="str">
        <f t="shared" si="5188"/>
        <v>InitEquipData('IF06',,"",,,,,'','','','','','',"")</v>
      </c>
      <c r="CU302" s="95" t="str">
        <f t="shared" si="5189"/>
        <v>|n</v>
      </c>
      <c r="CW302" s="60"/>
      <c r="CX302" s="60"/>
      <c r="CY302" s="60"/>
      <c r="CZ302" s="60"/>
      <c r="DA302" s="60"/>
      <c r="DB302" s="71" t="str">
        <f t="shared" si="5190"/>
        <v/>
      </c>
      <c r="DC302" s="71" t="str">
        <f t="shared" si="5191"/>
        <v/>
      </c>
      <c r="DD302" s="71" t="str">
        <f t="shared" si="5192"/>
        <v/>
      </c>
      <c r="DE302" s="71" t="str">
        <f t="shared" si="5193"/>
        <v/>
      </c>
      <c r="DF302" s="71" t="str">
        <f t="shared" si="5194"/>
        <v/>
      </c>
      <c r="DG302" s="71" t="str">
        <f t="shared" si="5195"/>
        <v/>
      </c>
      <c r="DH302" s="71" t="str">
        <f t="shared" si="5196"/>
        <v/>
      </c>
      <c r="DI302" s="71" t="str">
        <f t="shared" si="5197"/>
        <v/>
      </c>
      <c r="DJ302" s="71" t="str">
        <f t="shared" si="5198"/>
        <v/>
      </c>
      <c r="DK302" s="71" t="str">
        <f t="shared" si="5199"/>
        <v/>
      </c>
      <c r="DL302" s="71" t="str">
        <f t="shared" si="5200"/>
        <v/>
      </c>
      <c r="DM302" s="71" t="str">
        <f t="shared" si="5201"/>
        <v/>
      </c>
      <c r="DN302" s="71" t="str">
        <f t="shared" si="5202"/>
        <v/>
      </c>
      <c r="DO302" s="71" t="str">
        <f t="shared" si="5203"/>
        <v/>
      </c>
      <c r="DP302" s="71" t="str">
        <f t="shared" si="5204"/>
        <v/>
      </c>
      <c r="DQ302" s="71" t="str">
        <f t="shared" si="5205"/>
        <v/>
      </c>
      <c r="DR302" s="71" t="str">
        <f t="shared" si="5206"/>
        <v/>
      </c>
      <c r="DS302" s="71" t="str">
        <f t="shared" si="5207"/>
        <v/>
      </c>
      <c r="DT302" s="71" t="str">
        <f t="shared" si="5208"/>
        <v/>
      </c>
      <c r="DU302" s="71" t="str">
        <f t="shared" si="5209"/>
        <v/>
      </c>
      <c r="DV302" s="71" t="str">
        <f t="shared" si="5210"/>
        <v/>
      </c>
      <c r="DW302" s="71" t="str">
        <f t="shared" si="5211"/>
        <v/>
      </c>
      <c r="DX302" s="71" t="str">
        <f t="shared" si="5212"/>
        <v/>
      </c>
      <c r="DY302" s="71" t="str">
        <f t="shared" si="5213"/>
        <v/>
      </c>
      <c r="DZ302" s="71" t="str">
        <f t="shared" si="5214"/>
        <v/>
      </c>
      <c r="EA302" s="71" t="str">
        <f t="shared" si="5215"/>
        <v/>
      </c>
      <c r="EB302" s="71" t="str">
        <f t="shared" si="5216"/>
        <v/>
      </c>
      <c r="EC302" s="71" t="str">
        <f t="shared" si="5217"/>
        <v/>
      </c>
      <c r="ED302" s="71" t="str">
        <f t="shared" si="5218"/>
        <v/>
      </c>
      <c r="EE302" s="71" t="str">
        <f t="shared" si="5219"/>
        <v/>
      </c>
      <c r="EF302" s="71" t="str">
        <f t="shared" si="5220"/>
        <v/>
      </c>
      <c r="EG302" s="71" t="str">
        <f t="shared" si="5221"/>
        <v/>
      </c>
      <c r="EH302" s="71" t="str">
        <f t="shared" si="5222"/>
        <v/>
      </c>
      <c r="EI302" s="71" t="str">
        <f t="shared" si="5223"/>
        <v/>
      </c>
      <c r="EJ302" s="71" t="str">
        <f t="shared" si="5224"/>
        <v/>
      </c>
      <c r="EK302" s="71" t="str">
        <f t="shared" si="5225"/>
        <v/>
      </c>
      <c r="EL302" s="71" t="str">
        <f t="shared" si="5226"/>
        <v/>
      </c>
      <c r="EM302" s="71" t="str">
        <f t="shared" si="5227"/>
        <v/>
      </c>
      <c r="EN302" s="71" t="str">
        <f t="shared" si="5228"/>
        <v/>
      </c>
      <c r="EO302" s="71" t="str">
        <f t="shared" si="5229"/>
        <v/>
      </c>
      <c r="EP302" s="71" t="str">
        <f t="shared" si="5230"/>
        <v/>
      </c>
      <c r="EQ302" s="71" t="str">
        <f t="shared" si="5231"/>
        <v/>
      </c>
      <c r="ER302" s="71" t="str">
        <f t="shared" si="5232"/>
        <v/>
      </c>
      <c r="ES302" s="71" t="str">
        <f t="shared" si="5233"/>
        <v/>
      </c>
      <c r="ET302" s="71" t="str">
        <f t="shared" si="5234"/>
        <v/>
      </c>
      <c r="EU302" s="71" t="str">
        <f t="shared" si="5235"/>
        <v/>
      </c>
      <c r="EV302" s="71" t="str">
        <f t="shared" si="5236"/>
        <v/>
      </c>
      <c r="EW302" s="71" t="str">
        <f t="shared" si="5237"/>
        <v/>
      </c>
      <c r="EX302" s="71" t="str">
        <f t="shared" si="5238"/>
        <v/>
      </c>
      <c r="EY302" s="71" t="str">
        <f t="shared" si="5239"/>
        <v/>
      </c>
      <c r="EZ302" s="71" t="str">
        <f t="shared" si="5240"/>
        <v/>
      </c>
      <c r="FA302" s="71" t="str">
        <f t="shared" si="5241"/>
        <v/>
      </c>
      <c r="FB302" s="71" t="str">
        <f t="shared" si="5242"/>
        <v/>
      </c>
      <c r="FC302" s="71" t="str">
        <f t="shared" si="5243"/>
        <v/>
      </c>
      <c r="FD302" s="71" t="str">
        <f t="shared" si="5244"/>
        <v/>
      </c>
      <c r="FE302" s="71" t="str">
        <f t="shared" si="5245"/>
        <v/>
      </c>
      <c r="FF302" s="71" t="str">
        <f t="shared" si="5246"/>
        <v/>
      </c>
      <c r="FG302" s="71" t="str">
        <f t="shared" si="5247"/>
        <v/>
      </c>
      <c r="FH302" s="71" t="str">
        <f t="shared" si="5248"/>
        <v/>
      </c>
      <c r="FI302" s="71" t="str">
        <f t="shared" si="5249"/>
        <v/>
      </c>
      <c r="FJ302" s="71" t="str">
        <f t="shared" si="5250"/>
        <v/>
      </c>
      <c r="FK302" s="71" t="str">
        <f t="shared" si="5251"/>
        <v/>
      </c>
      <c r="FL302" s="71" t="str">
        <f t="shared" si="5252"/>
        <v/>
      </c>
      <c r="FM302" s="71" t="str">
        <f t="shared" si="5253"/>
        <v/>
      </c>
      <c r="FN302" s="71" t="str">
        <f t="shared" si="5254"/>
        <v/>
      </c>
      <c r="FO302" s="71" t="str">
        <f t="shared" si="5255"/>
        <v/>
      </c>
      <c r="FP302" s="71" t="str">
        <f t="shared" si="5256"/>
        <v/>
      </c>
      <c r="FQ302" s="71" t="str">
        <f t="shared" si="5257"/>
        <v/>
      </c>
      <c r="FR302" s="71" t="str">
        <f t="shared" si="5258"/>
        <v/>
      </c>
      <c r="FS302" s="71" t="str">
        <f t="shared" si="5259"/>
        <v/>
      </c>
    </row>
    <row r="303" spans="1:175" ht="16.5">
      <c r="A303" s="134"/>
      <c r="B303" s="80" t="s">
        <v>908</v>
      </c>
      <c r="C303" s="61" t="s">
        <v>902</v>
      </c>
      <c r="T303" s="141"/>
      <c r="U303" s="85"/>
      <c r="CN303" s="70" t="str">
        <f t="shared" si="5184"/>
        <v>InitUnitState('IF07',,,,,,,,,,)</v>
      </c>
      <c r="CO303" s="70" t="str">
        <f t="shared" si="5185"/>
        <v>InitUnitNormal('IF07',,,,,,,,,,)</v>
      </c>
      <c r="CP303" s="70" t="str">
        <f t="shared" si="5186"/>
        <v>InitUnitMagic('IF07',,,,,,,,,,)</v>
      </c>
      <c r="CQ303" s="70" t="str">
        <f t="shared" si="5187"/>
        <v>InitUnitAdd('IF07',,,,,,,,,,)</v>
      </c>
      <c r="CR303" s="70" t="str">
        <f t="shared" si="5188"/>
        <v>InitEquipData('IF07',,"",,,,,'','','','','','',"")</v>
      </c>
      <c r="CU303" s="95" t="str">
        <f t="shared" si="5189"/>
        <v>|n</v>
      </c>
      <c r="CW303" s="60"/>
      <c r="CX303" s="60"/>
      <c r="CY303" s="60"/>
      <c r="CZ303" s="60"/>
      <c r="DA303" s="60"/>
      <c r="DB303" s="71" t="str">
        <f t="shared" si="5190"/>
        <v/>
      </c>
      <c r="DC303" s="71" t="str">
        <f t="shared" si="5191"/>
        <v/>
      </c>
      <c r="DD303" s="71" t="str">
        <f t="shared" si="5192"/>
        <v/>
      </c>
      <c r="DE303" s="71" t="str">
        <f t="shared" si="5193"/>
        <v/>
      </c>
      <c r="DF303" s="71" t="str">
        <f t="shared" si="5194"/>
        <v/>
      </c>
      <c r="DG303" s="71" t="str">
        <f t="shared" si="5195"/>
        <v/>
      </c>
      <c r="DH303" s="71" t="str">
        <f t="shared" si="5196"/>
        <v/>
      </c>
      <c r="DI303" s="71" t="str">
        <f t="shared" si="5197"/>
        <v/>
      </c>
      <c r="DJ303" s="71" t="str">
        <f t="shared" si="5198"/>
        <v/>
      </c>
      <c r="DK303" s="71" t="str">
        <f t="shared" si="5199"/>
        <v/>
      </c>
      <c r="DL303" s="71" t="str">
        <f t="shared" si="5200"/>
        <v/>
      </c>
      <c r="DM303" s="71" t="str">
        <f t="shared" si="5201"/>
        <v/>
      </c>
      <c r="DN303" s="71" t="str">
        <f t="shared" si="5202"/>
        <v/>
      </c>
      <c r="DO303" s="71" t="str">
        <f t="shared" si="5203"/>
        <v/>
      </c>
      <c r="DP303" s="71" t="str">
        <f t="shared" si="5204"/>
        <v/>
      </c>
      <c r="DQ303" s="71" t="str">
        <f t="shared" si="5205"/>
        <v/>
      </c>
      <c r="DR303" s="71" t="str">
        <f t="shared" si="5206"/>
        <v/>
      </c>
      <c r="DS303" s="71" t="str">
        <f t="shared" si="5207"/>
        <v/>
      </c>
      <c r="DT303" s="71" t="str">
        <f t="shared" si="5208"/>
        <v/>
      </c>
      <c r="DU303" s="71" t="str">
        <f t="shared" si="5209"/>
        <v/>
      </c>
      <c r="DV303" s="71" t="str">
        <f t="shared" si="5210"/>
        <v/>
      </c>
      <c r="DW303" s="71" t="str">
        <f t="shared" si="5211"/>
        <v/>
      </c>
      <c r="DX303" s="71" t="str">
        <f t="shared" si="5212"/>
        <v/>
      </c>
      <c r="DY303" s="71" t="str">
        <f t="shared" si="5213"/>
        <v/>
      </c>
      <c r="DZ303" s="71" t="str">
        <f t="shared" si="5214"/>
        <v/>
      </c>
      <c r="EA303" s="71" t="str">
        <f t="shared" si="5215"/>
        <v/>
      </c>
      <c r="EB303" s="71" t="str">
        <f t="shared" si="5216"/>
        <v/>
      </c>
      <c r="EC303" s="71" t="str">
        <f t="shared" si="5217"/>
        <v/>
      </c>
      <c r="ED303" s="71" t="str">
        <f t="shared" si="5218"/>
        <v/>
      </c>
      <c r="EE303" s="71" t="str">
        <f t="shared" si="5219"/>
        <v/>
      </c>
      <c r="EF303" s="71" t="str">
        <f t="shared" si="5220"/>
        <v/>
      </c>
      <c r="EG303" s="71" t="str">
        <f t="shared" si="5221"/>
        <v/>
      </c>
      <c r="EH303" s="71" t="str">
        <f t="shared" si="5222"/>
        <v/>
      </c>
      <c r="EI303" s="71" t="str">
        <f t="shared" si="5223"/>
        <v/>
      </c>
      <c r="EJ303" s="71" t="str">
        <f t="shared" si="5224"/>
        <v/>
      </c>
      <c r="EK303" s="71" t="str">
        <f t="shared" si="5225"/>
        <v/>
      </c>
      <c r="EL303" s="71" t="str">
        <f t="shared" si="5226"/>
        <v/>
      </c>
      <c r="EM303" s="71" t="str">
        <f t="shared" si="5227"/>
        <v/>
      </c>
      <c r="EN303" s="71" t="str">
        <f t="shared" si="5228"/>
        <v/>
      </c>
      <c r="EO303" s="71" t="str">
        <f t="shared" si="5229"/>
        <v/>
      </c>
      <c r="EP303" s="71" t="str">
        <f t="shared" si="5230"/>
        <v/>
      </c>
      <c r="EQ303" s="71" t="str">
        <f t="shared" si="5231"/>
        <v/>
      </c>
      <c r="ER303" s="71" t="str">
        <f t="shared" si="5232"/>
        <v/>
      </c>
      <c r="ES303" s="71" t="str">
        <f t="shared" si="5233"/>
        <v/>
      </c>
      <c r="ET303" s="71" t="str">
        <f t="shared" si="5234"/>
        <v/>
      </c>
      <c r="EU303" s="71" t="str">
        <f t="shared" si="5235"/>
        <v/>
      </c>
      <c r="EV303" s="71" t="str">
        <f t="shared" si="5236"/>
        <v/>
      </c>
      <c r="EW303" s="71" t="str">
        <f t="shared" si="5237"/>
        <v/>
      </c>
      <c r="EX303" s="71" t="str">
        <f t="shared" si="5238"/>
        <v/>
      </c>
      <c r="EY303" s="71" t="str">
        <f t="shared" si="5239"/>
        <v/>
      </c>
      <c r="EZ303" s="71" t="str">
        <f t="shared" si="5240"/>
        <v/>
      </c>
      <c r="FA303" s="71" t="str">
        <f t="shared" si="5241"/>
        <v/>
      </c>
      <c r="FB303" s="71" t="str">
        <f t="shared" si="5242"/>
        <v/>
      </c>
      <c r="FC303" s="71" t="str">
        <f t="shared" si="5243"/>
        <v/>
      </c>
      <c r="FD303" s="71" t="str">
        <f t="shared" si="5244"/>
        <v/>
      </c>
      <c r="FE303" s="71" t="str">
        <f t="shared" si="5245"/>
        <v/>
      </c>
      <c r="FF303" s="71" t="str">
        <f t="shared" si="5246"/>
        <v/>
      </c>
      <c r="FG303" s="71" t="str">
        <f t="shared" si="5247"/>
        <v/>
      </c>
      <c r="FH303" s="71" t="str">
        <f t="shared" si="5248"/>
        <v/>
      </c>
      <c r="FI303" s="71" t="str">
        <f t="shared" si="5249"/>
        <v/>
      </c>
      <c r="FJ303" s="71" t="str">
        <f t="shared" si="5250"/>
        <v/>
      </c>
      <c r="FK303" s="71" t="str">
        <f t="shared" si="5251"/>
        <v/>
      </c>
      <c r="FL303" s="71" t="str">
        <f t="shared" si="5252"/>
        <v/>
      </c>
      <c r="FM303" s="71" t="str">
        <f t="shared" si="5253"/>
        <v/>
      </c>
      <c r="FN303" s="71" t="str">
        <f t="shared" si="5254"/>
        <v/>
      </c>
      <c r="FO303" s="71" t="str">
        <f t="shared" si="5255"/>
        <v/>
      </c>
      <c r="FP303" s="71" t="str">
        <f t="shared" si="5256"/>
        <v/>
      </c>
      <c r="FQ303" s="71" t="str">
        <f t="shared" si="5257"/>
        <v/>
      </c>
      <c r="FR303" s="71" t="str">
        <f t="shared" si="5258"/>
        <v/>
      </c>
      <c r="FS303" s="71" t="str">
        <f t="shared" si="5259"/>
        <v/>
      </c>
    </row>
    <row r="304" spans="1:175" ht="16.5">
      <c r="A304" s="134"/>
      <c r="B304" s="80" t="s">
        <v>909</v>
      </c>
      <c r="C304" s="61" t="s">
        <v>902</v>
      </c>
      <c r="T304" s="141"/>
      <c r="U304" s="85"/>
      <c r="CN304" s="70" t="str">
        <f t="shared" si="5184"/>
        <v>InitUnitState('IF08',,,,,,,,,,)</v>
      </c>
      <c r="CO304" s="70" t="str">
        <f t="shared" si="5185"/>
        <v>InitUnitNormal('IF08',,,,,,,,,,)</v>
      </c>
      <c r="CP304" s="70" t="str">
        <f t="shared" si="5186"/>
        <v>InitUnitMagic('IF08',,,,,,,,,,)</v>
      </c>
      <c r="CQ304" s="70" t="str">
        <f t="shared" si="5187"/>
        <v>InitUnitAdd('IF08',,,,,,,,,,)</v>
      </c>
      <c r="CR304" s="70" t="str">
        <f t="shared" si="5188"/>
        <v>InitEquipData('IF08',,"",,,,,'','','','','','',"")</v>
      </c>
      <c r="CU304" s="95" t="str">
        <f t="shared" si="5189"/>
        <v>|n</v>
      </c>
      <c r="CW304" s="60"/>
      <c r="CX304" s="60"/>
      <c r="CY304" s="60"/>
      <c r="CZ304" s="60"/>
      <c r="DA304" s="60"/>
      <c r="DB304" s="71" t="str">
        <f t="shared" si="5190"/>
        <v/>
      </c>
      <c r="DC304" s="71" t="str">
        <f t="shared" si="5191"/>
        <v/>
      </c>
      <c r="DD304" s="71" t="str">
        <f t="shared" si="5192"/>
        <v/>
      </c>
      <c r="DE304" s="71" t="str">
        <f t="shared" si="5193"/>
        <v/>
      </c>
      <c r="DF304" s="71" t="str">
        <f t="shared" si="5194"/>
        <v/>
      </c>
      <c r="DG304" s="71" t="str">
        <f t="shared" si="5195"/>
        <v/>
      </c>
      <c r="DH304" s="71" t="str">
        <f t="shared" si="5196"/>
        <v/>
      </c>
      <c r="DI304" s="71" t="str">
        <f t="shared" si="5197"/>
        <v/>
      </c>
      <c r="DJ304" s="71" t="str">
        <f t="shared" si="5198"/>
        <v/>
      </c>
      <c r="DK304" s="71" t="str">
        <f t="shared" si="5199"/>
        <v/>
      </c>
      <c r="DL304" s="71" t="str">
        <f t="shared" si="5200"/>
        <v/>
      </c>
      <c r="DM304" s="71" t="str">
        <f t="shared" si="5201"/>
        <v/>
      </c>
      <c r="DN304" s="71" t="str">
        <f t="shared" si="5202"/>
        <v/>
      </c>
      <c r="DO304" s="71" t="str">
        <f t="shared" si="5203"/>
        <v/>
      </c>
      <c r="DP304" s="71" t="str">
        <f t="shared" si="5204"/>
        <v/>
      </c>
      <c r="DQ304" s="71" t="str">
        <f t="shared" si="5205"/>
        <v/>
      </c>
      <c r="DR304" s="71" t="str">
        <f t="shared" si="5206"/>
        <v/>
      </c>
      <c r="DS304" s="71" t="str">
        <f t="shared" si="5207"/>
        <v/>
      </c>
      <c r="DT304" s="71" t="str">
        <f t="shared" si="5208"/>
        <v/>
      </c>
      <c r="DU304" s="71" t="str">
        <f t="shared" si="5209"/>
        <v/>
      </c>
      <c r="DV304" s="71" t="str">
        <f t="shared" si="5210"/>
        <v/>
      </c>
      <c r="DW304" s="71" t="str">
        <f t="shared" si="5211"/>
        <v/>
      </c>
      <c r="DX304" s="71" t="str">
        <f t="shared" si="5212"/>
        <v/>
      </c>
      <c r="DY304" s="71" t="str">
        <f t="shared" si="5213"/>
        <v/>
      </c>
      <c r="DZ304" s="71" t="str">
        <f t="shared" si="5214"/>
        <v/>
      </c>
      <c r="EA304" s="71" t="str">
        <f t="shared" si="5215"/>
        <v/>
      </c>
      <c r="EB304" s="71" t="str">
        <f t="shared" si="5216"/>
        <v/>
      </c>
      <c r="EC304" s="71" t="str">
        <f t="shared" si="5217"/>
        <v/>
      </c>
      <c r="ED304" s="71" t="str">
        <f t="shared" si="5218"/>
        <v/>
      </c>
      <c r="EE304" s="71" t="str">
        <f t="shared" si="5219"/>
        <v/>
      </c>
      <c r="EF304" s="71" t="str">
        <f t="shared" si="5220"/>
        <v/>
      </c>
      <c r="EG304" s="71" t="str">
        <f t="shared" si="5221"/>
        <v/>
      </c>
      <c r="EH304" s="71" t="str">
        <f t="shared" si="5222"/>
        <v/>
      </c>
      <c r="EI304" s="71" t="str">
        <f t="shared" si="5223"/>
        <v/>
      </c>
      <c r="EJ304" s="71" t="str">
        <f t="shared" si="5224"/>
        <v/>
      </c>
      <c r="EK304" s="71" t="str">
        <f t="shared" si="5225"/>
        <v/>
      </c>
      <c r="EL304" s="71" t="str">
        <f t="shared" si="5226"/>
        <v/>
      </c>
      <c r="EM304" s="71" t="str">
        <f t="shared" si="5227"/>
        <v/>
      </c>
      <c r="EN304" s="71" t="str">
        <f t="shared" si="5228"/>
        <v/>
      </c>
      <c r="EO304" s="71" t="str">
        <f t="shared" si="5229"/>
        <v/>
      </c>
      <c r="EP304" s="71" t="str">
        <f t="shared" si="5230"/>
        <v/>
      </c>
      <c r="EQ304" s="71" t="str">
        <f t="shared" si="5231"/>
        <v/>
      </c>
      <c r="ER304" s="71" t="str">
        <f t="shared" si="5232"/>
        <v/>
      </c>
      <c r="ES304" s="71" t="str">
        <f t="shared" si="5233"/>
        <v/>
      </c>
      <c r="ET304" s="71" t="str">
        <f t="shared" si="5234"/>
        <v/>
      </c>
      <c r="EU304" s="71" t="str">
        <f t="shared" si="5235"/>
        <v/>
      </c>
      <c r="EV304" s="71" t="str">
        <f t="shared" si="5236"/>
        <v/>
      </c>
      <c r="EW304" s="71" t="str">
        <f t="shared" si="5237"/>
        <v/>
      </c>
      <c r="EX304" s="71" t="str">
        <f t="shared" si="5238"/>
        <v/>
      </c>
      <c r="EY304" s="71" t="str">
        <f t="shared" si="5239"/>
        <v/>
      </c>
      <c r="EZ304" s="71" t="str">
        <f t="shared" si="5240"/>
        <v/>
      </c>
      <c r="FA304" s="71" t="str">
        <f t="shared" si="5241"/>
        <v/>
      </c>
      <c r="FB304" s="71" t="str">
        <f t="shared" si="5242"/>
        <v/>
      </c>
      <c r="FC304" s="71" t="str">
        <f t="shared" si="5243"/>
        <v/>
      </c>
      <c r="FD304" s="71" t="str">
        <f t="shared" si="5244"/>
        <v/>
      </c>
      <c r="FE304" s="71" t="str">
        <f t="shared" si="5245"/>
        <v/>
      </c>
      <c r="FF304" s="71" t="str">
        <f t="shared" si="5246"/>
        <v/>
      </c>
      <c r="FG304" s="71" t="str">
        <f t="shared" si="5247"/>
        <v/>
      </c>
      <c r="FH304" s="71" t="str">
        <f t="shared" si="5248"/>
        <v/>
      </c>
      <c r="FI304" s="71" t="str">
        <f t="shared" si="5249"/>
        <v/>
      </c>
      <c r="FJ304" s="71" t="str">
        <f t="shared" si="5250"/>
        <v/>
      </c>
      <c r="FK304" s="71" t="str">
        <f t="shared" si="5251"/>
        <v/>
      </c>
      <c r="FL304" s="71" t="str">
        <f t="shared" si="5252"/>
        <v/>
      </c>
      <c r="FM304" s="71" t="str">
        <f t="shared" si="5253"/>
        <v/>
      </c>
      <c r="FN304" s="71" t="str">
        <f t="shared" si="5254"/>
        <v/>
      </c>
      <c r="FO304" s="71" t="str">
        <f t="shared" si="5255"/>
        <v/>
      </c>
      <c r="FP304" s="71" t="str">
        <f t="shared" si="5256"/>
        <v/>
      </c>
      <c r="FQ304" s="71" t="str">
        <f t="shared" si="5257"/>
        <v/>
      </c>
      <c r="FR304" s="71" t="str">
        <f t="shared" si="5258"/>
        <v/>
      </c>
      <c r="FS304" s="71" t="str">
        <f t="shared" si="5259"/>
        <v/>
      </c>
    </row>
    <row r="305" spans="1:175" ht="16.5">
      <c r="A305" s="134"/>
      <c r="B305" s="80" t="s">
        <v>910</v>
      </c>
      <c r="C305" s="61" t="s">
        <v>902</v>
      </c>
      <c r="T305" s="141"/>
      <c r="U305" s="85"/>
      <c r="CN305" s="70" t="str">
        <f t="shared" si="5184"/>
        <v>InitUnitState('IF09',,,,,,,,,,)</v>
      </c>
      <c r="CO305" s="70" t="str">
        <f t="shared" si="5185"/>
        <v>InitUnitNormal('IF09',,,,,,,,,,)</v>
      </c>
      <c r="CP305" s="70" t="str">
        <f t="shared" si="5186"/>
        <v>InitUnitMagic('IF09',,,,,,,,,,)</v>
      </c>
      <c r="CQ305" s="70" t="str">
        <f t="shared" si="5187"/>
        <v>InitUnitAdd('IF09',,,,,,,,,,)</v>
      </c>
      <c r="CR305" s="70" t="str">
        <f t="shared" si="5188"/>
        <v>InitEquipData('IF09',,"",,,,,'','','','','','',"")</v>
      </c>
      <c r="CU305" s="95" t="str">
        <f t="shared" si="5189"/>
        <v>|n</v>
      </c>
      <c r="CW305" s="60"/>
      <c r="CX305" s="60"/>
      <c r="CY305" s="60"/>
      <c r="CZ305" s="60"/>
      <c r="DA305" s="60"/>
      <c r="DB305" s="71" t="str">
        <f t="shared" si="5190"/>
        <v/>
      </c>
      <c r="DC305" s="71" t="str">
        <f t="shared" si="5191"/>
        <v/>
      </c>
      <c r="DD305" s="71" t="str">
        <f t="shared" si="5192"/>
        <v/>
      </c>
      <c r="DE305" s="71" t="str">
        <f t="shared" si="5193"/>
        <v/>
      </c>
      <c r="DF305" s="71" t="str">
        <f t="shared" si="5194"/>
        <v/>
      </c>
      <c r="DG305" s="71" t="str">
        <f t="shared" si="5195"/>
        <v/>
      </c>
      <c r="DH305" s="71" t="str">
        <f t="shared" si="5196"/>
        <v/>
      </c>
      <c r="DI305" s="71" t="str">
        <f t="shared" si="5197"/>
        <v/>
      </c>
      <c r="DJ305" s="71" t="str">
        <f t="shared" si="5198"/>
        <v/>
      </c>
      <c r="DK305" s="71" t="str">
        <f t="shared" si="5199"/>
        <v/>
      </c>
      <c r="DL305" s="71" t="str">
        <f t="shared" si="5200"/>
        <v/>
      </c>
      <c r="DM305" s="71" t="str">
        <f t="shared" si="5201"/>
        <v/>
      </c>
      <c r="DN305" s="71" t="str">
        <f t="shared" si="5202"/>
        <v/>
      </c>
      <c r="DO305" s="71" t="str">
        <f t="shared" si="5203"/>
        <v/>
      </c>
      <c r="DP305" s="71" t="str">
        <f t="shared" si="5204"/>
        <v/>
      </c>
      <c r="DQ305" s="71" t="str">
        <f t="shared" si="5205"/>
        <v/>
      </c>
      <c r="DR305" s="71" t="str">
        <f t="shared" si="5206"/>
        <v/>
      </c>
      <c r="DS305" s="71" t="str">
        <f t="shared" si="5207"/>
        <v/>
      </c>
      <c r="DT305" s="71" t="str">
        <f t="shared" si="5208"/>
        <v/>
      </c>
      <c r="DU305" s="71" t="str">
        <f t="shared" si="5209"/>
        <v/>
      </c>
      <c r="DV305" s="71" t="str">
        <f t="shared" si="5210"/>
        <v/>
      </c>
      <c r="DW305" s="71" t="str">
        <f t="shared" si="5211"/>
        <v/>
      </c>
      <c r="DX305" s="71" t="str">
        <f t="shared" si="5212"/>
        <v/>
      </c>
      <c r="DY305" s="71" t="str">
        <f t="shared" si="5213"/>
        <v/>
      </c>
      <c r="DZ305" s="71" t="str">
        <f t="shared" si="5214"/>
        <v/>
      </c>
      <c r="EA305" s="71" t="str">
        <f t="shared" si="5215"/>
        <v/>
      </c>
      <c r="EB305" s="71" t="str">
        <f t="shared" si="5216"/>
        <v/>
      </c>
      <c r="EC305" s="71" t="str">
        <f t="shared" si="5217"/>
        <v/>
      </c>
      <c r="ED305" s="71" t="str">
        <f t="shared" si="5218"/>
        <v/>
      </c>
      <c r="EE305" s="71" t="str">
        <f t="shared" si="5219"/>
        <v/>
      </c>
      <c r="EF305" s="71" t="str">
        <f t="shared" si="5220"/>
        <v/>
      </c>
      <c r="EG305" s="71" t="str">
        <f t="shared" si="5221"/>
        <v/>
      </c>
      <c r="EH305" s="71" t="str">
        <f t="shared" si="5222"/>
        <v/>
      </c>
      <c r="EI305" s="71" t="str">
        <f t="shared" si="5223"/>
        <v/>
      </c>
      <c r="EJ305" s="71" t="str">
        <f t="shared" si="5224"/>
        <v/>
      </c>
      <c r="EK305" s="71" t="str">
        <f t="shared" si="5225"/>
        <v/>
      </c>
      <c r="EL305" s="71" t="str">
        <f t="shared" si="5226"/>
        <v/>
      </c>
      <c r="EM305" s="71" t="str">
        <f t="shared" si="5227"/>
        <v/>
      </c>
      <c r="EN305" s="71" t="str">
        <f t="shared" si="5228"/>
        <v/>
      </c>
      <c r="EO305" s="71" t="str">
        <f t="shared" si="5229"/>
        <v/>
      </c>
      <c r="EP305" s="71" t="str">
        <f t="shared" si="5230"/>
        <v/>
      </c>
      <c r="EQ305" s="71" t="str">
        <f t="shared" si="5231"/>
        <v/>
      </c>
      <c r="ER305" s="71" t="str">
        <f t="shared" si="5232"/>
        <v/>
      </c>
      <c r="ES305" s="71" t="str">
        <f t="shared" si="5233"/>
        <v/>
      </c>
      <c r="ET305" s="71" t="str">
        <f t="shared" si="5234"/>
        <v/>
      </c>
      <c r="EU305" s="71" t="str">
        <f t="shared" si="5235"/>
        <v/>
      </c>
      <c r="EV305" s="71" t="str">
        <f t="shared" si="5236"/>
        <v/>
      </c>
      <c r="EW305" s="71" t="str">
        <f t="shared" si="5237"/>
        <v/>
      </c>
      <c r="EX305" s="71" t="str">
        <f t="shared" si="5238"/>
        <v/>
      </c>
      <c r="EY305" s="71" t="str">
        <f t="shared" si="5239"/>
        <v/>
      </c>
      <c r="EZ305" s="71" t="str">
        <f t="shared" si="5240"/>
        <v/>
      </c>
      <c r="FA305" s="71" t="str">
        <f t="shared" si="5241"/>
        <v/>
      </c>
      <c r="FB305" s="71" t="str">
        <f t="shared" si="5242"/>
        <v/>
      </c>
      <c r="FC305" s="71" t="str">
        <f t="shared" si="5243"/>
        <v/>
      </c>
      <c r="FD305" s="71" t="str">
        <f t="shared" si="5244"/>
        <v/>
      </c>
      <c r="FE305" s="71" t="str">
        <f t="shared" si="5245"/>
        <v/>
      </c>
      <c r="FF305" s="71" t="str">
        <f t="shared" si="5246"/>
        <v/>
      </c>
      <c r="FG305" s="71" t="str">
        <f t="shared" si="5247"/>
        <v/>
      </c>
      <c r="FH305" s="71" t="str">
        <f t="shared" si="5248"/>
        <v/>
      </c>
      <c r="FI305" s="71" t="str">
        <f t="shared" si="5249"/>
        <v/>
      </c>
      <c r="FJ305" s="71" t="str">
        <f t="shared" si="5250"/>
        <v/>
      </c>
      <c r="FK305" s="71" t="str">
        <f t="shared" si="5251"/>
        <v/>
      </c>
      <c r="FL305" s="71" t="str">
        <f t="shared" si="5252"/>
        <v/>
      </c>
      <c r="FM305" s="71" t="str">
        <f t="shared" si="5253"/>
        <v/>
      </c>
      <c r="FN305" s="71" t="str">
        <f t="shared" si="5254"/>
        <v/>
      </c>
      <c r="FO305" s="71" t="str">
        <f t="shared" si="5255"/>
        <v/>
      </c>
      <c r="FP305" s="71" t="str">
        <f t="shared" si="5256"/>
        <v/>
      </c>
      <c r="FQ305" s="71" t="str">
        <f t="shared" si="5257"/>
        <v/>
      </c>
      <c r="FR305" s="71" t="str">
        <f t="shared" si="5258"/>
        <v/>
      </c>
      <c r="FS305" s="71" t="str">
        <f t="shared" si="5259"/>
        <v/>
      </c>
    </row>
    <row r="306" spans="1:175" ht="16.5">
      <c r="A306" s="134"/>
      <c r="B306" s="80" t="s">
        <v>911</v>
      </c>
      <c r="C306" s="61" t="s">
        <v>902</v>
      </c>
      <c r="T306" s="141"/>
      <c r="U306" s="85"/>
      <c r="CN306" s="70" t="str">
        <f t="shared" si="5184"/>
        <v>InitUnitState('IF10',,,,,,,,,,)</v>
      </c>
      <c r="CO306" s="70" t="str">
        <f t="shared" si="5185"/>
        <v>InitUnitNormal('IF10',,,,,,,,,,)</v>
      </c>
      <c r="CP306" s="70" t="str">
        <f t="shared" si="5186"/>
        <v>InitUnitMagic('IF10',,,,,,,,,,)</v>
      </c>
      <c r="CQ306" s="70" t="str">
        <f t="shared" si="5187"/>
        <v>InitUnitAdd('IF10',,,,,,,,,,)</v>
      </c>
      <c r="CR306" s="70" t="str">
        <f t="shared" si="5188"/>
        <v>InitEquipData('IF10',,"",,,,,'','','','','','',"")</v>
      </c>
      <c r="CU306" s="95" t="str">
        <f t="shared" si="5189"/>
        <v>|n</v>
      </c>
      <c r="CW306" s="60"/>
      <c r="CX306" s="60"/>
      <c r="CY306" s="60"/>
      <c r="CZ306" s="60"/>
      <c r="DA306" s="60"/>
      <c r="DB306" s="71" t="str">
        <f t="shared" si="5190"/>
        <v/>
      </c>
      <c r="DC306" s="71" t="str">
        <f t="shared" si="5191"/>
        <v/>
      </c>
      <c r="DD306" s="71" t="str">
        <f t="shared" si="5192"/>
        <v/>
      </c>
      <c r="DE306" s="71" t="str">
        <f t="shared" si="5193"/>
        <v/>
      </c>
      <c r="DF306" s="71" t="str">
        <f t="shared" si="5194"/>
        <v/>
      </c>
      <c r="DG306" s="71" t="str">
        <f t="shared" si="5195"/>
        <v/>
      </c>
      <c r="DH306" s="71" t="str">
        <f t="shared" si="5196"/>
        <v/>
      </c>
      <c r="DI306" s="71" t="str">
        <f t="shared" si="5197"/>
        <v/>
      </c>
      <c r="DJ306" s="71" t="str">
        <f t="shared" si="5198"/>
        <v/>
      </c>
      <c r="DK306" s="71" t="str">
        <f t="shared" si="5199"/>
        <v/>
      </c>
      <c r="DL306" s="71" t="str">
        <f t="shared" si="5200"/>
        <v/>
      </c>
      <c r="DM306" s="71" t="str">
        <f t="shared" si="5201"/>
        <v/>
      </c>
      <c r="DN306" s="71" t="str">
        <f t="shared" si="5202"/>
        <v/>
      </c>
      <c r="DO306" s="71" t="str">
        <f t="shared" si="5203"/>
        <v/>
      </c>
      <c r="DP306" s="71" t="str">
        <f t="shared" si="5204"/>
        <v/>
      </c>
      <c r="DQ306" s="71" t="str">
        <f t="shared" si="5205"/>
        <v/>
      </c>
      <c r="DR306" s="71" t="str">
        <f t="shared" si="5206"/>
        <v/>
      </c>
      <c r="DS306" s="71" t="str">
        <f t="shared" si="5207"/>
        <v/>
      </c>
      <c r="DT306" s="71" t="str">
        <f t="shared" si="5208"/>
        <v/>
      </c>
      <c r="DU306" s="71" t="str">
        <f t="shared" si="5209"/>
        <v/>
      </c>
      <c r="DV306" s="71" t="str">
        <f t="shared" si="5210"/>
        <v/>
      </c>
      <c r="DW306" s="71" t="str">
        <f t="shared" si="5211"/>
        <v/>
      </c>
      <c r="DX306" s="71" t="str">
        <f t="shared" si="5212"/>
        <v/>
      </c>
      <c r="DY306" s="71" t="str">
        <f t="shared" si="5213"/>
        <v/>
      </c>
      <c r="DZ306" s="71" t="str">
        <f t="shared" si="5214"/>
        <v/>
      </c>
      <c r="EA306" s="71" t="str">
        <f t="shared" si="5215"/>
        <v/>
      </c>
      <c r="EB306" s="71" t="str">
        <f t="shared" si="5216"/>
        <v/>
      </c>
      <c r="EC306" s="71" t="str">
        <f t="shared" si="5217"/>
        <v/>
      </c>
      <c r="ED306" s="71" t="str">
        <f t="shared" si="5218"/>
        <v/>
      </c>
      <c r="EE306" s="71" t="str">
        <f t="shared" si="5219"/>
        <v/>
      </c>
      <c r="EF306" s="71" t="str">
        <f t="shared" si="5220"/>
        <v/>
      </c>
      <c r="EG306" s="71" t="str">
        <f t="shared" si="5221"/>
        <v/>
      </c>
      <c r="EH306" s="71" t="str">
        <f t="shared" si="5222"/>
        <v/>
      </c>
      <c r="EI306" s="71" t="str">
        <f t="shared" si="5223"/>
        <v/>
      </c>
      <c r="EJ306" s="71" t="str">
        <f t="shared" si="5224"/>
        <v/>
      </c>
      <c r="EK306" s="71" t="str">
        <f t="shared" si="5225"/>
        <v/>
      </c>
      <c r="EL306" s="71" t="str">
        <f t="shared" si="5226"/>
        <v/>
      </c>
      <c r="EM306" s="71" t="str">
        <f t="shared" si="5227"/>
        <v/>
      </c>
      <c r="EN306" s="71" t="str">
        <f t="shared" si="5228"/>
        <v/>
      </c>
      <c r="EO306" s="71" t="str">
        <f t="shared" si="5229"/>
        <v/>
      </c>
      <c r="EP306" s="71" t="str">
        <f t="shared" si="5230"/>
        <v/>
      </c>
      <c r="EQ306" s="71" t="str">
        <f t="shared" si="5231"/>
        <v/>
      </c>
      <c r="ER306" s="71" t="str">
        <f t="shared" si="5232"/>
        <v/>
      </c>
      <c r="ES306" s="71" t="str">
        <f t="shared" si="5233"/>
        <v/>
      </c>
      <c r="ET306" s="71" t="str">
        <f t="shared" si="5234"/>
        <v/>
      </c>
      <c r="EU306" s="71" t="str">
        <f t="shared" si="5235"/>
        <v/>
      </c>
      <c r="EV306" s="71" t="str">
        <f t="shared" si="5236"/>
        <v/>
      </c>
      <c r="EW306" s="71" t="str">
        <f t="shared" si="5237"/>
        <v/>
      </c>
      <c r="EX306" s="71" t="str">
        <f t="shared" si="5238"/>
        <v/>
      </c>
      <c r="EY306" s="71" t="str">
        <f t="shared" si="5239"/>
        <v/>
      </c>
      <c r="EZ306" s="71" t="str">
        <f t="shared" si="5240"/>
        <v/>
      </c>
      <c r="FA306" s="71" t="str">
        <f t="shared" si="5241"/>
        <v/>
      </c>
      <c r="FB306" s="71" t="str">
        <f t="shared" si="5242"/>
        <v/>
      </c>
      <c r="FC306" s="71" t="str">
        <f t="shared" si="5243"/>
        <v/>
      </c>
      <c r="FD306" s="71" t="str">
        <f t="shared" si="5244"/>
        <v/>
      </c>
      <c r="FE306" s="71" t="str">
        <f t="shared" si="5245"/>
        <v/>
      </c>
      <c r="FF306" s="71" t="str">
        <f t="shared" si="5246"/>
        <v/>
      </c>
      <c r="FG306" s="71" t="str">
        <f t="shared" si="5247"/>
        <v/>
      </c>
      <c r="FH306" s="71" t="str">
        <f t="shared" si="5248"/>
        <v/>
      </c>
      <c r="FI306" s="71" t="str">
        <f t="shared" si="5249"/>
        <v/>
      </c>
      <c r="FJ306" s="71" t="str">
        <f t="shared" si="5250"/>
        <v/>
      </c>
      <c r="FK306" s="71" t="str">
        <f t="shared" si="5251"/>
        <v/>
      </c>
      <c r="FL306" s="71" t="str">
        <f t="shared" si="5252"/>
        <v/>
      </c>
      <c r="FM306" s="71" t="str">
        <f t="shared" si="5253"/>
        <v/>
      </c>
      <c r="FN306" s="71" t="str">
        <f t="shared" si="5254"/>
        <v/>
      </c>
      <c r="FO306" s="71" t="str">
        <f t="shared" si="5255"/>
        <v/>
      </c>
      <c r="FP306" s="71" t="str">
        <f t="shared" si="5256"/>
        <v/>
      </c>
      <c r="FQ306" s="71" t="str">
        <f t="shared" si="5257"/>
        <v/>
      </c>
      <c r="FR306" s="71" t="str">
        <f t="shared" si="5258"/>
        <v/>
      </c>
      <c r="FS306" s="71" t="str">
        <f t="shared" si="5259"/>
        <v/>
      </c>
    </row>
    <row r="307" spans="1:175" ht="16.5">
      <c r="A307" s="134"/>
      <c r="B307" s="80" t="s">
        <v>912</v>
      </c>
      <c r="C307" s="61" t="s">
        <v>902</v>
      </c>
      <c r="T307" s="141"/>
      <c r="U307" s="85"/>
      <c r="CN307" s="70" t="str">
        <f t="shared" si="5184"/>
        <v>InitUnitState('IF11',,,,,,,,,,)</v>
      </c>
      <c r="CO307" s="70" t="str">
        <f t="shared" si="5185"/>
        <v>InitUnitNormal('IF11',,,,,,,,,,)</v>
      </c>
      <c r="CP307" s="70" t="str">
        <f t="shared" si="5186"/>
        <v>InitUnitMagic('IF11',,,,,,,,,,)</v>
      </c>
      <c r="CQ307" s="70" t="str">
        <f t="shared" si="5187"/>
        <v>InitUnitAdd('IF11',,,,,,,,,,)</v>
      </c>
      <c r="CR307" s="70" t="str">
        <f t="shared" si="5188"/>
        <v>InitEquipData('IF11',,"",,,,,'','','','','','',"")</v>
      </c>
      <c r="CU307" s="95" t="str">
        <f t="shared" si="5189"/>
        <v>|n</v>
      </c>
      <c r="CW307" s="60"/>
      <c r="CX307" s="60"/>
      <c r="CY307" s="60"/>
      <c r="CZ307" s="60"/>
      <c r="DA307" s="60"/>
      <c r="DB307" s="71" t="str">
        <f t="shared" si="5190"/>
        <v/>
      </c>
      <c r="DC307" s="71" t="str">
        <f t="shared" si="5191"/>
        <v/>
      </c>
      <c r="DD307" s="71" t="str">
        <f t="shared" si="5192"/>
        <v/>
      </c>
      <c r="DE307" s="71" t="str">
        <f t="shared" si="5193"/>
        <v/>
      </c>
      <c r="DF307" s="71" t="str">
        <f t="shared" si="5194"/>
        <v/>
      </c>
      <c r="DG307" s="71" t="str">
        <f t="shared" si="5195"/>
        <v/>
      </c>
      <c r="DH307" s="71" t="str">
        <f t="shared" si="5196"/>
        <v/>
      </c>
      <c r="DI307" s="71" t="str">
        <f t="shared" si="5197"/>
        <v/>
      </c>
      <c r="DJ307" s="71" t="str">
        <f t="shared" si="5198"/>
        <v/>
      </c>
      <c r="DK307" s="71" t="str">
        <f t="shared" si="5199"/>
        <v/>
      </c>
      <c r="DL307" s="71" t="str">
        <f t="shared" si="5200"/>
        <v/>
      </c>
      <c r="DM307" s="71" t="str">
        <f t="shared" si="5201"/>
        <v/>
      </c>
      <c r="DN307" s="71" t="str">
        <f t="shared" si="5202"/>
        <v/>
      </c>
      <c r="DO307" s="71" t="str">
        <f t="shared" si="5203"/>
        <v/>
      </c>
      <c r="DP307" s="71" t="str">
        <f t="shared" si="5204"/>
        <v/>
      </c>
      <c r="DQ307" s="71" t="str">
        <f t="shared" si="5205"/>
        <v/>
      </c>
      <c r="DR307" s="71" t="str">
        <f t="shared" si="5206"/>
        <v/>
      </c>
      <c r="DS307" s="71" t="str">
        <f t="shared" si="5207"/>
        <v/>
      </c>
      <c r="DT307" s="71" t="str">
        <f t="shared" si="5208"/>
        <v/>
      </c>
      <c r="DU307" s="71" t="str">
        <f t="shared" si="5209"/>
        <v/>
      </c>
      <c r="DV307" s="71" t="str">
        <f t="shared" si="5210"/>
        <v/>
      </c>
      <c r="DW307" s="71" t="str">
        <f t="shared" si="5211"/>
        <v/>
      </c>
      <c r="DX307" s="71" t="str">
        <f t="shared" si="5212"/>
        <v/>
      </c>
      <c r="DY307" s="71" t="str">
        <f t="shared" si="5213"/>
        <v/>
      </c>
      <c r="DZ307" s="71" t="str">
        <f t="shared" si="5214"/>
        <v/>
      </c>
      <c r="EA307" s="71" t="str">
        <f t="shared" si="5215"/>
        <v/>
      </c>
      <c r="EB307" s="71" t="str">
        <f t="shared" si="5216"/>
        <v/>
      </c>
      <c r="EC307" s="71" t="str">
        <f t="shared" si="5217"/>
        <v/>
      </c>
      <c r="ED307" s="71" t="str">
        <f t="shared" si="5218"/>
        <v/>
      </c>
      <c r="EE307" s="71" t="str">
        <f t="shared" si="5219"/>
        <v/>
      </c>
      <c r="EF307" s="71" t="str">
        <f t="shared" si="5220"/>
        <v/>
      </c>
      <c r="EG307" s="71" t="str">
        <f t="shared" si="5221"/>
        <v/>
      </c>
      <c r="EH307" s="71" t="str">
        <f t="shared" si="5222"/>
        <v/>
      </c>
      <c r="EI307" s="71" t="str">
        <f t="shared" si="5223"/>
        <v/>
      </c>
      <c r="EJ307" s="71" t="str">
        <f t="shared" si="5224"/>
        <v/>
      </c>
      <c r="EK307" s="71" t="str">
        <f t="shared" si="5225"/>
        <v/>
      </c>
      <c r="EL307" s="71" t="str">
        <f t="shared" si="5226"/>
        <v/>
      </c>
      <c r="EM307" s="71" t="str">
        <f t="shared" si="5227"/>
        <v/>
      </c>
      <c r="EN307" s="71" t="str">
        <f t="shared" si="5228"/>
        <v/>
      </c>
      <c r="EO307" s="71" t="str">
        <f t="shared" si="5229"/>
        <v/>
      </c>
      <c r="EP307" s="71" t="str">
        <f t="shared" si="5230"/>
        <v/>
      </c>
      <c r="EQ307" s="71" t="str">
        <f t="shared" si="5231"/>
        <v/>
      </c>
      <c r="ER307" s="71" t="str">
        <f t="shared" si="5232"/>
        <v/>
      </c>
      <c r="ES307" s="71" t="str">
        <f t="shared" si="5233"/>
        <v/>
      </c>
      <c r="ET307" s="71" t="str">
        <f t="shared" si="5234"/>
        <v/>
      </c>
      <c r="EU307" s="71" t="str">
        <f t="shared" si="5235"/>
        <v/>
      </c>
      <c r="EV307" s="71" t="str">
        <f t="shared" si="5236"/>
        <v/>
      </c>
      <c r="EW307" s="71" t="str">
        <f t="shared" si="5237"/>
        <v/>
      </c>
      <c r="EX307" s="71" t="str">
        <f t="shared" si="5238"/>
        <v/>
      </c>
      <c r="EY307" s="71" t="str">
        <f t="shared" si="5239"/>
        <v/>
      </c>
      <c r="EZ307" s="71" t="str">
        <f t="shared" si="5240"/>
        <v/>
      </c>
      <c r="FA307" s="71" t="str">
        <f t="shared" si="5241"/>
        <v/>
      </c>
      <c r="FB307" s="71" t="str">
        <f t="shared" si="5242"/>
        <v/>
      </c>
      <c r="FC307" s="71" t="str">
        <f t="shared" si="5243"/>
        <v/>
      </c>
      <c r="FD307" s="71" t="str">
        <f t="shared" si="5244"/>
        <v/>
      </c>
      <c r="FE307" s="71" t="str">
        <f t="shared" si="5245"/>
        <v/>
      </c>
      <c r="FF307" s="71" t="str">
        <f t="shared" si="5246"/>
        <v/>
      </c>
      <c r="FG307" s="71" t="str">
        <f t="shared" si="5247"/>
        <v/>
      </c>
      <c r="FH307" s="71" t="str">
        <f t="shared" si="5248"/>
        <v/>
      </c>
      <c r="FI307" s="71" t="str">
        <f t="shared" si="5249"/>
        <v/>
      </c>
      <c r="FJ307" s="71" t="str">
        <f t="shared" si="5250"/>
        <v/>
      </c>
      <c r="FK307" s="71" t="str">
        <f t="shared" si="5251"/>
        <v/>
      </c>
      <c r="FL307" s="71" t="str">
        <f t="shared" si="5252"/>
        <v/>
      </c>
      <c r="FM307" s="71" t="str">
        <f t="shared" si="5253"/>
        <v/>
      </c>
      <c r="FN307" s="71" t="str">
        <f t="shared" si="5254"/>
        <v/>
      </c>
      <c r="FO307" s="71" t="str">
        <f t="shared" si="5255"/>
        <v/>
      </c>
      <c r="FP307" s="71" t="str">
        <f t="shared" si="5256"/>
        <v/>
      </c>
      <c r="FQ307" s="71" t="str">
        <f t="shared" si="5257"/>
        <v/>
      </c>
      <c r="FR307" s="71" t="str">
        <f t="shared" si="5258"/>
        <v/>
      </c>
      <c r="FS307" s="71" t="str">
        <f t="shared" si="5259"/>
        <v/>
      </c>
    </row>
    <row r="308" spans="1:175" ht="16.5">
      <c r="A308" s="133"/>
      <c r="B308" s="80" t="s">
        <v>913</v>
      </c>
      <c r="C308" s="61" t="s">
        <v>902</v>
      </c>
      <c r="T308" s="142"/>
      <c r="U308" s="85"/>
      <c r="CN308" s="70" t="str">
        <f t="shared" si="5184"/>
        <v>InitUnitState('IF12',,,,,,,,,,)</v>
      </c>
      <c r="CO308" s="70" t="str">
        <f t="shared" si="5185"/>
        <v>InitUnitNormal('IF12',,,,,,,,,,)</v>
      </c>
      <c r="CP308" s="70" t="str">
        <f t="shared" si="5186"/>
        <v>InitUnitMagic('IF12',,,,,,,,,,)</v>
      </c>
      <c r="CQ308" s="70" t="str">
        <f t="shared" si="5187"/>
        <v>InitUnitAdd('IF12',,,,,,,,,,)</v>
      </c>
      <c r="CR308" s="70" t="str">
        <f t="shared" si="5188"/>
        <v>InitEquipData('IF12',,"",,,,,'','','','','','',"")</v>
      </c>
      <c r="CU308" s="95" t="str">
        <f t="shared" si="5189"/>
        <v>|n</v>
      </c>
      <c r="CW308" s="60"/>
      <c r="CX308" s="60"/>
      <c r="CY308" s="60"/>
      <c r="CZ308" s="60"/>
      <c r="DA308" s="60"/>
      <c r="DB308" s="71" t="str">
        <f t="shared" si="5190"/>
        <v/>
      </c>
      <c r="DC308" s="71" t="str">
        <f t="shared" si="5191"/>
        <v/>
      </c>
      <c r="DD308" s="71" t="str">
        <f t="shared" si="5192"/>
        <v/>
      </c>
      <c r="DE308" s="71" t="str">
        <f t="shared" si="5193"/>
        <v/>
      </c>
      <c r="DF308" s="71" t="str">
        <f t="shared" si="5194"/>
        <v/>
      </c>
      <c r="DG308" s="71" t="str">
        <f t="shared" si="5195"/>
        <v/>
      </c>
      <c r="DH308" s="71" t="str">
        <f t="shared" si="5196"/>
        <v/>
      </c>
      <c r="DI308" s="71" t="str">
        <f t="shared" si="5197"/>
        <v/>
      </c>
      <c r="DJ308" s="71" t="str">
        <f t="shared" si="5198"/>
        <v/>
      </c>
      <c r="DK308" s="71" t="str">
        <f t="shared" si="5199"/>
        <v/>
      </c>
      <c r="DL308" s="71" t="str">
        <f t="shared" si="5200"/>
        <v/>
      </c>
      <c r="DM308" s="71" t="str">
        <f t="shared" si="5201"/>
        <v/>
      </c>
      <c r="DN308" s="71" t="str">
        <f t="shared" si="5202"/>
        <v/>
      </c>
      <c r="DO308" s="71" t="str">
        <f t="shared" si="5203"/>
        <v/>
      </c>
      <c r="DP308" s="71" t="str">
        <f t="shared" si="5204"/>
        <v/>
      </c>
      <c r="DQ308" s="71" t="str">
        <f t="shared" si="5205"/>
        <v/>
      </c>
      <c r="DR308" s="71" t="str">
        <f t="shared" si="5206"/>
        <v/>
      </c>
      <c r="DS308" s="71" t="str">
        <f t="shared" si="5207"/>
        <v/>
      </c>
      <c r="DT308" s="71" t="str">
        <f t="shared" si="5208"/>
        <v/>
      </c>
      <c r="DU308" s="71" t="str">
        <f t="shared" si="5209"/>
        <v/>
      </c>
      <c r="DV308" s="71" t="str">
        <f t="shared" si="5210"/>
        <v/>
      </c>
      <c r="DW308" s="71" t="str">
        <f t="shared" si="5211"/>
        <v/>
      </c>
      <c r="DX308" s="71" t="str">
        <f t="shared" si="5212"/>
        <v/>
      </c>
      <c r="DY308" s="71" t="str">
        <f t="shared" si="5213"/>
        <v/>
      </c>
      <c r="DZ308" s="71" t="str">
        <f t="shared" si="5214"/>
        <v/>
      </c>
      <c r="EA308" s="71" t="str">
        <f t="shared" si="5215"/>
        <v/>
      </c>
      <c r="EB308" s="71" t="str">
        <f t="shared" si="5216"/>
        <v/>
      </c>
      <c r="EC308" s="71" t="str">
        <f t="shared" si="5217"/>
        <v/>
      </c>
      <c r="ED308" s="71" t="str">
        <f t="shared" si="5218"/>
        <v/>
      </c>
      <c r="EE308" s="71" t="str">
        <f t="shared" si="5219"/>
        <v/>
      </c>
      <c r="EF308" s="71" t="str">
        <f t="shared" si="5220"/>
        <v/>
      </c>
      <c r="EG308" s="71" t="str">
        <f t="shared" si="5221"/>
        <v/>
      </c>
      <c r="EH308" s="71" t="str">
        <f t="shared" si="5222"/>
        <v/>
      </c>
      <c r="EI308" s="71" t="str">
        <f t="shared" si="5223"/>
        <v/>
      </c>
      <c r="EJ308" s="71" t="str">
        <f t="shared" si="5224"/>
        <v/>
      </c>
      <c r="EK308" s="71" t="str">
        <f t="shared" si="5225"/>
        <v/>
      </c>
      <c r="EL308" s="71" t="str">
        <f t="shared" si="5226"/>
        <v/>
      </c>
      <c r="EM308" s="71" t="str">
        <f t="shared" si="5227"/>
        <v/>
      </c>
      <c r="EN308" s="71" t="str">
        <f t="shared" si="5228"/>
        <v/>
      </c>
      <c r="EO308" s="71" t="str">
        <f t="shared" si="5229"/>
        <v/>
      </c>
      <c r="EP308" s="71" t="str">
        <f t="shared" si="5230"/>
        <v/>
      </c>
      <c r="EQ308" s="71" t="str">
        <f t="shared" si="5231"/>
        <v/>
      </c>
      <c r="ER308" s="71" t="str">
        <f t="shared" si="5232"/>
        <v/>
      </c>
      <c r="ES308" s="71" t="str">
        <f t="shared" si="5233"/>
        <v/>
      </c>
      <c r="ET308" s="71" t="str">
        <f t="shared" si="5234"/>
        <v/>
      </c>
      <c r="EU308" s="71" t="str">
        <f t="shared" si="5235"/>
        <v/>
      </c>
      <c r="EV308" s="71" t="str">
        <f t="shared" si="5236"/>
        <v/>
      </c>
      <c r="EW308" s="71" t="str">
        <f t="shared" si="5237"/>
        <v/>
      </c>
      <c r="EX308" s="71" t="str">
        <f t="shared" si="5238"/>
        <v/>
      </c>
      <c r="EY308" s="71" t="str">
        <f t="shared" si="5239"/>
        <v/>
      </c>
      <c r="EZ308" s="71" t="str">
        <f t="shared" si="5240"/>
        <v/>
      </c>
      <c r="FA308" s="71" t="str">
        <f t="shared" si="5241"/>
        <v/>
      </c>
      <c r="FB308" s="71" t="str">
        <f t="shared" si="5242"/>
        <v/>
      </c>
      <c r="FC308" s="71" t="str">
        <f t="shared" si="5243"/>
        <v/>
      </c>
      <c r="FD308" s="71" t="str">
        <f t="shared" si="5244"/>
        <v/>
      </c>
      <c r="FE308" s="71" t="str">
        <f t="shared" si="5245"/>
        <v/>
      </c>
      <c r="FF308" s="71" t="str">
        <f t="shared" si="5246"/>
        <v/>
      </c>
      <c r="FG308" s="71" t="str">
        <f t="shared" si="5247"/>
        <v/>
      </c>
      <c r="FH308" s="71" t="str">
        <f t="shared" si="5248"/>
        <v/>
      </c>
      <c r="FI308" s="71" t="str">
        <f t="shared" si="5249"/>
        <v/>
      </c>
      <c r="FJ308" s="71" t="str">
        <f t="shared" si="5250"/>
        <v/>
      </c>
      <c r="FK308" s="71" t="str">
        <f t="shared" si="5251"/>
        <v/>
      </c>
      <c r="FL308" s="71" t="str">
        <f t="shared" si="5252"/>
        <v/>
      </c>
      <c r="FM308" s="71" t="str">
        <f t="shared" si="5253"/>
        <v/>
      </c>
      <c r="FN308" s="71" t="str">
        <f t="shared" si="5254"/>
        <v/>
      </c>
      <c r="FO308" s="71" t="str">
        <f t="shared" si="5255"/>
        <v/>
      </c>
      <c r="FP308" s="71" t="str">
        <f t="shared" si="5256"/>
        <v/>
      </c>
      <c r="FQ308" s="71" t="str">
        <f t="shared" si="5257"/>
        <v/>
      </c>
      <c r="FR308" s="71" t="str">
        <f t="shared" si="5258"/>
        <v/>
      </c>
      <c r="FS308" s="71" t="str">
        <f t="shared" si="5259"/>
        <v/>
      </c>
    </row>
    <row r="309" spans="1:175" ht="16.5">
      <c r="A309" s="133"/>
      <c r="B309" s="80" t="s">
        <v>914</v>
      </c>
      <c r="C309" s="61" t="s">
        <v>902</v>
      </c>
      <c r="T309" s="142"/>
      <c r="U309" s="85"/>
      <c r="CN309" s="70" t="str">
        <f t="shared" si="5184"/>
        <v>InitUnitState('IF13',,,,,,,,,,)</v>
      </c>
      <c r="CO309" s="70" t="str">
        <f t="shared" si="5185"/>
        <v>InitUnitNormal('IF13',,,,,,,,,,)</v>
      </c>
      <c r="CP309" s="70" t="str">
        <f t="shared" si="5186"/>
        <v>InitUnitMagic('IF13',,,,,,,,,,)</v>
      </c>
      <c r="CQ309" s="70" t="str">
        <f t="shared" si="5187"/>
        <v>InitUnitAdd('IF13',,,,,,,,,,)</v>
      </c>
      <c r="CR309" s="70" t="str">
        <f t="shared" si="5188"/>
        <v>InitEquipData('IF13',,"",,,,,'','','','','','',"")</v>
      </c>
      <c r="CU309" s="95" t="str">
        <f t="shared" si="5189"/>
        <v>|n</v>
      </c>
      <c r="CW309" s="60"/>
      <c r="CX309" s="60"/>
      <c r="CY309" s="60"/>
      <c r="CZ309" s="60"/>
      <c r="DA309" s="60"/>
      <c r="DB309" s="71" t="str">
        <f t="shared" si="5190"/>
        <v/>
      </c>
      <c r="DC309" s="71" t="str">
        <f t="shared" si="5191"/>
        <v/>
      </c>
      <c r="DD309" s="71" t="str">
        <f t="shared" si="5192"/>
        <v/>
      </c>
      <c r="DE309" s="71" t="str">
        <f t="shared" si="5193"/>
        <v/>
      </c>
      <c r="DF309" s="71" t="str">
        <f t="shared" si="5194"/>
        <v/>
      </c>
      <c r="DG309" s="71" t="str">
        <f t="shared" si="5195"/>
        <v/>
      </c>
      <c r="DH309" s="71" t="str">
        <f t="shared" si="5196"/>
        <v/>
      </c>
      <c r="DI309" s="71" t="str">
        <f t="shared" si="5197"/>
        <v/>
      </c>
      <c r="DJ309" s="71" t="str">
        <f t="shared" si="5198"/>
        <v/>
      </c>
      <c r="DK309" s="71" t="str">
        <f t="shared" si="5199"/>
        <v/>
      </c>
      <c r="DL309" s="71" t="str">
        <f t="shared" si="5200"/>
        <v/>
      </c>
      <c r="DM309" s="71" t="str">
        <f t="shared" si="5201"/>
        <v/>
      </c>
      <c r="DN309" s="71" t="str">
        <f t="shared" si="5202"/>
        <v/>
      </c>
      <c r="DO309" s="71" t="str">
        <f t="shared" si="5203"/>
        <v/>
      </c>
      <c r="DP309" s="71" t="str">
        <f t="shared" si="5204"/>
        <v/>
      </c>
      <c r="DQ309" s="71" t="str">
        <f t="shared" si="5205"/>
        <v/>
      </c>
      <c r="DR309" s="71" t="str">
        <f t="shared" si="5206"/>
        <v/>
      </c>
      <c r="DS309" s="71" t="str">
        <f t="shared" si="5207"/>
        <v/>
      </c>
      <c r="DT309" s="71" t="str">
        <f t="shared" si="5208"/>
        <v/>
      </c>
      <c r="DU309" s="71" t="str">
        <f t="shared" si="5209"/>
        <v/>
      </c>
      <c r="DV309" s="71" t="str">
        <f t="shared" si="5210"/>
        <v/>
      </c>
      <c r="DW309" s="71" t="str">
        <f t="shared" si="5211"/>
        <v/>
      </c>
      <c r="DX309" s="71" t="str">
        <f t="shared" si="5212"/>
        <v/>
      </c>
      <c r="DY309" s="71" t="str">
        <f t="shared" si="5213"/>
        <v/>
      </c>
      <c r="DZ309" s="71" t="str">
        <f t="shared" si="5214"/>
        <v/>
      </c>
      <c r="EA309" s="71" t="str">
        <f t="shared" si="5215"/>
        <v/>
      </c>
      <c r="EB309" s="71" t="str">
        <f t="shared" si="5216"/>
        <v/>
      </c>
      <c r="EC309" s="71" t="str">
        <f t="shared" si="5217"/>
        <v/>
      </c>
      <c r="ED309" s="71" t="str">
        <f t="shared" si="5218"/>
        <v/>
      </c>
      <c r="EE309" s="71" t="str">
        <f t="shared" si="5219"/>
        <v/>
      </c>
      <c r="EF309" s="71" t="str">
        <f t="shared" si="5220"/>
        <v/>
      </c>
      <c r="EG309" s="71" t="str">
        <f t="shared" si="5221"/>
        <v/>
      </c>
      <c r="EH309" s="71" t="str">
        <f t="shared" si="5222"/>
        <v/>
      </c>
      <c r="EI309" s="71" t="str">
        <f t="shared" si="5223"/>
        <v/>
      </c>
      <c r="EJ309" s="71" t="str">
        <f t="shared" si="5224"/>
        <v/>
      </c>
      <c r="EK309" s="71" t="str">
        <f t="shared" si="5225"/>
        <v/>
      </c>
      <c r="EL309" s="71" t="str">
        <f t="shared" si="5226"/>
        <v/>
      </c>
      <c r="EM309" s="71" t="str">
        <f t="shared" si="5227"/>
        <v/>
      </c>
      <c r="EN309" s="71" t="str">
        <f t="shared" si="5228"/>
        <v/>
      </c>
      <c r="EO309" s="71" t="str">
        <f t="shared" si="5229"/>
        <v/>
      </c>
      <c r="EP309" s="71" t="str">
        <f t="shared" si="5230"/>
        <v/>
      </c>
      <c r="EQ309" s="71" t="str">
        <f t="shared" si="5231"/>
        <v/>
      </c>
      <c r="ER309" s="71" t="str">
        <f t="shared" si="5232"/>
        <v/>
      </c>
      <c r="ES309" s="71" t="str">
        <f t="shared" si="5233"/>
        <v/>
      </c>
      <c r="ET309" s="71" t="str">
        <f t="shared" si="5234"/>
        <v/>
      </c>
      <c r="EU309" s="71" t="str">
        <f t="shared" si="5235"/>
        <v/>
      </c>
      <c r="EV309" s="71" t="str">
        <f t="shared" si="5236"/>
        <v/>
      </c>
      <c r="EW309" s="71" t="str">
        <f t="shared" si="5237"/>
        <v/>
      </c>
      <c r="EX309" s="71" t="str">
        <f t="shared" si="5238"/>
        <v/>
      </c>
      <c r="EY309" s="71" t="str">
        <f t="shared" si="5239"/>
        <v/>
      </c>
      <c r="EZ309" s="71" t="str">
        <f t="shared" si="5240"/>
        <v/>
      </c>
      <c r="FA309" s="71" t="str">
        <f t="shared" si="5241"/>
        <v/>
      </c>
      <c r="FB309" s="71" t="str">
        <f t="shared" si="5242"/>
        <v/>
      </c>
      <c r="FC309" s="71" t="str">
        <f t="shared" si="5243"/>
        <v/>
      </c>
      <c r="FD309" s="71" t="str">
        <f t="shared" si="5244"/>
        <v/>
      </c>
      <c r="FE309" s="71" t="str">
        <f t="shared" si="5245"/>
        <v/>
      </c>
      <c r="FF309" s="71" t="str">
        <f t="shared" si="5246"/>
        <v/>
      </c>
      <c r="FG309" s="71" t="str">
        <f t="shared" si="5247"/>
        <v/>
      </c>
      <c r="FH309" s="71" t="str">
        <f t="shared" si="5248"/>
        <v/>
      </c>
      <c r="FI309" s="71" t="str">
        <f t="shared" si="5249"/>
        <v/>
      </c>
      <c r="FJ309" s="71" t="str">
        <f t="shared" si="5250"/>
        <v/>
      </c>
      <c r="FK309" s="71" t="str">
        <f t="shared" si="5251"/>
        <v/>
      </c>
      <c r="FL309" s="71" t="str">
        <f t="shared" si="5252"/>
        <v/>
      </c>
      <c r="FM309" s="71" t="str">
        <f t="shared" si="5253"/>
        <v/>
      </c>
      <c r="FN309" s="71" t="str">
        <f t="shared" si="5254"/>
        <v/>
      </c>
      <c r="FO309" s="71" t="str">
        <f t="shared" si="5255"/>
        <v/>
      </c>
      <c r="FP309" s="71" t="str">
        <f t="shared" si="5256"/>
        <v/>
      </c>
      <c r="FQ309" s="71" t="str">
        <f t="shared" si="5257"/>
        <v/>
      </c>
      <c r="FR309" s="71" t="str">
        <f t="shared" si="5258"/>
        <v/>
      </c>
      <c r="FS309" s="71" t="str">
        <f t="shared" si="5259"/>
        <v/>
      </c>
    </row>
    <row r="310" spans="1:175" ht="16.5">
      <c r="A310" s="133"/>
      <c r="B310" s="80" t="s">
        <v>915</v>
      </c>
      <c r="C310" s="61" t="s">
        <v>902</v>
      </c>
      <c r="T310" s="142"/>
      <c r="U310" s="85"/>
      <c r="CN310" s="70" t="str">
        <f t="shared" si="5184"/>
        <v>InitUnitState('IF14',,,,,,,,,,)</v>
      </c>
      <c r="CO310" s="70" t="str">
        <f t="shared" si="5185"/>
        <v>InitUnitNormal('IF14',,,,,,,,,,)</v>
      </c>
      <c r="CP310" s="70" t="str">
        <f t="shared" si="5186"/>
        <v>InitUnitMagic('IF14',,,,,,,,,,)</v>
      </c>
      <c r="CQ310" s="70" t="str">
        <f t="shared" si="5187"/>
        <v>InitUnitAdd('IF14',,,,,,,,,,)</v>
      </c>
      <c r="CR310" s="70" t="str">
        <f t="shared" si="5188"/>
        <v>InitEquipData('IF14',,"",,,,,'','','','','','',"")</v>
      </c>
      <c r="CU310" s="95" t="str">
        <f t="shared" si="5189"/>
        <v>|n</v>
      </c>
      <c r="CW310" s="60"/>
      <c r="CX310" s="60"/>
      <c r="CY310" s="60"/>
      <c r="CZ310" s="60"/>
      <c r="DA310" s="60"/>
      <c r="DB310" s="71" t="str">
        <f t="shared" si="5190"/>
        <v/>
      </c>
      <c r="DC310" s="71" t="str">
        <f t="shared" si="5191"/>
        <v/>
      </c>
      <c r="DD310" s="71" t="str">
        <f t="shared" si="5192"/>
        <v/>
      </c>
      <c r="DE310" s="71" t="str">
        <f t="shared" si="5193"/>
        <v/>
      </c>
      <c r="DF310" s="71" t="str">
        <f t="shared" si="5194"/>
        <v/>
      </c>
      <c r="DG310" s="71" t="str">
        <f t="shared" si="5195"/>
        <v/>
      </c>
      <c r="DH310" s="71" t="str">
        <f t="shared" si="5196"/>
        <v/>
      </c>
      <c r="DI310" s="71" t="str">
        <f t="shared" si="5197"/>
        <v/>
      </c>
      <c r="DJ310" s="71" t="str">
        <f t="shared" si="5198"/>
        <v/>
      </c>
      <c r="DK310" s="71" t="str">
        <f t="shared" si="5199"/>
        <v/>
      </c>
      <c r="DL310" s="71" t="str">
        <f t="shared" si="5200"/>
        <v/>
      </c>
      <c r="DM310" s="71" t="str">
        <f t="shared" si="5201"/>
        <v/>
      </c>
      <c r="DN310" s="71" t="str">
        <f t="shared" si="5202"/>
        <v/>
      </c>
      <c r="DO310" s="71" t="str">
        <f t="shared" si="5203"/>
        <v/>
      </c>
      <c r="DP310" s="71" t="str">
        <f t="shared" si="5204"/>
        <v/>
      </c>
      <c r="DQ310" s="71" t="str">
        <f t="shared" si="5205"/>
        <v/>
      </c>
      <c r="DR310" s="71" t="str">
        <f t="shared" si="5206"/>
        <v/>
      </c>
      <c r="DS310" s="71" t="str">
        <f t="shared" si="5207"/>
        <v/>
      </c>
      <c r="DT310" s="71" t="str">
        <f t="shared" si="5208"/>
        <v/>
      </c>
      <c r="DU310" s="71" t="str">
        <f t="shared" si="5209"/>
        <v/>
      </c>
      <c r="DV310" s="71" t="str">
        <f t="shared" si="5210"/>
        <v/>
      </c>
      <c r="DW310" s="71" t="str">
        <f t="shared" si="5211"/>
        <v/>
      </c>
      <c r="DX310" s="71" t="str">
        <f t="shared" si="5212"/>
        <v/>
      </c>
      <c r="DY310" s="71" t="str">
        <f t="shared" si="5213"/>
        <v/>
      </c>
      <c r="DZ310" s="71" t="str">
        <f t="shared" si="5214"/>
        <v/>
      </c>
      <c r="EA310" s="71" t="str">
        <f t="shared" si="5215"/>
        <v/>
      </c>
      <c r="EB310" s="71" t="str">
        <f t="shared" si="5216"/>
        <v/>
      </c>
      <c r="EC310" s="71" t="str">
        <f t="shared" si="5217"/>
        <v/>
      </c>
      <c r="ED310" s="71" t="str">
        <f t="shared" si="5218"/>
        <v/>
      </c>
      <c r="EE310" s="71" t="str">
        <f t="shared" si="5219"/>
        <v/>
      </c>
      <c r="EF310" s="71" t="str">
        <f t="shared" si="5220"/>
        <v/>
      </c>
      <c r="EG310" s="71" t="str">
        <f t="shared" si="5221"/>
        <v/>
      </c>
      <c r="EH310" s="71" t="str">
        <f t="shared" si="5222"/>
        <v/>
      </c>
      <c r="EI310" s="71" t="str">
        <f t="shared" si="5223"/>
        <v/>
      </c>
      <c r="EJ310" s="71" t="str">
        <f t="shared" si="5224"/>
        <v/>
      </c>
      <c r="EK310" s="71" t="str">
        <f t="shared" si="5225"/>
        <v/>
      </c>
      <c r="EL310" s="71" t="str">
        <f t="shared" si="5226"/>
        <v/>
      </c>
      <c r="EM310" s="71" t="str">
        <f t="shared" si="5227"/>
        <v/>
      </c>
      <c r="EN310" s="71" t="str">
        <f t="shared" si="5228"/>
        <v/>
      </c>
      <c r="EO310" s="71" t="str">
        <f t="shared" si="5229"/>
        <v/>
      </c>
      <c r="EP310" s="71" t="str">
        <f t="shared" si="5230"/>
        <v/>
      </c>
      <c r="EQ310" s="71" t="str">
        <f t="shared" si="5231"/>
        <v/>
      </c>
      <c r="ER310" s="71" t="str">
        <f t="shared" si="5232"/>
        <v/>
      </c>
      <c r="ES310" s="71" t="str">
        <f t="shared" si="5233"/>
        <v/>
      </c>
      <c r="ET310" s="71" t="str">
        <f t="shared" si="5234"/>
        <v/>
      </c>
      <c r="EU310" s="71" t="str">
        <f t="shared" si="5235"/>
        <v/>
      </c>
      <c r="EV310" s="71" t="str">
        <f t="shared" si="5236"/>
        <v/>
      </c>
      <c r="EW310" s="71" t="str">
        <f t="shared" si="5237"/>
        <v/>
      </c>
      <c r="EX310" s="71" t="str">
        <f t="shared" si="5238"/>
        <v/>
      </c>
      <c r="EY310" s="71" t="str">
        <f t="shared" si="5239"/>
        <v/>
      </c>
      <c r="EZ310" s="71" t="str">
        <f t="shared" si="5240"/>
        <v/>
      </c>
      <c r="FA310" s="71" t="str">
        <f t="shared" si="5241"/>
        <v/>
      </c>
      <c r="FB310" s="71" t="str">
        <f t="shared" si="5242"/>
        <v/>
      </c>
      <c r="FC310" s="71" t="str">
        <f t="shared" si="5243"/>
        <v/>
      </c>
      <c r="FD310" s="71" t="str">
        <f t="shared" si="5244"/>
        <v/>
      </c>
      <c r="FE310" s="71" t="str">
        <f t="shared" si="5245"/>
        <v/>
      </c>
      <c r="FF310" s="71" t="str">
        <f t="shared" si="5246"/>
        <v/>
      </c>
      <c r="FG310" s="71" t="str">
        <f t="shared" si="5247"/>
        <v/>
      </c>
      <c r="FH310" s="71" t="str">
        <f t="shared" si="5248"/>
        <v/>
      </c>
      <c r="FI310" s="71" t="str">
        <f t="shared" si="5249"/>
        <v/>
      </c>
      <c r="FJ310" s="71" t="str">
        <f t="shared" si="5250"/>
        <v/>
      </c>
      <c r="FK310" s="71" t="str">
        <f t="shared" si="5251"/>
        <v/>
      </c>
      <c r="FL310" s="71" t="str">
        <f t="shared" si="5252"/>
        <v/>
      </c>
      <c r="FM310" s="71" t="str">
        <f t="shared" si="5253"/>
        <v/>
      </c>
      <c r="FN310" s="71" t="str">
        <f t="shared" si="5254"/>
        <v/>
      </c>
      <c r="FO310" s="71" t="str">
        <f t="shared" si="5255"/>
        <v/>
      </c>
      <c r="FP310" s="71" t="str">
        <f t="shared" si="5256"/>
        <v/>
      </c>
      <c r="FQ310" s="71" t="str">
        <f t="shared" si="5257"/>
        <v/>
      </c>
      <c r="FR310" s="71" t="str">
        <f t="shared" si="5258"/>
        <v/>
      </c>
      <c r="FS310" s="71" t="str">
        <f t="shared" si="5259"/>
        <v/>
      </c>
    </row>
    <row r="311" spans="1:175" ht="16.5">
      <c r="A311" s="133"/>
      <c r="B311" s="80" t="s">
        <v>916</v>
      </c>
      <c r="C311" s="61" t="s">
        <v>902</v>
      </c>
      <c r="T311" s="142"/>
      <c r="U311" s="85"/>
      <c r="CN311" s="70" t="str">
        <f t="shared" si="5184"/>
        <v>InitUnitState('IF15',,,,,,,,,,)</v>
      </c>
      <c r="CO311" s="70" t="str">
        <f t="shared" si="5185"/>
        <v>InitUnitNormal('IF15',,,,,,,,,,)</v>
      </c>
      <c r="CP311" s="70" t="str">
        <f t="shared" si="5186"/>
        <v>InitUnitMagic('IF15',,,,,,,,,,)</v>
      </c>
      <c r="CQ311" s="70" t="str">
        <f t="shared" si="5187"/>
        <v>InitUnitAdd('IF15',,,,,,,,,,)</v>
      </c>
      <c r="CR311" s="70" t="str">
        <f t="shared" si="5188"/>
        <v>InitEquipData('IF15',,"",,,,,'','','','','','',"")</v>
      </c>
      <c r="CU311" s="95" t="str">
        <f t="shared" si="5189"/>
        <v>|n</v>
      </c>
      <c r="CW311" s="60"/>
      <c r="CX311" s="60"/>
      <c r="CY311" s="60"/>
      <c r="CZ311" s="60"/>
      <c r="DA311" s="60"/>
      <c r="DB311" s="71" t="str">
        <f t="shared" si="5190"/>
        <v/>
      </c>
      <c r="DC311" s="71" t="str">
        <f t="shared" si="5191"/>
        <v/>
      </c>
      <c r="DD311" s="71" t="str">
        <f t="shared" si="5192"/>
        <v/>
      </c>
      <c r="DE311" s="71" t="str">
        <f t="shared" si="5193"/>
        <v/>
      </c>
      <c r="DF311" s="71" t="str">
        <f t="shared" si="5194"/>
        <v/>
      </c>
      <c r="DG311" s="71" t="str">
        <f t="shared" si="5195"/>
        <v/>
      </c>
      <c r="DH311" s="71" t="str">
        <f t="shared" si="5196"/>
        <v/>
      </c>
      <c r="DI311" s="71" t="str">
        <f t="shared" si="5197"/>
        <v/>
      </c>
      <c r="DJ311" s="71" t="str">
        <f t="shared" si="5198"/>
        <v/>
      </c>
      <c r="DK311" s="71" t="str">
        <f t="shared" si="5199"/>
        <v/>
      </c>
      <c r="DL311" s="71" t="str">
        <f t="shared" si="5200"/>
        <v/>
      </c>
      <c r="DM311" s="71" t="str">
        <f t="shared" si="5201"/>
        <v/>
      </c>
      <c r="DN311" s="71" t="str">
        <f t="shared" si="5202"/>
        <v/>
      </c>
      <c r="DO311" s="71" t="str">
        <f t="shared" si="5203"/>
        <v/>
      </c>
      <c r="DP311" s="71" t="str">
        <f t="shared" si="5204"/>
        <v/>
      </c>
      <c r="DQ311" s="71" t="str">
        <f t="shared" si="5205"/>
        <v/>
      </c>
      <c r="DR311" s="71" t="str">
        <f t="shared" si="5206"/>
        <v/>
      </c>
      <c r="DS311" s="71" t="str">
        <f t="shared" si="5207"/>
        <v/>
      </c>
      <c r="DT311" s="71" t="str">
        <f t="shared" si="5208"/>
        <v/>
      </c>
      <c r="DU311" s="71" t="str">
        <f t="shared" si="5209"/>
        <v/>
      </c>
      <c r="DV311" s="71" t="str">
        <f t="shared" si="5210"/>
        <v/>
      </c>
      <c r="DW311" s="71" t="str">
        <f t="shared" si="5211"/>
        <v/>
      </c>
      <c r="DX311" s="71" t="str">
        <f t="shared" si="5212"/>
        <v/>
      </c>
      <c r="DY311" s="71" t="str">
        <f t="shared" si="5213"/>
        <v/>
      </c>
      <c r="DZ311" s="71" t="str">
        <f t="shared" si="5214"/>
        <v/>
      </c>
      <c r="EA311" s="71" t="str">
        <f t="shared" si="5215"/>
        <v/>
      </c>
      <c r="EB311" s="71" t="str">
        <f t="shared" si="5216"/>
        <v/>
      </c>
      <c r="EC311" s="71" t="str">
        <f t="shared" si="5217"/>
        <v/>
      </c>
      <c r="ED311" s="71" t="str">
        <f t="shared" si="5218"/>
        <v/>
      </c>
      <c r="EE311" s="71" t="str">
        <f t="shared" si="5219"/>
        <v/>
      </c>
      <c r="EF311" s="71" t="str">
        <f t="shared" si="5220"/>
        <v/>
      </c>
      <c r="EG311" s="71" t="str">
        <f t="shared" si="5221"/>
        <v/>
      </c>
      <c r="EH311" s="71" t="str">
        <f t="shared" si="5222"/>
        <v/>
      </c>
      <c r="EI311" s="71" t="str">
        <f t="shared" si="5223"/>
        <v/>
      </c>
      <c r="EJ311" s="71" t="str">
        <f t="shared" si="5224"/>
        <v/>
      </c>
      <c r="EK311" s="71" t="str">
        <f t="shared" si="5225"/>
        <v/>
      </c>
      <c r="EL311" s="71" t="str">
        <f t="shared" si="5226"/>
        <v/>
      </c>
      <c r="EM311" s="71" t="str">
        <f t="shared" si="5227"/>
        <v/>
      </c>
      <c r="EN311" s="71" t="str">
        <f t="shared" si="5228"/>
        <v/>
      </c>
      <c r="EO311" s="71" t="str">
        <f t="shared" si="5229"/>
        <v/>
      </c>
      <c r="EP311" s="71" t="str">
        <f t="shared" si="5230"/>
        <v/>
      </c>
      <c r="EQ311" s="71" t="str">
        <f t="shared" si="5231"/>
        <v/>
      </c>
      <c r="ER311" s="71" t="str">
        <f t="shared" si="5232"/>
        <v/>
      </c>
      <c r="ES311" s="71" t="str">
        <f t="shared" si="5233"/>
        <v/>
      </c>
      <c r="ET311" s="71" t="str">
        <f t="shared" si="5234"/>
        <v/>
      </c>
      <c r="EU311" s="71" t="str">
        <f t="shared" si="5235"/>
        <v/>
      </c>
      <c r="EV311" s="71" t="str">
        <f t="shared" si="5236"/>
        <v/>
      </c>
      <c r="EW311" s="71" t="str">
        <f t="shared" si="5237"/>
        <v/>
      </c>
      <c r="EX311" s="71" t="str">
        <f t="shared" si="5238"/>
        <v/>
      </c>
      <c r="EY311" s="71" t="str">
        <f t="shared" si="5239"/>
        <v/>
      </c>
      <c r="EZ311" s="71" t="str">
        <f t="shared" si="5240"/>
        <v/>
      </c>
      <c r="FA311" s="71" t="str">
        <f t="shared" si="5241"/>
        <v/>
      </c>
      <c r="FB311" s="71" t="str">
        <f t="shared" si="5242"/>
        <v/>
      </c>
      <c r="FC311" s="71" t="str">
        <f t="shared" si="5243"/>
        <v/>
      </c>
      <c r="FD311" s="71" t="str">
        <f t="shared" si="5244"/>
        <v/>
      </c>
      <c r="FE311" s="71" t="str">
        <f t="shared" si="5245"/>
        <v/>
      </c>
      <c r="FF311" s="71" t="str">
        <f t="shared" si="5246"/>
        <v/>
      </c>
      <c r="FG311" s="71" t="str">
        <f t="shared" si="5247"/>
        <v/>
      </c>
      <c r="FH311" s="71" t="str">
        <f t="shared" si="5248"/>
        <v/>
      </c>
      <c r="FI311" s="71" t="str">
        <f t="shared" si="5249"/>
        <v/>
      </c>
      <c r="FJ311" s="71" t="str">
        <f t="shared" si="5250"/>
        <v/>
      </c>
      <c r="FK311" s="71" t="str">
        <f t="shared" si="5251"/>
        <v/>
      </c>
      <c r="FL311" s="71" t="str">
        <f t="shared" si="5252"/>
        <v/>
      </c>
      <c r="FM311" s="71" t="str">
        <f t="shared" si="5253"/>
        <v/>
      </c>
      <c r="FN311" s="71" t="str">
        <f t="shared" si="5254"/>
        <v/>
      </c>
      <c r="FO311" s="71" t="str">
        <f t="shared" si="5255"/>
        <v/>
      </c>
      <c r="FP311" s="71" t="str">
        <f t="shared" si="5256"/>
        <v/>
      </c>
      <c r="FQ311" s="71" t="str">
        <f t="shared" si="5257"/>
        <v/>
      </c>
      <c r="FR311" s="71" t="str">
        <f t="shared" si="5258"/>
        <v/>
      </c>
      <c r="FS311" s="71" t="str">
        <f t="shared" si="5259"/>
        <v/>
      </c>
    </row>
    <row r="312" spans="1:175" ht="16.5">
      <c r="A312" s="133"/>
      <c r="B312" s="80" t="s">
        <v>917</v>
      </c>
      <c r="C312" s="61" t="s">
        <v>902</v>
      </c>
      <c r="T312" s="142"/>
      <c r="U312" s="85"/>
      <c r="CN312" s="70" t="str">
        <f t="shared" si="5184"/>
        <v>InitUnitState('IF16',,,,,,,,,,)</v>
      </c>
      <c r="CO312" s="70" t="str">
        <f t="shared" si="5185"/>
        <v>InitUnitNormal('IF16',,,,,,,,,,)</v>
      </c>
      <c r="CP312" s="70" t="str">
        <f t="shared" si="5186"/>
        <v>InitUnitMagic('IF16',,,,,,,,,,)</v>
      </c>
      <c r="CQ312" s="70" t="str">
        <f t="shared" si="5187"/>
        <v>InitUnitAdd('IF16',,,,,,,,,,)</v>
      </c>
      <c r="CR312" s="70" t="str">
        <f t="shared" si="5188"/>
        <v>InitEquipData('IF16',,"",,,,,'','','','','','',"")</v>
      </c>
      <c r="CU312" s="95" t="str">
        <f t="shared" si="5189"/>
        <v>|n</v>
      </c>
      <c r="CW312" s="60"/>
      <c r="CX312" s="60"/>
      <c r="CY312" s="60"/>
      <c r="CZ312" s="60"/>
      <c r="DA312" s="60"/>
      <c r="DB312" s="71" t="str">
        <f t="shared" si="5190"/>
        <v/>
      </c>
      <c r="DC312" s="71" t="str">
        <f t="shared" si="5191"/>
        <v/>
      </c>
      <c r="DD312" s="71" t="str">
        <f t="shared" si="5192"/>
        <v/>
      </c>
      <c r="DE312" s="71" t="str">
        <f t="shared" si="5193"/>
        <v/>
      </c>
      <c r="DF312" s="71" t="str">
        <f t="shared" si="5194"/>
        <v/>
      </c>
      <c r="DG312" s="71" t="str">
        <f t="shared" si="5195"/>
        <v/>
      </c>
      <c r="DH312" s="71" t="str">
        <f t="shared" si="5196"/>
        <v/>
      </c>
      <c r="DI312" s="71" t="str">
        <f t="shared" si="5197"/>
        <v/>
      </c>
      <c r="DJ312" s="71" t="str">
        <f t="shared" si="5198"/>
        <v/>
      </c>
      <c r="DK312" s="71" t="str">
        <f t="shared" si="5199"/>
        <v/>
      </c>
      <c r="DL312" s="71" t="str">
        <f t="shared" si="5200"/>
        <v/>
      </c>
      <c r="DM312" s="71" t="str">
        <f t="shared" si="5201"/>
        <v/>
      </c>
      <c r="DN312" s="71" t="str">
        <f t="shared" si="5202"/>
        <v/>
      </c>
      <c r="DO312" s="71" t="str">
        <f t="shared" si="5203"/>
        <v/>
      </c>
      <c r="DP312" s="71" t="str">
        <f t="shared" si="5204"/>
        <v/>
      </c>
      <c r="DQ312" s="71" t="str">
        <f t="shared" si="5205"/>
        <v/>
      </c>
      <c r="DR312" s="71" t="str">
        <f t="shared" si="5206"/>
        <v/>
      </c>
      <c r="DS312" s="71" t="str">
        <f t="shared" si="5207"/>
        <v/>
      </c>
      <c r="DT312" s="71" t="str">
        <f t="shared" si="5208"/>
        <v/>
      </c>
      <c r="DU312" s="71" t="str">
        <f t="shared" si="5209"/>
        <v/>
      </c>
      <c r="DV312" s="71" t="str">
        <f t="shared" si="5210"/>
        <v/>
      </c>
      <c r="DW312" s="71" t="str">
        <f t="shared" si="5211"/>
        <v/>
      </c>
      <c r="DX312" s="71" t="str">
        <f t="shared" si="5212"/>
        <v/>
      </c>
      <c r="DY312" s="71" t="str">
        <f t="shared" si="5213"/>
        <v/>
      </c>
      <c r="DZ312" s="71" t="str">
        <f t="shared" si="5214"/>
        <v/>
      </c>
      <c r="EA312" s="71" t="str">
        <f t="shared" si="5215"/>
        <v/>
      </c>
      <c r="EB312" s="71" t="str">
        <f t="shared" si="5216"/>
        <v/>
      </c>
      <c r="EC312" s="71" t="str">
        <f t="shared" si="5217"/>
        <v/>
      </c>
      <c r="ED312" s="71" t="str">
        <f t="shared" si="5218"/>
        <v/>
      </c>
      <c r="EE312" s="71" t="str">
        <f t="shared" si="5219"/>
        <v/>
      </c>
      <c r="EF312" s="71" t="str">
        <f t="shared" si="5220"/>
        <v/>
      </c>
      <c r="EG312" s="71" t="str">
        <f t="shared" si="5221"/>
        <v/>
      </c>
      <c r="EH312" s="71" t="str">
        <f t="shared" si="5222"/>
        <v/>
      </c>
      <c r="EI312" s="71" t="str">
        <f t="shared" si="5223"/>
        <v/>
      </c>
      <c r="EJ312" s="71" t="str">
        <f t="shared" si="5224"/>
        <v/>
      </c>
      <c r="EK312" s="71" t="str">
        <f t="shared" si="5225"/>
        <v/>
      </c>
      <c r="EL312" s="71" t="str">
        <f t="shared" si="5226"/>
        <v/>
      </c>
      <c r="EM312" s="71" t="str">
        <f t="shared" si="5227"/>
        <v/>
      </c>
      <c r="EN312" s="71" t="str">
        <f t="shared" si="5228"/>
        <v/>
      </c>
      <c r="EO312" s="71" t="str">
        <f t="shared" si="5229"/>
        <v/>
      </c>
      <c r="EP312" s="71" t="str">
        <f t="shared" si="5230"/>
        <v/>
      </c>
      <c r="EQ312" s="71" t="str">
        <f t="shared" si="5231"/>
        <v/>
      </c>
      <c r="ER312" s="71" t="str">
        <f t="shared" si="5232"/>
        <v/>
      </c>
      <c r="ES312" s="71" t="str">
        <f t="shared" si="5233"/>
        <v/>
      </c>
      <c r="ET312" s="71" t="str">
        <f t="shared" si="5234"/>
        <v/>
      </c>
      <c r="EU312" s="71" t="str">
        <f t="shared" si="5235"/>
        <v/>
      </c>
      <c r="EV312" s="71" t="str">
        <f t="shared" si="5236"/>
        <v/>
      </c>
      <c r="EW312" s="71" t="str">
        <f t="shared" si="5237"/>
        <v/>
      </c>
      <c r="EX312" s="71" t="str">
        <f t="shared" si="5238"/>
        <v/>
      </c>
      <c r="EY312" s="71" t="str">
        <f t="shared" si="5239"/>
        <v/>
      </c>
      <c r="EZ312" s="71" t="str">
        <f t="shared" si="5240"/>
        <v/>
      </c>
      <c r="FA312" s="71" t="str">
        <f t="shared" si="5241"/>
        <v/>
      </c>
      <c r="FB312" s="71" t="str">
        <f t="shared" si="5242"/>
        <v/>
      </c>
      <c r="FC312" s="71" t="str">
        <f t="shared" si="5243"/>
        <v/>
      </c>
      <c r="FD312" s="71" t="str">
        <f t="shared" si="5244"/>
        <v/>
      </c>
      <c r="FE312" s="71" t="str">
        <f t="shared" si="5245"/>
        <v/>
      </c>
      <c r="FF312" s="71" t="str">
        <f t="shared" si="5246"/>
        <v/>
      </c>
      <c r="FG312" s="71" t="str">
        <f t="shared" si="5247"/>
        <v/>
      </c>
      <c r="FH312" s="71" t="str">
        <f t="shared" si="5248"/>
        <v/>
      </c>
      <c r="FI312" s="71" t="str">
        <f t="shared" si="5249"/>
        <v/>
      </c>
      <c r="FJ312" s="71" t="str">
        <f t="shared" si="5250"/>
        <v/>
      </c>
      <c r="FK312" s="71" t="str">
        <f t="shared" si="5251"/>
        <v/>
      </c>
      <c r="FL312" s="71" t="str">
        <f t="shared" si="5252"/>
        <v/>
      </c>
      <c r="FM312" s="71" t="str">
        <f t="shared" si="5253"/>
        <v/>
      </c>
      <c r="FN312" s="71" t="str">
        <f t="shared" si="5254"/>
        <v/>
      </c>
      <c r="FO312" s="71" t="str">
        <f t="shared" si="5255"/>
        <v/>
      </c>
      <c r="FP312" s="71" t="str">
        <f t="shared" si="5256"/>
        <v/>
      </c>
      <c r="FQ312" s="71" t="str">
        <f t="shared" si="5257"/>
        <v/>
      </c>
      <c r="FR312" s="71" t="str">
        <f t="shared" si="5258"/>
        <v/>
      </c>
      <c r="FS312" s="71" t="str">
        <f t="shared" si="5259"/>
        <v/>
      </c>
    </row>
    <row r="313" spans="1:175" ht="16.5">
      <c r="A313" s="133"/>
      <c r="B313" s="80" t="s">
        <v>918</v>
      </c>
      <c r="C313" s="61" t="s">
        <v>902</v>
      </c>
      <c r="T313" s="142"/>
      <c r="U313" s="85"/>
      <c r="CN313" s="70" t="str">
        <f t="shared" si="5184"/>
        <v>InitUnitState('IF17',,,,,,,,,,)</v>
      </c>
      <c r="CO313" s="70" t="str">
        <f t="shared" si="5185"/>
        <v>InitUnitNormal('IF17',,,,,,,,,,)</v>
      </c>
      <c r="CP313" s="70" t="str">
        <f t="shared" si="5186"/>
        <v>InitUnitMagic('IF17',,,,,,,,,,)</v>
      </c>
      <c r="CQ313" s="70" t="str">
        <f t="shared" si="5187"/>
        <v>InitUnitAdd('IF17',,,,,,,,,,)</v>
      </c>
      <c r="CR313" s="70" t="str">
        <f t="shared" si="5188"/>
        <v>InitEquipData('IF17',,"",,,,,'','','','','','',"")</v>
      </c>
      <c r="CU313" s="95" t="str">
        <f t="shared" si="5189"/>
        <v>|n</v>
      </c>
      <c r="CW313" s="60"/>
      <c r="CX313" s="60"/>
      <c r="CY313" s="60"/>
      <c r="CZ313" s="60"/>
      <c r="DA313" s="60"/>
      <c r="DB313" s="71" t="str">
        <f t="shared" si="5190"/>
        <v/>
      </c>
      <c r="DC313" s="71" t="str">
        <f t="shared" si="5191"/>
        <v/>
      </c>
      <c r="DD313" s="71" t="str">
        <f t="shared" si="5192"/>
        <v/>
      </c>
      <c r="DE313" s="71" t="str">
        <f t="shared" si="5193"/>
        <v/>
      </c>
      <c r="DF313" s="71" t="str">
        <f t="shared" si="5194"/>
        <v/>
      </c>
      <c r="DG313" s="71" t="str">
        <f t="shared" si="5195"/>
        <v/>
      </c>
      <c r="DH313" s="71" t="str">
        <f t="shared" si="5196"/>
        <v/>
      </c>
      <c r="DI313" s="71" t="str">
        <f t="shared" si="5197"/>
        <v/>
      </c>
      <c r="DJ313" s="71" t="str">
        <f t="shared" si="5198"/>
        <v/>
      </c>
      <c r="DK313" s="71" t="str">
        <f t="shared" si="5199"/>
        <v/>
      </c>
      <c r="DL313" s="71" t="str">
        <f t="shared" si="5200"/>
        <v/>
      </c>
      <c r="DM313" s="71" t="str">
        <f t="shared" si="5201"/>
        <v/>
      </c>
      <c r="DN313" s="71" t="str">
        <f t="shared" si="5202"/>
        <v/>
      </c>
      <c r="DO313" s="71" t="str">
        <f t="shared" si="5203"/>
        <v/>
      </c>
      <c r="DP313" s="71" t="str">
        <f t="shared" si="5204"/>
        <v/>
      </c>
      <c r="DQ313" s="71" t="str">
        <f t="shared" si="5205"/>
        <v/>
      </c>
      <c r="DR313" s="71" t="str">
        <f t="shared" si="5206"/>
        <v/>
      </c>
      <c r="DS313" s="71" t="str">
        <f t="shared" si="5207"/>
        <v/>
      </c>
      <c r="DT313" s="71" t="str">
        <f t="shared" si="5208"/>
        <v/>
      </c>
      <c r="DU313" s="71" t="str">
        <f t="shared" si="5209"/>
        <v/>
      </c>
      <c r="DV313" s="71" t="str">
        <f t="shared" si="5210"/>
        <v/>
      </c>
      <c r="DW313" s="71" t="str">
        <f t="shared" si="5211"/>
        <v/>
      </c>
      <c r="DX313" s="71" t="str">
        <f t="shared" si="5212"/>
        <v/>
      </c>
      <c r="DY313" s="71" t="str">
        <f t="shared" si="5213"/>
        <v/>
      </c>
      <c r="DZ313" s="71" t="str">
        <f t="shared" si="5214"/>
        <v/>
      </c>
      <c r="EA313" s="71" t="str">
        <f t="shared" si="5215"/>
        <v/>
      </c>
      <c r="EB313" s="71" t="str">
        <f t="shared" si="5216"/>
        <v/>
      </c>
      <c r="EC313" s="71" t="str">
        <f t="shared" si="5217"/>
        <v/>
      </c>
      <c r="ED313" s="71" t="str">
        <f t="shared" si="5218"/>
        <v/>
      </c>
      <c r="EE313" s="71" t="str">
        <f t="shared" si="5219"/>
        <v/>
      </c>
      <c r="EF313" s="71" t="str">
        <f t="shared" si="5220"/>
        <v/>
      </c>
      <c r="EG313" s="71" t="str">
        <f t="shared" si="5221"/>
        <v/>
      </c>
      <c r="EH313" s="71" t="str">
        <f t="shared" si="5222"/>
        <v/>
      </c>
      <c r="EI313" s="71" t="str">
        <f t="shared" si="5223"/>
        <v/>
      </c>
      <c r="EJ313" s="71" t="str">
        <f t="shared" si="5224"/>
        <v/>
      </c>
      <c r="EK313" s="71" t="str">
        <f t="shared" si="5225"/>
        <v/>
      </c>
      <c r="EL313" s="71" t="str">
        <f t="shared" si="5226"/>
        <v/>
      </c>
      <c r="EM313" s="71" t="str">
        <f t="shared" si="5227"/>
        <v/>
      </c>
      <c r="EN313" s="71" t="str">
        <f t="shared" si="5228"/>
        <v/>
      </c>
      <c r="EO313" s="71" t="str">
        <f t="shared" si="5229"/>
        <v/>
      </c>
      <c r="EP313" s="71" t="str">
        <f t="shared" si="5230"/>
        <v/>
      </c>
      <c r="EQ313" s="71" t="str">
        <f t="shared" si="5231"/>
        <v/>
      </c>
      <c r="ER313" s="71" t="str">
        <f t="shared" si="5232"/>
        <v/>
      </c>
      <c r="ES313" s="71" t="str">
        <f t="shared" si="5233"/>
        <v/>
      </c>
      <c r="ET313" s="71" t="str">
        <f t="shared" si="5234"/>
        <v/>
      </c>
      <c r="EU313" s="71" t="str">
        <f t="shared" si="5235"/>
        <v/>
      </c>
      <c r="EV313" s="71" t="str">
        <f t="shared" si="5236"/>
        <v/>
      </c>
      <c r="EW313" s="71" t="str">
        <f t="shared" si="5237"/>
        <v/>
      </c>
      <c r="EX313" s="71" t="str">
        <f t="shared" si="5238"/>
        <v/>
      </c>
      <c r="EY313" s="71" t="str">
        <f t="shared" si="5239"/>
        <v/>
      </c>
      <c r="EZ313" s="71" t="str">
        <f t="shared" si="5240"/>
        <v/>
      </c>
      <c r="FA313" s="71" t="str">
        <f t="shared" si="5241"/>
        <v/>
      </c>
      <c r="FB313" s="71" t="str">
        <f t="shared" si="5242"/>
        <v/>
      </c>
      <c r="FC313" s="71" t="str">
        <f t="shared" si="5243"/>
        <v/>
      </c>
      <c r="FD313" s="71" t="str">
        <f t="shared" si="5244"/>
        <v/>
      </c>
      <c r="FE313" s="71" t="str">
        <f t="shared" si="5245"/>
        <v/>
      </c>
      <c r="FF313" s="71" t="str">
        <f t="shared" si="5246"/>
        <v/>
      </c>
      <c r="FG313" s="71" t="str">
        <f t="shared" si="5247"/>
        <v/>
      </c>
      <c r="FH313" s="71" t="str">
        <f t="shared" si="5248"/>
        <v/>
      </c>
      <c r="FI313" s="71" t="str">
        <f t="shared" si="5249"/>
        <v/>
      </c>
      <c r="FJ313" s="71" t="str">
        <f t="shared" si="5250"/>
        <v/>
      </c>
      <c r="FK313" s="71" t="str">
        <f t="shared" si="5251"/>
        <v/>
      </c>
      <c r="FL313" s="71" t="str">
        <f t="shared" si="5252"/>
        <v/>
      </c>
      <c r="FM313" s="71" t="str">
        <f t="shared" si="5253"/>
        <v/>
      </c>
      <c r="FN313" s="71" t="str">
        <f t="shared" si="5254"/>
        <v/>
      </c>
      <c r="FO313" s="71" t="str">
        <f t="shared" si="5255"/>
        <v/>
      </c>
      <c r="FP313" s="71" t="str">
        <f t="shared" si="5256"/>
        <v/>
      </c>
      <c r="FQ313" s="71" t="str">
        <f t="shared" si="5257"/>
        <v/>
      </c>
      <c r="FR313" s="71" t="str">
        <f t="shared" si="5258"/>
        <v/>
      </c>
      <c r="FS313" s="71" t="str">
        <f t="shared" si="5259"/>
        <v/>
      </c>
    </row>
    <row r="314" spans="1:175" ht="16.5">
      <c r="A314" s="133"/>
      <c r="B314" s="80" t="s">
        <v>919</v>
      </c>
      <c r="C314" s="61" t="s">
        <v>902</v>
      </c>
      <c r="T314" s="143"/>
      <c r="U314" s="85"/>
      <c r="CN314" s="70" t="str">
        <f t="shared" si="5184"/>
        <v>InitUnitState('IF18',,,,,,,,,,)</v>
      </c>
      <c r="CO314" s="70" t="str">
        <f t="shared" si="5185"/>
        <v>InitUnitNormal('IF18',,,,,,,,,,)</v>
      </c>
      <c r="CP314" s="70" t="str">
        <f t="shared" si="5186"/>
        <v>InitUnitMagic('IF18',,,,,,,,,,)</v>
      </c>
      <c r="CQ314" s="70" t="str">
        <f t="shared" si="5187"/>
        <v>InitUnitAdd('IF18',,,,,,,,,,)</v>
      </c>
      <c r="CR314" s="70" t="str">
        <f t="shared" si="5188"/>
        <v>InitEquipData('IF18',,"",,,,,'','','','','','',"")</v>
      </c>
      <c r="CU314" s="95" t="str">
        <f t="shared" si="5189"/>
        <v>|n</v>
      </c>
      <c r="CW314" s="60"/>
      <c r="CX314" s="60"/>
      <c r="CY314" s="60"/>
      <c r="CZ314" s="60"/>
      <c r="DA314" s="60"/>
      <c r="DB314" s="71" t="str">
        <f t="shared" si="5190"/>
        <v/>
      </c>
      <c r="DC314" s="71" t="str">
        <f t="shared" si="5191"/>
        <v/>
      </c>
      <c r="DD314" s="71" t="str">
        <f t="shared" si="5192"/>
        <v/>
      </c>
      <c r="DE314" s="71" t="str">
        <f t="shared" si="5193"/>
        <v/>
      </c>
      <c r="DF314" s="71" t="str">
        <f t="shared" si="5194"/>
        <v/>
      </c>
      <c r="DG314" s="71" t="str">
        <f t="shared" si="5195"/>
        <v/>
      </c>
      <c r="DH314" s="71" t="str">
        <f t="shared" si="5196"/>
        <v/>
      </c>
      <c r="DI314" s="71" t="str">
        <f t="shared" si="5197"/>
        <v/>
      </c>
      <c r="DJ314" s="71" t="str">
        <f t="shared" si="5198"/>
        <v/>
      </c>
      <c r="DK314" s="71" t="str">
        <f t="shared" si="5199"/>
        <v/>
      </c>
      <c r="DL314" s="71" t="str">
        <f t="shared" si="5200"/>
        <v/>
      </c>
      <c r="DM314" s="71" t="str">
        <f t="shared" si="5201"/>
        <v/>
      </c>
      <c r="DN314" s="71" t="str">
        <f t="shared" si="5202"/>
        <v/>
      </c>
      <c r="DO314" s="71" t="str">
        <f t="shared" si="5203"/>
        <v/>
      </c>
      <c r="DP314" s="71" t="str">
        <f t="shared" si="5204"/>
        <v/>
      </c>
      <c r="DQ314" s="71" t="str">
        <f t="shared" si="5205"/>
        <v/>
      </c>
      <c r="DR314" s="71" t="str">
        <f t="shared" si="5206"/>
        <v/>
      </c>
      <c r="DS314" s="71" t="str">
        <f t="shared" si="5207"/>
        <v/>
      </c>
      <c r="DT314" s="71" t="str">
        <f t="shared" si="5208"/>
        <v/>
      </c>
      <c r="DU314" s="71" t="str">
        <f t="shared" si="5209"/>
        <v/>
      </c>
      <c r="DV314" s="71" t="str">
        <f t="shared" si="5210"/>
        <v/>
      </c>
      <c r="DW314" s="71" t="str">
        <f t="shared" si="5211"/>
        <v/>
      </c>
      <c r="DX314" s="71" t="str">
        <f t="shared" si="5212"/>
        <v/>
      </c>
      <c r="DY314" s="71" t="str">
        <f t="shared" si="5213"/>
        <v/>
      </c>
      <c r="DZ314" s="71" t="str">
        <f t="shared" si="5214"/>
        <v/>
      </c>
      <c r="EA314" s="71" t="str">
        <f t="shared" si="5215"/>
        <v/>
      </c>
      <c r="EB314" s="71" t="str">
        <f t="shared" si="5216"/>
        <v/>
      </c>
      <c r="EC314" s="71" t="str">
        <f t="shared" si="5217"/>
        <v/>
      </c>
      <c r="ED314" s="71" t="str">
        <f t="shared" si="5218"/>
        <v/>
      </c>
      <c r="EE314" s="71" t="str">
        <f t="shared" si="5219"/>
        <v/>
      </c>
      <c r="EF314" s="71" t="str">
        <f t="shared" si="5220"/>
        <v/>
      </c>
      <c r="EG314" s="71" t="str">
        <f t="shared" si="5221"/>
        <v/>
      </c>
      <c r="EH314" s="71" t="str">
        <f t="shared" si="5222"/>
        <v/>
      </c>
      <c r="EI314" s="71" t="str">
        <f t="shared" si="5223"/>
        <v/>
      </c>
      <c r="EJ314" s="71" t="str">
        <f t="shared" si="5224"/>
        <v/>
      </c>
      <c r="EK314" s="71" t="str">
        <f t="shared" si="5225"/>
        <v/>
      </c>
      <c r="EL314" s="71" t="str">
        <f t="shared" si="5226"/>
        <v/>
      </c>
      <c r="EM314" s="71" t="str">
        <f t="shared" si="5227"/>
        <v/>
      </c>
      <c r="EN314" s="71" t="str">
        <f t="shared" si="5228"/>
        <v/>
      </c>
      <c r="EO314" s="71" t="str">
        <f t="shared" si="5229"/>
        <v/>
      </c>
      <c r="EP314" s="71" t="str">
        <f t="shared" si="5230"/>
        <v/>
      </c>
      <c r="EQ314" s="71" t="str">
        <f t="shared" si="5231"/>
        <v/>
      </c>
      <c r="ER314" s="71" t="str">
        <f t="shared" si="5232"/>
        <v/>
      </c>
      <c r="ES314" s="71" t="str">
        <f t="shared" si="5233"/>
        <v/>
      </c>
      <c r="ET314" s="71" t="str">
        <f t="shared" si="5234"/>
        <v/>
      </c>
      <c r="EU314" s="71" t="str">
        <f t="shared" si="5235"/>
        <v/>
      </c>
      <c r="EV314" s="71" t="str">
        <f t="shared" si="5236"/>
        <v/>
      </c>
      <c r="EW314" s="71" t="str">
        <f t="shared" si="5237"/>
        <v/>
      </c>
      <c r="EX314" s="71" t="str">
        <f t="shared" si="5238"/>
        <v/>
      </c>
      <c r="EY314" s="71" t="str">
        <f t="shared" si="5239"/>
        <v/>
      </c>
      <c r="EZ314" s="71" t="str">
        <f t="shared" si="5240"/>
        <v/>
      </c>
      <c r="FA314" s="71" t="str">
        <f t="shared" si="5241"/>
        <v/>
      </c>
      <c r="FB314" s="71" t="str">
        <f t="shared" si="5242"/>
        <v/>
      </c>
      <c r="FC314" s="71" t="str">
        <f t="shared" si="5243"/>
        <v/>
      </c>
      <c r="FD314" s="71" t="str">
        <f t="shared" si="5244"/>
        <v/>
      </c>
      <c r="FE314" s="71" t="str">
        <f t="shared" si="5245"/>
        <v/>
      </c>
      <c r="FF314" s="71" t="str">
        <f t="shared" si="5246"/>
        <v/>
      </c>
      <c r="FG314" s="71" t="str">
        <f t="shared" si="5247"/>
        <v/>
      </c>
      <c r="FH314" s="71" t="str">
        <f t="shared" si="5248"/>
        <v/>
      </c>
      <c r="FI314" s="71" t="str">
        <f t="shared" si="5249"/>
        <v/>
      </c>
      <c r="FJ314" s="71" t="str">
        <f t="shared" si="5250"/>
        <v/>
      </c>
      <c r="FK314" s="71" t="str">
        <f t="shared" si="5251"/>
        <v/>
      </c>
      <c r="FL314" s="71" t="str">
        <f t="shared" si="5252"/>
        <v/>
      </c>
      <c r="FM314" s="71" t="str">
        <f t="shared" si="5253"/>
        <v/>
      </c>
      <c r="FN314" s="71" t="str">
        <f t="shared" si="5254"/>
        <v/>
      </c>
      <c r="FO314" s="71" t="str">
        <f t="shared" si="5255"/>
        <v/>
      </c>
      <c r="FP314" s="71" t="str">
        <f t="shared" si="5256"/>
        <v/>
      </c>
      <c r="FQ314" s="71" t="str">
        <f t="shared" si="5257"/>
        <v/>
      </c>
      <c r="FR314" s="71" t="str">
        <f t="shared" si="5258"/>
        <v/>
      </c>
      <c r="FS314" s="71" t="str">
        <f t="shared" si="5259"/>
        <v/>
      </c>
    </row>
    <row r="315" spans="1:175" ht="16.5">
      <c r="A315" s="133"/>
      <c r="B315" s="80" t="s">
        <v>920</v>
      </c>
      <c r="C315" s="61" t="s">
        <v>902</v>
      </c>
      <c r="T315" s="143"/>
      <c r="U315" s="85"/>
      <c r="CN315" s="70" t="str">
        <f t="shared" si="5184"/>
        <v>InitUnitState('IF19',,,,,,,,,,)</v>
      </c>
      <c r="CO315" s="70" t="str">
        <f t="shared" si="5185"/>
        <v>InitUnitNormal('IF19',,,,,,,,,,)</v>
      </c>
      <c r="CP315" s="70" t="str">
        <f t="shared" si="5186"/>
        <v>InitUnitMagic('IF19',,,,,,,,,,)</v>
      </c>
      <c r="CQ315" s="70" t="str">
        <f t="shared" si="5187"/>
        <v>InitUnitAdd('IF19',,,,,,,,,,)</v>
      </c>
      <c r="CR315" s="70" t="str">
        <f t="shared" si="5188"/>
        <v>InitEquipData('IF19',,"",,,,,'','','','','','',"")</v>
      </c>
      <c r="CU315" s="95" t="str">
        <f t="shared" si="5189"/>
        <v>|n</v>
      </c>
      <c r="CW315" s="60"/>
      <c r="CX315" s="60"/>
      <c r="CY315" s="60"/>
      <c r="CZ315" s="60"/>
      <c r="DA315" s="60"/>
      <c r="DB315" s="71" t="str">
        <f t="shared" si="5190"/>
        <v/>
      </c>
      <c r="DC315" s="71" t="str">
        <f t="shared" si="5191"/>
        <v/>
      </c>
      <c r="DD315" s="71" t="str">
        <f t="shared" si="5192"/>
        <v/>
      </c>
      <c r="DE315" s="71" t="str">
        <f t="shared" si="5193"/>
        <v/>
      </c>
      <c r="DF315" s="71" t="str">
        <f t="shared" si="5194"/>
        <v/>
      </c>
      <c r="DG315" s="71" t="str">
        <f t="shared" si="5195"/>
        <v/>
      </c>
      <c r="DH315" s="71" t="str">
        <f t="shared" si="5196"/>
        <v/>
      </c>
      <c r="DI315" s="71" t="str">
        <f t="shared" si="5197"/>
        <v/>
      </c>
      <c r="DJ315" s="71" t="str">
        <f t="shared" si="5198"/>
        <v/>
      </c>
      <c r="DK315" s="71" t="str">
        <f t="shared" si="5199"/>
        <v/>
      </c>
      <c r="DL315" s="71" t="str">
        <f t="shared" si="5200"/>
        <v/>
      </c>
      <c r="DM315" s="71" t="str">
        <f t="shared" si="5201"/>
        <v/>
      </c>
      <c r="DN315" s="71" t="str">
        <f t="shared" si="5202"/>
        <v/>
      </c>
      <c r="DO315" s="71" t="str">
        <f t="shared" si="5203"/>
        <v/>
      </c>
      <c r="DP315" s="71" t="str">
        <f t="shared" si="5204"/>
        <v/>
      </c>
      <c r="DQ315" s="71" t="str">
        <f t="shared" si="5205"/>
        <v/>
      </c>
      <c r="DR315" s="71" t="str">
        <f t="shared" si="5206"/>
        <v/>
      </c>
      <c r="DS315" s="71" t="str">
        <f t="shared" si="5207"/>
        <v/>
      </c>
      <c r="DT315" s="71" t="str">
        <f t="shared" si="5208"/>
        <v/>
      </c>
      <c r="DU315" s="71" t="str">
        <f t="shared" si="5209"/>
        <v/>
      </c>
      <c r="DV315" s="71" t="str">
        <f t="shared" si="5210"/>
        <v/>
      </c>
      <c r="DW315" s="71" t="str">
        <f t="shared" si="5211"/>
        <v/>
      </c>
      <c r="DX315" s="71" t="str">
        <f t="shared" si="5212"/>
        <v/>
      </c>
      <c r="DY315" s="71" t="str">
        <f t="shared" si="5213"/>
        <v/>
      </c>
      <c r="DZ315" s="71" t="str">
        <f t="shared" si="5214"/>
        <v/>
      </c>
      <c r="EA315" s="71" t="str">
        <f t="shared" si="5215"/>
        <v/>
      </c>
      <c r="EB315" s="71" t="str">
        <f t="shared" si="5216"/>
        <v/>
      </c>
      <c r="EC315" s="71" t="str">
        <f t="shared" si="5217"/>
        <v/>
      </c>
      <c r="ED315" s="71" t="str">
        <f t="shared" si="5218"/>
        <v/>
      </c>
      <c r="EE315" s="71" t="str">
        <f t="shared" si="5219"/>
        <v/>
      </c>
      <c r="EF315" s="71" t="str">
        <f t="shared" si="5220"/>
        <v/>
      </c>
      <c r="EG315" s="71" t="str">
        <f t="shared" si="5221"/>
        <v/>
      </c>
      <c r="EH315" s="71" t="str">
        <f t="shared" si="5222"/>
        <v/>
      </c>
      <c r="EI315" s="71" t="str">
        <f t="shared" si="5223"/>
        <v/>
      </c>
      <c r="EJ315" s="71" t="str">
        <f t="shared" si="5224"/>
        <v/>
      </c>
      <c r="EK315" s="71" t="str">
        <f t="shared" si="5225"/>
        <v/>
      </c>
      <c r="EL315" s="71" t="str">
        <f t="shared" si="5226"/>
        <v/>
      </c>
      <c r="EM315" s="71" t="str">
        <f t="shared" si="5227"/>
        <v/>
      </c>
      <c r="EN315" s="71" t="str">
        <f t="shared" si="5228"/>
        <v/>
      </c>
      <c r="EO315" s="71" t="str">
        <f t="shared" si="5229"/>
        <v/>
      </c>
      <c r="EP315" s="71" t="str">
        <f t="shared" si="5230"/>
        <v/>
      </c>
      <c r="EQ315" s="71" t="str">
        <f t="shared" si="5231"/>
        <v/>
      </c>
      <c r="ER315" s="71" t="str">
        <f t="shared" si="5232"/>
        <v/>
      </c>
      <c r="ES315" s="71" t="str">
        <f t="shared" si="5233"/>
        <v/>
      </c>
      <c r="ET315" s="71" t="str">
        <f t="shared" si="5234"/>
        <v/>
      </c>
      <c r="EU315" s="71" t="str">
        <f t="shared" si="5235"/>
        <v/>
      </c>
      <c r="EV315" s="71" t="str">
        <f t="shared" si="5236"/>
        <v/>
      </c>
      <c r="EW315" s="71" t="str">
        <f t="shared" si="5237"/>
        <v/>
      </c>
      <c r="EX315" s="71" t="str">
        <f t="shared" si="5238"/>
        <v/>
      </c>
      <c r="EY315" s="71" t="str">
        <f t="shared" si="5239"/>
        <v/>
      </c>
      <c r="EZ315" s="71" t="str">
        <f t="shared" si="5240"/>
        <v/>
      </c>
      <c r="FA315" s="71" t="str">
        <f t="shared" si="5241"/>
        <v/>
      </c>
      <c r="FB315" s="71" t="str">
        <f t="shared" si="5242"/>
        <v/>
      </c>
      <c r="FC315" s="71" t="str">
        <f t="shared" si="5243"/>
        <v/>
      </c>
      <c r="FD315" s="71" t="str">
        <f t="shared" si="5244"/>
        <v/>
      </c>
      <c r="FE315" s="71" t="str">
        <f t="shared" si="5245"/>
        <v/>
      </c>
      <c r="FF315" s="71" t="str">
        <f t="shared" si="5246"/>
        <v/>
      </c>
      <c r="FG315" s="71" t="str">
        <f t="shared" si="5247"/>
        <v/>
      </c>
      <c r="FH315" s="71" t="str">
        <f t="shared" si="5248"/>
        <v/>
      </c>
      <c r="FI315" s="71" t="str">
        <f t="shared" si="5249"/>
        <v/>
      </c>
      <c r="FJ315" s="71" t="str">
        <f t="shared" si="5250"/>
        <v/>
      </c>
      <c r="FK315" s="71" t="str">
        <f t="shared" si="5251"/>
        <v/>
      </c>
      <c r="FL315" s="71" t="str">
        <f t="shared" si="5252"/>
        <v/>
      </c>
      <c r="FM315" s="71" t="str">
        <f t="shared" si="5253"/>
        <v/>
      </c>
      <c r="FN315" s="71" t="str">
        <f t="shared" si="5254"/>
        <v/>
      </c>
      <c r="FO315" s="71" t="str">
        <f t="shared" si="5255"/>
        <v/>
      </c>
      <c r="FP315" s="71" t="str">
        <f t="shared" si="5256"/>
        <v/>
      </c>
      <c r="FQ315" s="71" t="str">
        <f t="shared" si="5257"/>
        <v/>
      </c>
      <c r="FR315" s="71" t="str">
        <f t="shared" si="5258"/>
        <v/>
      </c>
      <c r="FS315" s="71" t="str">
        <f t="shared" si="5259"/>
        <v/>
      </c>
    </row>
    <row r="316" spans="1:175" ht="16.5">
      <c r="A316" s="133"/>
      <c r="B316" s="80" t="s">
        <v>921</v>
      </c>
      <c r="C316" s="61" t="s">
        <v>902</v>
      </c>
      <c r="T316" s="143"/>
      <c r="U316" s="85"/>
      <c r="CN316" s="70" t="str">
        <f t="shared" si="5184"/>
        <v>InitUnitState('IF20',,,,,,,,,,)</v>
      </c>
      <c r="CO316" s="70" t="str">
        <f t="shared" si="5185"/>
        <v>InitUnitNormal('IF20',,,,,,,,,,)</v>
      </c>
      <c r="CP316" s="70" t="str">
        <f t="shared" si="5186"/>
        <v>InitUnitMagic('IF20',,,,,,,,,,)</v>
      </c>
      <c r="CQ316" s="70" t="str">
        <f t="shared" si="5187"/>
        <v>InitUnitAdd('IF20',,,,,,,,,,)</v>
      </c>
      <c r="CR316" s="70" t="str">
        <f t="shared" si="5188"/>
        <v>InitEquipData('IF20',,"",,,,,'','','','','','',"")</v>
      </c>
      <c r="CU316" s="95" t="str">
        <f t="shared" si="5189"/>
        <v>|n</v>
      </c>
      <c r="CW316" s="60"/>
      <c r="CX316" s="60"/>
      <c r="CY316" s="60"/>
      <c r="CZ316" s="60"/>
      <c r="DA316" s="60"/>
      <c r="DB316" s="71" t="str">
        <f t="shared" si="5190"/>
        <v/>
      </c>
      <c r="DC316" s="71" t="str">
        <f t="shared" si="5191"/>
        <v/>
      </c>
      <c r="DD316" s="71" t="str">
        <f t="shared" si="5192"/>
        <v/>
      </c>
      <c r="DE316" s="71" t="str">
        <f t="shared" si="5193"/>
        <v/>
      </c>
      <c r="DF316" s="71" t="str">
        <f t="shared" si="5194"/>
        <v/>
      </c>
      <c r="DG316" s="71" t="str">
        <f t="shared" si="5195"/>
        <v/>
      </c>
      <c r="DH316" s="71" t="str">
        <f t="shared" si="5196"/>
        <v/>
      </c>
      <c r="DI316" s="71" t="str">
        <f t="shared" si="5197"/>
        <v/>
      </c>
      <c r="DJ316" s="71" t="str">
        <f t="shared" si="5198"/>
        <v/>
      </c>
      <c r="DK316" s="71" t="str">
        <f t="shared" si="5199"/>
        <v/>
      </c>
      <c r="DL316" s="71" t="str">
        <f t="shared" si="5200"/>
        <v/>
      </c>
      <c r="DM316" s="71" t="str">
        <f t="shared" si="5201"/>
        <v/>
      </c>
      <c r="DN316" s="71" t="str">
        <f t="shared" si="5202"/>
        <v/>
      </c>
      <c r="DO316" s="71" t="str">
        <f t="shared" si="5203"/>
        <v/>
      </c>
      <c r="DP316" s="71" t="str">
        <f t="shared" si="5204"/>
        <v/>
      </c>
      <c r="DQ316" s="71" t="str">
        <f t="shared" si="5205"/>
        <v/>
      </c>
      <c r="DR316" s="71" t="str">
        <f t="shared" si="5206"/>
        <v/>
      </c>
      <c r="DS316" s="71" t="str">
        <f t="shared" si="5207"/>
        <v/>
      </c>
      <c r="DT316" s="71" t="str">
        <f t="shared" si="5208"/>
        <v/>
      </c>
      <c r="DU316" s="71" t="str">
        <f t="shared" si="5209"/>
        <v/>
      </c>
      <c r="DV316" s="71" t="str">
        <f t="shared" si="5210"/>
        <v/>
      </c>
      <c r="DW316" s="71" t="str">
        <f t="shared" si="5211"/>
        <v/>
      </c>
      <c r="DX316" s="71" t="str">
        <f t="shared" si="5212"/>
        <v/>
      </c>
      <c r="DY316" s="71" t="str">
        <f t="shared" si="5213"/>
        <v/>
      </c>
      <c r="DZ316" s="71" t="str">
        <f t="shared" si="5214"/>
        <v/>
      </c>
      <c r="EA316" s="71" t="str">
        <f t="shared" si="5215"/>
        <v/>
      </c>
      <c r="EB316" s="71" t="str">
        <f t="shared" si="5216"/>
        <v/>
      </c>
      <c r="EC316" s="71" t="str">
        <f t="shared" si="5217"/>
        <v/>
      </c>
      <c r="ED316" s="71" t="str">
        <f t="shared" si="5218"/>
        <v/>
      </c>
      <c r="EE316" s="71" t="str">
        <f t="shared" si="5219"/>
        <v/>
      </c>
      <c r="EF316" s="71" t="str">
        <f t="shared" si="5220"/>
        <v/>
      </c>
      <c r="EG316" s="71" t="str">
        <f t="shared" si="5221"/>
        <v/>
      </c>
      <c r="EH316" s="71" t="str">
        <f t="shared" si="5222"/>
        <v/>
      </c>
      <c r="EI316" s="71" t="str">
        <f t="shared" si="5223"/>
        <v/>
      </c>
      <c r="EJ316" s="71" t="str">
        <f t="shared" si="5224"/>
        <v/>
      </c>
      <c r="EK316" s="71" t="str">
        <f t="shared" si="5225"/>
        <v/>
      </c>
      <c r="EL316" s="71" t="str">
        <f t="shared" si="5226"/>
        <v/>
      </c>
      <c r="EM316" s="71" t="str">
        <f t="shared" si="5227"/>
        <v/>
      </c>
      <c r="EN316" s="71" t="str">
        <f t="shared" si="5228"/>
        <v/>
      </c>
      <c r="EO316" s="71" t="str">
        <f t="shared" si="5229"/>
        <v/>
      </c>
      <c r="EP316" s="71" t="str">
        <f t="shared" si="5230"/>
        <v/>
      </c>
      <c r="EQ316" s="71" t="str">
        <f t="shared" si="5231"/>
        <v/>
      </c>
      <c r="ER316" s="71" t="str">
        <f t="shared" si="5232"/>
        <v/>
      </c>
      <c r="ES316" s="71" t="str">
        <f t="shared" si="5233"/>
        <v/>
      </c>
      <c r="ET316" s="71" t="str">
        <f t="shared" si="5234"/>
        <v/>
      </c>
      <c r="EU316" s="71" t="str">
        <f t="shared" si="5235"/>
        <v/>
      </c>
      <c r="EV316" s="71" t="str">
        <f t="shared" si="5236"/>
        <v/>
      </c>
      <c r="EW316" s="71" t="str">
        <f t="shared" si="5237"/>
        <v/>
      </c>
      <c r="EX316" s="71" t="str">
        <f t="shared" si="5238"/>
        <v/>
      </c>
      <c r="EY316" s="71" t="str">
        <f t="shared" si="5239"/>
        <v/>
      </c>
      <c r="EZ316" s="71" t="str">
        <f t="shared" si="5240"/>
        <v/>
      </c>
      <c r="FA316" s="71" t="str">
        <f t="shared" si="5241"/>
        <v/>
      </c>
      <c r="FB316" s="71" t="str">
        <f t="shared" si="5242"/>
        <v/>
      </c>
      <c r="FC316" s="71" t="str">
        <f t="shared" si="5243"/>
        <v/>
      </c>
      <c r="FD316" s="71" t="str">
        <f t="shared" si="5244"/>
        <v/>
      </c>
      <c r="FE316" s="71" t="str">
        <f t="shared" si="5245"/>
        <v/>
      </c>
      <c r="FF316" s="71" t="str">
        <f t="shared" si="5246"/>
        <v/>
      </c>
      <c r="FG316" s="71" t="str">
        <f t="shared" si="5247"/>
        <v/>
      </c>
      <c r="FH316" s="71" t="str">
        <f t="shared" si="5248"/>
        <v/>
      </c>
      <c r="FI316" s="71" t="str">
        <f t="shared" si="5249"/>
        <v/>
      </c>
      <c r="FJ316" s="71" t="str">
        <f t="shared" si="5250"/>
        <v/>
      </c>
      <c r="FK316" s="71" t="str">
        <f t="shared" si="5251"/>
        <v/>
      </c>
      <c r="FL316" s="71" t="str">
        <f t="shared" si="5252"/>
        <v/>
      </c>
      <c r="FM316" s="71" t="str">
        <f t="shared" si="5253"/>
        <v/>
      </c>
      <c r="FN316" s="71" t="str">
        <f t="shared" si="5254"/>
        <v/>
      </c>
      <c r="FO316" s="71" t="str">
        <f t="shared" si="5255"/>
        <v/>
      </c>
      <c r="FP316" s="71" t="str">
        <f t="shared" si="5256"/>
        <v/>
      </c>
      <c r="FQ316" s="71" t="str">
        <f t="shared" si="5257"/>
        <v/>
      </c>
      <c r="FR316" s="71" t="str">
        <f t="shared" si="5258"/>
        <v/>
      </c>
      <c r="FS316" s="71" t="str">
        <f t="shared" si="5259"/>
        <v/>
      </c>
    </row>
    <row r="317" spans="1:175">
      <c r="A317" s="80"/>
      <c r="B317" s="80" t="s">
        <v>922</v>
      </c>
      <c r="C317" s="61" t="s">
        <v>902</v>
      </c>
      <c r="T317" s="144"/>
      <c r="U317" s="85"/>
      <c r="CN317" s="70" t="str">
        <f t="shared" si="5184"/>
        <v>InitUnitState('IF21',,,,,,,,,,)</v>
      </c>
      <c r="CO317" s="70" t="str">
        <f t="shared" si="5185"/>
        <v>InitUnitNormal('IF21',,,,,,,,,,)</v>
      </c>
      <c r="CP317" s="70" t="str">
        <f t="shared" si="5186"/>
        <v>InitUnitMagic('IF21',,,,,,,,,,)</v>
      </c>
      <c r="CQ317" s="70" t="str">
        <f t="shared" si="5187"/>
        <v>InitUnitAdd('IF21',,,,,,,,,,)</v>
      </c>
      <c r="CR317" s="70" t="str">
        <f t="shared" si="5188"/>
        <v>InitEquipData('IF21',,"",,,,,'','','','','','',"")</v>
      </c>
      <c r="CU317" s="95" t="str">
        <f t="shared" si="5189"/>
        <v>|n</v>
      </c>
      <c r="CW317" s="60"/>
      <c r="CX317" s="60"/>
      <c r="CY317" s="60"/>
      <c r="CZ317" s="60"/>
      <c r="DA317" s="60"/>
      <c r="DB317" s="71" t="str">
        <f t="shared" si="5190"/>
        <v/>
      </c>
      <c r="DC317" s="71" t="str">
        <f t="shared" si="5191"/>
        <v/>
      </c>
      <c r="DD317" s="71" t="str">
        <f t="shared" si="5192"/>
        <v/>
      </c>
      <c r="DE317" s="71" t="str">
        <f t="shared" si="5193"/>
        <v/>
      </c>
      <c r="DF317" s="71" t="str">
        <f t="shared" si="5194"/>
        <v/>
      </c>
      <c r="DG317" s="71" t="str">
        <f t="shared" si="5195"/>
        <v/>
      </c>
      <c r="DH317" s="71" t="str">
        <f t="shared" si="5196"/>
        <v/>
      </c>
      <c r="DI317" s="71" t="str">
        <f t="shared" si="5197"/>
        <v/>
      </c>
      <c r="DJ317" s="71" t="str">
        <f t="shared" si="5198"/>
        <v/>
      </c>
      <c r="DK317" s="71" t="str">
        <f t="shared" si="5199"/>
        <v/>
      </c>
      <c r="DL317" s="71" t="str">
        <f t="shared" si="5200"/>
        <v/>
      </c>
      <c r="DM317" s="71" t="str">
        <f t="shared" si="5201"/>
        <v/>
      </c>
      <c r="DN317" s="71" t="str">
        <f t="shared" si="5202"/>
        <v/>
      </c>
      <c r="DO317" s="71" t="str">
        <f t="shared" si="5203"/>
        <v/>
      </c>
      <c r="DP317" s="71" t="str">
        <f t="shared" si="5204"/>
        <v/>
      </c>
      <c r="DQ317" s="71" t="str">
        <f t="shared" si="5205"/>
        <v/>
      </c>
      <c r="DR317" s="71" t="str">
        <f t="shared" si="5206"/>
        <v/>
      </c>
      <c r="DS317" s="71" t="str">
        <f t="shared" si="5207"/>
        <v/>
      </c>
      <c r="DT317" s="71" t="str">
        <f t="shared" si="5208"/>
        <v/>
      </c>
      <c r="DU317" s="71" t="str">
        <f t="shared" si="5209"/>
        <v/>
      </c>
      <c r="DV317" s="71" t="str">
        <f t="shared" si="5210"/>
        <v/>
      </c>
      <c r="DW317" s="71" t="str">
        <f t="shared" si="5211"/>
        <v/>
      </c>
      <c r="DX317" s="71" t="str">
        <f t="shared" si="5212"/>
        <v/>
      </c>
      <c r="DY317" s="71" t="str">
        <f t="shared" si="5213"/>
        <v/>
      </c>
      <c r="DZ317" s="71" t="str">
        <f t="shared" si="5214"/>
        <v/>
      </c>
      <c r="EA317" s="71" t="str">
        <f t="shared" si="5215"/>
        <v/>
      </c>
      <c r="EB317" s="71" t="str">
        <f t="shared" si="5216"/>
        <v/>
      </c>
      <c r="EC317" s="71" t="str">
        <f t="shared" si="5217"/>
        <v/>
      </c>
      <c r="ED317" s="71" t="str">
        <f t="shared" si="5218"/>
        <v/>
      </c>
      <c r="EE317" s="71" t="str">
        <f t="shared" si="5219"/>
        <v/>
      </c>
      <c r="EF317" s="71" t="str">
        <f t="shared" si="5220"/>
        <v/>
      </c>
      <c r="EG317" s="71" t="str">
        <f t="shared" si="5221"/>
        <v/>
      </c>
      <c r="EH317" s="71" t="str">
        <f t="shared" si="5222"/>
        <v/>
      </c>
      <c r="EI317" s="71" t="str">
        <f t="shared" si="5223"/>
        <v/>
      </c>
      <c r="EJ317" s="71" t="str">
        <f t="shared" si="5224"/>
        <v/>
      </c>
      <c r="EK317" s="71" t="str">
        <f t="shared" si="5225"/>
        <v/>
      </c>
      <c r="EL317" s="71" t="str">
        <f t="shared" si="5226"/>
        <v/>
      </c>
      <c r="EM317" s="71" t="str">
        <f t="shared" si="5227"/>
        <v/>
      </c>
      <c r="EN317" s="71" t="str">
        <f t="shared" si="5228"/>
        <v/>
      </c>
      <c r="EO317" s="71" t="str">
        <f t="shared" si="5229"/>
        <v/>
      </c>
      <c r="EP317" s="71" t="str">
        <f t="shared" si="5230"/>
        <v/>
      </c>
      <c r="EQ317" s="71" t="str">
        <f t="shared" si="5231"/>
        <v/>
      </c>
      <c r="ER317" s="71" t="str">
        <f t="shared" si="5232"/>
        <v/>
      </c>
      <c r="ES317" s="71" t="str">
        <f t="shared" si="5233"/>
        <v/>
      </c>
      <c r="ET317" s="71" t="str">
        <f t="shared" si="5234"/>
        <v/>
      </c>
      <c r="EU317" s="71" t="str">
        <f t="shared" si="5235"/>
        <v/>
      </c>
      <c r="EV317" s="71" t="str">
        <f t="shared" si="5236"/>
        <v/>
      </c>
      <c r="EW317" s="71" t="str">
        <f t="shared" si="5237"/>
        <v/>
      </c>
      <c r="EX317" s="71" t="str">
        <f t="shared" si="5238"/>
        <v/>
      </c>
      <c r="EY317" s="71" t="str">
        <f t="shared" si="5239"/>
        <v/>
      </c>
      <c r="EZ317" s="71" t="str">
        <f t="shared" si="5240"/>
        <v/>
      </c>
      <c r="FA317" s="71" t="str">
        <f t="shared" si="5241"/>
        <v/>
      </c>
      <c r="FB317" s="71" t="str">
        <f t="shared" si="5242"/>
        <v/>
      </c>
      <c r="FC317" s="71" t="str">
        <f t="shared" si="5243"/>
        <v/>
      </c>
      <c r="FD317" s="71" t="str">
        <f t="shared" si="5244"/>
        <v/>
      </c>
      <c r="FE317" s="71" t="str">
        <f t="shared" si="5245"/>
        <v/>
      </c>
      <c r="FF317" s="71" t="str">
        <f t="shared" si="5246"/>
        <v/>
      </c>
      <c r="FG317" s="71" t="str">
        <f t="shared" si="5247"/>
        <v/>
      </c>
      <c r="FH317" s="71" t="str">
        <f t="shared" si="5248"/>
        <v/>
      </c>
      <c r="FI317" s="71" t="str">
        <f t="shared" si="5249"/>
        <v/>
      </c>
      <c r="FJ317" s="71" t="str">
        <f t="shared" si="5250"/>
        <v/>
      </c>
      <c r="FK317" s="71" t="str">
        <f t="shared" si="5251"/>
        <v/>
      </c>
      <c r="FL317" s="71" t="str">
        <f t="shared" si="5252"/>
        <v/>
      </c>
      <c r="FM317" s="71" t="str">
        <f t="shared" si="5253"/>
        <v/>
      </c>
      <c r="FN317" s="71" t="str">
        <f t="shared" si="5254"/>
        <v/>
      </c>
      <c r="FO317" s="71" t="str">
        <f t="shared" si="5255"/>
        <v/>
      </c>
      <c r="FP317" s="71" t="str">
        <f t="shared" si="5256"/>
        <v/>
      </c>
      <c r="FQ317" s="71" t="str">
        <f t="shared" si="5257"/>
        <v/>
      </c>
      <c r="FR317" s="71" t="str">
        <f t="shared" si="5258"/>
        <v/>
      </c>
      <c r="FS317" s="71" t="str">
        <f t="shared" si="5259"/>
        <v/>
      </c>
    </row>
    <row r="318" spans="1:175">
      <c r="A318" s="80"/>
      <c r="B318" s="80" t="s">
        <v>923</v>
      </c>
      <c r="C318" s="61" t="s">
        <v>902</v>
      </c>
      <c r="T318" s="144"/>
      <c r="U318" s="85"/>
      <c r="CN318" s="70" t="str">
        <f t="shared" si="5184"/>
        <v>InitUnitState('IF22',,,,,,,,,,)</v>
      </c>
      <c r="CO318" s="70" t="str">
        <f t="shared" si="5185"/>
        <v>InitUnitNormal('IF22',,,,,,,,,,)</v>
      </c>
      <c r="CP318" s="70" t="str">
        <f t="shared" si="5186"/>
        <v>InitUnitMagic('IF22',,,,,,,,,,)</v>
      </c>
      <c r="CQ318" s="70" t="str">
        <f t="shared" si="5187"/>
        <v>InitUnitAdd('IF22',,,,,,,,,,)</v>
      </c>
      <c r="CR318" s="70" t="str">
        <f t="shared" si="5188"/>
        <v>InitEquipData('IF22',,"",,,,,'','','','','','',"")</v>
      </c>
      <c r="CU318" s="95" t="str">
        <f t="shared" si="5189"/>
        <v>|n</v>
      </c>
      <c r="CW318" s="60"/>
      <c r="CX318" s="60"/>
      <c r="CY318" s="60"/>
      <c r="CZ318" s="60"/>
      <c r="DA318" s="60"/>
      <c r="DB318" s="71" t="str">
        <f t="shared" si="5190"/>
        <v/>
      </c>
      <c r="DC318" s="71" t="str">
        <f t="shared" si="5191"/>
        <v/>
      </c>
      <c r="DD318" s="71" t="str">
        <f t="shared" si="5192"/>
        <v/>
      </c>
      <c r="DE318" s="71" t="str">
        <f t="shared" si="5193"/>
        <v/>
      </c>
      <c r="DF318" s="71" t="str">
        <f t="shared" si="5194"/>
        <v/>
      </c>
      <c r="DG318" s="71" t="str">
        <f t="shared" si="5195"/>
        <v/>
      </c>
      <c r="DH318" s="71" t="str">
        <f t="shared" si="5196"/>
        <v/>
      </c>
      <c r="DI318" s="71" t="str">
        <f t="shared" si="5197"/>
        <v/>
      </c>
      <c r="DJ318" s="71" t="str">
        <f t="shared" si="5198"/>
        <v/>
      </c>
      <c r="DK318" s="71" t="str">
        <f t="shared" si="5199"/>
        <v/>
      </c>
      <c r="DL318" s="71" t="str">
        <f t="shared" si="5200"/>
        <v/>
      </c>
      <c r="DM318" s="71" t="str">
        <f t="shared" si="5201"/>
        <v/>
      </c>
      <c r="DN318" s="71" t="str">
        <f t="shared" si="5202"/>
        <v/>
      </c>
      <c r="DO318" s="71" t="str">
        <f t="shared" si="5203"/>
        <v/>
      </c>
      <c r="DP318" s="71" t="str">
        <f t="shared" si="5204"/>
        <v/>
      </c>
      <c r="DQ318" s="71" t="str">
        <f t="shared" si="5205"/>
        <v/>
      </c>
      <c r="DR318" s="71" t="str">
        <f t="shared" si="5206"/>
        <v/>
      </c>
      <c r="DS318" s="71" t="str">
        <f t="shared" si="5207"/>
        <v/>
      </c>
      <c r="DT318" s="71" t="str">
        <f t="shared" si="5208"/>
        <v/>
      </c>
      <c r="DU318" s="71" t="str">
        <f t="shared" si="5209"/>
        <v/>
      </c>
      <c r="DV318" s="71" t="str">
        <f t="shared" si="5210"/>
        <v/>
      </c>
      <c r="DW318" s="71" t="str">
        <f t="shared" si="5211"/>
        <v/>
      </c>
      <c r="DX318" s="71" t="str">
        <f t="shared" si="5212"/>
        <v/>
      </c>
      <c r="DY318" s="71" t="str">
        <f t="shared" si="5213"/>
        <v/>
      </c>
      <c r="DZ318" s="71" t="str">
        <f t="shared" si="5214"/>
        <v/>
      </c>
      <c r="EA318" s="71" t="str">
        <f t="shared" si="5215"/>
        <v/>
      </c>
      <c r="EB318" s="71" t="str">
        <f t="shared" si="5216"/>
        <v/>
      </c>
      <c r="EC318" s="71" t="str">
        <f t="shared" si="5217"/>
        <v/>
      </c>
      <c r="ED318" s="71" t="str">
        <f t="shared" si="5218"/>
        <v/>
      </c>
      <c r="EE318" s="71" t="str">
        <f t="shared" si="5219"/>
        <v/>
      </c>
      <c r="EF318" s="71" t="str">
        <f t="shared" si="5220"/>
        <v/>
      </c>
      <c r="EG318" s="71" t="str">
        <f t="shared" si="5221"/>
        <v/>
      </c>
      <c r="EH318" s="71" t="str">
        <f t="shared" si="5222"/>
        <v/>
      </c>
      <c r="EI318" s="71" t="str">
        <f t="shared" si="5223"/>
        <v/>
      </c>
      <c r="EJ318" s="71" t="str">
        <f t="shared" si="5224"/>
        <v/>
      </c>
      <c r="EK318" s="71" t="str">
        <f t="shared" si="5225"/>
        <v/>
      </c>
      <c r="EL318" s="71" t="str">
        <f t="shared" si="5226"/>
        <v/>
      </c>
      <c r="EM318" s="71" t="str">
        <f t="shared" si="5227"/>
        <v/>
      </c>
      <c r="EN318" s="71" t="str">
        <f t="shared" si="5228"/>
        <v/>
      </c>
      <c r="EO318" s="71" t="str">
        <f t="shared" si="5229"/>
        <v/>
      </c>
      <c r="EP318" s="71" t="str">
        <f t="shared" si="5230"/>
        <v/>
      </c>
      <c r="EQ318" s="71" t="str">
        <f t="shared" si="5231"/>
        <v/>
      </c>
      <c r="ER318" s="71" t="str">
        <f t="shared" si="5232"/>
        <v/>
      </c>
      <c r="ES318" s="71" t="str">
        <f t="shared" si="5233"/>
        <v/>
      </c>
      <c r="ET318" s="71" t="str">
        <f t="shared" si="5234"/>
        <v/>
      </c>
      <c r="EU318" s="71" t="str">
        <f t="shared" si="5235"/>
        <v/>
      </c>
      <c r="EV318" s="71" t="str">
        <f t="shared" si="5236"/>
        <v/>
      </c>
      <c r="EW318" s="71" t="str">
        <f t="shared" si="5237"/>
        <v/>
      </c>
      <c r="EX318" s="71" t="str">
        <f t="shared" si="5238"/>
        <v/>
      </c>
      <c r="EY318" s="71" t="str">
        <f t="shared" si="5239"/>
        <v/>
      </c>
      <c r="EZ318" s="71" t="str">
        <f t="shared" si="5240"/>
        <v/>
      </c>
      <c r="FA318" s="71" t="str">
        <f t="shared" si="5241"/>
        <v/>
      </c>
      <c r="FB318" s="71" t="str">
        <f t="shared" si="5242"/>
        <v/>
      </c>
      <c r="FC318" s="71" t="str">
        <f t="shared" si="5243"/>
        <v/>
      </c>
      <c r="FD318" s="71" t="str">
        <f t="shared" si="5244"/>
        <v/>
      </c>
      <c r="FE318" s="71" t="str">
        <f t="shared" si="5245"/>
        <v/>
      </c>
      <c r="FF318" s="71" t="str">
        <f t="shared" si="5246"/>
        <v/>
      </c>
      <c r="FG318" s="71" t="str">
        <f t="shared" si="5247"/>
        <v/>
      </c>
      <c r="FH318" s="71" t="str">
        <f t="shared" si="5248"/>
        <v/>
      </c>
      <c r="FI318" s="71" t="str">
        <f t="shared" si="5249"/>
        <v/>
      </c>
      <c r="FJ318" s="71" t="str">
        <f t="shared" si="5250"/>
        <v/>
      </c>
      <c r="FK318" s="71" t="str">
        <f t="shared" si="5251"/>
        <v/>
      </c>
      <c r="FL318" s="71" t="str">
        <f t="shared" si="5252"/>
        <v/>
      </c>
      <c r="FM318" s="71" t="str">
        <f t="shared" si="5253"/>
        <v/>
      </c>
      <c r="FN318" s="71" t="str">
        <f t="shared" si="5254"/>
        <v/>
      </c>
      <c r="FO318" s="71" t="str">
        <f t="shared" si="5255"/>
        <v/>
      </c>
      <c r="FP318" s="71" t="str">
        <f t="shared" si="5256"/>
        <v/>
      </c>
      <c r="FQ318" s="71" t="str">
        <f t="shared" si="5257"/>
        <v/>
      </c>
      <c r="FR318" s="71" t="str">
        <f t="shared" si="5258"/>
        <v/>
      </c>
      <c r="FS318" s="71" t="str">
        <f t="shared" si="5259"/>
        <v/>
      </c>
    </row>
    <row r="319" spans="1:175">
      <c r="A319" s="80"/>
      <c r="B319" s="80" t="s">
        <v>924</v>
      </c>
      <c r="C319" s="61" t="s">
        <v>902</v>
      </c>
      <c r="T319" s="144"/>
      <c r="U319" s="85"/>
      <c r="CN319" s="70" t="str">
        <f t="shared" si="5184"/>
        <v>InitUnitState('IF23',,,,,,,,,,)</v>
      </c>
      <c r="CO319" s="70" t="str">
        <f t="shared" si="5185"/>
        <v>InitUnitNormal('IF23',,,,,,,,,,)</v>
      </c>
      <c r="CP319" s="70" t="str">
        <f t="shared" si="5186"/>
        <v>InitUnitMagic('IF23',,,,,,,,,,)</v>
      </c>
      <c r="CQ319" s="70" t="str">
        <f t="shared" si="5187"/>
        <v>InitUnitAdd('IF23',,,,,,,,,,)</v>
      </c>
      <c r="CR319" s="70" t="str">
        <f t="shared" si="5188"/>
        <v>InitEquipData('IF23',,"",,,,,'','','','','','',"")</v>
      </c>
      <c r="CU319" s="95" t="str">
        <f t="shared" si="5189"/>
        <v>|n</v>
      </c>
      <c r="CW319" s="60"/>
      <c r="CX319" s="60"/>
      <c r="CY319" s="60"/>
      <c r="CZ319" s="60"/>
      <c r="DA319" s="60"/>
      <c r="DB319" s="71" t="str">
        <f t="shared" si="5190"/>
        <v/>
      </c>
      <c r="DC319" s="71" t="str">
        <f t="shared" si="5191"/>
        <v/>
      </c>
      <c r="DD319" s="71" t="str">
        <f t="shared" si="5192"/>
        <v/>
      </c>
      <c r="DE319" s="71" t="str">
        <f t="shared" si="5193"/>
        <v/>
      </c>
      <c r="DF319" s="71" t="str">
        <f t="shared" si="5194"/>
        <v/>
      </c>
      <c r="DG319" s="71" t="str">
        <f t="shared" si="5195"/>
        <v/>
      </c>
      <c r="DH319" s="71" t="str">
        <f t="shared" si="5196"/>
        <v/>
      </c>
      <c r="DI319" s="71" t="str">
        <f t="shared" si="5197"/>
        <v/>
      </c>
      <c r="DJ319" s="71" t="str">
        <f t="shared" si="5198"/>
        <v/>
      </c>
      <c r="DK319" s="71" t="str">
        <f t="shared" si="5199"/>
        <v/>
      </c>
      <c r="DL319" s="71" t="str">
        <f t="shared" si="5200"/>
        <v/>
      </c>
      <c r="DM319" s="71" t="str">
        <f t="shared" si="5201"/>
        <v/>
      </c>
      <c r="DN319" s="71" t="str">
        <f t="shared" si="5202"/>
        <v/>
      </c>
      <c r="DO319" s="71" t="str">
        <f t="shared" si="5203"/>
        <v/>
      </c>
      <c r="DP319" s="71" t="str">
        <f t="shared" si="5204"/>
        <v/>
      </c>
      <c r="DQ319" s="71" t="str">
        <f t="shared" si="5205"/>
        <v/>
      </c>
      <c r="DR319" s="71" t="str">
        <f t="shared" si="5206"/>
        <v/>
      </c>
      <c r="DS319" s="71" t="str">
        <f t="shared" si="5207"/>
        <v/>
      </c>
      <c r="DT319" s="71" t="str">
        <f t="shared" si="5208"/>
        <v/>
      </c>
      <c r="DU319" s="71" t="str">
        <f t="shared" si="5209"/>
        <v/>
      </c>
      <c r="DV319" s="71" t="str">
        <f t="shared" si="5210"/>
        <v/>
      </c>
      <c r="DW319" s="71" t="str">
        <f t="shared" si="5211"/>
        <v/>
      </c>
      <c r="DX319" s="71" t="str">
        <f t="shared" si="5212"/>
        <v/>
      </c>
      <c r="DY319" s="71" t="str">
        <f t="shared" si="5213"/>
        <v/>
      </c>
      <c r="DZ319" s="71" t="str">
        <f t="shared" si="5214"/>
        <v/>
      </c>
      <c r="EA319" s="71" t="str">
        <f t="shared" si="5215"/>
        <v/>
      </c>
      <c r="EB319" s="71" t="str">
        <f t="shared" si="5216"/>
        <v/>
      </c>
      <c r="EC319" s="71" t="str">
        <f t="shared" si="5217"/>
        <v/>
      </c>
      <c r="ED319" s="71" t="str">
        <f t="shared" si="5218"/>
        <v/>
      </c>
      <c r="EE319" s="71" t="str">
        <f t="shared" si="5219"/>
        <v/>
      </c>
      <c r="EF319" s="71" t="str">
        <f t="shared" si="5220"/>
        <v/>
      </c>
      <c r="EG319" s="71" t="str">
        <f t="shared" si="5221"/>
        <v/>
      </c>
      <c r="EH319" s="71" t="str">
        <f t="shared" si="5222"/>
        <v/>
      </c>
      <c r="EI319" s="71" t="str">
        <f t="shared" si="5223"/>
        <v/>
      </c>
      <c r="EJ319" s="71" t="str">
        <f t="shared" si="5224"/>
        <v/>
      </c>
      <c r="EK319" s="71" t="str">
        <f t="shared" si="5225"/>
        <v/>
      </c>
      <c r="EL319" s="71" t="str">
        <f t="shared" si="5226"/>
        <v/>
      </c>
      <c r="EM319" s="71" t="str">
        <f t="shared" si="5227"/>
        <v/>
      </c>
      <c r="EN319" s="71" t="str">
        <f t="shared" si="5228"/>
        <v/>
      </c>
      <c r="EO319" s="71" t="str">
        <f t="shared" si="5229"/>
        <v/>
      </c>
      <c r="EP319" s="71" t="str">
        <f t="shared" si="5230"/>
        <v/>
      </c>
      <c r="EQ319" s="71" t="str">
        <f t="shared" si="5231"/>
        <v/>
      </c>
      <c r="ER319" s="71" t="str">
        <f t="shared" si="5232"/>
        <v/>
      </c>
      <c r="ES319" s="71" t="str">
        <f t="shared" si="5233"/>
        <v/>
      </c>
      <c r="ET319" s="71" t="str">
        <f t="shared" si="5234"/>
        <v/>
      </c>
      <c r="EU319" s="71" t="str">
        <f t="shared" si="5235"/>
        <v/>
      </c>
      <c r="EV319" s="71" t="str">
        <f t="shared" si="5236"/>
        <v/>
      </c>
      <c r="EW319" s="71" t="str">
        <f t="shared" si="5237"/>
        <v/>
      </c>
      <c r="EX319" s="71" t="str">
        <f t="shared" si="5238"/>
        <v/>
      </c>
      <c r="EY319" s="71" t="str">
        <f t="shared" si="5239"/>
        <v/>
      </c>
      <c r="EZ319" s="71" t="str">
        <f t="shared" si="5240"/>
        <v/>
      </c>
      <c r="FA319" s="71" t="str">
        <f t="shared" si="5241"/>
        <v/>
      </c>
      <c r="FB319" s="71" t="str">
        <f t="shared" si="5242"/>
        <v/>
      </c>
      <c r="FC319" s="71" t="str">
        <f t="shared" si="5243"/>
        <v/>
      </c>
      <c r="FD319" s="71" t="str">
        <f t="shared" si="5244"/>
        <v/>
      </c>
      <c r="FE319" s="71" t="str">
        <f t="shared" si="5245"/>
        <v/>
      </c>
      <c r="FF319" s="71" t="str">
        <f t="shared" si="5246"/>
        <v/>
      </c>
      <c r="FG319" s="71" t="str">
        <f t="shared" si="5247"/>
        <v/>
      </c>
      <c r="FH319" s="71" t="str">
        <f t="shared" si="5248"/>
        <v/>
      </c>
      <c r="FI319" s="71" t="str">
        <f t="shared" si="5249"/>
        <v/>
      </c>
      <c r="FJ319" s="71" t="str">
        <f t="shared" si="5250"/>
        <v/>
      </c>
      <c r="FK319" s="71" t="str">
        <f t="shared" si="5251"/>
        <v/>
      </c>
      <c r="FL319" s="71" t="str">
        <f t="shared" si="5252"/>
        <v/>
      </c>
      <c r="FM319" s="71" t="str">
        <f t="shared" si="5253"/>
        <v/>
      </c>
      <c r="FN319" s="71" t="str">
        <f t="shared" si="5254"/>
        <v/>
      </c>
      <c r="FO319" s="71" t="str">
        <f t="shared" si="5255"/>
        <v/>
      </c>
      <c r="FP319" s="71" t="str">
        <f t="shared" si="5256"/>
        <v/>
      </c>
      <c r="FQ319" s="71" t="str">
        <f t="shared" si="5257"/>
        <v/>
      </c>
      <c r="FR319" s="71" t="str">
        <f t="shared" si="5258"/>
        <v/>
      </c>
      <c r="FS319" s="71" t="str">
        <f t="shared" si="5259"/>
        <v/>
      </c>
    </row>
    <row r="320" spans="1:175">
      <c r="A320" s="80"/>
      <c r="B320" s="80" t="s">
        <v>925</v>
      </c>
      <c r="C320" s="61" t="s">
        <v>902</v>
      </c>
      <c r="T320" s="144"/>
      <c r="U320" s="85"/>
      <c r="CN320" s="70" t="str">
        <f t="shared" si="5184"/>
        <v>InitUnitState('IF24',,,,,,,,,,)</v>
      </c>
      <c r="CO320" s="70" t="str">
        <f t="shared" si="5185"/>
        <v>InitUnitNormal('IF24',,,,,,,,,,)</v>
      </c>
      <c r="CP320" s="70" t="str">
        <f t="shared" si="5186"/>
        <v>InitUnitMagic('IF24',,,,,,,,,,)</v>
      </c>
      <c r="CQ320" s="70" t="str">
        <f t="shared" si="5187"/>
        <v>InitUnitAdd('IF24',,,,,,,,,,)</v>
      </c>
      <c r="CR320" s="70" t="str">
        <f t="shared" si="5188"/>
        <v>InitEquipData('IF24',,"",,,,,'','','','','','',"")</v>
      </c>
      <c r="CU320" s="95" t="str">
        <f t="shared" ref="CU320:CU431" si="5260">CONCATENATE(DB320,DC320,DD320,DE320,DF320,DG320,DH320,DI320,DJ320,DK320,DL320,DM320,DN320,DO320,DP320,DQ320,DR320,DS320,DT320,DU320,DV320,DW320,DX320,DY320,DZ320,EA320,EB320,EC320,ED320,EE320,EF320,EG320,EH320,EI320,EJ320,EK320,EL320,EM320,EN320,EO320,EP320&amp;"|n")</f>
        <v>|n</v>
      </c>
      <c r="CW320" s="60"/>
      <c r="CX320" s="60"/>
      <c r="CY320" s="60"/>
      <c r="CZ320" s="60"/>
      <c r="DA320" s="60"/>
      <c r="DB320" s="71" t="str">
        <f t="shared" ref="DB320:DB431" si="5261">IF(V320="","","|n"&amp;DB$2&amp;"+"&amp;V320&amp;DB$1)</f>
        <v/>
      </c>
      <c r="DC320" s="71" t="str">
        <f t="shared" ref="DC320:DC431" si="5262">IF(W320="","","|n"&amp;DC$2&amp;"+"&amp;W320&amp;DC$1)</f>
        <v/>
      </c>
      <c r="DD320" s="71" t="str">
        <f t="shared" ref="DD320:DD431" si="5263">IF(X320="","","|n"&amp;DD$2&amp;"+"&amp;X320&amp;DD$1)</f>
        <v/>
      </c>
      <c r="DE320" s="71" t="str">
        <f t="shared" ref="DE320:DE431" si="5264">IF(Y320="","","|n"&amp;DE$2&amp;"+"&amp;Y320&amp;DE$1)</f>
        <v/>
      </c>
      <c r="DF320" s="71" t="str">
        <f t="shared" ref="DF320:DF431" si="5265">IF(Z320="","","|n"&amp;DF$2&amp;"+"&amp;Z320&amp;DF$1)</f>
        <v/>
      </c>
      <c r="DG320" s="71" t="str">
        <f t="shared" ref="DG320:DG431" si="5266">IF(AA320="","","|n"&amp;DG$2&amp;"+"&amp;AA320&amp;DG$1)</f>
        <v/>
      </c>
      <c r="DH320" s="71" t="str">
        <f t="shared" ref="DH320:DH431" si="5267">IF(AB320="","","|n"&amp;DH$2&amp;"+"&amp;AB320&amp;DH$1)</f>
        <v/>
      </c>
      <c r="DI320" s="71" t="str">
        <f t="shared" ref="DI320:DI431" si="5268">IF(AC320="","","|n"&amp;DI$2&amp;"+"&amp;AC320&amp;DI$1)</f>
        <v/>
      </c>
      <c r="DJ320" s="71" t="str">
        <f t="shared" ref="DJ320:DJ431" si="5269">IF(AD320="","","|n"&amp;DJ$2&amp;"+"&amp;AD320&amp;DJ$1)</f>
        <v/>
      </c>
      <c r="DK320" s="71" t="str">
        <f t="shared" ref="DK320:DK431" si="5270">IF(AE320="","","|n"&amp;DK$2&amp;"+"&amp;AE320&amp;DK$1)</f>
        <v/>
      </c>
      <c r="DL320" s="71" t="str">
        <f t="shared" ref="DL320:DL431" si="5271">IF(AF320="","","|n"&amp;DL$2&amp;"+"&amp;AF320&amp;DL$1)</f>
        <v/>
      </c>
      <c r="DM320" s="71" t="str">
        <f t="shared" ref="DM320:DM431" si="5272">IF(AG320="","","|n"&amp;DM$2&amp;"+"&amp;AG320&amp;DM$1)</f>
        <v/>
      </c>
      <c r="DN320" s="71" t="str">
        <f t="shared" ref="DN320:DN431" si="5273">IF(AH320="","","|n"&amp;DN$2&amp;"+"&amp;AH320&amp;DN$1)</f>
        <v/>
      </c>
      <c r="DO320" s="71" t="str">
        <f t="shared" ref="DO320:DO431" si="5274">IF(AI320="","","|n"&amp;DO$2&amp;"+"&amp;AI320&amp;DO$1)</f>
        <v/>
      </c>
      <c r="DP320" s="71" t="str">
        <f t="shared" ref="DP320:DP431" si="5275">IF(AJ320="","","|n"&amp;DP$2&amp;"+"&amp;AJ320&amp;DP$1)</f>
        <v/>
      </c>
      <c r="DQ320" s="71" t="str">
        <f t="shared" ref="DQ320:DQ431" si="5276">IF(AK320="","","|n"&amp;DQ$2&amp;"+"&amp;AK320&amp;DQ$1)</f>
        <v/>
      </c>
      <c r="DR320" s="71" t="str">
        <f t="shared" ref="DR320:DR431" si="5277">IF(AL320="","","|n"&amp;DR$2&amp;"+"&amp;AL320&amp;DR$1)</f>
        <v/>
      </c>
      <c r="DS320" s="71" t="str">
        <f t="shared" ref="DS320:DS431" si="5278">IF(AM320="","","|n"&amp;DS$2&amp;"+"&amp;AM320&amp;DS$1)</f>
        <v/>
      </c>
      <c r="DT320" s="71" t="str">
        <f t="shared" ref="DT320:DT431" si="5279">IF(AN320="","","|n"&amp;DT$2&amp;"+"&amp;AN320&amp;DT$1)</f>
        <v/>
      </c>
      <c r="DU320" s="71" t="str">
        <f t="shared" ref="DU320:DU431" si="5280">IF(AO320="","","|n"&amp;DU$2&amp;"+"&amp;AO320&amp;DU$1)</f>
        <v/>
      </c>
      <c r="DV320" s="71" t="str">
        <f t="shared" ref="DV320:DV431" si="5281">IF(AP320="","","|n"&amp;DV$2&amp;"+"&amp;AP320&amp;DV$1)</f>
        <v/>
      </c>
      <c r="DW320" s="71" t="str">
        <f t="shared" ref="DW320:DW431" si="5282">IF(AQ320="","","|n"&amp;DW$2&amp;"+"&amp;AQ320&amp;DW$1)</f>
        <v/>
      </c>
      <c r="DX320" s="71" t="str">
        <f t="shared" ref="DX320:DX431" si="5283">IF(AR320="","","|n"&amp;DX$2&amp;"+"&amp;AR320&amp;DX$1)</f>
        <v/>
      </c>
      <c r="DY320" s="71" t="str">
        <f t="shared" ref="DY320:DY431" si="5284">IF(AS320="","","|n"&amp;DY$2&amp;"+"&amp;AS320&amp;DY$1)</f>
        <v/>
      </c>
      <c r="DZ320" s="71" t="str">
        <f t="shared" ref="DZ320:DZ431" si="5285">IF(AT320="","","|n"&amp;DZ$2&amp;"+"&amp;AT320&amp;DZ$1)</f>
        <v/>
      </c>
      <c r="EA320" s="71" t="str">
        <f t="shared" ref="EA320:EA431" si="5286">IF(AU320="","","|n"&amp;EA$2&amp;"+"&amp;AU320&amp;EA$1)</f>
        <v/>
      </c>
      <c r="EB320" s="71" t="str">
        <f t="shared" ref="EB320:EB431" si="5287">IF(AV320="","","|n"&amp;EB$2&amp;"+"&amp;AV320&amp;EB$1)</f>
        <v/>
      </c>
      <c r="EC320" s="71" t="str">
        <f t="shared" ref="EC320:EC431" si="5288">IF(AW320="","","|n"&amp;EC$2&amp;"+"&amp;AW320&amp;EC$1)</f>
        <v/>
      </c>
      <c r="ED320" s="71" t="str">
        <f t="shared" ref="ED320:ED431" si="5289">IF(AX320="","","|n"&amp;ED$2&amp;"+"&amp;AX320&amp;ED$1)</f>
        <v/>
      </c>
      <c r="EE320" s="71" t="str">
        <f t="shared" ref="EE320:EE431" si="5290">IF(AY320="","","|n"&amp;EE$2&amp;"+"&amp;AY320&amp;EE$1)</f>
        <v/>
      </c>
      <c r="EF320" s="71" t="str">
        <f t="shared" ref="EF320:EF431" si="5291">IF(AZ320="","","|n"&amp;EF$2&amp;"+"&amp;AZ320&amp;EF$1)</f>
        <v/>
      </c>
      <c r="EG320" s="71" t="str">
        <f t="shared" ref="EG320:EG431" si="5292">IF(BA320="","","|n"&amp;EG$2&amp;"+"&amp;BA320&amp;EG$1)</f>
        <v/>
      </c>
      <c r="EH320" s="71" t="str">
        <f t="shared" ref="EH320:EH431" si="5293">IF(BB320="","","|n"&amp;EH$2&amp;"+"&amp;BB320&amp;EH$1)</f>
        <v/>
      </c>
      <c r="EI320" s="71" t="str">
        <f t="shared" ref="EI320:EI431" si="5294">IF(BC320="","","|n"&amp;EI$2&amp;"+"&amp;BC320&amp;EI$1)</f>
        <v/>
      </c>
      <c r="EJ320" s="71" t="str">
        <f t="shared" ref="EJ320:EJ431" si="5295">IF(BD320="","","|n"&amp;EJ$2&amp;"+"&amp;BD320&amp;EJ$1)</f>
        <v/>
      </c>
      <c r="EK320" s="71" t="str">
        <f t="shared" ref="EK320:EK431" si="5296">IF(BE320="","","|n"&amp;EK$2&amp;"+"&amp;BE320&amp;EK$1)</f>
        <v/>
      </c>
      <c r="EL320" s="71" t="str">
        <f t="shared" ref="EL320:EL431" si="5297">IF(BF320="","","|n"&amp;EL$2&amp;"+"&amp;BF320&amp;EL$1)</f>
        <v/>
      </c>
      <c r="EM320" s="71" t="str">
        <f t="shared" ref="EM320:EM431" si="5298">IF(BG320="","","|n"&amp;EM$2&amp;"+"&amp;BG320&amp;EM$1)</f>
        <v/>
      </c>
      <c r="EN320" s="71" t="str">
        <f t="shared" ref="EN320:EN431" si="5299">IF(BH320="","","|n"&amp;EN$2&amp;"+"&amp;BH320&amp;EN$1)</f>
        <v/>
      </c>
      <c r="EO320" s="71" t="str">
        <f t="shared" ref="EO320:EO431" si="5300">IF(BI320="","","|n"&amp;EO$2&amp;"+"&amp;BI320&amp;EO$1)</f>
        <v/>
      </c>
      <c r="EP320" s="71" t="str">
        <f t="shared" ref="EP320:EP431" si="5301">IF(BJ320="","","|n"&amp;EP$2&amp;"+"&amp;BJ320&amp;EP$1)</f>
        <v/>
      </c>
      <c r="EQ320" s="71" t="str">
        <f t="shared" ref="EQ320:EQ431" si="5302">IF(BK320="","","|n"&amp;EQ$2&amp;"+"&amp;BK320&amp;EQ$1)</f>
        <v/>
      </c>
      <c r="ER320" s="71" t="str">
        <f t="shared" ref="ER320:ER431" si="5303">IF(BL320="","","|n"&amp;ER$2&amp;"+"&amp;BL320&amp;ER$1)</f>
        <v/>
      </c>
      <c r="ES320" s="71" t="str">
        <f t="shared" ref="ES320:ES431" si="5304">IF(BM320="","","|n"&amp;ES$2&amp;"+"&amp;BM320&amp;ES$1)</f>
        <v/>
      </c>
      <c r="ET320" s="71" t="str">
        <f t="shared" ref="ET320:ET431" si="5305">IF(BN320="","","|n"&amp;ET$2&amp;"+"&amp;BN320&amp;ET$1)</f>
        <v/>
      </c>
      <c r="EU320" s="71" t="str">
        <f t="shared" ref="EU320:EU431" si="5306">IF(BO320="","","|n"&amp;EU$2&amp;"+"&amp;BO320&amp;EU$1)</f>
        <v/>
      </c>
      <c r="EV320" s="71" t="str">
        <f t="shared" ref="EV320:EV431" si="5307">IF(BP320="","","|n"&amp;EV$2&amp;"+"&amp;BP320&amp;EV$1)</f>
        <v/>
      </c>
      <c r="EW320" s="71" t="str">
        <f t="shared" ref="EW320:EW431" si="5308">IF(BQ320="","","|n"&amp;EW$2&amp;"+"&amp;BQ320&amp;EW$1)</f>
        <v/>
      </c>
      <c r="EX320" s="71" t="str">
        <f t="shared" ref="EX320:EX431" si="5309">IF(BR320="","","|n"&amp;EX$2&amp;"+"&amp;BR320&amp;EX$1)</f>
        <v/>
      </c>
      <c r="EY320" s="71" t="str">
        <f t="shared" ref="EY320:EY431" si="5310">IF(BS320="","","|n"&amp;EY$2&amp;"+"&amp;BS320&amp;EY$1)</f>
        <v/>
      </c>
      <c r="EZ320" s="71" t="str">
        <f t="shared" ref="EZ320:EZ431" si="5311">IF(BT320="","","|n"&amp;EZ$2&amp;"+"&amp;BT320&amp;EZ$1)</f>
        <v/>
      </c>
      <c r="FA320" s="71" t="str">
        <f t="shared" ref="FA320:FA431" si="5312">IF(BU320="","","|n"&amp;FA$2&amp;"+"&amp;BU320&amp;FA$1)</f>
        <v/>
      </c>
      <c r="FB320" s="71" t="str">
        <f t="shared" ref="FB320:FB431" si="5313">IF(BV320="","","|n"&amp;FB$2&amp;"+"&amp;BV320&amp;FB$1)</f>
        <v/>
      </c>
      <c r="FC320" s="71" t="str">
        <f t="shared" ref="FC320:FC431" si="5314">IF(BW320="","","|n"&amp;FC$2&amp;"+"&amp;BW320&amp;FC$1)</f>
        <v/>
      </c>
      <c r="FD320" s="71" t="str">
        <f t="shared" ref="FD320:FD431" si="5315">IF(BX320="","","|n"&amp;FD$2&amp;"+"&amp;BX320&amp;FD$1)</f>
        <v/>
      </c>
      <c r="FE320" s="71" t="str">
        <f t="shared" ref="FE320:FE431" si="5316">IF(BY320="","","|n"&amp;FE$2&amp;"+"&amp;BY320&amp;FE$1)</f>
        <v/>
      </c>
      <c r="FF320" s="71" t="str">
        <f t="shared" ref="FF320:FF431" si="5317">IF(BZ320="","","|n"&amp;FF$2&amp;"+"&amp;BZ320&amp;FF$1)</f>
        <v/>
      </c>
      <c r="FG320" s="71" t="str">
        <f t="shared" ref="FG320:FG431" si="5318">IF(CA320="","","|n"&amp;FG$2&amp;"+"&amp;CA320&amp;FG$1)</f>
        <v/>
      </c>
      <c r="FH320" s="71" t="str">
        <f t="shared" ref="FH320:FH431" si="5319">IF(CB320="","","|n"&amp;FH$2&amp;"+"&amp;CB320&amp;FH$1)</f>
        <v/>
      </c>
      <c r="FI320" s="71" t="str">
        <f t="shared" ref="FI320:FI431" si="5320">IF(CC320="","","|n"&amp;FI$2&amp;"+"&amp;CC320&amp;FI$1)</f>
        <v/>
      </c>
      <c r="FJ320" s="71" t="str">
        <f t="shared" ref="FJ320:FJ431" si="5321">IF(CD320="","","|n"&amp;FJ$2&amp;"+"&amp;CD320&amp;FJ$1)</f>
        <v/>
      </c>
      <c r="FK320" s="71" t="str">
        <f t="shared" ref="FK320:FK431" si="5322">IF(CE320="","","|n"&amp;FK$2&amp;"+"&amp;CE320&amp;FK$1)</f>
        <v/>
      </c>
      <c r="FL320" s="71" t="str">
        <f t="shared" ref="FL320:FL431" si="5323">IF(CF320="","","|n"&amp;FL$2&amp;"+"&amp;CF320&amp;FL$1)</f>
        <v/>
      </c>
      <c r="FM320" s="71" t="str">
        <f t="shared" ref="FM320:FM431" si="5324">IF(CG320="","","|n"&amp;FM$2&amp;"+"&amp;CG320&amp;FM$1)</f>
        <v/>
      </c>
      <c r="FN320" s="71" t="str">
        <f t="shared" ref="FN320:FN431" si="5325">IF(CH320="","","|n"&amp;FN$2&amp;"+"&amp;CH320&amp;FN$1)</f>
        <v/>
      </c>
      <c r="FO320" s="71" t="str">
        <f t="shared" ref="FO320:FO431" si="5326">IF(CI320="","","|n"&amp;FO$2&amp;"+"&amp;CI320&amp;FO$1)</f>
        <v/>
      </c>
      <c r="FP320" s="71" t="str">
        <f t="shared" ref="FP320:FP431" si="5327">IF(CJ320="","","|n"&amp;FP$2&amp;"+"&amp;CJ320&amp;FP$1)</f>
        <v/>
      </c>
      <c r="FQ320" s="71" t="str">
        <f t="shared" ref="FQ320:FQ431" si="5328">IF(CK320="","","|n"&amp;FQ$2&amp;"+"&amp;CK320&amp;FQ$1)</f>
        <v/>
      </c>
      <c r="FR320" s="71" t="str">
        <f t="shared" ref="FR320:FR431" si="5329">IF(CL320="","","|n"&amp;FR$2&amp;"+"&amp;CL320&amp;FR$1)</f>
        <v/>
      </c>
      <c r="FS320" s="71" t="str">
        <f t="shared" ref="FS320:FS431" si="5330">IF(CM320="","","|n"&amp;FS$2&amp;"+"&amp;CM320&amp;FS$1)</f>
        <v/>
      </c>
    </row>
    <row r="321" spans="1:175">
      <c r="A321" s="80"/>
      <c r="B321" s="80" t="s">
        <v>926</v>
      </c>
      <c r="C321" s="61" t="s">
        <v>902</v>
      </c>
      <c r="T321" s="144"/>
      <c r="U321" s="85"/>
      <c r="CN321" s="70" t="str">
        <f t="shared" si="5184"/>
        <v>InitUnitState('IF25',,,,,,,,,,)</v>
      </c>
      <c r="CO321" s="70" t="str">
        <f t="shared" si="5185"/>
        <v>InitUnitNormal('IF25',,,,,,,,,,)</v>
      </c>
      <c r="CP321" s="70" t="str">
        <f t="shared" si="5186"/>
        <v>InitUnitMagic('IF25',,,,,,,,,,)</v>
      </c>
      <c r="CQ321" s="70" t="str">
        <f t="shared" si="5187"/>
        <v>InitUnitAdd('IF25',,,,,,,,,,)</v>
      </c>
      <c r="CR321" s="70" t="str">
        <f t="shared" si="5188"/>
        <v>InitEquipData('IF25',,"",,,,,'','','','','','',"")</v>
      </c>
      <c r="CU321" s="95" t="str">
        <f t="shared" si="5260"/>
        <v>|n</v>
      </c>
      <c r="CW321" s="60"/>
      <c r="CX321" s="60"/>
      <c r="CY321" s="60"/>
      <c r="CZ321" s="60"/>
      <c r="DA321" s="60"/>
      <c r="DB321" s="71" t="str">
        <f t="shared" si="5261"/>
        <v/>
      </c>
      <c r="DC321" s="71" t="str">
        <f t="shared" si="5262"/>
        <v/>
      </c>
      <c r="DD321" s="71" t="str">
        <f t="shared" si="5263"/>
        <v/>
      </c>
      <c r="DE321" s="71" t="str">
        <f t="shared" si="5264"/>
        <v/>
      </c>
      <c r="DF321" s="71" t="str">
        <f t="shared" si="5265"/>
        <v/>
      </c>
      <c r="DG321" s="71" t="str">
        <f t="shared" si="5266"/>
        <v/>
      </c>
      <c r="DH321" s="71" t="str">
        <f t="shared" si="5267"/>
        <v/>
      </c>
      <c r="DI321" s="71" t="str">
        <f t="shared" si="5268"/>
        <v/>
      </c>
      <c r="DJ321" s="71" t="str">
        <f t="shared" si="5269"/>
        <v/>
      </c>
      <c r="DK321" s="71" t="str">
        <f t="shared" si="5270"/>
        <v/>
      </c>
      <c r="DL321" s="71" t="str">
        <f t="shared" si="5271"/>
        <v/>
      </c>
      <c r="DM321" s="71" t="str">
        <f t="shared" si="5272"/>
        <v/>
      </c>
      <c r="DN321" s="71" t="str">
        <f t="shared" si="5273"/>
        <v/>
      </c>
      <c r="DO321" s="71" t="str">
        <f t="shared" si="5274"/>
        <v/>
      </c>
      <c r="DP321" s="71" t="str">
        <f t="shared" si="5275"/>
        <v/>
      </c>
      <c r="DQ321" s="71" t="str">
        <f t="shared" si="5276"/>
        <v/>
      </c>
      <c r="DR321" s="71" t="str">
        <f t="shared" si="5277"/>
        <v/>
      </c>
      <c r="DS321" s="71" t="str">
        <f t="shared" si="5278"/>
        <v/>
      </c>
      <c r="DT321" s="71" t="str">
        <f t="shared" si="5279"/>
        <v/>
      </c>
      <c r="DU321" s="71" t="str">
        <f t="shared" si="5280"/>
        <v/>
      </c>
      <c r="DV321" s="71" t="str">
        <f t="shared" si="5281"/>
        <v/>
      </c>
      <c r="DW321" s="71" t="str">
        <f t="shared" si="5282"/>
        <v/>
      </c>
      <c r="DX321" s="71" t="str">
        <f t="shared" si="5283"/>
        <v/>
      </c>
      <c r="DY321" s="71" t="str">
        <f t="shared" si="5284"/>
        <v/>
      </c>
      <c r="DZ321" s="71" t="str">
        <f t="shared" si="5285"/>
        <v/>
      </c>
      <c r="EA321" s="71" t="str">
        <f t="shared" si="5286"/>
        <v/>
      </c>
      <c r="EB321" s="71" t="str">
        <f t="shared" si="5287"/>
        <v/>
      </c>
      <c r="EC321" s="71" t="str">
        <f t="shared" si="5288"/>
        <v/>
      </c>
      <c r="ED321" s="71" t="str">
        <f t="shared" si="5289"/>
        <v/>
      </c>
      <c r="EE321" s="71" t="str">
        <f t="shared" si="5290"/>
        <v/>
      </c>
      <c r="EF321" s="71" t="str">
        <f t="shared" si="5291"/>
        <v/>
      </c>
      <c r="EG321" s="71" t="str">
        <f t="shared" si="5292"/>
        <v/>
      </c>
      <c r="EH321" s="71" t="str">
        <f t="shared" si="5293"/>
        <v/>
      </c>
      <c r="EI321" s="71" t="str">
        <f t="shared" si="5294"/>
        <v/>
      </c>
      <c r="EJ321" s="71" t="str">
        <f t="shared" si="5295"/>
        <v/>
      </c>
      <c r="EK321" s="71" t="str">
        <f t="shared" si="5296"/>
        <v/>
      </c>
      <c r="EL321" s="71" t="str">
        <f t="shared" si="5297"/>
        <v/>
      </c>
      <c r="EM321" s="71" t="str">
        <f t="shared" si="5298"/>
        <v/>
      </c>
      <c r="EN321" s="71" t="str">
        <f t="shared" si="5299"/>
        <v/>
      </c>
      <c r="EO321" s="71" t="str">
        <f t="shared" si="5300"/>
        <v/>
      </c>
      <c r="EP321" s="71" t="str">
        <f t="shared" si="5301"/>
        <v/>
      </c>
      <c r="EQ321" s="71" t="str">
        <f t="shared" si="5302"/>
        <v/>
      </c>
      <c r="ER321" s="71" t="str">
        <f t="shared" si="5303"/>
        <v/>
      </c>
      <c r="ES321" s="71" t="str">
        <f t="shared" si="5304"/>
        <v/>
      </c>
      <c r="ET321" s="71" t="str">
        <f t="shared" si="5305"/>
        <v/>
      </c>
      <c r="EU321" s="71" t="str">
        <f t="shared" si="5306"/>
        <v/>
      </c>
      <c r="EV321" s="71" t="str">
        <f t="shared" si="5307"/>
        <v/>
      </c>
      <c r="EW321" s="71" t="str">
        <f t="shared" si="5308"/>
        <v/>
      </c>
      <c r="EX321" s="71" t="str">
        <f t="shared" si="5309"/>
        <v/>
      </c>
      <c r="EY321" s="71" t="str">
        <f t="shared" si="5310"/>
        <v/>
      </c>
      <c r="EZ321" s="71" t="str">
        <f t="shared" si="5311"/>
        <v/>
      </c>
      <c r="FA321" s="71" t="str">
        <f t="shared" si="5312"/>
        <v/>
      </c>
      <c r="FB321" s="71" t="str">
        <f t="shared" si="5313"/>
        <v/>
      </c>
      <c r="FC321" s="71" t="str">
        <f t="shared" si="5314"/>
        <v/>
      </c>
      <c r="FD321" s="71" t="str">
        <f t="shared" si="5315"/>
        <v/>
      </c>
      <c r="FE321" s="71" t="str">
        <f t="shared" si="5316"/>
        <v/>
      </c>
      <c r="FF321" s="71" t="str">
        <f t="shared" si="5317"/>
        <v/>
      </c>
      <c r="FG321" s="71" t="str">
        <f t="shared" si="5318"/>
        <v/>
      </c>
      <c r="FH321" s="71" t="str">
        <f t="shared" si="5319"/>
        <v/>
      </c>
      <c r="FI321" s="71" t="str">
        <f t="shared" si="5320"/>
        <v/>
      </c>
      <c r="FJ321" s="71" t="str">
        <f t="shared" si="5321"/>
        <v/>
      </c>
      <c r="FK321" s="71" t="str">
        <f t="shared" si="5322"/>
        <v/>
      </c>
      <c r="FL321" s="71" t="str">
        <f t="shared" si="5323"/>
        <v/>
      </c>
      <c r="FM321" s="71" t="str">
        <f t="shared" si="5324"/>
        <v/>
      </c>
      <c r="FN321" s="71" t="str">
        <f t="shared" si="5325"/>
        <v/>
      </c>
      <c r="FO321" s="71" t="str">
        <f t="shared" si="5326"/>
        <v/>
      </c>
      <c r="FP321" s="71" t="str">
        <f t="shared" si="5327"/>
        <v/>
      </c>
      <c r="FQ321" s="71" t="str">
        <f t="shared" si="5328"/>
        <v/>
      </c>
      <c r="FR321" s="71" t="str">
        <f t="shared" si="5329"/>
        <v/>
      </c>
      <c r="FS321" s="71" t="str">
        <f t="shared" si="5330"/>
        <v/>
      </c>
    </row>
    <row r="322" spans="1:175">
      <c r="A322" s="80"/>
      <c r="B322" s="80" t="s">
        <v>927</v>
      </c>
      <c r="C322" s="61" t="s">
        <v>902</v>
      </c>
      <c r="T322" s="144"/>
      <c r="U322" s="85"/>
      <c r="CN322" s="70" t="str">
        <f t="shared" si="5184"/>
        <v>InitUnitState('IF26',,,,,,,,,,)</v>
      </c>
      <c r="CO322" s="70" t="str">
        <f t="shared" si="5185"/>
        <v>InitUnitNormal('IF26',,,,,,,,,,)</v>
      </c>
      <c r="CP322" s="70" t="str">
        <f t="shared" si="5186"/>
        <v>InitUnitMagic('IF26',,,,,,,,,,)</v>
      </c>
      <c r="CQ322" s="70" t="str">
        <f t="shared" si="5187"/>
        <v>InitUnitAdd('IF26',,,,,,,,,,)</v>
      </c>
      <c r="CR322" s="70" t="str">
        <f t="shared" si="5188"/>
        <v>InitEquipData('IF26',,"",,,,,'','','','','','',"")</v>
      </c>
      <c r="CU322" s="95" t="str">
        <f t="shared" si="5260"/>
        <v>|n</v>
      </c>
      <c r="CW322" s="60"/>
      <c r="CX322" s="60"/>
      <c r="CY322" s="60"/>
      <c r="CZ322" s="60"/>
      <c r="DA322" s="60"/>
      <c r="DB322" s="71" t="str">
        <f t="shared" si="5261"/>
        <v/>
      </c>
      <c r="DC322" s="71" t="str">
        <f t="shared" si="5262"/>
        <v/>
      </c>
      <c r="DD322" s="71" t="str">
        <f t="shared" si="5263"/>
        <v/>
      </c>
      <c r="DE322" s="71" t="str">
        <f t="shared" si="5264"/>
        <v/>
      </c>
      <c r="DF322" s="71" t="str">
        <f t="shared" si="5265"/>
        <v/>
      </c>
      <c r="DG322" s="71" t="str">
        <f t="shared" si="5266"/>
        <v/>
      </c>
      <c r="DH322" s="71" t="str">
        <f t="shared" si="5267"/>
        <v/>
      </c>
      <c r="DI322" s="71" t="str">
        <f t="shared" si="5268"/>
        <v/>
      </c>
      <c r="DJ322" s="71" t="str">
        <f t="shared" si="5269"/>
        <v/>
      </c>
      <c r="DK322" s="71" t="str">
        <f t="shared" si="5270"/>
        <v/>
      </c>
      <c r="DL322" s="71" t="str">
        <f t="shared" si="5271"/>
        <v/>
      </c>
      <c r="DM322" s="71" t="str">
        <f t="shared" si="5272"/>
        <v/>
      </c>
      <c r="DN322" s="71" t="str">
        <f t="shared" si="5273"/>
        <v/>
      </c>
      <c r="DO322" s="71" t="str">
        <f t="shared" si="5274"/>
        <v/>
      </c>
      <c r="DP322" s="71" t="str">
        <f t="shared" si="5275"/>
        <v/>
      </c>
      <c r="DQ322" s="71" t="str">
        <f t="shared" si="5276"/>
        <v/>
      </c>
      <c r="DR322" s="71" t="str">
        <f t="shared" si="5277"/>
        <v/>
      </c>
      <c r="DS322" s="71" t="str">
        <f t="shared" si="5278"/>
        <v/>
      </c>
      <c r="DT322" s="71" t="str">
        <f t="shared" si="5279"/>
        <v/>
      </c>
      <c r="DU322" s="71" t="str">
        <f t="shared" si="5280"/>
        <v/>
      </c>
      <c r="DV322" s="71" t="str">
        <f t="shared" si="5281"/>
        <v/>
      </c>
      <c r="DW322" s="71" t="str">
        <f t="shared" si="5282"/>
        <v/>
      </c>
      <c r="DX322" s="71" t="str">
        <f t="shared" si="5283"/>
        <v/>
      </c>
      <c r="DY322" s="71" t="str">
        <f t="shared" si="5284"/>
        <v/>
      </c>
      <c r="DZ322" s="71" t="str">
        <f t="shared" si="5285"/>
        <v/>
      </c>
      <c r="EA322" s="71" t="str">
        <f t="shared" si="5286"/>
        <v/>
      </c>
      <c r="EB322" s="71" t="str">
        <f t="shared" si="5287"/>
        <v/>
      </c>
      <c r="EC322" s="71" t="str">
        <f t="shared" si="5288"/>
        <v/>
      </c>
      <c r="ED322" s="71" t="str">
        <f t="shared" si="5289"/>
        <v/>
      </c>
      <c r="EE322" s="71" t="str">
        <f t="shared" si="5290"/>
        <v/>
      </c>
      <c r="EF322" s="71" t="str">
        <f t="shared" si="5291"/>
        <v/>
      </c>
      <c r="EG322" s="71" t="str">
        <f t="shared" si="5292"/>
        <v/>
      </c>
      <c r="EH322" s="71" t="str">
        <f t="shared" si="5293"/>
        <v/>
      </c>
      <c r="EI322" s="71" t="str">
        <f t="shared" si="5294"/>
        <v/>
      </c>
      <c r="EJ322" s="71" t="str">
        <f t="shared" si="5295"/>
        <v/>
      </c>
      <c r="EK322" s="71" t="str">
        <f t="shared" si="5296"/>
        <v/>
      </c>
      <c r="EL322" s="71" t="str">
        <f t="shared" si="5297"/>
        <v/>
      </c>
      <c r="EM322" s="71" t="str">
        <f t="shared" si="5298"/>
        <v/>
      </c>
      <c r="EN322" s="71" t="str">
        <f t="shared" si="5299"/>
        <v/>
      </c>
      <c r="EO322" s="71" t="str">
        <f t="shared" si="5300"/>
        <v/>
      </c>
      <c r="EP322" s="71" t="str">
        <f t="shared" si="5301"/>
        <v/>
      </c>
      <c r="EQ322" s="71" t="str">
        <f t="shared" si="5302"/>
        <v/>
      </c>
      <c r="ER322" s="71" t="str">
        <f t="shared" si="5303"/>
        <v/>
      </c>
      <c r="ES322" s="71" t="str">
        <f t="shared" si="5304"/>
        <v/>
      </c>
      <c r="ET322" s="71" t="str">
        <f t="shared" si="5305"/>
        <v/>
      </c>
      <c r="EU322" s="71" t="str">
        <f t="shared" si="5306"/>
        <v/>
      </c>
      <c r="EV322" s="71" t="str">
        <f t="shared" si="5307"/>
        <v/>
      </c>
      <c r="EW322" s="71" t="str">
        <f t="shared" si="5308"/>
        <v/>
      </c>
      <c r="EX322" s="71" t="str">
        <f t="shared" si="5309"/>
        <v/>
      </c>
      <c r="EY322" s="71" t="str">
        <f t="shared" si="5310"/>
        <v/>
      </c>
      <c r="EZ322" s="71" t="str">
        <f t="shared" si="5311"/>
        <v/>
      </c>
      <c r="FA322" s="71" t="str">
        <f t="shared" si="5312"/>
        <v/>
      </c>
      <c r="FB322" s="71" t="str">
        <f t="shared" si="5313"/>
        <v/>
      </c>
      <c r="FC322" s="71" t="str">
        <f t="shared" si="5314"/>
        <v/>
      </c>
      <c r="FD322" s="71" t="str">
        <f t="shared" si="5315"/>
        <v/>
      </c>
      <c r="FE322" s="71" t="str">
        <f t="shared" si="5316"/>
        <v/>
      </c>
      <c r="FF322" s="71" t="str">
        <f t="shared" si="5317"/>
        <v/>
      </c>
      <c r="FG322" s="71" t="str">
        <f t="shared" si="5318"/>
        <v/>
      </c>
      <c r="FH322" s="71" t="str">
        <f t="shared" si="5319"/>
        <v/>
      </c>
      <c r="FI322" s="71" t="str">
        <f t="shared" si="5320"/>
        <v/>
      </c>
      <c r="FJ322" s="71" t="str">
        <f t="shared" si="5321"/>
        <v/>
      </c>
      <c r="FK322" s="71" t="str">
        <f t="shared" si="5322"/>
        <v/>
      </c>
      <c r="FL322" s="71" t="str">
        <f t="shared" si="5323"/>
        <v/>
      </c>
      <c r="FM322" s="71" t="str">
        <f t="shared" si="5324"/>
        <v/>
      </c>
      <c r="FN322" s="71" t="str">
        <f t="shared" si="5325"/>
        <v/>
      </c>
      <c r="FO322" s="71" t="str">
        <f t="shared" si="5326"/>
        <v/>
      </c>
      <c r="FP322" s="71" t="str">
        <f t="shared" si="5327"/>
        <v/>
      </c>
      <c r="FQ322" s="71" t="str">
        <f t="shared" si="5328"/>
        <v/>
      </c>
      <c r="FR322" s="71" t="str">
        <f t="shared" si="5329"/>
        <v/>
      </c>
      <c r="FS322" s="71" t="str">
        <f t="shared" si="5330"/>
        <v/>
      </c>
    </row>
    <row r="323" spans="1:175">
      <c r="A323" s="80"/>
      <c r="B323" s="80" t="s">
        <v>928</v>
      </c>
      <c r="C323" s="61" t="s">
        <v>902</v>
      </c>
      <c r="T323" s="144"/>
      <c r="U323" s="85"/>
      <c r="CN323" s="70" t="str">
        <f t="shared" si="5184"/>
        <v>InitUnitState('IF27',,,,,,,,,,)</v>
      </c>
      <c r="CO323" s="70" t="str">
        <f t="shared" si="5185"/>
        <v>InitUnitNormal('IF27',,,,,,,,,,)</v>
      </c>
      <c r="CP323" s="70" t="str">
        <f t="shared" si="5186"/>
        <v>InitUnitMagic('IF27',,,,,,,,,,)</v>
      </c>
      <c r="CQ323" s="70" t="str">
        <f t="shared" si="5187"/>
        <v>InitUnitAdd('IF27',,,,,,,,,,)</v>
      </c>
      <c r="CR323" s="70" t="str">
        <f>"InitEquipData('"&amp;B323&amp;"',"&amp;D323&amp;","&amp;CR$1&amp;A323&amp;CR$1&amp;","&amp;E323&amp;","&amp;I323&amp;","&amp;F323&amp;","&amp;G323&amp;",'"&amp;J323&amp;"','"&amp;K323&amp;"','"&amp;L323&amp;"','"&amp;M323&amp;"','"&amp;N323&amp;"','"&amp;O323&amp;"',"&amp;CR$1&amp;U330&amp;CR$1&amp;")"</f>
        <v>InitEquipData('IF27',,"",,,,,'','','','','','',"")</v>
      </c>
      <c r="CU323" s="95" t="str">
        <f t="shared" si="5260"/>
        <v>|n</v>
      </c>
      <c r="CW323" s="60"/>
      <c r="CX323" s="60"/>
      <c r="CY323" s="60"/>
      <c r="CZ323" s="60"/>
      <c r="DA323" s="60"/>
      <c r="DB323" s="71" t="str">
        <f t="shared" si="5261"/>
        <v/>
      </c>
      <c r="DC323" s="71" t="str">
        <f t="shared" si="5262"/>
        <v/>
      </c>
      <c r="DD323" s="71" t="str">
        <f t="shared" si="5263"/>
        <v/>
      </c>
      <c r="DE323" s="71" t="str">
        <f t="shared" si="5264"/>
        <v/>
      </c>
      <c r="DF323" s="71" t="str">
        <f t="shared" si="5265"/>
        <v/>
      </c>
      <c r="DG323" s="71" t="str">
        <f t="shared" si="5266"/>
        <v/>
      </c>
      <c r="DH323" s="71" t="str">
        <f t="shared" si="5267"/>
        <v/>
      </c>
      <c r="DI323" s="71" t="str">
        <f t="shared" si="5268"/>
        <v/>
      </c>
      <c r="DJ323" s="71" t="str">
        <f t="shared" si="5269"/>
        <v/>
      </c>
      <c r="DK323" s="71" t="str">
        <f t="shared" si="5270"/>
        <v/>
      </c>
      <c r="DL323" s="71" t="str">
        <f t="shared" si="5271"/>
        <v/>
      </c>
      <c r="DM323" s="71" t="str">
        <f t="shared" si="5272"/>
        <v/>
      </c>
      <c r="DN323" s="71" t="str">
        <f t="shared" si="5273"/>
        <v/>
      </c>
      <c r="DO323" s="71" t="str">
        <f t="shared" si="5274"/>
        <v/>
      </c>
      <c r="DP323" s="71" t="str">
        <f t="shared" si="5275"/>
        <v/>
      </c>
      <c r="DQ323" s="71" t="str">
        <f t="shared" si="5276"/>
        <v/>
      </c>
      <c r="DR323" s="71" t="str">
        <f t="shared" si="5277"/>
        <v/>
      </c>
      <c r="DS323" s="71" t="str">
        <f t="shared" si="5278"/>
        <v/>
      </c>
      <c r="DT323" s="71" t="str">
        <f t="shared" si="5279"/>
        <v/>
      </c>
      <c r="DU323" s="71" t="str">
        <f t="shared" si="5280"/>
        <v/>
      </c>
      <c r="DV323" s="71" t="str">
        <f t="shared" si="5281"/>
        <v/>
      </c>
      <c r="DW323" s="71" t="str">
        <f t="shared" si="5282"/>
        <v/>
      </c>
      <c r="DX323" s="71" t="str">
        <f t="shared" si="5283"/>
        <v/>
      </c>
      <c r="DY323" s="71" t="str">
        <f t="shared" si="5284"/>
        <v/>
      </c>
      <c r="DZ323" s="71" t="str">
        <f t="shared" si="5285"/>
        <v/>
      </c>
      <c r="EA323" s="71" t="str">
        <f t="shared" si="5286"/>
        <v/>
      </c>
      <c r="EB323" s="71" t="str">
        <f t="shared" si="5287"/>
        <v/>
      </c>
      <c r="EC323" s="71" t="str">
        <f t="shared" si="5288"/>
        <v/>
      </c>
      <c r="ED323" s="71" t="str">
        <f t="shared" si="5289"/>
        <v/>
      </c>
      <c r="EE323" s="71" t="str">
        <f t="shared" si="5290"/>
        <v/>
      </c>
      <c r="EF323" s="71" t="str">
        <f t="shared" si="5291"/>
        <v/>
      </c>
      <c r="EG323" s="71" t="str">
        <f t="shared" si="5292"/>
        <v/>
      </c>
      <c r="EH323" s="71" t="str">
        <f t="shared" si="5293"/>
        <v/>
      </c>
      <c r="EI323" s="71" t="str">
        <f t="shared" si="5294"/>
        <v/>
      </c>
      <c r="EJ323" s="71" t="str">
        <f t="shared" si="5295"/>
        <v/>
      </c>
      <c r="EK323" s="71" t="str">
        <f t="shared" si="5296"/>
        <v/>
      </c>
      <c r="EL323" s="71" t="str">
        <f t="shared" si="5297"/>
        <v/>
      </c>
      <c r="EM323" s="71" t="str">
        <f t="shared" si="5298"/>
        <v/>
      </c>
      <c r="EN323" s="71" t="str">
        <f t="shared" si="5299"/>
        <v/>
      </c>
      <c r="EO323" s="71" t="str">
        <f t="shared" si="5300"/>
        <v/>
      </c>
      <c r="EP323" s="71" t="str">
        <f t="shared" si="5301"/>
        <v/>
      </c>
      <c r="EQ323" s="71" t="str">
        <f t="shared" si="5302"/>
        <v/>
      </c>
      <c r="ER323" s="71" t="str">
        <f t="shared" si="5303"/>
        <v/>
      </c>
      <c r="ES323" s="71" t="str">
        <f t="shared" si="5304"/>
        <v/>
      </c>
      <c r="ET323" s="71" t="str">
        <f t="shared" si="5305"/>
        <v/>
      </c>
      <c r="EU323" s="71" t="str">
        <f t="shared" si="5306"/>
        <v/>
      </c>
      <c r="EV323" s="71" t="str">
        <f t="shared" si="5307"/>
        <v/>
      </c>
      <c r="EW323" s="71" t="str">
        <f t="shared" si="5308"/>
        <v/>
      </c>
      <c r="EX323" s="71" t="str">
        <f t="shared" si="5309"/>
        <v/>
      </c>
      <c r="EY323" s="71" t="str">
        <f t="shared" si="5310"/>
        <v/>
      </c>
      <c r="EZ323" s="71" t="str">
        <f t="shared" si="5311"/>
        <v/>
      </c>
      <c r="FA323" s="71" t="str">
        <f t="shared" si="5312"/>
        <v/>
      </c>
      <c r="FB323" s="71" t="str">
        <f t="shared" si="5313"/>
        <v/>
      </c>
      <c r="FC323" s="71" t="str">
        <f t="shared" si="5314"/>
        <v/>
      </c>
      <c r="FD323" s="71" t="str">
        <f t="shared" si="5315"/>
        <v/>
      </c>
      <c r="FE323" s="71" t="str">
        <f t="shared" si="5316"/>
        <v/>
      </c>
      <c r="FF323" s="71" t="str">
        <f t="shared" si="5317"/>
        <v/>
      </c>
      <c r="FG323" s="71" t="str">
        <f t="shared" si="5318"/>
        <v/>
      </c>
      <c r="FH323" s="71" t="str">
        <f t="shared" si="5319"/>
        <v/>
      </c>
      <c r="FI323" s="71" t="str">
        <f t="shared" si="5320"/>
        <v/>
      </c>
      <c r="FJ323" s="71" t="str">
        <f t="shared" si="5321"/>
        <v/>
      </c>
      <c r="FK323" s="71" t="str">
        <f t="shared" si="5322"/>
        <v/>
      </c>
      <c r="FL323" s="71" t="str">
        <f t="shared" si="5323"/>
        <v/>
      </c>
      <c r="FM323" s="71" t="str">
        <f t="shared" si="5324"/>
        <v/>
      </c>
      <c r="FN323" s="71" t="str">
        <f t="shared" si="5325"/>
        <v/>
      </c>
      <c r="FO323" s="71" t="str">
        <f t="shared" si="5326"/>
        <v/>
      </c>
      <c r="FP323" s="71" t="str">
        <f t="shared" si="5327"/>
        <v/>
      </c>
      <c r="FQ323" s="71" t="str">
        <f t="shared" si="5328"/>
        <v/>
      </c>
      <c r="FR323" s="71" t="str">
        <f t="shared" si="5329"/>
        <v/>
      </c>
      <c r="FS323" s="71" t="str">
        <f t="shared" si="5330"/>
        <v/>
      </c>
    </row>
    <row r="324" spans="1:175">
      <c r="A324" s="80"/>
      <c r="B324" s="80" t="s">
        <v>929</v>
      </c>
      <c r="C324" s="61" t="s">
        <v>902</v>
      </c>
      <c r="T324" s="144"/>
      <c r="U324" s="85"/>
      <c r="CN324" s="70" t="str">
        <f t="shared" ref="CN324:CN329" si="5331">"InitUnitState('"&amp;B324&amp;"',"&amp;V324&amp;","&amp;W324&amp;","&amp;X324&amp;","&amp;Y324&amp;","&amp;Z324&amp;","&amp;AA324&amp;","&amp;AB324&amp;","&amp;AC324&amp;","&amp;AD324&amp;","&amp;AE324&amp;")"</f>
        <v>InitUnitState('IF28',,,,,,,,,,)</v>
      </c>
      <c r="CO324" s="70" t="str">
        <f t="shared" ref="CO324:CO329" si="5332">"InitUnitNormal('"&amp;B324&amp;"',"&amp;AF324&amp;","&amp;AG324&amp;","&amp;AH324&amp;","&amp;AI324&amp;","&amp;AJ324&amp;","&amp;AK324&amp;","&amp;AL324&amp;","&amp;AM324&amp;","&amp;AN324&amp;","&amp;AO324&amp;")"</f>
        <v>InitUnitNormal('IF28',,,,,,,,,,)</v>
      </c>
      <c r="CP324" s="70" t="str">
        <f t="shared" ref="CP324:CP329" si="5333">"InitUnitMagic('"&amp;B324&amp;"',"&amp;AP324&amp;","&amp;AQ324&amp;","&amp;AR324&amp;","&amp;AS324&amp;","&amp;AT324&amp;","&amp;AU324&amp;","&amp;AV324&amp;","&amp;AW324&amp;","&amp;BI324&amp;","&amp;BJ324&amp;")"</f>
        <v>InitUnitMagic('IF28',,,,,,,,,,)</v>
      </c>
      <c r="CQ324" s="70" t="str">
        <f t="shared" ref="CQ324:CQ329" si="5334">"InitUnitAdd('"&amp;B324&amp;"',"&amp;BK324&amp;","&amp;BL324&amp;","&amp;BM324&amp;","&amp;BN324&amp;","&amp;BO324&amp;","&amp;BP324&amp;","&amp;BQ324&amp;","&amp;BR324&amp;","&amp;BS324&amp;","&amp;BT324&amp;")"</f>
        <v>InitUnitAdd('IF28',,,,,,,,,,)</v>
      </c>
      <c r="CR324" s="70" t="str">
        <f t="shared" ref="CR324:CR326" si="5335">"InitEquipData('"&amp;B324&amp;"',"&amp;D324&amp;","&amp;CR$1&amp;A324&amp;CR$1&amp;","&amp;E324&amp;","&amp;I324&amp;","&amp;F324&amp;","&amp;G324&amp;",'"&amp;J324&amp;"','"&amp;K324&amp;"','"&amp;L324&amp;"','"&amp;M324&amp;"','"&amp;N324&amp;"','"&amp;O324&amp;"',"&amp;CR$1&amp;U325&amp;CR$1&amp;")"</f>
        <v>InitEquipData('IF28',,"",,,,,'','','','','','',"")</v>
      </c>
      <c r="CU324" s="95" t="str">
        <f t="shared" ref="CU324:CU329" si="5336">CONCATENATE(DB324,DC324,DD324,DE324,DF324,DG324,DH324,DI324,DJ324,DK324,DL324,DM324,DN324,DO324,DP324,DQ324,DR324,DS324,DT324,DU324,DV324,DW324,DX324,DY324,DZ324,EA324,EB324,EC324,ED324,EE324,EF324,EG324,EH324,EI324,EJ324,EK324,EL324,EM324,EN324,EO324,EP324&amp;"|n")</f>
        <v>|n</v>
      </c>
      <c r="CW324" s="60"/>
      <c r="CX324" s="60"/>
      <c r="CY324" s="60"/>
      <c r="CZ324" s="60"/>
      <c r="DA324" s="60"/>
      <c r="DB324" s="71" t="str">
        <f t="shared" ref="DB324:DB329" si="5337">IF(V324="","","|n"&amp;DB$2&amp;"+"&amp;V324&amp;DB$1)</f>
        <v/>
      </c>
      <c r="DC324" s="71" t="str">
        <f t="shared" ref="DC324:DC329" si="5338">IF(W324="","","|n"&amp;DC$2&amp;"+"&amp;W324&amp;DC$1)</f>
        <v/>
      </c>
      <c r="DD324" s="71" t="str">
        <f t="shared" ref="DD324:DD329" si="5339">IF(X324="","","|n"&amp;DD$2&amp;"+"&amp;X324&amp;DD$1)</f>
        <v/>
      </c>
      <c r="DE324" s="71" t="str">
        <f t="shared" ref="DE324:DE329" si="5340">IF(Y324="","","|n"&amp;DE$2&amp;"+"&amp;Y324&amp;DE$1)</f>
        <v/>
      </c>
      <c r="DF324" s="71" t="str">
        <f t="shared" ref="DF324:DF329" si="5341">IF(Z324="","","|n"&amp;DF$2&amp;"+"&amp;Z324&amp;DF$1)</f>
        <v/>
      </c>
      <c r="DG324" s="71" t="str">
        <f t="shared" ref="DG324:DG329" si="5342">IF(AA324="","","|n"&amp;DG$2&amp;"+"&amp;AA324&amp;DG$1)</f>
        <v/>
      </c>
      <c r="DH324" s="71" t="str">
        <f t="shared" ref="DH324:DH329" si="5343">IF(AB324="","","|n"&amp;DH$2&amp;"+"&amp;AB324&amp;DH$1)</f>
        <v/>
      </c>
      <c r="DI324" s="71" t="str">
        <f t="shared" ref="DI324:DI329" si="5344">IF(AC324="","","|n"&amp;DI$2&amp;"+"&amp;AC324&amp;DI$1)</f>
        <v/>
      </c>
      <c r="DJ324" s="71" t="str">
        <f t="shared" ref="DJ324:DJ329" si="5345">IF(AD324="","","|n"&amp;DJ$2&amp;"+"&amp;AD324&amp;DJ$1)</f>
        <v/>
      </c>
      <c r="DK324" s="71" t="str">
        <f t="shared" ref="DK324:DK329" si="5346">IF(AE324="","","|n"&amp;DK$2&amp;"+"&amp;AE324&amp;DK$1)</f>
        <v/>
      </c>
      <c r="DL324" s="71" t="str">
        <f t="shared" ref="DL324:DL329" si="5347">IF(AF324="","","|n"&amp;DL$2&amp;"+"&amp;AF324&amp;DL$1)</f>
        <v/>
      </c>
      <c r="DM324" s="71" t="str">
        <f t="shared" ref="DM324:DM329" si="5348">IF(AG324="","","|n"&amp;DM$2&amp;"+"&amp;AG324&amp;DM$1)</f>
        <v/>
      </c>
      <c r="DN324" s="71" t="str">
        <f t="shared" ref="DN324:DN329" si="5349">IF(AH324="","","|n"&amp;DN$2&amp;"+"&amp;AH324&amp;DN$1)</f>
        <v/>
      </c>
      <c r="DO324" s="71" t="str">
        <f t="shared" ref="DO324:DO329" si="5350">IF(AI324="","","|n"&amp;DO$2&amp;"+"&amp;AI324&amp;DO$1)</f>
        <v/>
      </c>
      <c r="DP324" s="71" t="str">
        <f t="shared" ref="DP324:DP329" si="5351">IF(AJ324="","","|n"&amp;DP$2&amp;"+"&amp;AJ324&amp;DP$1)</f>
        <v/>
      </c>
      <c r="DQ324" s="71" t="str">
        <f t="shared" ref="DQ324:DQ329" si="5352">IF(AK324="","","|n"&amp;DQ$2&amp;"+"&amp;AK324&amp;DQ$1)</f>
        <v/>
      </c>
      <c r="DR324" s="71" t="str">
        <f t="shared" ref="DR324:DR329" si="5353">IF(AL324="","","|n"&amp;DR$2&amp;"+"&amp;AL324&amp;DR$1)</f>
        <v/>
      </c>
      <c r="DS324" s="71" t="str">
        <f t="shared" ref="DS324:DS329" si="5354">IF(AM324="","","|n"&amp;DS$2&amp;"+"&amp;AM324&amp;DS$1)</f>
        <v/>
      </c>
      <c r="DT324" s="71" t="str">
        <f t="shared" ref="DT324:DT329" si="5355">IF(AN324="","","|n"&amp;DT$2&amp;"+"&amp;AN324&amp;DT$1)</f>
        <v/>
      </c>
      <c r="DU324" s="71" t="str">
        <f t="shared" ref="DU324:DU329" si="5356">IF(AO324="","","|n"&amp;DU$2&amp;"+"&amp;AO324&amp;DU$1)</f>
        <v/>
      </c>
      <c r="DV324" s="71" t="str">
        <f t="shared" ref="DV324:DV329" si="5357">IF(AP324="","","|n"&amp;DV$2&amp;"+"&amp;AP324&amp;DV$1)</f>
        <v/>
      </c>
      <c r="DW324" s="71" t="str">
        <f t="shared" ref="DW324:DW329" si="5358">IF(AQ324="","","|n"&amp;DW$2&amp;"+"&amp;AQ324&amp;DW$1)</f>
        <v/>
      </c>
      <c r="DX324" s="71" t="str">
        <f t="shared" ref="DX324:DX329" si="5359">IF(AR324="","","|n"&amp;DX$2&amp;"+"&amp;AR324&amp;DX$1)</f>
        <v/>
      </c>
      <c r="DY324" s="71" t="str">
        <f t="shared" ref="DY324:DY329" si="5360">IF(AS324="","","|n"&amp;DY$2&amp;"+"&amp;AS324&amp;DY$1)</f>
        <v/>
      </c>
      <c r="DZ324" s="71" t="str">
        <f t="shared" ref="DZ324:DZ329" si="5361">IF(AT324="","","|n"&amp;DZ$2&amp;"+"&amp;AT324&amp;DZ$1)</f>
        <v/>
      </c>
      <c r="EA324" s="71" t="str">
        <f t="shared" ref="EA324:EA329" si="5362">IF(AU324="","","|n"&amp;EA$2&amp;"+"&amp;AU324&amp;EA$1)</f>
        <v/>
      </c>
      <c r="EB324" s="71" t="str">
        <f t="shared" ref="EB324:EB329" si="5363">IF(AV324="","","|n"&amp;EB$2&amp;"+"&amp;AV324&amp;EB$1)</f>
        <v/>
      </c>
      <c r="EC324" s="71" t="str">
        <f t="shared" ref="EC324:EC329" si="5364">IF(AW324="","","|n"&amp;EC$2&amp;"+"&amp;AW324&amp;EC$1)</f>
        <v/>
      </c>
      <c r="ED324" s="71" t="str">
        <f t="shared" ref="ED324:ED329" si="5365">IF(AX324="","","|n"&amp;ED$2&amp;"+"&amp;AX324&amp;ED$1)</f>
        <v/>
      </c>
      <c r="EE324" s="71" t="str">
        <f t="shared" ref="EE324:EE329" si="5366">IF(AY324="","","|n"&amp;EE$2&amp;"+"&amp;AY324&amp;EE$1)</f>
        <v/>
      </c>
      <c r="EF324" s="71" t="str">
        <f t="shared" ref="EF324:EF329" si="5367">IF(AZ324="","","|n"&amp;EF$2&amp;"+"&amp;AZ324&amp;EF$1)</f>
        <v/>
      </c>
      <c r="EG324" s="71" t="str">
        <f t="shared" ref="EG324:EG329" si="5368">IF(BA324="","","|n"&amp;EG$2&amp;"+"&amp;BA324&amp;EG$1)</f>
        <v/>
      </c>
      <c r="EH324" s="71" t="str">
        <f t="shared" ref="EH324:EH329" si="5369">IF(BB324="","","|n"&amp;EH$2&amp;"+"&amp;BB324&amp;EH$1)</f>
        <v/>
      </c>
      <c r="EI324" s="71" t="str">
        <f t="shared" ref="EI324:EI329" si="5370">IF(BC324="","","|n"&amp;EI$2&amp;"+"&amp;BC324&amp;EI$1)</f>
        <v/>
      </c>
      <c r="EJ324" s="71" t="str">
        <f t="shared" ref="EJ324:EJ329" si="5371">IF(BD324="","","|n"&amp;EJ$2&amp;"+"&amp;BD324&amp;EJ$1)</f>
        <v/>
      </c>
      <c r="EK324" s="71" t="str">
        <f t="shared" ref="EK324:EK329" si="5372">IF(BE324="","","|n"&amp;EK$2&amp;"+"&amp;BE324&amp;EK$1)</f>
        <v/>
      </c>
      <c r="EL324" s="71" t="str">
        <f t="shared" ref="EL324:EL329" si="5373">IF(BF324="","","|n"&amp;EL$2&amp;"+"&amp;BF324&amp;EL$1)</f>
        <v/>
      </c>
      <c r="EM324" s="71" t="str">
        <f t="shared" ref="EM324:EM329" si="5374">IF(BG324="","","|n"&amp;EM$2&amp;"+"&amp;BG324&amp;EM$1)</f>
        <v/>
      </c>
      <c r="EN324" s="71" t="str">
        <f t="shared" ref="EN324:EN329" si="5375">IF(BH324="","","|n"&amp;EN$2&amp;"+"&amp;BH324&amp;EN$1)</f>
        <v/>
      </c>
      <c r="EO324" s="71" t="str">
        <f t="shared" ref="EO324:EO329" si="5376">IF(BI324="","","|n"&amp;EO$2&amp;"+"&amp;BI324&amp;EO$1)</f>
        <v/>
      </c>
      <c r="EP324" s="71" t="str">
        <f t="shared" ref="EP324:EP329" si="5377">IF(BJ324="","","|n"&amp;EP$2&amp;"+"&amp;BJ324&amp;EP$1)</f>
        <v/>
      </c>
      <c r="EQ324" s="71" t="str">
        <f t="shared" ref="EQ324:EQ329" si="5378">IF(BK324="","","|n"&amp;EQ$2&amp;"+"&amp;BK324&amp;EQ$1)</f>
        <v/>
      </c>
      <c r="ER324" s="71" t="str">
        <f t="shared" ref="ER324:ER329" si="5379">IF(BL324="","","|n"&amp;ER$2&amp;"+"&amp;BL324&amp;ER$1)</f>
        <v/>
      </c>
      <c r="ES324" s="71" t="str">
        <f t="shared" ref="ES324:ES329" si="5380">IF(BM324="","","|n"&amp;ES$2&amp;"+"&amp;BM324&amp;ES$1)</f>
        <v/>
      </c>
      <c r="ET324" s="71" t="str">
        <f t="shared" ref="ET324:ET329" si="5381">IF(BN324="","","|n"&amp;ET$2&amp;"+"&amp;BN324&amp;ET$1)</f>
        <v/>
      </c>
      <c r="EU324" s="71" t="str">
        <f t="shared" ref="EU324:EU329" si="5382">IF(BO324="","","|n"&amp;EU$2&amp;"+"&amp;BO324&amp;EU$1)</f>
        <v/>
      </c>
      <c r="EV324" s="71" t="str">
        <f t="shared" ref="EV324:EV329" si="5383">IF(BP324="","","|n"&amp;EV$2&amp;"+"&amp;BP324&amp;EV$1)</f>
        <v/>
      </c>
      <c r="EW324" s="71" t="str">
        <f t="shared" ref="EW324:EW329" si="5384">IF(BQ324="","","|n"&amp;EW$2&amp;"+"&amp;BQ324&amp;EW$1)</f>
        <v/>
      </c>
      <c r="EX324" s="71" t="str">
        <f t="shared" ref="EX324:EX329" si="5385">IF(BR324="","","|n"&amp;EX$2&amp;"+"&amp;BR324&amp;EX$1)</f>
        <v/>
      </c>
      <c r="EY324" s="71" t="str">
        <f t="shared" ref="EY324:EY329" si="5386">IF(BS324="","","|n"&amp;EY$2&amp;"+"&amp;BS324&amp;EY$1)</f>
        <v/>
      </c>
      <c r="EZ324" s="71" t="str">
        <f t="shared" ref="EZ324:EZ329" si="5387">IF(BT324="","","|n"&amp;EZ$2&amp;"+"&amp;BT324&amp;EZ$1)</f>
        <v/>
      </c>
      <c r="FA324" s="71" t="str">
        <f t="shared" ref="FA324:FA329" si="5388">IF(BU324="","","|n"&amp;FA$2&amp;"+"&amp;BU324&amp;FA$1)</f>
        <v/>
      </c>
      <c r="FB324" s="71" t="str">
        <f t="shared" ref="FB324:FB329" si="5389">IF(BV324="","","|n"&amp;FB$2&amp;"+"&amp;BV324&amp;FB$1)</f>
        <v/>
      </c>
      <c r="FC324" s="71" t="str">
        <f t="shared" ref="FC324:FC329" si="5390">IF(BW324="","","|n"&amp;FC$2&amp;"+"&amp;BW324&amp;FC$1)</f>
        <v/>
      </c>
      <c r="FD324" s="71" t="str">
        <f t="shared" ref="FD324:FD329" si="5391">IF(BX324="","","|n"&amp;FD$2&amp;"+"&amp;BX324&amp;FD$1)</f>
        <v/>
      </c>
      <c r="FE324" s="71" t="str">
        <f t="shared" ref="FE324:FE329" si="5392">IF(BY324="","","|n"&amp;FE$2&amp;"+"&amp;BY324&amp;FE$1)</f>
        <v/>
      </c>
      <c r="FF324" s="71" t="str">
        <f t="shared" ref="FF324:FF329" si="5393">IF(BZ324="","","|n"&amp;FF$2&amp;"+"&amp;BZ324&amp;FF$1)</f>
        <v/>
      </c>
      <c r="FG324" s="71" t="str">
        <f t="shared" ref="FG324:FG329" si="5394">IF(CA324="","","|n"&amp;FG$2&amp;"+"&amp;CA324&amp;FG$1)</f>
        <v/>
      </c>
      <c r="FH324" s="71" t="str">
        <f t="shared" ref="FH324:FH329" si="5395">IF(CB324="","","|n"&amp;FH$2&amp;"+"&amp;CB324&amp;FH$1)</f>
        <v/>
      </c>
      <c r="FI324" s="71" t="str">
        <f t="shared" ref="FI324:FI329" si="5396">IF(CC324="","","|n"&amp;FI$2&amp;"+"&amp;CC324&amp;FI$1)</f>
        <v/>
      </c>
      <c r="FJ324" s="71" t="str">
        <f t="shared" ref="FJ324:FJ329" si="5397">IF(CD324="","","|n"&amp;FJ$2&amp;"+"&amp;CD324&amp;FJ$1)</f>
        <v/>
      </c>
      <c r="FK324" s="71" t="str">
        <f t="shared" ref="FK324:FK329" si="5398">IF(CE324="","","|n"&amp;FK$2&amp;"+"&amp;CE324&amp;FK$1)</f>
        <v/>
      </c>
      <c r="FL324" s="71" t="str">
        <f t="shared" ref="FL324:FL329" si="5399">IF(CF324="","","|n"&amp;FL$2&amp;"+"&amp;CF324&amp;FL$1)</f>
        <v/>
      </c>
      <c r="FM324" s="71" t="str">
        <f t="shared" ref="FM324:FM329" si="5400">IF(CG324="","","|n"&amp;FM$2&amp;"+"&amp;CG324&amp;FM$1)</f>
        <v/>
      </c>
      <c r="FN324" s="71" t="str">
        <f t="shared" ref="FN324:FN329" si="5401">IF(CH324="","","|n"&amp;FN$2&amp;"+"&amp;CH324&amp;FN$1)</f>
        <v/>
      </c>
      <c r="FO324" s="71" t="str">
        <f t="shared" ref="FO324:FO329" si="5402">IF(CI324="","","|n"&amp;FO$2&amp;"+"&amp;CI324&amp;FO$1)</f>
        <v/>
      </c>
      <c r="FP324" s="71" t="str">
        <f t="shared" ref="FP324:FP329" si="5403">IF(CJ324="","","|n"&amp;FP$2&amp;"+"&amp;CJ324&amp;FP$1)</f>
        <v/>
      </c>
      <c r="FQ324" s="71" t="str">
        <f t="shared" ref="FQ324:FQ329" si="5404">IF(CK324="","","|n"&amp;FQ$2&amp;"+"&amp;CK324&amp;FQ$1)</f>
        <v/>
      </c>
      <c r="FR324" s="71" t="str">
        <f t="shared" ref="FR324:FR329" si="5405">IF(CL324="","","|n"&amp;FR$2&amp;"+"&amp;CL324&amp;FR$1)</f>
        <v/>
      </c>
      <c r="FS324" s="71" t="str">
        <f t="shared" ref="FS324:FS329" si="5406">IF(CM324="","","|n"&amp;FS$2&amp;"+"&amp;CM324&amp;FS$1)</f>
        <v/>
      </c>
    </row>
    <row r="325" spans="1:175">
      <c r="A325" s="80"/>
      <c r="B325" s="80" t="s">
        <v>930</v>
      </c>
      <c r="C325" s="61" t="s">
        <v>902</v>
      </c>
      <c r="T325" s="144"/>
      <c r="U325" s="85"/>
      <c r="CN325" s="70" t="str">
        <f t="shared" si="5331"/>
        <v>InitUnitState('IF29',,,,,,,,,,)</v>
      </c>
      <c r="CO325" s="70" t="str">
        <f t="shared" si="5332"/>
        <v>InitUnitNormal('IF29',,,,,,,,,,)</v>
      </c>
      <c r="CP325" s="70" t="str">
        <f t="shared" si="5333"/>
        <v>InitUnitMagic('IF29',,,,,,,,,,)</v>
      </c>
      <c r="CQ325" s="70" t="str">
        <f t="shared" si="5334"/>
        <v>InitUnitAdd('IF29',,,,,,,,,,)</v>
      </c>
      <c r="CR325" s="70" t="str">
        <f t="shared" si="5335"/>
        <v>InitEquipData('IF29',,"",,,,,'','','','','','',"")</v>
      </c>
      <c r="CU325" s="95" t="str">
        <f t="shared" si="5336"/>
        <v>|n</v>
      </c>
      <c r="CW325" s="60"/>
      <c r="CX325" s="60"/>
      <c r="CY325" s="60"/>
      <c r="CZ325" s="60"/>
      <c r="DA325" s="60"/>
      <c r="DB325" s="71" t="str">
        <f t="shared" si="5337"/>
        <v/>
      </c>
      <c r="DC325" s="71" t="str">
        <f t="shared" si="5338"/>
        <v/>
      </c>
      <c r="DD325" s="71" t="str">
        <f t="shared" si="5339"/>
        <v/>
      </c>
      <c r="DE325" s="71" t="str">
        <f t="shared" si="5340"/>
        <v/>
      </c>
      <c r="DF325" s="71" t="str">
        <f t="shared" si="5341"/>
        <v/>
      </c>
      <c r="DG325" s="71" t="str">
        <f t="shared" si="5342"/>
        <v/>
      </c>
      <c r="DH325" s="71" t="str">
        <f t="shared" si="5343"/>
        <v/>
      </c>
      <c r="DI325" s="71" t="str">
        <f t="shared" si="5344"/>
        <v/>
      </c>
      <c r="DJ325" s="71" t="str">
        <f t="shared" si="5345"/>
        <v/>
      </c>
      <c r="DK325" s="71" t="str">
        <f t="shared" si="5346"/>
        <v/>
      </c>
      <c r="DL325" s="71" t="str">
        <f t="shared" si="5347"/>
        <v/>
      </c>
      <c r="DM325" s="71" t="str">
        <f t="shared" si="5348"/>
        <v/>
      </c>
      <c r="DN325" s="71" t="str">
        <f t="shared" si="5349"/>
        <v/>
      </c>
      <c r="DO325" s="71" t="str">
        <f t="shared" si="5350"/>
        <v/>
      </c>
      <c r="DP325" s="71" t="str">
        <f t="shared" si="5351"/>
        <v/>
      </c>
      <c r="DQ325" s="71" t="str">
        <f t="shared" si="5352"/>
        <v/>
      </c>
      <c r="DR325" s="71" t="str">
        <f t="shared" si="5353"/>
        <v/>
      </c>
      <c r="DS325" s="71" t="str">
        <f t="shared" si="5354"/>
        <v/>
      </c>
      <c r="DT325" s="71" t="str">
        <f t="shared" si="5355"/>
        <v/>
      </c>
      <c r="DU325" s="71" t="str">
        <f t="shared" si="5356"/>
        <v/>
      </c>
      <c r="DV325" s="71" t="str">
        <f t="shared" si="5357"/>
        <v/>
      </c>
      <c r="DW325" s="71" t="str">
        <f t="shared" si="5358"/>
        <v/>
      </c>
      <c r="DX325" s="71" t="str">
        <f t="shared" si="5359"/>
        <v/>
      </c>
      <c r="DY325" s="71" t="str">
        <f t="shared" si="5360"/>
        <v/>
      </c>
      <c r="DZ325" s="71" t="str">
        <f t="shared" si="5361"/>
        <v/>
      </c>
      <c r="EA325" s="71" t="str">
        <f t="shared" si="5362"/>
        <v/>
      </c>
      <c r="EB325" s="71" t="str">
        <f t="shared" si="5363"/>
        <v/>
      </c>
      <c r="EC325" s="71" t="str">
        <f t="shared" si="5364"/>
        <v/>
      </c>
      <c r="ED325" s="71" t="str">
        <f t="shared" si="5365"/>
        <v/>
      </c>
      <c r="EE325" s="71" t="str">
        <f t="shared" si="5366"/>
        <v/>
      </c>
      <c r="EF325" s="71" t="str">
        <f t="shared" si="5367"/>
        <v/>
      </c>
      <c r="EG325" s="71" t="str">
        <f t="shared" si="5368"/>
        <v/>
      </c>
      <c r="EH325" s="71" t="str">
        <f t="shared" si="5369"/>
        <v/>
      </c>
      <c r="EI325" s="71" t="str">
        <f t="shared" si="5370"/>
        <v/>
      </c>
      <c r="EJ325" s="71" t="str">
        <f t="shared" si="5371"/>
        <v/>
      </c>
      <c r="EK325" s="71" t="str">
        <f t="shared" si="5372"/>
        <v/>
      </c>
      <c r="EL325" s="71" t="str">
        <f t="shared" si="5373"/>
        <v/>
      </c>
      <c r="EM325" s="71" t="str">
        <f t="shared" si="5374"/>
        <v/>
      </c>
      <c r="EN325" s="71" t="str">
        <f t="shared" si="5375"/>
        <v/>
      </c>
      <c r="EO325" s="71" t="str">
        <f t="shared" si="5376"/>
        <v/>
      </c>
      <c r="EP325" s="71" t="str">
        <f t="shared" si="5377"/>
        <v/>
      </c>
      <c r="EQ325" s="71" t="str">
        <f t="shared" si="5378"/>
        <v/>
      </c>
      <c r="ER325" s="71" t="str">
        <f t="shared" si="5379"/>
        <v/>
      </c>
      <c r="ES325" s="71" t="str">
        <f t="shared" si="5380"/>
        <v/>
      </c>
      <c r="ET325" s="71" t="str">
        <f t="shared" si="5381"/>
        <v/>
      </c>
      <c r="EU325" s="71" t="str">
        <f t="shared" si="5382"/>
        <v/>
      </c>
      <c r="EV325" s="71" t="str">
        <f t="shared" si="5383"/>
        <v/>
      </c>
      <c r="EW325" s="71" t="str">
        <f t="shared" si="5384"/>
        <v/>
      </c>
      <c r="EX325" s="71" t="str">
        <f t="shared" si="5385"/>
        <v/>
      </c>
      <c r="EY325" s="71" t="str">
        <f t="shared" si="5386"/>
        <v/>
      </c>
      <c r="EZ325" s="71" t="str">
        <f t="shared" si="5387"/>
        <v/>
      </c>
      <c r="FA325" s="71" t="str">
        <f t="shared" si="5388"/>
        <v/>
      </c>
      <c r="FB325" s="71" t="str">
        <f t="shared" si="5389"/>
        <v/>
      </c>
      <c r="FC325" s="71" t="str">
        <f t="shared" si="5390"/>
        <v/>
      </c>
      <c r="FD325" s="71" t="str">
        <f t="shared" si="5391"/>
        <v/>
      </c>
      <c r="FE325" s="71" t="str">
        <f t="shared" si="5392"/>
        <v/>
      </c>
      <c r="FF325" s="71" t="str">
        <f t="shared" si="5393"/>
        <v/>
      </c>
      <c r="FG325" s="71" t="str">
        <f t="shared" si="5394"/>
        <v/>
      </c>
      <c r="FH325" s="71" t="str">
        <f t="shared" si="5395"/>
        <v/>
      </c>
      <c r="FI325" s="71" t="str">
        <f t="shared" si="5396"/>
        <v/>
      </c>
      <c r="FJ325" s="71" t="str">
        <f t="shared" si="5397"/>
        <v/>
      </c>
      <c r="FK325" s="71" t="str">
        <f t="shared" si="5398"/>
        <v/>
      </c>
      <c r="FL325" s="71" t="str">
        <f t="shared" si="5399"/>
        <v/>
      </c>
      <c r="FM325" s="71" t="str">
        <f t="shared" si="5400"/>
        <v/>
      </c>
      <c r="FN325" s="71" t="str">
        <f t="shared" si="5401"/>
        <v/>
      </c>
      <c r="FO325" s="71" t="str">
        <f t="shared" si="5402"/>
        <v/>
      </c>
      <c r="FP325" s="71" t="str">
        <f t="shared" si="5403"/>
        <v/>
      </c>
      <c r="FQ325" s="71" t="str">
        <f t="shared" si="5404"/>
        <v/>
      </c>
      <c r="FR325" s="71" t="str">
        <f t="shared" si="5405"/>
        <v/>
      </c>
      <c r="FS325" s="71" t="str">
        <f t="shared" si="5406"/>
        <v/>
      </c>
    </row>
    <row r="326" spans="1:175">
      <c r="A326" s="80"/>
      <c r="B326" s="80" t="s">
        <v>931</v>
      </c>
      <c r="C326" s="61" t="s">
        <v>902</v>
      </c>
      <c r="T326" s="144"/>
      <c r="U326" s="85"/>
      <c r="CN326" s="70" t="str">
        <f t="shared" si="5331"/>
        <v>InitUnitState('IF30',,,,,,,,,,)</v>
      </c>
      <c r="CO326" s="70" t="str">
        <f t="shared" si="5332"/>
        <v>InitUnitNormal('IF30',,,,,,,,,,)</v>
      </c>
      <c r="CP326" s="70" t="str">
        <f t="shared" si="5333"/>
        <v>InitUnitMagic('IF30',,,,,,,,,,)</v>
      </c>
      <c r="CQ326" s="70" t="str">
        <f t="shared" si="5334"/>
        <v>InitUnitAdd('IF30',,,,,,,,,,)</v>
      </c>
      <c r="CR326" s="70" t="str">
        <f t="shared" si="5335"/>
        <v>InitEquipData('IF30',,"",,,,,'','','','','','',"")</v>
      </c>
      <c r="CU326" s="95" t="str">
        <f t="shared" si="5336"/>
        <v>|n</v>
      </c>
      <c r="CW326" s="60"/>
      <c r="CX326" s="60"/>
      <c r="CY326" s="60"/>
      <c r="CZ326" s="60"/>
      <c r="DA326" s="60"/>
      <c r="DB326" s="71" t="str">
        <f t="shared" si="5337"/>
        <v/>
      </c>
      <c r="DC326" s="71" t="str">
        <f t="shared" si="5338"/>
        <v/>
      </c>
      <c r="DD326" s="71" t="str">
        <f t="shared" si="5339"/>
        <v/>
      </c>
      <c r="DE326" s="71" t="str">
        <f t="shared" si="5340"/>
        <v/>
      </c>
      <c r="DF326" s="71" t="str">
        <f t="shared" si="5341"/>
        <v/>
      </c>
      <c r="DG326" s="71" t="str">
        <f t="shared" si="5342"/>
        <v/>
      </c>
      <c r="DH326" s="71" t="str">
        <f t="shared" si="5343"/>
        <v/>
      </c>
      <c r="DI326" s="71" t="str">
        <f t="shared" si="5344"/>
        <v/>
      </c>
      <c r="DJ326" s="71" t="str">
        <f t="shared" si="5345"/>
        <v/>
      </c>
      <c r="DK326" s="71" t="str">
        <f t="shared" si="5346"/>
        <v/>
      </c>
      <c r="DL326" s="71" t="str">
        <f t="shared" si="5347"/>
        <v/>
      </c>
      <c r="DM326" s="71" t="str">
        <f t="shared" si="5348"/>
        <v/>
      </c>
      <c r="DN326" s="71" t="str">
        <f t="shared" si="5349"/>
        <v/>
      </c>
      <c r="DO326" s="71" t="str">
        <f t="shared" si="5350"/>
        <v/>
      </c>
      <c r="DP326" s="71" t="str">
        <f t="shared" si="5351"/>
        <v/>
      </c>
      <c r="DQ326" s="71" t="str">
        <f t="shared" si="5352"/>
        <v/>
      </c>
      <c r="DR326" s="71" t="str">
        <f t="shared" si="5353"/>
        <v/>
      </c>
      <c r="DS326" s="71" t="str">
        <f t="shared" si="5354"/>
        <v/>
      </c>
      <c r="DT326" s="71" t="str">
        <f t="shared" si="5355"/>
        <v/>
      </c>
      <c r="DU326" s="71" t="str">
        <f t="shared" si="5356"/>
        <v/>
      </c>
      <c r="DV326" s="71" t="str">
        <f t="shared" si="5357"/>
        <v/>
      </c>
      <c r="DW326" s="71" t="str">
        <f t="shared" si="5358"/>
        <v/>
      </c>
      <c r="DX326" s="71" t="str">
        <f t="shared" si="5359"/>
        <v/>
      </c>
      <c r="DY326" s="71" t="str">
        <f t="shared" si="5360"/>
        <v/>
      </c>
      <c r="DZ326" s="71" t="str">
        <f t="shared" si="5361"/>
        <v/>
      </c>
      <c r="EA326" s="71" t="str">
        <f t="shared" si="5362"/>
        <v/>
      </c>
      <c r="EB326" s="71" t="str">
        <f t="shared" si="5363"/>
        <v/>
      </c>
      <c r="EC326" s="71" t="str">
        <f t="shared" si="5364"/>
        <v/>
      </c>
      <c r="ED326" s="71" t="str">
        <f t="shared" si="5365"/>
        <v/>
      </c>
      <c r="EE326" s="71" t="str">
        <f t="shared" si="5366"/>
        <v/>
      </c>
      <c r="EF326" s="71" t="str">
        <f t="shared" si="5367"/>
        <v/>
      </c>
      <c r="EG326" s="71" t="str">
        <f t="shared" si="5368"/>
        <v/>
      </c>
      <c r="EH326" s="71" t="str">
        <f t="shared" si="5369"/>
        <v/>
      </c>
      <c r="EI326" s="71" t="str">
        <f t="shared" si="5370"/>
        <v/>
      </c>
      <c r="EJ326" s="71" t="str">
        <f t="shared" si="5371"/>
        <v/>
      </c>
      <c r="EK326" s="71" t="str">
        <f t="shared" si="5372"/>
        <v/>
      </c>
      <c r="EL326" s="71" t="str">
        <f t="shared" si="5373"/>
        <v/>
      </c>
      <c r="EM326" s="71" t="str">
        <f t="shared" si="5374"/>
        <v/>
      </c>
      <c r="EN326" s="71" t="str">
        <f t="shared" si="5375"/>
        <v/>
      </c>
      <c r="EO326" s="71" t="str">
        <f t="shared" si="5376"/>
        <v/>
      </c>
      <c r="EP326" s="71" t="str">
        <f t="shared" si="5377"/>
        <v/>
      </c>
      <c r="EQ326" s="71" t="str">
        <f t="shared" si="5378"/>
        <v/>
      </c>
      <c r="ER326" s="71" t="str">
        <f t="shared" si="5379"/>
        <v/>
      </c>
      <c r="ES326" s="71" t="str">
        <f t="shared" si="5380"/>
        <v/>
      </c>
      <c r="ET326" s="71" t="str">
        <f t="shared" si="5381"/>
        <v/>
      </c>
      <c r="EU326" s="71" t="str">
        <f t="shared" si="5382"/>
        <v/>
      </c>
      <c r="EV326" s="71" t="str">
        <f t="shared" si="5383"/>
        <v/>
      </c>
      <c r="EW326" s="71" t="str">
        <f t="shared" si="5384"/>
        <v/>
      </c>
      <c r="EX326" s="71" t="str">
        <f t="shared" si="5385"/>
        <v/>
      </c>
      <c r="EY326" s="71" t="str">
        <f t="shared" si="5386"/>
        <v/>
      </c>
      <c r="EZ326" s="71" t="str">
        <f t="shared" si="5387"/>
        <v/>
      </c>
      <c r="FA326" s="71" t="str">
        <f t="shared" si="5388"/>
        <v/>
      </c>
      <c r="FB326" s="71" t="str">
        <f t="shared" si="5389"/>
        <v/>
      </c>
      <c r="FC326" s="71" t="str">
        <f t="shared" si="5390"/>
        <v/>
      </c>
      <c r="FD326" s="71" t="str">
        <f t="shared" si="5391"/>
        <v/>
      </c>
      <c r="FE326" s="71" t="str">
        <f t="shared" si="5392"/>
        <v/>
      </c>
      <c r="FF326" s="71" t="str">
        <f t="shared" si="5393"/>
        <v/>
      </c>
      <c r="FG326" s="71" t="str">
        <f t="shared" si="5394"/>
        <v/>
      </c>
      <c r="FH326" s="71" t="str">
        <f t="shared" si="5395"/>
        <v/>
      </c>
      <c r="FI326" s="71" t="str">
        <f t="shared" si="5396"/>
        <v/>
      </c>
      <c r="FJ326" s="71" t="str">
        <f t="shared" si="5397"/>
        <v/>
      </c>
      <c r="FK326" s="71" t="str">
        <f t="shared" si="5398"/>
        <v/>
      </c>
      <c r="FL326" s="71" t="str">
        <f t="shared" si="5399"/>
        <v/>
      </c>
      <c r="FM326" s="71" t="str">
        <f t="shared" si="5400"/>
        <v/>
      </c>
      <c r="FN326" s="71" t="str">
        <f t="shared" si="5401"/>
        <v/>
      </c>
      <c r="FO326" s="71" t="str">
        <f t="shared" si="5402"/>
        <v/>
      </c>
      <c r="FP326" s="71" t="str">
        <f t="shared" si="5403"/>
        <v/>
      </c>
      <c r="FQ326" s="71" t="str">
        <f t="shared" si="5404"/>
        <v/>
      </c>
      <c r="FR326" s="71" t="str">
        <f t="shared" si="5405"/>
        <v/>
      </c>
      <c r="FS326" s="71" t="str">
        <f t="shared" si="5406"/>
        <v/>
      </c>
    </row>
    <row r="327" spans="1:175">
      <c r="A327" s="80"/>
      <c r="B327" s="80" t="s">
        <v>932</v>
      </c>
      <c r="C327" s="61" t="s">
        <v>902</v>
      </c>
      <c r="T327" s="144"/>
      <c r="U327" s="85"/>
      <c r="CN327" s="70" t="str">
        <f t="shared" si="5331"/>
        <v>InitUnitState('IF31',,,,,,,,,,)</v>
      </c>
      <c r="CO327" s="70" t="str">
        <f t="shared" si="5332"/>
        <v>InitUnitNormal('IF31',,,,,,,,,,)</v>
      </c>
      <c r="CP327" s="70" t="str">
        <f t="shared" si="5333"/>
        <v>InitUnitMagic('IF31',,,,,,,,,,)</v>
      </c>
      <c r="CQ327" s="70" t="str">
        <f t="shared" si="5334"/>
        <v>InitUnitAdd('IF31',,,,,,,,,,)</v>
      </c>
      <c r="CR327" s="70" t="str">
        <f>"InitEquipData('"&amp;B327&amp;"',"&amp;D327&amp;","&amp;CR$1&amp;A327&amp;CR$1&amp;","&amp;E327&amp;","&amp;I327&amp;","&amp;F327&amp;","&amp;G327&amp;",'"&amp;J327&amp;"','"&amp;K327&amp;"','"&amp;L327&amp;"','"&amp;M327&amp;"','"&amp;N327&amp;"','"&amp;O327&amp;"',"&amp;CR$1&amp;U334&amp;CR$1&amp;")"</f>
        <v>InitEquipData('IF31',,"",,,,,'','','','','','',"")</v>
      </c>
      <c r="CU327" s="95" t="str">
        <f t="shared" si="5336"/>
        <v>|n</v>
      </c>
      <c r="CW327" s="60"/>
      <c r="CX327" s="60"/>
      <c r="CY327" s="60"/>
      <c r="CZ327" s="60"/>
      <c r="DA327" s="60"/>
      <c r="DB327" s="71" t="str">
        <f t="shared" si="5337"/>
        <v/>
      </c>
      <c r="DC327" s="71" t="str">
        <f t="shared" si="5338"/>
        <v/>
      </c>
      <c r="DD327" s="71" t="str">
        <f t="shared" si="5339"/>
        <v/>
      </c>
      <c r="DE327" s="71" t="str">
        <f t="shared" si="5340"/>
        <v/>
      </c>
      <c r="DF327" s="71" t="str">
        <f t="shared" si="5341"/>
        <v/>
      </c>
      <c r="DG327" s="71" t="str">
        <f t="shared" si="5342"/>
        <v/>
      </c>
      <c r="DH327" s="71" t="str">
        <f t="shared" si="5343"/>
        <v/>
      </c>
      <c r="DI327" s="71" t="str">
        <f t="shared" si="5344"/>
        <v/>
      </c>
      <c r="DJ327" s="71" t="str">
        <f t="shared" si="5345"/>
        <v/>
      </c>
      <c r="DK327" s="71" t="str">
        <f t="shared" si="5346"/>
        <v/>
      </c>
      <c r="DL327" s="71" t="str">
        <f t="shared" si="5347"/>
        <v/>
      </c>
      <c r="DM327" s="71" t="str">
        <f t="shared" si="5348"/>
        <v/>
      </c>
      <c r="DN327" s="71" t="str">
        <f t="shared" si="5349"/>
        <v/>
      </c>
      <c r="DO327" s="71" t="str">
        <f t="shared" si="5350"/>
        <v/>
      </c>
      <c r="DP327" s="71" t="str">
        <f t="shared" si="5351"/>
        <v/>
      </c>
      <c r="DQ327" s="71" t="str">
        <f t="shared" si="5352"/>
        <v/>
      </c>
      <c r="DR327" s="71" t="str">
        <f t="shared" si="5353"/>
        <v/>
      </c>
      <c r="DS327" s="71" t="str">
        <f t="shared" si="5354"/>
        <v/>
      </c>
      <c r="DT327" s="71" t="str">
        <f t="shared" si="5355"/>
        <v/>
      </c>
      <c r="DU327" s="71" t="str">
        <f t="shared" si="5356"/>
        <v/>
      </c>
      <c r="DV327" s="71" t="str">
        <f t="shared" si="5357"/>
        <v/>
      </c>
      <c r="DW327" s="71" t="str">
        <f t="shared" si="5358"/>
        <v/>
      </c>
      <c r="DX327" s="71" t="str">
        <f t="shared" si="5359"/>
        <v/>
      </c>
      <c r="DY327" s="71" t="str">
        <f t="shared" si="5360"/>
        <v/>
      </c>
      <c r="DZ327" s="71" t="str">
        <f t="shared" si="5361"/>
        <v/>
      </c>
      <c r="EA327" s="71" t="str">
        <f t="shared" si="5362"/>
        <v/>
      </c>
      <c r="EB327" s="71" t="str">
        <f t="shared" si="5363"/>
        <v/>
      </c>
      <c r="EC327" s="71" t="str">
        <f t="shared" si="5364"/>
        <v/>
      </c>
      <c r="ED327" s="71" t="str">
        <f t="shared" si="5365"/>
        <v/>
      </c>
      <c r="EE327" s="71" t="str">
        <f t="shared" si="5366"/>
        <v/>
      </c>
      <c r="EF327" s="71" t="str">
        <f t="shared" si="5367"/>
        <v/>
      </c>
      <c r="EG327" s="71" t="str">
        <f t="shared" si="5368"/>
        <v/>
      </c>
      <c r="EH327" s="71" t="str">
        <f t="shared" si="5369"/>
        <v/>
      </c>
      <c r="EI327" s="71" t="str">
        <f t="shared" si="5370"/>
        <v/>
      </c>
      <c r="EJ327" s="71" t="str">
        <f t="shared" si="5371"/>
        <v/>
      </c>
      <c r="EK327" s="71" t="str">
        <f t="shared" si="5372"/>
        <v/>
      </c>
      <c r="EL327" s="71" t="str">
        <f t="shared" si="5373"/>
        <v/>
      </c>
      <c r="EM327" s="71" t="str">
        <f t="shared" si="5374"/>
        <v/>
      </c>
      <c r="EN327" s="71" t="str">
        <f t="shared" si="5375"/>
        <v/>
      </c>
      <c r="EO327" s="71" t="str">
        <f t="shared" si="5376"/>
        <v/>
      </c>
      <c r="EP327" s="71" t="str">
        <f t="shared" si="5377"/>
        <v/>
      </c>
      <c r="EQ327" s="71" t="str">
        <f t="shared" si="5378"/>
        <v/>
      </c>
      <c r="ER327" s="71" t="str">
        <f t="shared" si="5379"/>
        <v/>
      </c>
      <c r="ES327" s="71" t="str">
        <f t="shared" si="5380"/>
        <v/>
      </c>
      <c r="ET327" s="71" t="str">
        <f t="shared" si="5381"/>
        <v/>
      </c>
      <c r="EU327" s="71" t="str">
        <f t="shared" si="5382"/>
        <v/>
      </c>
      <c r="EV327" s="71" t="str">
        <f t="shared" si="5383"/>
        <v/>
      </c>
      <c r="EW327" s="71" t="str">
        <f t="shared" si="5384"/>
        <v/>
      </c>
      <c r="EX327" s="71" t="str">
        <f t="shared" si="5385"/>
        <v/>
      </c>
      <c r="EY327" s="71" t="str">
        <f t="shared" si="5386"/>
        <v/>
      </c>
      <c r="EZ327" s="71" t="str">
        <f t="shared" si="5387"/>
        <v/>
      </c>
      <c r="FA327" s="71" t="str">
        <f t="shared" si="5388"/>
        <v/>
      </c>
      <c r="FB327" s="71" t="str">
        <f t="shared" si="5389"/>
        <v/>
      </c>
      <c r="FC327" s="71" t="str">
        <f t="shared" si="5390"/>
        <v/>
      </c>
      <c r="FD327" s="71" t="str">
        <f t="shared" si="5391"/>
        <v/>
      </c>
      <c r="FE327" s="71" t="str">
        <f t="shared" si="5392"/>
        <v/>
      </c>
      <c r="FF327" s="71" t="str">
        <f t="shared" si="5393"/>
        <v/>
      </c>
      <c r="FG327" s="71" t="str">
        <f t="shared" si="5394"/>
        <v/>
      </c>
      <c r="FH327" s="71" t="str">
        <f t="shared" si="5395"/>
        <v/>
      </c>
      <c r="FI327" s="71" t="str">
        <f t="shared" si="5396"/>
        <v/>
      </c>
      <c r="FJ327" s="71" t="str">
        <f t="shared" si="5397"/>
        <v/>
      </c>
      <c r="FK327" s="71" t="str">
        <f t="shared" si="5398"/>
        <v/>
      </c>
      <c r="FL327" s="71" t="str">
        <f t="shared" si="5399"/>
        <v/>
      </c>
      <c r="FM327" s="71" t="str">
        <f t="shared" si="5400"/>
        <v/>
      </c>
      <c r="FN327" s="71" t="str">
        <f t="shared" si="5401"/>
        <v/>
      </c>
      <c r="FO327" s="71" t="str">
        <f t="shared" si="5402"/>
        <v/>
      </c>
      <c r="FP327" s="71" t="str">
        <f t="shared" si="5403"/>
        <v/>
      </c>
      <c r="FQ327" s="71" t="str">
        <f t="shared" si="5404"/>
        <v/>
      </c>
      <c r="FR327" s="71" t="str">
        <f t="shared" si="5405"/>
        <v/>
      </c>
      <c r="FS327" s="71" t="str">
        <f t="shared" si="5406"/>
        <v/>
      </c>
    </row>
    <row r="328" spans="1:175">
      <c r="A328" s="80"/>
      <c r="B328" s="80" t="s">
        <v>933</v>
      </c>
      <c r="C328" s="61" t="s">
        <v>902</v>
      </c>
      <c r="T328" s="144"/>
      <c r="U328" s="85"/>
      <c r="CN328" s="70" t="str">
        <f t="shared" ref="CN328" si="5407">"InitUnitState('"&amp;B328&amp;"',"&amp;V328&amp;","&amp;W328&amp;","&amp;X328&amp;","&amp;Y328&amp;","&amp;Z328&amp;","&amp;AA328&amp;","&amp;AB328&amp;","&amp;AC328&amp;","&amp;AD328&amp;","&amp;AE328&amp;")"</f>
        <v>InitUnitState('IF32',,,,,,,,,,)</v>
      </c>
      <c r="CO328" s="70" t="str">
        <f t="shared" ref="CO328" si="5408">"InitUnitNormal('"&amp;B328&amp;"',"&amp;AF328&amp;","&amp;AG328&amp;","&amp;AH328&amp;","&amp;AI328&amp;","&amp;AJ328&amp;","&amp;AK328&amp;","&amp;AL328&amp;","&amp;AM328&amp;","&amp;AN328&amp;","&amp;AO328&amp;")"</f>
        <v>InitUnitNormal('IF32',,,,,,,,,,)</v>
      </c>
      <c r="CP328" s="70" t="str">
        <f t="shared" ref="CP328" si="5409">"InitUnitMagic('"&amp;B328&amp;"',"&amp;AP328&amp;","&amp;AQ328&amp;","&amp;AR328&amp;","&amp;AS328&amp;","&amp;AT328&amp;","&amp;AU328&amp;","&amp;AV328&amp;","&amp;AW328&amp;","&amp;BI328&amp;","&amp;BJ328&amp;")"</f>
        <v>InitUnitMagic('IF32',,,,,,,,,,)</v>
      </c>
      <c r="CQ328" s="70" t="str">
        <f t="shared" ref="CQ328" si="5410">"InitUnitAdd('"&amp;B328&amp;"',"&amp;BK328&amp;","&amp;BL328&amp;","&amp;BM328&amp;","&amp;BN328&amp;","&amp;BO328&amp;","&amp;BP328&amp;","&amp;BQ328&amp;","&amp;BR328&amp;","&amp;BS328&amp;","&amp;BT328&amp;")"</f>
        <v>InitUnitAdd('IF32',,,,,,,,,,)</v>
      </c>
      <c r="CR328" s="70" t="str">
        <f>"InitEquipData('"&amp;B328&amp;"',"&amp;D328&amp;","&amp;CR$1&amp;A328&amp;CR$1&amp;","&amp;E328&amp;","&amp;I328&amp;","&amp;F328&amp;","&amp;G328&amp;",'"&amp;J328&amp;"','"&amp;K328&amp;"','"&amp;L328&amp;"','"&amp;M328&amp;"','"&amp;N328&amp;"','"&amp;O328&amp;"',"&amp;CR$1&amp;U335&amp;CR$1&amp;")"</f>
        <v>InitEquipData('IF32',,"",,,,,'','','','','','',"")</v>
      </c>
      <c r="CU328" s="95" t="str">
        <f t="shared" ref="CU328" si="5411">CONCATENATE(DB328,DC328,DD328,DE328,DF328,DG328,DH328,DI328,DJ328,DK328,DL328,DM328,DN328,DO328,DP328,DQ328,DR328,DS328,DT328,DU328,DV328,DW328,DX328,DY328,DZ328,EA328,EB328,EC328,ED328,EE328,EF328,EG328,EH328,EI328,EJ328,EK328,EL328,EM328,EN328,EO328,EP328&amp;"|n")</f>
        <v>|n</v>
      </c>
      <c r="CW328" s="60"/>
      <c r="CX328" s="60"/>
      <c r="CY328" s="60"/>
      <c r="CZ328" s="60"/>
      <c r="DA328" s="60"/>
      <c r="DB328" s="71" t="str">
        <f t="shared" ref="DB328" si="5412">IF(V328="","","|n"&amp;DB$2&amp;"+"&amp;V328&amp;DB$1)</f>
        <v/>
      </c>
      <c r="DC328" s="71" t="str">
        <f t="shared" ref="DC328" si="5413">IF(W328="","","|n"&amp;DC$2&amp;"+"&amp;W328&amp;DC$1)</f>
        <v/>
      </c>
      <c r="DD328" s="71" t="str">
        <f t="shared" ref="DD328" si="5414">IF(X328="","","|n"&amp;DD$2&amp;"+"&amp;X328&amp;DD$1)</f>
        <v/>
      </c>
      <c r="DE328" s="71" t="str">
        <f t="shared" ref="DE328" si="5415">IF(Y328="","","|n"&amp;DE$2&amp;"+"&amp;Y328&amp;DE$1)</f>
        <v/>
      </c>
      <c r="DF328" s="71" t="str">
        <f t="shared" ref="DF328" si="5416">IF(Z328="","","|n"&amp;DF$2&amp;"+"&amp;Z328&amp;DF$1)</f>
        <v/>
      </c>
      <c r="DG328" s="71" t="str">
        <f t="shared" ref="DG328" si="5417">IF(AA328="","","|n"&amp;DG$2&amp;"+"&amp;AA328&amp;DG$1)</f>
        <v/>
      </c>
      <c r="DH328" s="71" t="str">
        <f t="shared" ref="DH328" si="5418">IF(AB328="","","|n"&amp;DH$2&amp;"+"&amp;AB328&amp;DH$1)</f>
        <v/>
      </c>
      <c r="DI328" s="71" t="str">
        <f t="shared" ref="DI328" si="5419">IF(AC328="","","|n"&amp;DI$2&amp;"+"&amp;AC328&amp;DI$1)</f>
        <v/>
      </c>
      <c r="DJ328" s="71" t="str">
        <f t="shared" ref="DJ328" si="5420">IF(AD328="","","|n"&amp;DJ$2&amp;"+"&amp;AD328&amp;DJ$1)</f>
        <v/>
      </c>
      <c r="DK328" s="71" t="str">
        <f t="shared" ref="DK328" si="5421">IF(AE328="","","|n"&amp;DK$2&amp;"+"&amp;AE328&amp;DK$1)</f>
        <v/>
      </c>
      <c r="DL328" s="71" t="str">
        <f t="shared" ref="DL328" si="5422">IF(AF328="","","|n"&amp;DL$2&amp;"+"&amp;AF328&amp;DL$1)</f>
        <v/>
      </c>
      <c r="DM328" s="71" t="str">
        <f t="shared" ref="DM328" si="5423">IF(AG328="","","|n"&amp;DM$2&amp;"+"&amp;AG328&amp;DM$1)</f>
        <v/>
      </c>
      <c r="DN328" s="71" t="str">
        <f t="shared" ref="DN328" si="5424">IF(AH328="","","|n"&amp;DN$2&amp;"+"&amp;AH328&amp;DN$1)</f>
        <v/>
      </c>
      <c r="DO328" s="71" t="str">
        <f t="shared" ref="DO328" si="5425">IF(AI328="","","|n"&amp;DO$2&amp;"+"&amp;AI328&amp;DO$1)</f>
        <v/>
      </c>
      <c r="DP328" s="71" t="str">
        <f t="shared" ref="DP328" si="5426">IF(AJ328="","","|n"&amp;DP$2&amp;"+"&amp;AJ328&amp;DP$1)</f>
        <v/>
      </c>
      <c r="DQ328" s="71" t="str">
        <f t="shared" ref="DQ328" si="5427">IF(AK328="","","|n"&amp;DQ$2&amp;"+"&amp;AK328&amp;DQ$1)</f>
        <v/>
      </c>
      <c r="DR328" s="71" t="str">
        <f t="shared" ref="DR328" si="5428">IF(AL328="","","|n"&amp;DR$2&amp;"+"&amp;AL328&amp;DR$1)</f>
        <v/>
      </c>
      <c r="DS328" s="71" t="str">
        <f t="shared" ref="DS328" si="5429">IF(AM328="","","|n"&amp;DS$2&amp;"+"&amp;AM328&amp;DS$1)</f>
        <v/>
      </c>
      <c r="DT328" s="71" t="str">
        <f t="shared" ref="DT328" si="5430">IF(AN328="","","|n"&amp;DT$2&amp;"+"&amp;AN328&amp;DT$1)</f>
        <v/>
      </c>
      <c r="DU328" s="71" t="str">
        <f t="shared" ref="DU328" si="5431">IF(AO328="","","|n"&amp;DU$2&amp;"+"&amp;AO328&amp;DU$1)</f>
        <v/>
      </c>
      <c r="DV328" s="71" t="str">
        <f t="shared" ref="DV328" si="5432">IF(AP328="","","|n"&amp;DV$2&amp;"+"&amp;AP328&amp;DV$1)</f>
        <v/>
      </c>
      <c r="DW328" s="71" t="str">
        <f t="shared" ref="DW328" si="5433">IF(AQ328="","","|n"&amp;DW$2&amp;"+"&amp;AQ328&amp;DW$1)</f>
        <v/>
      </c>
      <c r="DX328" s="71" t="str">
        <f t="shared" ref="DX328" si="5434">IF(AR328="","","|n"&amp;DX$2&amp;"+"&amp;AR328&amp;DX$1)</f>
        <v/>
      </c>
      <c r="DY328" s="71" t="str">
        <f t="shared" ref="DY328" si="5435">IF(AS328="","","|n"&amp;DY$2&amp;"+"&amp;AS328&amp;DY$1)</f>
        <v/>
      </c>
      <c r="DZ328" s="71" t="str">
        <f t="shared" ref="DZ328" si="5436">IF(AT328="","","|n"&amp;DZ$2&amp;"+"&amp;AT328&amp;DZ$1)</f>
        <v/>
      </c>
      <c r="EA328" s="71" t="str">
        <f t="shared" ref="EA328" si="5437">IF(AU328="","","|n"&amp;EA$2&amp;"+"&amp;AU328&amp;EA$1)</f>
        <v/>
      </c>
      <c r="EB328" s="71" t="str">
        <f t="shared" ref="EB328" si="5438">IF(AV328="","","|n"&amp;EB$2&amp;"+"&amp;AV328&amp;EB$1)</f>
        <v/>
      </c>
      <c r="EC328" s="71" t="str">
        <f t="shared" ref="EC328" si="5439">IF(AW328="","","|n"&amp;EC$2&amp;"+"&amp;AW328&amp;EC$1)</f>
        <v/>
      </c>
      <c r="ED328" s="71" t="str">
        <f t="shared" ref="ED328" si="5440">IF(AX328="","","|n"&amp;ED$2&amp;"+"&amp;AX328&amp;ED$1)</f>
        <v/>
      </c>
      <c r="EE328" s="71" t="str">
        <f t="shared" ref="EE328" si="5441">IF(AY328="","","|n"&amp;EE$2&amp;"+"&amp;AY328&amp;EE$1)</f>
        <v/>
      </c>
      <c r="EF328" s="71" t="str">
        <f t="shared" ref="EF328" si="5442">IF(AZ328="","","|n"&amp;EF$2&amp;"+"&amp;AZ328&amp;EF$1)</f>
        <v/>
      </c>
      <c r="EG328" s="71" t="str">
        <f t="shared" ref="EG328" si="5443">IF(BA328="","","|n"&amp;EG$2&amp;"+"&amp;BA328&amp;EG$1)</f>
        <v/>
      </c>
      <c r="EH328" s="71" t="str">
        <f t="shared" ref="EH328" si="5444">IF(BB328="","","|n"&amp;EH$2&amp;"+"&amp;BB328&amp;EH$1)</f>
        <v/>
      </c>
      <c r="EI328" s="71" t="str">
        <f t="shared" ref="EI328" si="5445">IF(BC328="","","|n"&amp;EI$2&amp;"+"&amp;BC328&amp;EI$1)</f>
        <v/>
      </c>
      <c r="EJ328" s="71" t="str">
        <f t="shared" ref="EJ328" si="5446">IF(BD328="","","|n"&amp;EJ$2&amp;"+"&amp;BD328&amp;EJ$1)</f>
        <v/>
      </c>
      <c r="EK328" s="71" t="str">
        <f t="shared" ref="EK328" si="5447">IF(BE328="","","|n"&amp;EK$2&amp;"+"&amp;BE328&amp;EK$1)</f>
        <v/>
      </c>
      <c r="EL328" s="71" t="str">
        <f t="shared" ref="EL328" si="5448">IF(BF328="","","|n"&amp;EL$2&amp;"+"&amp;BF328&amp;EL$1)</f>
        <v/>
      </c>
      <c r="EM328" s="71" t="str">
        <f t="shared" ref="EM328" si="5449">IF(BG328="","","|n"&amp;EM$2&amp;"+"&amp;BG328&amp;EM$1)</f>
        <v/>
      </c>
      <c r="EN328" s="71" t="str">
        <f t="shared" ref="EN328" si="5450">IF(BH328="","","|n"&amp;EN$2&amp;"+"&amp;BH328&amp;EN$1)</f>
        <v/>
      </c>
      <c r="EO328" s="71" t="str">
        <f t="shared" ref="EO328" si="5451">IF(BI328="","","|n"&amp;EO$2&amp;"+"&amp;BI328&amp;EO$1)</f>
        <v/>
      </c>
      <c r="EP328" s="71" t="str">
        <f t="shared" ref="EP328" si="5452">IF(BJ328="","","|n"&amp;EP$2&amp;"+"&amp;BJ328&amp;EP$1)</f>
        <v/>
      </c>
      <c r="EQ328" s="71" t="str">
        <f t="shared" ref="EQ328" si="5453">IF(BK328="","","|n"&amp;EQ$2&amp;"+"&amp;BK328&amp;EQ$1)</f>
        <v/>
      </c>
      <c r="ER328" s="71" t="str">
        <f t="shared" ref="ER328" si="5454">IF(BL328="","","|n"&amp;ER$2&amp;"+"&amp;BL328&amp;ER$1)</f>
        <v/>
      </c>
      <c r="ES328" s="71" t="str">
        <f t="shared" ref="ES328" si="5455">IF(BM328="","","|n"&amp;ES$2&amp;"+"&amp;BM328&amp;ES$1)</f>
        <v/>
      </c>
      <c r="ET328" s="71" t="str">
        <f t="shared" ref="ET328" si="5456">IF(BN328="","","|n"&amp;ET$2&amp;"+"&amp;BN328&amp;ET$1)</f>
        <v/>
      </c>
      <c r="EU328" s="71" t="str">
        <f t="shared" ref="EU328" si="5457">IF(BO328="","","|n"&amp;EU$2&amp;"+"&amp;BO328&amp;EU$1)</f>
        <v/>
      </c>
      <c r="EV328" s="71" t="str">
        <f t="shared" ref="EV328" si="5458">IF(BP328="","","|n"&amp;EV$2&amp;"+"&amp;BP328&amp;EV$1)</f>
        <v/>
      </c>
      <c r="EW328" s="71" t="str">
        <f t="shared" ref="EW328" si="5459">IF(BQ328="","","|n"&amp;EW$2&amp;"+"&amp;BQ328&amp;EW$1)</f>
        <v/>
      </c>
      <c r="EX328" s="71" t="str">
        <f t="shared" ref="EX328" si="5460">IF(BR328="","","|n"&amp;EX$2&amp;"+"&amp;BR328&amp;EX$1)</f>
        <v/>
      </c>
      <c r="EY328" s="71" t="str">
        <f t="shared" ref="EY328" si="5461">IF(BS328="","","|n"&amp;EY$2&amp;"+"&amp;BS328&amp;EY$1)</f>
        <v/>
      </c>
      <c r="EZ328" s="71" t="str">
        <f t="shared" ref="EZ328" si="5462">IF(BT328="","","|n"&amp;EZ$2&amp;"+"&amp;BT328&amp;EZ$1)</f>
        <v/>
      </c>
      <c r="FA328" s="71" t="str">
        <f t="shared" ref="FA328" si="5463">IF(BU328="","","|n"&amp;FA$2&amp;"+"&amp;BU328&amp;FA$1)</f>
        <v/>
      </c>
      <c r="FB328" s="71" t="str">
        <f t="shared" ref="FB328" si="5464">IF(BV328="","","|n"&amp;FB$2&amp;"+"&amp;BV328&amp;FB$1)</f>
        <v/>
      </c>
      <c r="FC328" s="71" t="str">
        <f t="shared" ref="FC328" si="5465">IF(BW328="","","|n"&amp;FC$2&amp;"+"&amp;BW328&amp;FC$1)</f>
        <v/>
      </c>
      <c r="FD328" s="71" t="str">
        <f t="shared" ref="FD328" si="5466">IF(BX328="","","|n"&amp;FD$2&amp;"+"&amp;BX328&amp;FD$1)</f>
        <v/>
      </c>
      <c r="FE328" s="71" t="str">
        <f t="shared" ref="FE328" si="5467">IF(BY328="","","|n"&amp;FE$2&amp;"+"&amp;BY328&amp;FE$1)</f>
        <v/>
      </c>
      <c r="FF328" s="71" t="str">
        <f t="shared" ref="FF328" si="5468">IF(BZ328="","","|n"&amp;FF$2&amp;"+"&amp;BZ328&amp;FF$1)</f>
        <v/>
      </c>
      <c r="FG328" s="71" t="str">
        <f t="shared" ref="FG328" si="5469">IF(CA328="","","|n"&amp;FG$2&amp;"+"&amp;CA328&amp;FG$1)</f>
        <v/>
      </c>
      <c r="FH328" s="71" t="str">
        <f t="shared" ref="FH328" si="5470">IF(CB328="","","|n"&amp;FH$2&amp;"+"&amp;CB328&amp;FH$1)</f>
        <v/>
      </c>
      <c r="FI328" s="71" t="str">
        <f t="shared" ref="FI328" si="5471">IF(CC328="","","|n"&amp;FI$2&amp;"+"&amp;CC328&amp;FI$1)</f>
        <v/>
      </c>
      <c r="FJ328" s="71" t="str">
        <f t="shared" ref="FJ328" si="5472">IF(CD328="","","|n"&amp;FJ$2&amp;"+"&amp;CD328&amp;FJ$1)</f>
        <v/>
      </c>
      <c r="FK328" s="71" t="str">
        <f t="shared" ref="FK328" si="5473">IF(CE328="","","|n"&amp;FK$2&amp;"+"&amp;CE328&amp;FK$1)</f>
        <v/>
      </c>
      <c r="FL328" s="71" t="str">
        <f t="shared" ref="FL328" si="5474">IF(CF328="","","|n"&amp;FL$2&amp;"+"&amp;CF328&amp;FL$1)</f>
        <v/>
      </c>
      <c r="FM328" s="71" t="str">
        <f t="shared" ref="FM328" si="5475">IF(CG328="","","|n"&amp;FM$2&amp;"+"&amp;CG328&amp;FM$1)</f>
        <v/>
      </c>
      <c r="FN328" s="71" t="str">
        <f t="shared" ref="FN328" si="5476">IF(CH328="","","|n"&amp;FN$2&amp;"+"&amp;CH328&amp;FN$1)</f>
        <v/>
      </c>
      <c r="FO328" s="71" t="str">
        <f t="shared" ref="FO328" si="5477">IF(CI328="","","|n"&amp;FO$2&amp;"+"&amp;CI328&amp;FO$1)</f>
        <v/>
      </c>
      <c r="FP328" s="71" t="str">
        <f t="shared" ref="FP328" si="5478">IF(CJ328="","","|n"&amp;FP$2&amp;"+"&amp;CJ328&amp;FP$1)</f>
        <v/>
      </c>
      <c r="FQ328" s="71" t="str">
        <f t="shared" ref="FQ328" si="5479">IF(CK328="","","|n"&amp;FQ$2&amp;"+"&amp;CK328&amp;FQ$1)</f>
        <v/>
      </c>
      <c r="FR328" s="71" t="str">
        <f t="shared" ref="FR328" si="5480">IF(CL328="","","|n"&amp;FR$2&amp;"+"&amp;CL328&amp;FR$1)</f>
        <v/>
      </c>
      <c r="FS328" s="71" t="str">
        <f t="shared" ref="FS328" si="5481">IF(CM328="","","|n"&amp;FS$2&amp;"+"&amp;CM328&amp;FS$1)</f>
        <v/>
      </c>
    </row>
    <row r="329" spans="1:175" ht="16.5">
      <c r="A329" s="133"/>
      <c r="B329" s="101" t="s">
        <v>934</v>
      </c>
      <c r="C329" s="101" t="s">
        <v>935</v>
      </c>
      <c r="T329" s="140"/>
      <c r="U329" s="85"/>
      <c r="CN329" s="70" t="str">
        <f t="shared" si="5331"/>
        <v>InitUnitState('IC00',,,,,,,,,,)</v>
      </c>
      <c r="CO329" s="70" t="str">
        <f t="shared" si="5332"/>
        <v>InitUnitNormal('IC00',,,,,,,,,,)</v>
      </c>
      <c r="CP329" s="70" t="str">
        <f t="shared" si="5333"/>
        <v>InitUnitMagic('IC00',,,,,,,,,,)</v>
      </c>
      <c r="CQ329" s="70" t="str">
        <f t="shared" si="5334"/>
        <v>InitUnitAdd('IC00',,,,,,,,,,)</v>
      </c>
      <c r="CR329" s="70" t="str">
        <f t="shared" ref="CR329" si="5482">"InitEquipData('"&amp;B329&amp;"',"&amp;D329&amp;","&amp;CR$1&amp;A329&amp;CR$1&amp;","&amp;E329&amp;","&amp;I329&amp;","&amp;F329&amp;","&amp;G329&amp;",'"&amp;J329&amp;"','"&amp;K329&amp;"','"&amp;L329&amp;"','"&amp;M329&amp;"','"&amp;N329&amp;"','"&amp;O329&amp;"',"&amp;CR$1&amp;U330&amp;CR$1&amp;")"</f>
        <v>InitEquipData('IC00',,"",,,,,'','','','','','',"")</v>
      </c>
      <c r="CU329" s="95" t="str">
        <f t="shared" si="5336"/>
        <v>|n</v>
      </c>
      <c r="CW329" s="60"/>
      <c r="CX329" s="60"/>
      <c r="CY329" s="60"/>
      <c r="CZ329" s="60"/>
      <c r="DA329" s="60"/>
      <c r="DB329" s="71" t="str">
        <f t="shared" si="5337"/>
        <v/>
      </c>
      <c r="DC329" s="71" t="str">
        <f t="shared" si="5338"/>
        <v/>
      </c>
      <c r="DD329" s="71" t="str">
        <f t="shared" si="5339"/>
        <v/>
      </c>
      <c r="DE329" s="71" t="str">
        <f t="shared" si="5340"/>
        <v/>
      </c>
      <c r="DF329" s="71" t="str">
        <f t="shared" si="5341"/>
        <v/>
      </c>
      <c r="DG329" s="71" t="str">
        <f t="shared" si="5342"/>
        <v/>
      </c>
      <c r="DH329" s="71" t="str">
        <f t="shared" si="5343"/>
        <v/>
      </c>
      <c r="DI329" s="71" t="str">
        <f t="shared" si="5344"/>
        <v/>
      </c>
      <c r="DJ329" s="71" t="str">
        <f t="shared" si="5345"/>
        <v/>
      </c>
      <c r="DK329" s="71" t="str">
        <f t="shared" si="5346"/>
        <v/>
      </c>
      <c r="DL329" s="71" t="str">
        <f t="shared" si="5347"/>
        <v/>
      </c>
      <c r="DM329" s="71" t="str">
        <f t="shared" si="5348"/>
        <v/>
      </c>
      <c r="DN329" s="71" t="str">
        <f t="shared" si="5349"/>
        <v/>
      </c>
      <c r="DO329" s="71" t="str">
        <f t="shared" si="5350"/>
        <v/>
      </c>
      <c r="DP329" s="71" t="str">
        <f t="shared" si="5351"/>
        <v/>
      </c>
      <c r="DQ329" s="71" t="str">
        <f t="shared" si="5352"/>
        <v/>
      </c>
      <c r="DR329" s="71" t="str">
        <f t="shared" si="5353"/>
        <v/>
      </c>
      <c r="DS329" s="71" t="str">
        <f t="shared" si="5354"/>
        <v/>
      </c>
      <c r="DT329" s="71" t="str">
        <f t="shared" si="5355"/>
        <v/>
      </c>
      <c r="DU329" s="71" t="str">
        <f t="shared" si="5356"/>
        <v/>
      </c>
      <c r="DV329" s="71" t="str">
        <f t="shared" si="5357"/>
        <v/>
      </c>
      <c r="DW329" s="71" t="str">
        <f t="shared" si="5358"/>
        <v/>
      </c>
      <c r="DX329" s="71" t="str">
        <f t="shared" si="5359"/>
        <v/>
      </c>
      <c r="DY329" s="71" t="str">
        <f t="shared" si="5360"/>
        <v/>
      </c>
      <c r="DZ329" s="71" t="str">
        <f t="shared" si="5361"/>
        <v/>
      </c>
      <c r="EA329" s="71" t="str">
        <f t="shared" si="5362"/>
        <v/>
      </c>
      <c r="EB329" s="71" t="str">
        <f t="shared" si="5363"/>
        <v/>
      </c>
      <c r="EC329" s="71" t="str">
        <f t="shared" si="5364"/>
        <v/>
      </c>
      <c r="ED329" s="71" t="str">
        <f t="shared" si="5365"/>
        <v/>
      </c>
      <c r="EE329" s="71" t="str">
        <f t="shared" si="5366"/>
        <v/>
      </c>
      <c r="EF329" s="71" t="str">
        <f t="shared" si="5367"/>
        <v/>
      </c>
      <c r="EG329" s="71" t="str">
        <f t="shared" si="5368"/>
        <v/>
      </c>
      <c r="EH329" s="71" t="str">
        <f t="shared" si="5369"/>
        <v/>
      </c>
      <c r="EI329" s="71" t="str">
        <f t="shared" si="5370"/>
        <v/>
      </c>
      <c r="EJ329" s="71" t="str">
        <f t="shared" si="5371"/>
        <v/>
      </c>
      <c r="EK329" s="71" t="str">
        <f t="shared" si="5372"/>
        <v/>
      </c>
      <c r="EL329" s="71" t="str">
        <f t="shared" si="5373"/>
        <v/>
      </c>
      <c r="EM329" s="71" t="str">
        <f t="shared" si="5374"/>
        <v/>
      </c>
      <c r="EN329" s="71" t="str">
        <f t="shared" si="5375"/>
        <v/>
      </c>
      <c r="EO329" s="71" t="str">
        <f t="shared" si="5376"/>
        <v/>
      </c>
      <c r="EP329" s="71" t="str">
        <f t="shared" si="5377"/>
        <v/>
      </c>
      <c r="EQ329" s="71" t="str">
        <f t="shared" si="5378"/>
        <v/>
      </c>
      <c r="ER329" s="71" t="str">
        <f t="shared" si="5379"/>
        <v/>
      </c>
      <c r="ES329" s="71" t="str">
        <f t="shared" si="5380"/>
        <v/>
      </c>
      <c r="ET329" s="71" t="str">
        <f t="shared" si="5381"/>
        <v/>
      </c>
      <c r="EU329" s="71" t="str">
        <f t="shared" si="5382"/>
        <v/>
      </c>
      <c r="EV329" s="71" t="str">
        <f t="shared" si="5383"/>
        <v/>
      </c>
      <c r="EW329" s="71" t="str">
        <f t="shared" si="5384"/>
        <v/>
      </c>
      <c r="EX329" s="71" t="str">
        <f t="shared" si="5385"/>
        <v/>
      </c>
      <c r="EY329" s="71" t="str">
        <f t="shared" si="5386"/>
        <v/>
      </c>
      <c r="EZ329" s="71" t="str">
        <f t="shared" si="5387"/>
        <v/>
      </c>
      <c r="FA329" s="71" t="str">
        <f t="shared" si="5388"/>
        <v/>
      </c>
      <c r="FB329" s="71" t="str">
        <f t="shared" si="5389"/>
        <v/>
      </c>
      <c r="FC329" s="71" t="str">
        <f t="shared" si="5390"/>
        <v/>
      </c>
      <c r="FD329" s="71" t="str">
        <f t="shared" si="5391"/>
        <v/>
      </c>
      <c r="FE329" s="71" t="str">
        <f t="shared" si="5392"/>
        <v/>
      </c>
      <c r="FF329" s="71" t="str">
        <f t="shared" si="5393"/>
        <v/>
      </c>
      <c r="FG329" s="71" t="str">
        <f t="shared" si="5394"/>
        <v/>
      </c>
      <c r="FH329" s="71" t="str">
        <f t="shared" si="5395"/>
        <v/>
      </c>
      <c r="FI329" s="71" t="str">
        <f t="shared" si="5396"/>
        <v/>
      </c>
      <c r="FJ329" s="71" t="str">
        <f t="shared" si="5397"/>
        <v/>
      </c>
      <c r="FK329" s="71" t="str">
        <f t="shared" si="5398"/>
        <v/>
      </c>
      <c r="FL329" s="71" t="str">
        <f t="shared" si="5399"/>
        <v/>
      </c>
      <c r="FM329" s="71" t="str">
        <f t="shared" si="5400"/>
        <v/>
      </c>
      <c r="FN329" s="71" t="str">
        <f t="shared" si="5401"/>
        <v/>
      </c>
      <c r="FO329" s="71" t="str">
        <f t="shared" si="5402"/>
        <v/>
      </c>
      <c r="FP329" s="71" t="str">
        <f t="shared" si="5403"/>
        <v/>
      </c>
      <c r="FQ329" s="71" t="str">
        <f t="shared" si="5404"/>
        <v/>
      </c>
      <c r="FR329" s="71" t="str">
        <f t="shared" si="5405"/>
        <v/>
      </c>
      <c r="FS329" s="71" t="str">
        <f t="shared" si="5406"/>
        <v/>
      </c>
    </row>
    <row r="330" spans="1:175" ht="16.5">
      <c r="A330" s="133"/>
      <c r="B330" s="101" t="s">
        <v>936</v>
      </c>
      <c r="C330" s="101" t="s">
        <v>937</v>
      </c>
      <c r="T330" s="140"/>
      <c r="U330" s="85"/>
      <c r="CN330" s="70" t="str">
        <f t="shared" ref="CN330" si="5483">"InitUnitState('"&amp;B330&amp;"',"&amp;V330&amp;","&amp;W330&amp;","&amp;X330&amp;","&amp;Y330&amp;","&amp;Z330&amp;","&amp;AA330&amp;","&amp;AB330&amp;","&amp;AC330&amp;","&amp;AD330&amp;","&amp;AE330&amp;")"</f>
        <v>InitUnitState('IC01',,,,,,,,,,)</v>
      </c>
      <c r="CO330" s="70" t="str">
        <f t="shared" ref="CO330" si="5484">"InitUnitNormal('"&amp;B330&amp;"',"&amp;AF330&amp;","&amp;AG330&amp;","&amp;AH330&amp;","&amp;AI330&amp;","&amp;AJ330&amp;","&amp;AK330&amp;","&amp;AL330&amp;","&amp;AM330&amp;","&amp;AN330&amp;","&amp;AO330&amp;")"</f>
        <v>InitUnitNormal('IC01',,,,,,,,,,)</v>
      </c>
      <c r="CP330" s="70" t="str">
        <f t="shared" ref="CP330" si="5485">"InitUnitMagic('"&amp;B330&amp;"',"&amp;AP330&amp;","&amp;AQ330&amp;","&amp;AR330&amp;","&amp;AS330&amp;","&amp;AT330&amp;","&amp;AU330&amp;","&amp;AV330&amp;","&amp;AW330&amp;","&amp;BI330&amp;","&amp;BJ330&amp;")"</f>
        <v>InitUnitMagic('IC01',,,,,,,,,,)</v>
      </c>
      <c r="CQ330" s="70" t="str">
        <f t="shared" ref="CQ330" si="5486">"InitUnitAdd('"&amp;B330&amp;"',"&amp;BK330&amp;","&amp;BL330&amp;","&amp;BM330&amp;","&amp;BN330&amp;","&amp;BO330&amp;","&amp;BP330&amp;","&amp;BQ330&amp;","&amp;BR330&amp;","&amp;BS330&amp;","&amp;BT330&amp;")"</f>
        <v>InitUnitAdd('IC01',,,,,,,,,,)</v>
      </c>
      <c r="CR330" s="70" t="str">
        <f t="shared" ref="CR330" si="5487">"InitEquipData('"&amp;B330&amp;"',"&amp;D330&amp;","&amp;CR$1&amp;A330&amp;CR$1&amp;","&amp;E330&amp;","&amp;I330&amp;","&amp;F330&amp;","&amp;G330&amp;",'"&amp;J330&amp;"','"&amp;K330&amp;"','"&amp;L330&amp;"','"&amp;M330&amp;"','"&amp;N330&amp;"','"&amp;O330&amp;"',"&amp;CR$1&amp;U331&amp;CR$1&amp;")"</f>
        <v>InitEquipData('IC01',,"",,,,,'','','','','','',"")</v>
      </c>
      <c r="CU330" s="95" t="str">
        <f t="shared" si="5260"/>
        <v>|n</v>
      </c>
      <c r="CW330" s="60"/>
      <c r="CX330" s="60"/>
      <c r="CY330" s="60"/>
      <c r="CZ330" s="60"/>
      <c r="DA330" s="60"/>
      <c r="DB330" s="71" t="str">
        <f t="shared" si="5261"/>
        <v/>
      </c>
      <c r="DC330" s="71" t="str">
        <f t="shared" si="5262"/>
        <v/>
      </c>
      <c r="DD330" s="71" t="str">
        <f t="shared" si="5263"/>
        <v/>
      </c>
      <c r="DE330" s="71" t="str">
        <f t="shared" si="5264"/>
        <v/>
      </c>
      <c r="DF330" s="71" t="str">
        <f t="shared" si="5265"/>
        <v/>
      </c>
      <c r="DG330" s="71" t="str">
        <f t="shared" si="5266"/>
        <v/>
      </c>
      <c r="DH330" s="71" t="str">
        <f t="shared" si="5267"/>
        <v/>
      </c>
      <c r="DI330" s="71" t="str">
        <f t="shared" si="5268"/>
        <v/>
      </c>
      <c r="DJ330" s="71" t="str">
        <f t="shared" si="5269"/>
        <v/>
      </c>
      <c r="DK330" s="71" t="str">
        <f t="shared" si="5270"/>
        <v/>
      </c>
      <c r="DL330" s="71" t="str">
        <f t="shared" si="5271"/>
        <v/>
      </c>
      <c r="DM330" s="71" t="str">
        <f t="shared" si="5272"/>
        <v/>
      </c>
      <c r="DN330" s="71" t="str">
        <f t="shared" si="5273"/>
        <v/>
      </c>
      <c r="DO330" s="71" t="str">
        <f t="shared" si="5274"/>
        <v/>
      </c>
      <c r="DP330" s="71" t="str">
        <f t="shared" si="5275"/>
        <v/>
      </c>
      <c r="DQ330" s="71" t="str">
        <f t="shared" si="5276"/>
        <v/>
      </c>
      <c r="DR330" s="71" t="str">
        <f t="shared" si="5277"/>
        <v/>
      </c>
      <c r="DS330" s="71" t="str">
        <f t="shared" si="5278"/>
        <v/>
      </c>
      <c r="DT330" s="71" t="str">
        <f t="shared" si="5279"/>
        <v/>
      </c>
      <c r="DU330" s="71" t="str">
        <f t="shared" si="5280"/>
        <v/>
      </c>
      <c r="DV330" s="71" t="str">
        <f t="shared" si="5281"/>
        <v/>
      </c>
      <c r="DW330" s="71" t="str">
        <f t="shared" si="5282"/>
        <v/>
      </c>
      <c r="DX330" s="71" t="str">
        <f t="shared" si="5283"/>
        <v/>
      </c>
      <c r="DY330" s="71" t="str">
        <f t="shared" si="5284"/>
        <v/>
      </c>
      <c r="DZ330" s="71" t="str">
        <f t="shared" si="5285"/>
        <v/>
      </c>
      <c r="EA330" s="71" t="str">
        <f t="shared" si="5286"/>
        <v/>
      </c>
      <c r="EB330" s="71" t="str">
        <f t="shared" si="5287"/>
        <v/>
      </c>
      <c r="EC330" s="71" t="str">
        <f t="shared" si="5288"/>
        <v/>
      </c>
      <c r="ED330" s="71" t="str">
        <f t="shared" si="5289"/>
        <v/>
      </c>
      <c r="EE330" s="71" t="str">
        <f t="shared" si="5290"/>
        <v/>
      </c>
      <c r="EF330" s="71" t="str">
        <f t="shared" si="5291"/>
        <v/>
      </c>
      <c r="EG330" s="71" t="str">
        <f t="shared" si="5292"/>
        <v/>
      </c>
      <c r="EH330" s="71" t="str">
        <f t="shared" si="5293"/>
        <v/>
      </c>
      <c r="EI330" s="71" t="str">
        <f t="shared" si="5294"/>
        <v/>
      </c>
      <c r="EJ330" s="71" t="str">
        <f t="shared" si="5295"/>
        <v/>
      </c>
      <c r="EK330" s="71" t="str">
        <f t="shared" si="5296"/>
        <v/>
      </c>
      <c r="EL330" s="71" t="str">
        <f t="shared" si="5297"/>
        <v/>
      </c>
      <c r="EM330" s="71" t="str">
        <f t="shared" si="5298"/>
        <v/>
      </c>
      <c r="EN330" s="71" t="str">
        <f t="shared" si="5299"/>
        <v/>
      </c>
      <c r="EO330" s="71" t="str">
        <f t="shared" si="5300"/>
        <v/>
      </c>
      <c r="EP330" s="71" t="str">
        <f t="shared" si="5301"/>
        <v/>
      </c>
      <c r="EQ330" s="71" t="str">
        <f t="shared" si="5302"/>
        <v/>
      </c>
      <c r="ER330" s="71" t="str">
        <f t="shared" si="5303"/>
        <v/>
      </c>
      <c r="ES330" s="71" t="str">
        <f t="shared" si="5304"/>
        <v/>
      </c>
      <c r="ET330" s="71" t="str">
        <f t="shared" si="5305"/>
        <v/>
      </c>
      <c r="EU330" s="71" t="str">
        <f t="shared" si="5306"/>
        <v/>
      </c>
      <c r="EV330" s="71" t="str">
        <f t="shared" si="5307"/>
        <v/>
      </c>
      <c r="EW330" s="71" t="str">
        <f t="shared" si="5308"/>
        <v/>
      </c>
      <c r="EX330" s="71" t="str">
        <f t="shared" si="5309"/>
        <v/>
      </c>
      <c r="EY330" s="71" t="str">
        <f t="shared" si="5310"/>
        <v/>
      </c>
      <c r="EZ330" s="71" t="str">
        <f t="shared" si="5311"/>
        <v/>
      </c>
      <c r="FA330" s="71" t="str">
        <f t="shared" si="5312"/>
        <v/>
      </c>
      <c r="FB330" s="71" t="str">
        <f t="shared" si="5313"/>
        <v/>
      </c>
      <c r="FC330" s="71" t="str">
        <f t="shared" si="5314"/>
        <v/>
      </c>
      <c r="FD330" s="71" t="str">
        <f t="shared" si="5315"/>
        <v/>
      </c>
      <c r="FE330" s="71" t="str">
        <f t="shared" si="5316"/>
        <v/>
      </c>
      <c r="FF330" s="71" t="str">
        <f t="shared" si="5317"/>
        <v/>
      </c>
      <c r="FG330" s="71" t="str">
        <f t="shared" si="5318"/>
        <v/>
      </c>
      <c r="FH330" s="71" t="str">
        <f t="shared" si="5319"/>
        <v/>
      </c>
      <c r="FI330" s="71" t="str">
        <f t="shared" si="5320"/>
        <v/>
      </c>
      <c r="FJ330" s="71" t="str">
        <f t="shared" si="5321"/>
        <v/>
      </c>
      <c r="FK330" s="71" t="str">
        <f t="shared" si="5322"/>
        <v/>
      </c>
      <c r="FL330" s="71" t="str">
        <f t="shared" si="5323"/>
        <v/>
      </c>
      <c r="FM330" s="71" t="str">
        <f t="shared" si="5324"/>
        <v/>
      </c>
      <c r="FN330" s="71" t="str">
        <f t="shared" si="5325"/>
        <v/>
      </c>
      <c r="FO330" s="71" t="str">
        <f t="shared" si="5326"/>
        <v/>
      </c>
      <c r="FP330" s="71" t="str">
        <f t="shared" si="5327"/>
        <v/>
      </c>
      <c r="FQ330" s="71" t="str">
        <f t="shared" si="5328"/>
        <v/>
      </c>
      <c r="FR330" s="71" t="str">
        <f t="shared" si="5329"/>
        <v/>
      </c>
      <c r="FS330" s="71" t="str">
        <f t="shared" si="5330"/>
        <v/>
      </c>
    </row>
    <row r="331" spans="1:175" ht="16.5">
      <c r="A331" s="80"/>
      <c r="B331" s="101" t="s">
        <v>938</v>
      </c>
      <c r="C331" s="101" t="s">
        <v>130</v>
      </c>
      <c r="T331" s="144"/>
      <c r="U331" s="85"/>
      <c r="CN331" s="70" t="str">
        <f t="shared" ref="CN331:CN339" si="5488">"InitUnitState('"&amp;B331&amp;"',"&amp;V331&amp;","&amp;W331&amp;","&amp;X331&amp;","&amp;Y331&amp;","&amp;Z331&amp;","&amp;AA331&amp;","&amp;AB331&amp;","&amp;AC331&amp;","&amp;AD331&amp;","&amp;AE331&amp;")"</f>
        <v>InitUnitState('IC02',,,,,,,,,,)</v>
      </c>
      <c r="CO331" s="70" t="str">
        <f t="shared" ref="CO331:CO339" si="5489">"InitUnitNormal('"&amp;B331&amp;"',"&amp;AF331&amp;","&amp;AG331&amp;","&amp;AH331&amp;","&amp;AI331&amp;","&amp;AJ331&amp;","&amp;AK331&amp;","&amp;AL331&amp;","&amp;AM331&amp;","&amp;AN331&amp;","&amp;AO331&amp;")"</f>
        <v>InitUnitNormal('IC02',,,,,,,,,,)</v>
      </c>
      <c r="CP331" s="70" t="str">
        <f t="shared" ref="CP331:CP339" si="5490">"InitUnitMagic('"&amp;B331&amp;"',"&amp;AP331&amp;","&amp;AQ331&amp;","&amp;AR331&amp;","&amp;AS331&amp;","&amp;AT331&amp;","&amp;AU331&amp;","&amp;AV331&amp;","&amp;AW331&amp;","&amp;BI331&amp;","&amp;BJ331&amp;")"</f>
        <v>InitUnitMagic('IC02',,,,,,,,,,)</v>
      </c>
      <c r="CQ331" s="70" t="str">
        <f t="shared" ref="CQ331:CQ339" si="5491">"InitUnitAdd('"&amp;B331&amp;"',"&amp;BK331&amp;","&amp;BL331&amp;","&amp;BM331&amp;","&amp;BN331&amp;","&amp;BO331&amp;","&amp;BP331&amp;","&amp;BQ331&amp;","&amp;BR331&amp;","&amp;BS331&amp;","&amp;BT331&amp;")"</f>
        <v>InitUnitAdd('IC02',,,,,,,,,,)</v>
      </c>
      <c r="CR331" s="70" t="str">
        <f t="shared" si="5188"/>
        <v>InitEquipData('IC02',,"",,,,,'','','','','','',"")</v>
      </c>
      <c r="CU331" s="95" t="str">
        <f t="shared" si="5260"/>
        <v>|n</v>
      </c>
      <c r="CW331" s="60"/>
      <c r="CX331" s="60"/>
      <c r="CY331" s="60"/>
      <c r="CZ331" s="60"/>
      <c r="DA331" s="60"/>
      <c r="DB331" s="71" t="str">
        <f t="shared" si="5261"/>
        <v/>
      </c>
      <c r="DC331" s="71" t="str">
        <f t="shared" si="5262"/>
        <v/>
      </c>
      <c r="DD331" s="71" t="str">
        <f t="shared" si="5263"/>
        <v/>
      </c>
      <c r="DE331" s="71" t="str">
        <f t="shared" si="5264"/>
        <v/>
      </c>
      <c r="DF331" s="71" t="str">
        <f t="shared" si="5265"/>
        <v/>
      </c>
      <c r="DG331" s="71" t="str">
        <f t="shared" si="5266"/>
        <v/>
      </c>
      <c r="DH331" s="71" t="str">
        <f t="shared" si="5267"/>
        <v/>
      </c>
      <c r="DI331" s="71" t="str">
        <f t="shared" si="5268"/>
        <v/>
      </c>
      <c r="DJ331" s="71" t="str">
        <f t="shared" si="5269"/>
        <v/>
      </c>
      <c r="DK331" s="71" t="str">
        <f t="shared" si="5270"/>
        <v/>
      </c>
      <c r="DL331" s="71" t="str">
        <f t="shared" si="5271"/>
        <v/>
      </c>
      <c r="DM331" s="71" t="str">
        <f t="shared" si="5272"/>
        <v/>
      </c>
      <c r="DN331" s="71" t="str">
        <f t="shared" si="5273"/>
        <v/>
      </c>
      <c r="DO331" s="71" t="str">
        <f t="shared" si="5274"/>
        <v/>
      </c>
      <c r="DP331" s="71" t="str">
        <f t="shared" si="5275"/>
        <v/>
      </c>
      <c r="DQ331" s="71" t="str">
        <f t="shared" si="5276"/>
        <v/>
      </c>
      <c r="DR331" s="71" t="str">
        <f t="shared" si="5277"/>
        <v/>
      </c>
      <c r="DS331" s="71" t="str">
        <f t="shared" si="5278"/>
        <v/>
      </c>
      <c r="DT331" s="71" t="str">
        <f t="shared" si="5279"/>
        <v/>
      </c>
      <c r="DU331" s="71" t="str">
        <f t="shared" si="5280"/>
        <v/>
      </c>
      <c r="DV331" s="71" t="str">
        <f t="shared" si="5281"/>
        <v/>
      </c>
      <c r="DW331" s="71" t="str">
        <f t="shared" si="5282"/>
        <v/>
      </c>
      <c r="DX331" s="71" t="str">
        <f t="shared" si="5283"/>
        <v/>
      </c>
      <c r="DY331" s="71" t="str">
        <f t="shared" si="5284"/>
        <v/>
      </c>
      <c r="DZ331" s="71" t="str">
        <f t="shared" si="5285"/>
        <v/>
      </c>
      <c r="EA331" s="71" t="str">
        <f t="shared" si="5286"/>
        <v/>
      </c>
      <c r="EB331" s="71" t="str">
        <f t="shared" si="5287"/>
        <v/>
      </c>
      <c r="EC331" s="71" t="str">
        <f t="shared" si="5288"/>
        <v/>
      </c>
      <c r="ED331" s="71" t="str">
        <f t="shared" si="5289"/>
        <v/>
      </c>
      <c r="EE331" s="71" t="str">
        <f t="shared" si="5290"/>
        <v/>
      </c>
      <c r="EF331" s="71" t="str">
        <f t="shared" si="5291"/>
        <v/>
      </c>
      <c r="EG331" s="71" t="str">
        <f t="shared" si="5292"/>
        <v/>
      </c>
      <c r="EH331" s="71" t="str">
        <f t="shared" si="5293"/>
        <v/>
      </c>
      <c r="EI331" s="71" t="str">
        <f t="shared" si="5294"/>
        <v/>
      </c>
      <c r="EJ331" s="71" t="str">
        <f t="shared" si="5295"/>
        <v/>
      </c>
      <c r="EK331" s="71" t="str">
        <f t="shared" si="5296"/>
        <v/>
      </c>
      <c r="EL331" s="71" t="str">
        <f t="shared" si="5297"/>
        <v/>
      </c>
      <c r="EM331" s="71" t="str">
        <f t="shared" si="5298"/>
        <v/>
      </c>
      <c r="EN331" s="71" t="str">
        <f t="shared" si="5299"/>
        <v/>
      </c>
      <c r="EO331" s="71" t="str">
        <f t="shared" si="5300"/>
        <v/>
      </c>
      <c r="EP331" s="71" t="str">
        <f t="shared" si="5301"/>
        <v/>
      </c>
      <c r="EQ331" s="71" t="str">
        <f t="shared" si="5302"/>
        <v/>
      </c>
      <c r="ER331" s="71" t="str">
        <f t="shared" si="5303"/>
        <v/>
      </c>
      <c r="ES331" s="71" t="str">
        <f t="shared" si="5304"/>
        <v/>
      </c>
      <c r="ET331" s="71" t="str">
        <f t="shared" si="5305"/>
        <v/>
      </c>
      <c r="EU331" s="71" t="str">
        <f t="shared" si="5306"/>
        <v/>
      </c>
      <c r="EV331" s="71" t="str">
        <f t="shared" si="5307"/>
        <v/>
      </c>
      <c r="EW331" s="71" t="str">
        <f t="shared" si="5308"/>
        <v/>
      </c>
      <c r="EX331" s="71" t="str">
        <f t="shared" si="5309"/>
        <v/>
      </c>
      <c r="EY331" s="71" t="str">
        <f t="shared" si="5310"/>
        <v/>
      </c>
      <c r="EZ331" s="71" t="str">
        <f t="shared" si="5311"/>
        <v/>
      </c>
      <c r="FA331" s="71" t="str">
        <f t="shared" si="5312"/>
        <v/>
      </c>
      <c r="FB331" s="71" t="str">
        <f t="shared" si="5313"/>
        <v/>
      </c>
      <c r="FC331" s="71" t="str">
        <f t="shared" si="5314"/>
        <v/>
      </c>
      <c r="FD331" s="71" t="str">
        <f t="shared" si="5315"/>
        <v/>
      </c>
      <c r="FE331" s="71" t="str">
        <f t="shared" si="5316"/>
        <v/>
      </c>
      <c r="FF331" s="71" t="str">
        <f t="shared" si="5317"/>
        <v/>
      </c>
      <c r="FG331" s="71" t="str">
        <f t="shared" si="5318"/>
        <v/>
      </c>
      <c r="FH331" s="71" t="str">
        <f t="shared" si="5319"/>
        <v/>
      </c>
      <c r="FI331" s="71" t="str">
        <f t="shared" si="5320"/>
        <v/>
      </c>
      <c r="FJ331" s="71" t="str">
        <f t="shared" si="5321"/>
        <v/>
      </c>
      <c r="FK331" s="71" t="str">
        <f t="shared" si="5322"/>
        <v/>
      </c>
      <c r="FL331" s="71" t="str">
        <f t="shared" si="5323"/>
        <v/>
      </c>
      <c r="FM331" s="71" t="str">
        <f t="shared" si="5324"/>
        <v/>
      </c>
      <c r="FN331" s="71" t="str">
        <f t="shared" si="5325"/>
        <v/>
      </c>
      <c r="FO331" s="71" t="str">
        <f t="shared" si="5326"/>
        <v/>
      </c>
      <c r="FP331" s="71" t="str">
        <f t="shared" si="5327"/>
        <v/>
      </c>
      <c r="FQ331" s="71" t="str">
        <f t="shared" si="5328"/>
        <v/>
      </c>
      <c r="FR331" s="71" t="str">
        <f t="shared" si="5329"/>
        <v/>
      </c>
      <c r="FS331" s="71" t="str">
        <f t="shared" si="5330"/>
        <v/>
      </c>
    </row>
    <row r="332" spans="1:175" s="60" customFormat="1" ht="16.5">
      <c r="A332" s="135"/>
      <c r="B332" s="101" t="s">
        <v>939</v>
      </c>
      <c r="C332" s="101" t="s">
        <v>940</v>
      </c>
      <c r="D332" s="74"/>
      <c r="E332" s="75"/>
      <c r="F332" s="136"/>
      <c r="G332" s="137"/>
      <c r="H332" s="137"/>
      <c r="I332" s="137"/>
      <c r="J332" s="137"/>
      <c r="K332" s="137"/>
      <c r="L332" s="137"/>
      <c r="M332" s="137"/>
      <c r="N332" s="137"/>
      <c r="O332" s="137"/>
      <c r="P332" s="82"/>
      <c r="Q332" s="82"/>
      <c r="R332" s="82"/>
      <c r="S332" s="82"/>
      <c r="T332" s="105"/>
      <c r="U332" s="85"/>
      <c r="V332" s="90"/>
      <c r="W332" s="90"/>
      <c r="X332" s="90"/>
      <c r="Y332" s="90"/>
      <c r="Z332" s="90"/>
      <c r="AA332" s="90"/>
      <c r="AB332" s="90"/>
      <c r="AC332" s="90"/>
      <c r="AD332" s="90"/>
      <c r="AE332" s="90"/>
      <c r="AF332" s="90"/>
      <c r="AG332" s="90"/>
      <c r="AH332" s="90"/>
      <c r="AI332" s="90"/>
      <c r="AJ332" s="90"/>
      <c r="AK332" s="90"/>
      <c r="AL332" s="90"/>
      <c r="AM332" s="90"/>
      <c r="AN332" s="90"/>
      <c r="AO332" s="90"/>
      <c r="AP332" s="90"/>
      <c r="AQ332" s="90"/>
      <c r="AR332" s="91"/>
      <c r="AS332" s="91"/>
      <c r="AT332" s="90"/>
      <c r="AU332" s="90"/>
      <c r="AV332" s="90"/>
      <c r="AW332" s="90"/>
      <c r="AX332" s="90"/>
      <c r="AY332" s="90"/>
      <c r="AZ332" s="90"/>
      <c r="BA332" s="90"/>
      <c r="BB332" s="90"/>
      <c r="BC332" s="90"/>
      <c r="BD332" s="90"/>
      <c r="BE332" s="90"/>
      <c r="BF332" s="90"/>
      <c r="BG332" s="90"/>
      <c r="BH332" s="90"/>
      <c r="BI332" s="90"/>
      <c r="BJ332" s="90"/>
      <c r="BK332" s="90"/>
      <c r="BL332" s="90"/>
      <c r="BM332" s="90"/>
      <c r="BN332" s="90"/>
      <c r="BO332" s="90"/>
      <c r="BP332" s="90"/>
      <c r="BQ332" s="90"/>
      <c r="BR332" s="90"/>
      <c r="BS332" s="90"/>
      <c r="BT332" s="90"/>
      <c r="BU332" s="90"/>
      <c r="BV332" s="90"/>
      <c r="BW332" s="90"/>
      <c r="BX332" s="90"/>
      <c r="BY332" s="90"/>
      <c r="BZ332" s="90"/>
      <c r="CA332" s="90"/>
      <c r="CB332" s="90"/>
      <c r="CC332" s="90"/>
      <c r="CD332" s="90"/>
      <c r="CE332" s="90"/>
      <c r="CF332" s="90"/>
      <c r="CG332" s="90"/>
      <c r="CH332" s="90"/>
      <c r="CI332" s="90"/>
      <c r="CJ332" s="90"/>
      <c r="CK332" s="90"/>
      <c r="CL332" s="90"/>
      <c r="CM332" s="90"/>
      <c r="CN332" s="93" t="str">
        <f t="shared" si="5488"/>
        <v>InitUnitState('IC03',,,,,,,,,,)</v>
      </c>
      <c r="CO332" s="93" t="str">
        <f t="shared" si="5489"/>
        <v>InitUnitNormal('IC03',,,,,,,,,,)</v>
      </c>
      <c r="CP332" s="93" t="str">
        <f t="shared" si="5490"/>
        <v>InitUnitMagic('IC03',,,,,,,,,,)</v>
      </c>
      <c r="CQ332" s="93" t="str">
        <f t="shared" si="5491"/>
        <v>InitUnitAdd('IC03',,,,,,,,,,)</v>
      </c>
      <c r="CR332" s="93" t="str">
        <f t="shared" si="5188"/>
        <v>InitEquipData('IC03',,"",,,,,'','','','','','',"")</v>
      </c>
      <c r="CS332" s="93"/>
      <c r="CT332" s="93"/>
      <c r="CU332" s="95" t="str">
        <f t="shared" si="5260"/>
        <v>|n</v>
      </c>
      <c r="CV332" s="61"/>
      <c r="DB332" s="71" t="str">
        <f t="shared" si="5261"/>
        <v/>
      </c>
      <c r="DC332" s="71" t="str">
        <f t="shared" si="5262"/>
        <v/>
      </c>
      <c r="DD332" s="71" t="str">
        <f t="shared" si="5263"/>
        <v/>
      </c>
      <c r="DE332" s="71" t="str">
        <f t="shared" si="5264"/>
        <v/>
      </c>
      <c r="DF332" s="71" t="str">
        <f t="shared" si="5265"/>
        <v/>
      </c>
      <c r="DG332" s="71" t="str">
        <f t="shared" si="5266"/>
        <v/>
      </c>
      <c r="DH332" s="71" t="str">
        <f t="shared" si="5267"/>
        <v/>
      </c>
      <c r="DI332" s="71" t="str">
        <f t="shared" si="5268"/>
        <v/>
      </c>
      <c r="DJ332" s="71" t="str">
        <f t="shared" si="5269"/>
        <v/>
      </c>
      <c r="DK332" s="71" t="str">
        <f t="shared" si="5270"/>
        <v/>
      </c>
      <c r="DL332" s="71" t="str">
        <f t="shared" si="5271"/>
        <v/>
      </c>
      <c r="DM332" s="71" t="str">
        <f t="shared" si="5272"/>
        <v/>
      </c>
      <c r="DN332" s="71" t="str">
        <f t="shared" si="5273"/>
        <v/>
      </c>
      <c r="DO332" s="71" t="str">
        <f t="shared" si="5274"/>
        <v/>
      </c>
      <c r="DP332" s="71" t="str">
        <f t="shared" si="5275"/>
        <v/>
      </c>
      <c r="DQ332" s="71" t="str">
        <f t="shared" si="5276"/>
        <v/>
      </c>
      <c r="DR332" s="71" t="str">
        <f t="shared" si="5277"/>
        <v/>
      </c>
      <c r="DS332" s="71" t="str">
        <f t="shared" si="5278"/>
        <v/>
      </c>
      <c r="DT332" s="71" t="str">
        <f t="shared" si="5279"/>
        <v/>
      </c>
      <c r="DU332" s="71" t="str">
        <f t="shared" si="5280"/>
        <v/>
      </c>
      <c r="DV332" s="71" t="str">
        <f t="shared" si="5281"/>
        <v/>
      </c>
      <c r="DW332" s="71" t="str">
        <f t="shared" si="5282"/>
        <v/>
      </c>
      <c r="DX332" s="71" t="str">
        <f t="shared" si="5283"/>
        <v/>
      </c>
      <c r="DY332" s="71" t="str">
        <f t="shared" si="5284"/>
        <v/>
      </c>
      <c r="DZ332" s="71" t="str">
        <f t="shared" si="5285"/>
        <v/>
      </c>
      <c r="EA332" s="71" t="str">
        <f t="shared" si="5286"/>
        <v/>
      </c>
      <c r="EB332" s="71" t="str">
        <f t="shared" si="5287"/>
        <v/>
      </c>
      <c r="EC332" s="71" t="str">
        <f t="shared" si="5288"/>
        <v/>
      </c>
      <c r="ED332" s="71" t="str">
        <f t="shared" si="5289"/>
        <v/>
      </c>
      <c r="EE332" s="71" t="str">
        <f t="shared" si="5290"/>
        <v/>
      </c>
      <c r="EF332" s="71" t="str">
        <f t="shared" si="5291"/>
        <v/>
      </c>
      <c r="EG332" s="71" t="str">
        <f t="shared" si="5292"/>
        <v/>
      </c>
      <c r="EH332" s="71" t="str">
        <f t="shared" si="5293"/>
        <v/>
      </c>
      <c r="EI332" s="71" t="str">
        <f t="shared" si="5294"/>
        <v/>
      </c>
      <c r="EJ332" s="71" t="str">
        <f t="shared" si="5295"/>
        <v/>
      </c>
      <c r="EK332" s="71" t="str">
        <f t="shared" si="5296"/>
        <v/>
      </c>
      <c r="EL332" s="71" t="str">
        <f t="shared" si="5297"/>
        <v/>
      </c>
      <c r="EM332" s="71" t="str">
        <f t="shared" si="5298"/>
        <v/>
      </c>
      <c r="EN332" s="71" t="str">
        <f t="shared" si="5299"/>
        <v/>
      </c>
      <c r="EO332" s="71" t="str">
        <f t="shared" si="5300"/>
        <v/>
      </c>
      <c r="EP332" s="71" t="str">
        <f t="shared" si="5301"/>
        <v/>
      </c>
      <c r="EQ332" s="71" t="str">
        <f t="shared" si="5302"/>
        <v/>
      </c>
      <c r="ER332" s="71" t="str">
        <f t="shared" si="5303"/>
        <v/>
      </c>
      <c r="ES332" s="71" t="str">
        <f t="shared" si="5304"/>
        <v/>
      </c>
      <c r="ET332" s="71" t="str">
        <f t="shared" si="5305"/>
        <v/>
      </c>
      <c r="EU332" s="71" t="str">
        <f t="shared" si="5306"/>
        <v/>
      </c>
      <c r="EV332" s="71" t="str">
        <f t="shared" si="5307"/>
        <v/>
      </c>
      <c r="EW332" s="71" t="str">
        <f t="shared" si="5308"/>
        <v/>
      </c>
      <c r="EX332" s="71" t="str">
        <f t="shared" si="5309"/>
        <v/>
      </c>
      <c r="EY332" s="71" t="str">
        <f t="shared" si="5310"/>
        <v/>
      </c>
      <c r="EZ332" s="71" t="str">
        <f t="shared" si="5311"/>
        <v/>
      </c>
      <c r="FA332" s="71" t="str">
        <f t="shared" si="5312"/>
        <v/>
      </c>
      <c r="FB332" s="71" t="str">
        <f t="shared" si="5313"/>
        <v/>
      </c>
      <c r="FC332" s="71" t="str">
        <f t="shared" si="5314"/>
        <v/>
      </c>
      <c r="FD332" s="71" t="str">
        <f t="shared" si="5315"/>
        <v/>
      </c>
      <c r="FE332" s="71" t="str">
        <f t="shared" si="5316"/>
        <v/>
      </c>
      <c r="FF332" s="71" t="str">
        <f t="shared" si="5317"/>
        <v/>
      </c>
      <c r="FG332" s="71" t="str">
        <f t="shared" si="5318"/>
        <v/>
      </c>
      <c r="FH332" s="71" t="str">
        <f t="shared" si="5319"/>
        <v/>
      </c>
      <c r="FI332" s="71" t="str">
        <f t="shared" si="5320"/>
        <v/>
      </c>
      <c r="FJ332" s="71" t="str">
        <f t="shared" si="5321"/>
        <v/>
      </c>
      <c r="FK332" s="71" t="str">
        <f t="shared" si="5322"/>
        <v/>
      </c>
      <c r="FL332" s="71" t="str">
        <f t="shared" si="5323"/>
        <v/>
      </c>
      <c r="FM332" s="71" t="str">
        <f t="shared" si="5324"/>
        <v/>
      </c>
      <c r="FN332" s="71" t="str">
        <f t="shared" si="5325"/>
        <v/>
      </c>
      <c r="FO332" s="71" t="str">
        <f t="shared" si="5326"/>
        <v/>
      </c>
      <c r="FP332" s="71" t="str">
        <f t="shared" si="5327"/>
        <v/>
      </c>
      <c r="FQ332" s="71" t="str">
        <f t="shared" si="5328"/>
        <v/>
      </c>
      <c r="FR332" s="71" t="str">
        <f t="shared" si="5329"/>
        <v/>
      </c>
      <c r="FS332" s="71" t="str">
        <f t="shared" si="5330"/>
        <v/>
      </c>
    </row>
    <row r="333" spans="1:175" s="60" customFormat="1" ht="16.5">
      <c r="A333" s="135"/>
      <c r="B333" s="101" t="s">
        <v>941</v>
      </c>
      <c r="C333" s="101" t="s">
        <v>942</v>
      </c>
      <c r="D333" s="74"/>
      <c r="E333" s="75"/>
      <c r="F333" s="136"/>
      <c r="G333" s="137"/>
      <c r="H333" s="137"/>
      <c r="I333" s="137"/>
      <c r="J333" s="137"/>
      <c r="K333" s="137"/>
      <c r="L333" s="137"/>
      <c r="M333" s="137"/>
      <c r="N333" s="137"/>
      <c r="O333" s="137"/>
      <c r="P333" s="82"/>
      <c r="Q333" s="82"/>
      <c r="R333" s="82"/>
      <c r="S333" s="82"/>
      <c r="T333" s="105"/>
      <c r="U333" s="85"/>
      <c r="V333" s="90"/>
      <c r="W333" s="90"/>
      <c r="X333" s="90"/>
      <c r="Y333" s="90"/>
      <c r="Z333" s="90"/>
      <c r="AA333" s="90"/>
      <c r="AB333" s="90"/>
      <c r="AC333" s="90"/>
      <c r="AD333" s="90"/>
      <c r="AE333" s="90"/>
      <c r="AF333" s="90"/>
      <c r="AG333" s="90"/>
      <c r="AH333" s="90"/>
      <c r="AI333" s="90"/>
      <c r="AJ333" s="90"/>
      <c r="AK333" s="90"/>
      <c r="AL333" s="90"/>
      <c r="AM333" s="90"/>
      <c r="AN333" s="90"/>
      <c r="AO333" s="90"/>
      <c r="AP333" s="90"/>
      <c r="AQ333" s="90"/>
      <c r="AR333" s="91"/>
      <c r="AS333" s="91"/>
      <c r="AT333" s="90"/>
      <c r="AU333" s="90"/>
      <c r="AV333" s="90"/>
      <c r="AW333" s="90"/>
      <c r="AX333" s="90"/>
      <c r="AY333" s="90"/>
      <c r="AZ333" s="90"/>
      <c r="BA333" s="90"/>
      <c r="BB333" s="90"/>
      <c r="BC333" s="90"/>
      <c r="BD333" s="90"/>
      <c r="BE333" s="90"/>
      <c r="BF333" s="90"/>
      <c r="BG333" s="90"/>
      <c r="BH333" s="90"/>
      <c r="BI333" s="90"/>
      <c r="BJ333" s="90"/>
      <c r="BK333" s="90"/>
      <c r="BL333" s="90"/>
      <c r="BM333" s="90"/>
      <c r="BN333" s="90"/>
      <c r="BO333" s="90"/>
      <c r="BP333" s="90"/>
      <c r="BQ333" s="90"/>
      <c r="BR333" s="90"/>
      <c r="BS333" s="90"/>
      <c r="BT333" s="90"/>
      <c r="BU333" s="90"/>
      <c r="BV333" s="90"/>
      <c r="BW333" s="90"/>
      <c r="BX333" s="90"/>
      <c r="BY333" s="90"/>
      <c r="BZ333" s="90"/>
      <c r="CA333" s="90"/>
      <c r="CB333" s="90"/>
      <c r="CC333" s="90"/>
      <c r="CD333" s="90"/>
      <c r="CE333" s="90"/>
      <c r="CF333" s="90"/>
      <c r="CG333" s="90"/>
      <c r="CH333" s="90"/>
      <c r="CI333" s="90"/>
      <c r="CJ333" s="90"/>
      <c r="CK333" s="90"/>
      <c r="CL333" s="90"/>
      <c r="CM333" s="90"/>
      <c r="CN333" s="93" t="str">
        <f t="shared" si="5488"/>
        <v>InitUnitState('IC04',,,,,,,,,,)</v>
      </c>
      <c r="CO333" s="93" t="str">
        <f t="shared" si="5489"/>
        <v>InitUnitNormal('IC04',,,,,,,,,,)</v>
      </c>
      <c r="CP333" s="93" t="str">
        <f t="shared" si="5490"/>
        <v>InitUnitMagic('IC04',,,,,,,,,,)</v>
      </c>
      <c r="CQ333" s="93" t="str">
        <f t="shared" si="5491"/>
        <v>InitUnitAdd('IC04',,,,,,,,,,)</v>
      </c>
      <c r="CR333" s="93" t="str">
        <f t="shared" si="5188"/>
        <v>InitEquipData('IC04',,"",,,,,'','','','','','',"")</v>
      </c>
      <c r="CS333" s="93"/>
      <c r="CT333" s="93"/>
      <c r="CU333" s="95" t="str">
        <f t="shared" si="5260"/>
        <v>|n</v>
      </c>
      <c r="CV333" s="61"/>
      <c r="DB333" s="71" t="str">
        <f t="shared" si="5261"/>
        <v/>
      </c>
      <c r="DC333" s="71" t="str">
        <f t="shared" si="5262"/>
        <v/>
      </c>
      <c r="DD333" s="71" t="str">
        <f t="shared" si="5263"/>
        <v/>
      </c>
      <c r="DE333" s="71" t="str">
        <f t="shared" si="5264"/>
        <v/>
      </c>
      <c r="DF333" s="71" t="str">
        <f t="shared" si="5265"/>
        <v/>
      </c>
      <c r="DG333" s="71" t="str">
        <f t="shared" si="5266"/>
        <v/>
      </c>
      <c r="DH333" s="71" t="str">
        <f t="shared" si="5267"/>
        <v/>
      </c>
      <c r="DI333" s="71" t="str">
        <f t="shared" si="5268"/>
        <v/>
      </c>
      <c r="DJ333" s="71" t="str">
        <f t="shared" si="5269"/>
        <v/>
      </c>
      <c r="DK333" s="71" t="str">
        <f t="shared" si="5270"/>
        <v/>
      </c>
      <c r="DL333" s="71" t="str">
        <f t="shared" si="5271"/>
        <v/>
      </c>
      <c r="DM333" s="71" t="str">
        <f t="shared" si="5272"/>
        <v/>
      </c>
      <c r="DN333" s="71" t="str">
        <f t="shared" si="5273"/>
        <v/>
      </c>
      <c r="DO333" s="71" t="str">
        <f t="shared" si="5274"/>
        <v/>
      </c>
      <c r="DP333" s="71" t="str">
        <f t="shared" si="5275"/>
        <v/>
      </c>
      <c r="DQ333" s="71" t="str">
        <f t="shared" si="5276"/>
        <v/>
      </c>
      <c r="DR333" s="71" t="str">
        <f t="shared" si="5277"/>
        <v/>
      </c>
      <c r="DS333" s="71" t="str">
        <f t="shared" si="5278"/>
        <v/>
      </c>
      <c r="DT333" s="71" t="str">
        <f t="shared" si="5279"/>
        <v/>
      </c>
      <c r="DU333" s="71" t="str">
        <f t="shared" si="5280"/>
        <v/>
      </c>
      <c r="DV333" s="71" t="str">
        <f t="shared" si="5281"/>
        <v/>
      </c>
      <c r="DW333" s="71" t="str">
        <f t="shared" si="5282"/>
        <v/>
      </c>
      <c r="DX333" s="71" t="str">
        <f t="shared" si="5283"/>
        <v/>
      </c>
      <c r="DY333" s="71" t="str">
        <f t="shared" si="5284"/>
        <v/>
      </c>
      <c r="DZ333" s="71" t="str">
        <f t="shared" si="5285"/>
        <v/>
      </c>
      <c r="EA333" s="71" t="str">
        <f t="shared" si="5286"/>
        <v/>
      </c>
      <c r="EB333" s="71" t="str">
        <f t="shared" si="5287"/>
        <v/>
      </c>
      <c r="EC333" s="71" t="str">
        <f t="shared" si="5288"/>
        <v/>
      </c>
      <c r="ED333" s="71" t="str">
        <f t="shared" si="5289"/>
        <v/>
      </c>
      <c r="EE333" s="71" t="str">
        <f t="shared" si="5290"/>
        <v/>
      </c>
      <c r="EF333" s="71" t="str">
        <f t="shared" si="5291"/>
        <v/>
      </c>
      <c r="EG333" s="71" t="str">
        <f t="shared" si="5292"/>
        <v/>
      </c>
      <c r="EH333" s="71" t="str">
        <f t="shared" si="5293"/>
        <v/>
      </c>
      <c r="EI333" s="71" t="str">
        <f t="shared" si="5294"/>
        <v/>
      </c>
      <c r="EJ333" s="71" t="str">
        <f t="shared" si="5295"/>
        <v/>
      </c>
      <c r="EK333" s="71" t="str">
        <f t="shared" si="5296"/>
        <v/>
      </c>
      <c r="EL333" s="71" t="str">
        <f t="shared" si="5297"/>
        <v/>
      </c>
      <c r="EM333" s="71" t="str">
        <f t="shared" si="5298"/>
        <v/>
      </c>
      <c r="EN333" s="71" t="str">
        <f t="shared" si="5299"/>
        <v/>
      </c>
      <c r="EO333" s="71" t="str">
        <f t="shared" si="5300"/>
        <v/>
      </c>
      <c r="EP333" s="71" t="str">
        <f t="shared" si="5301"/>
        <v/>
      </c>
      <c r="EQ333" s="71" t="str">
        <f t="shared" si="5302"/>
        <v/>
      </c>
      <c r="ER333" s="71" t="str">
        <f t="shared" si="5303"/>
        <v/>
      </c>
      <c r="ES333" s="71" t="str">
        <f t="shared" si="5304"/>
        <v/>
      </c>
      <c r="ET333" s="71" t="str">
        <f t="shared" si="5305"/>
        <v/>
      </c>
      <c r="EU333" s="71" t="str">
        <f t="shared" si="5306"/>
        <v/>
      </c>
      <c r="EV333" s="71" t="str">
        <f t="shared" si="5307"/>
        <v/>
      </c>
      <c r="EW333" s="71" t="str">
        <f t="shared" si="5308"/>
        <v/>
      </c>
      <c r="EX333" s="71" t="str">
        <f t="shared" si="5309"/>
        <v/>
      </c>
      <c r="EY333" s="71" t="str">
        <f t="shared" si="5310"/>
        <v/>
      </c>
      <c r="EZ333" s="71" t="str">
        <f t="shared" si="5311"/>
        <v/>
      </c>
      <c r="FA333" s="71" t="str">
        <f t="shared" si="5312"/>
        <v/>
      </c>
      <c r="FB333" s="71" t="str">
        <f t="shared" si="5313"/>
        <v/>
      </c>
      <c r="FC333" s="71" t="str">
        <f t="shared" si="5314"/>
        <v/>
      </c>
      <c r="FD333" s="71" t="str">
        <f t="shared" si="5315"/>
        <v/>
      </c>
      <c r="FE333" s="71" t="str">
        <f t="shared" si="5316"/>
        <v/>
      </c>
      <c r="FF333" s="71" t="str">
        <f t="shared" si="5317"/>
        <v/>
      </c>
      <c r="FG333" s="71" t="str">
        <f t="shared" si="5318"/>
        <v/>
      </c>
      <c r="FH333" s="71" t="str">
        <f t="shared" si="5319"/>
        <v/>
      </c>
      <c r="FI333" s="71" t="str">
        <f t="shared" si="5320"/>
        <v/>
      </c>
      <c r="FJ333" s="71" t="str">
        <f t="shared" si="5321"/>
        <v/>
      </c>
      <c r="FK333" s="71" t="str">
        <f t="shared" si="5322"/>
        <v/>
      </c>
      <c r="FL333" s="71" t="str">
        <f t="shared" si="5323"/>
        <v/>
      </c>
      <c r="FM333" s="71" t="str">
        <f t="shared" si="5324"/>
        <v/>
      </c>
      <c r="FN333" s="71" t="str">
        <f t="shared" si="5325"/>
        <v/>
      </c>
      <c r="FO333" s="71" t="str">
        <f t="shared" si="5326"/>
        <v/>
      </c>
      <c r="FP333" s="71" t="str">
        <f t="shared" si="5327"/>
        <v/>
      </c>
      <c r="FQ333" s="71" t="str">
        <f t="shared" si="5328"/>
        <v/>
      </c>
      <c r="FR333" s="71" t="str">
        <f t="shared" si="5329"/>
        <v/>
      </c>
      <c r="FS333" s="71" t="str">
        <f t="shared" si="5330"/>
        <v/>
      </c>
    </row>
    <row r="334" spans="1:175" s="60" customFormat="1" ht="16.5">
      <c r="A334" s="135"/>
      <c r="B334" s="101" t="s">
        <v>943</v>
      </c>
      <c r="C334" s="101" t="s">
        <v>944</v>
      </c>
      <c r="D334" s="74"/>
      <c r="E334" s="75"/>
      <c r="F334" s="136"/>
      <c r="G334" s="137"/>
      <c r="H334" s="137"/>
      <c r="I334" s="137"/>
      <c r="J334" s="137"/>
      <c r="K334" s="137"/>
      <c r="L334" s="137"/>
      <c r="M334" s="137"/>
      <c r="N334" s="137"/>
      <c r="O334" s="137"/>
      <c r="P334" s="82"/>
      <c r="Q334" s="82"/>
      <c r="R334" s="82"/>
      <c r="S334" s="82"/>
      <c r="T334" s="105"/>
      <c r="U334" s="85"/>
      <c r="V334" s="90"/>
      <c r="W334" s="90"/>
      <c r="X334" s="90"/>
      <c r="Y334" s="90"/>
      <c r="Z334" s="90"/>
      <c r="AA334" s="90"/>
      <c r="AB334" s="90"/>
      <c r="AC334" s="90"/>
      <c r="AD334" s="90"/>
      <c r="AE334" s="90"/>
      <c r="AF334" s="90"/>
      <c r="AG334" s="90"/>
      <c r="AH334" s="90"/>
      <c r="AI334" s="90"/>
      <c r="AJ334" s="90"/>
      <c r="AK334" s="90"/>
      <c r="AL334" s="90"/>
      <c r="AM334" s="90"/>
      <c r="AN334" s="90"/>
      <c r="AO334" s="90"/>
      <c r="AP334" s="90"/>
      <c r="AQ334" s="90"/>
      <c r="AR334" s="91"/>
      <c r="AS334" s="91"/>
      <c r="AT334" s="90"/>
      <c r="AU334" s="90"/>
      <c r="AV334" s="90"/>
      <c r="AW334" s="90"/>
      <c r="AX334" s="90"/>
      <c r="AY334" s="90"/>
      <c r="AZ334" s="90"/>
      <c r="BA334" s="90"/>
      <c r="BB334" s="90"/>
      <c r="BC334" s="90"/>
      <c r="BD334" s="90"/>
      <c r="BE334" s="90"/>
      <c r="BF334" s="90"/>
      <c r="BG334" s="90"/>
      <c r="BH334" s="90"/>
      <c r="BI334" s="90"/>
      <c r="BJ334" s="90"/>
      <c r="BK334" s="90"/>
      <c r="BL334" s="90"/>
      <c r="BM334" s="90"/>
      <c r="BN334" s="90"/>
      <c r="BO334" s="90"/>
      <c r="BP334" s="90"/>
      <c r="BQ334" s="90"/>
      <c r="BR334" s="90"/>
      <c r="BS334" s="90"/>
      <c r="BT334" s="90"/>
      <c r="BU334" s="90"/>
      <c r="BV334" s="90"/>
      <c r="BW334" s="90"/>
      <c r="BX334" s="90"/>
      <c r="BY334" s="90"/>
      <c r="BZ334" s="90"/>
      <c r="CA334" s="90"/>
      <c r="CB334" s="90"/>
      <c r="CC334" s="90"/>
      <c r="CD334" s="90"/>
      <c r="CE334" s="90"/>
      <c r="CF334" s="90"/>
      <c r="CG334" s="90"/>
      <c r="CH334" s="90"/>
      <c r="CI334" s="90"/>
      <c r="CJ334" s="90"/>
      <c r="CK334" s="90"/>
      <c r="CL334" s="90"/>
      <c r="CM334" s="90"/>
      <c r="CN334" s="93" t="str">
        <f t="shared" si="5488"/>
        <v>InitUnitState('IC05',,,,,,,,,,)</v>
      </c>
      <c r="CO334" s="93" t="str">
        <f t="shared" si="5489"/>
        <v>InitUnitNormal('IC05',,,,,,,,,,)</v>
      </c>
      <c r="CP334" s="93" t="str">
        <f t="shared" si="5490"/>
        <v>InitUnitMagic('IC05',,,,,,,,,,)</v>
      </c>
      <c r="CQ334" s="93" t="str">
        <f t="shared" si="5491"/>
        <v>InitUnitAdd('IC05',,,,,,,,,,)</v>
      </c>
      <c r="CR334" s="93" t="str">
        <f t="shared" si="5188"/>
        <v>InitEquipData('IC05',,"",,,,,'','','','','','',"")</v>
      </c>
      <c r="CS334" s="93"/>
      <c r="CT334" s="93"/>
      <c r="CU334" s="95" t="str">
        <f t="shared" si="5260"/>
        <v>|n</v>
      </c>
      <c r="CV334" s="61"/>
      <c r="DB334" s="71" t="str">
        <f t="shared" si="5261"/>
        <v/>
      </c>
      <c r="DC334" s="71" t="str">
        <f t="shared" si="5262"/>
        <v/>
      </c>
      <c r="DD334" s="71" t="str">
        <f t="shared" si="5263"/>
        <v/>
      </c>
      <c r="DE334" s="71" t="str">
        <f t="shared" si="5264"/>
        <v/>
      </c>
      <c r="DF334" s="71" t="str">
        <f t="shared" si="5265"/>
        <v/>
      </c>
      <c r="DG334" s="71" t="str">
        <f t="shared" si="5266"/>
        <v/>
      </c>
      <c r="DH334" s="71" t="str">
        <f t="shared" si="5267"/>
        <v/>
      </c>
      <c r="DI334" s="71" t="str">
        <f t="shared" si="5268"/>
        <v/>
      </c>
      <c r="DJ334" s="71" t="str">
        <f t="shared" si="5269"/>
        <v/>
      </c>
      <c r="DK334" s="71" t="str">
        <f t="shared" si="5270"/>
        <v/>
      </c>
      <c r="DL334" s="71" t="str">
        <f t="shared" si="5271"/>
        <v/>
      </c>
      <c r="DM334" s="71" t="str">
        <f t="shared" si="5272"/>
        <v/>
      </c>
      <c r="DN334" s="71" t="str">
        <f t="shared" si="5273"/>
        <v/>
      </c>
      <c r="DO334" s="71" t="str">
        <f t="shared" si="5274"/>
        <v/>
      </c>
      <c r="DP334" s="71" t="str">
        <f t="shared" si="5275"/>
        <v/>
      </c>
      <c r="DQ334" s="71" t="str">
        <f t="shared" si="5276"/>
        <v/>
      </c>
      <c r="DR334" s="71" t="str">
        <f t="shared" si="5277"/>
        <v/>
      </c>
      <c r="DS334" s="71" t="str">
        <f t="shared" si="5278"/>
        <v/>
      </c>
      <c r="DT334" s="71" t="str">
        <f t="shared" si="5279"/>
        <v/>
      </c>
      <c r="DU334" s="71" t="str">
        <f t="shared" si="5280"/>
        <v/>
      </c>
      <c r="DV334" s="71" t="str">
        <f t="shared" si="5281"/>
        <v/>
      </c>
      <c r="DW334" s="71" t="str">
        <f t="shared" si="5282"/>
        <v/>
      </c>
      <c r="DX334" s="71" t="str">
        <f t="shared" si="5283"/>
        <v/>
      </c>
      <c r="DY334" s="71" t="str">
        <f t="shared" si="5284"/>
        <v/>
      </c>
      <c r="DZ334" s="71" t="str">
        <f t="shared" si="5285"/>
        <v/>
      </c>
      <c r="EA334" s="71" t="str">
        <f t="shared" si="5286"/>
        <v/>
      </c>
      <c r="EB334" s="71" t="str">
        <f t="shared" si="5287"/>
        <v/>
      </c>
      <c r="EC334" s="71" t="str">
        <f t="shared" si="5288"/>
        <v/>
      </c>
      <c r="ED334" s="71" t="str">
        <f t="shared" si="5289"/>
        <v/>
      </c>
      <c r="EE334" s="71" t="str">
        <f t="shared" si="5290"/>
        <v/>
      </c>
      <c r="EF334" s="71" t="str">
        <f t="shared" si="5291"/>
        <v/>
      </c>
      <c r="EG334" s="71" t="str">
        <f t="shared" si="5292"/>
        <v/>
      </c>
      <c r="EH334" s="71" t="str">
        <f t="shared" si="5293"/>
        <v/>
      </c>
      <c r="EI334" s="71" t="str">
        <f t="shared" si="5294"/>
        <v/>
      </c>
      <c r="EJ334" s="71" t="str">
        <f t="shared" si="5295"/>
        <v/>
      </c>
      <c r="EK334" s="71" t="str">
        <f t="shared" si="5296"/>
        <v/>
      </c>
      <c r="EL334" s="71" t="str">
        <f t="shared" si="5297"/>
        <v/>
      </c>
      <c r="EM334" s="71" t="str">
        <f t="shared" si="5298"/>
        <v/>
      </c>
      <c r="EN334" s="71" t="str">
        <f t="shared" si="5299"/>
        <v/>
      </c>
      <c r="EO334" s="71" t="str">
        <f t="shared" si="5300"/>
        <v/>
      </c>
      <c r="EP334" s="71" t="str">
        <f t="shared" si="5301"/>
        <v/>
      </c>
      <c r="EQ334" s="71" t="str">
        <f t="shared" si="5302"/>
        <v/>
      </c>
      <c r="ER334" s="71" t="str">
        <f t="shared" si="5303"/>
        <v/>
      </c>
      <c r="ES334" s="71" t="str">
        <f t="shared" si="5304"/>
        <v/>
      </c>
      <c r="ET334" s="71" t="str">
        <f t="shared" si="5305"/>
        <v/>
      </c>
      <c r="EU334" s="71" t="str">
        <f t="shared" si="5306"/>
        <v/>
      </c>
      <c r="EV334" s="71" t="str">
        <f t="shared" si="5307"/>
        <v/>
      </c>
      <c r="EW334" s="71" t="str">
        <f t="shared" si="5308"/>
        <v/>
      </c>
      <c r="EX334" s="71" t="str">
        <f t="shared" si="5309"/>
        <v/>
      </c>
      <c r="EY334" s="71" t="str">
        <f t="shared" si="5310"/>
        <v/>
      </c>
      <c r="EZ334" s="71" t="str">
        <f t="shared" si="5311"/>
        <v/>
      </c>
      <c r="FA334" s="71" t="str">
        <f t="shared" si="5312"/>
        <v/>
      </c>
      <c r="FB334" s="71" t="str">
        <f t="shared" si="5313"/>
        <v/>
      </c>
      <c r="FC334" s="71" t="str">
        <f t="shared" si="5314"/>
        <v/>
      </c>
      <c r="FD334" s="71" t="str">
        <f t="shared" si="5315"/>
        <v/>
      </c>
      <c r="FE334" s="71" t="str">
        <f t="shared" si="5316"/>
        <v/>
      </c>
      <c r="FF334" s="71" t="str">
        <f t="shared" si="5317"/>
        <v/>
      </c>
      <c r="FG334" s="71" t="str">
        <f t="shared" si="5318"/>
        <v/>
      </c>
      <c r="FH334" s="71" t="str">
        <f t="shared" si="5319"/>
        <v/>
      </c>
      <c r="FI334" s="71" t="str">
        <f t="shared" si="5320"/>
        <v/>
      </c>
      <c r="FJ334" s="71" t="str">
        <f t="shared" si="5321"/>
        <v/>
      </c>
      <c r="FK334" s="71" t="str">
        <f t="shared" si="5322"/>
        <v/>
      </c>
      <c r="FL334" s="71" t="str">
        <f t="shared" si="5323"/>
        <v/>
      </c>
      <c r="FM334" s="71" t="str">
        <f t="shared" si="5324"/>
        <v/>
      </c>
      <c r="FN334" s="71" t="str">
        <f t="shared" si="5325"/>
        <v/>
      </c>
      <c r="FO334" s="71" t="str">
        <f t="shared" si="5326"/>
        <v/>
      </c>
      <c r="FP334" s="71" t="str">
        <f t="shared" si="5327"/>
        <v/>
      </c>
      <c r="FQ334" s="71" t="str">
        <f t="shared" si="5328"/>
        <v/>
      </c>
      <c r="FR334" s="71" t="str">
        <f t="shared" si="5329"/>
        <v/>
      </c>
      <c r="FS334" s="71" t="str">
        <f t="shared" si="5330"/>
        <v/>
      </c>
    </row>
    <row r="335" spans="1:175" s="60" customFormat="1" ht="16.5">
      <c r="A335" s="135"/>
      <c r="B335" s="101" t="s">
        <v>945</v>
      </c>
      <c r="C335" s="101" t="s">
        <v>946</v>
      </c>
      <c r="D335" s="74"/>
      <c r="E335" s="75"/>
      <c r="F335" s="136"/>
      <c r="G335" s="137"/>
      <c r="H335" s="137"/>
      <c r="I335" s="137"/>
      <c r="J335" s="137"/>
      <c r="K335" s="137"/>
      <c r="L335" s="137"/>
      <c r="M335" s="137"/>
      <c r="N335" s="137"/>
      <c r="O335" s="137"/>
      <c r="P335" s="82"/>
      <c r="Q335" s="82"/>
      <c r="R335" s="82"/>
      <c r="S335" s="82"/>
      <c r="T335" s="105"/>
      <c r="U335" s="85"/>
      <c r="V335" s="90"/>
      <c r="W335" s="90"/>
      <c r="X335" s="90"/>
      <c r="Y335" s="90"/>
      <c r="Z335" s="90"/>
      <c r="AA335" s="90"/>
      <c r="AB335" s="90"/>
      <c r="AC335" s="90"/>
      <c r="AD335" s="90"/>
      <c r="AE335" s="90"/>
      <c r="AF335" s="90"/>
      <c r="AG335" s="90"/>
      <c r="AH335" s="90"/>
      <c r="AI335" s="90"/>
      <c r="AJ335" s="90"/>
      <c r="AK335" s="90"/>
      <c r="AL335" s="90"/>
      <c r="AM335" s="90"/>
      <c r="AN335" s="90"/>
      <c r="AO335" s="90"/>
      <c r="AP335" s="90"/>
      <c r="AQ335" s="90"/>
      <c r="AR335" s="91"/>
      <c r="AS335" s="91"/>
      <c r="AT335" s="90"/>
      <c r="AU335" s="90"/>
      <c r="AV335" s="90"/>
      <c r="AW335" s="90"/>
      <c r="AX335" s="90"/>
      <c r="AY335" s="90"/>
      <c r="AZ335" s="90"/>
      <c r="BA335" s="90"/>
      <c r="BB335" s="90"/>
      <c r="BC335" s="90"/>
      <c r="BD335" s="90"/>
      <c r="BE335" s="90"/>
      <c r="BF335" s="90"/>
      <c r="BG335" s="90"/>
      <c r="BH335" s="90"/>
      <c r="BI335" s="90"/>
      <c r="BJ335" s="90"/>
      <c r="BK335" s="90"/>
      <c r="BL335" s="90"/>
      <c r="BM335" s="90"/>
      <c r="BN335" s="90"/>
      <c r="BO335" s="90"/>
      <c r="BP335" s="90"/>
      <c r="BQ335" s="90"/>
      <c r="BR335" s="90"/>
      <c r="BS335" s="90"/>
      <c r="BT335" s="90"/>
      <c r="BU335" s="90"/>
      <c r="BV335" s="90"/>
      <c r="BW335" s="90"/>
      <c r="BX335" s="90"/>
      <c r="BY335" s="90"/>
      <c r="BZ335" s="90"/>
      <c r="CA335" s="90"/>
      <c r="CB335" s="90"/>
      <c r="CC335" s="90"/>
      <c r="CD335" s="90"/>
      <c r="CE335" s="90"/>
      <c r="CF335" s="90"/>
      <c r="CG335" s="90"/>
      <c r="CH335" s="90"/>
      <c r="CI335" s="90"/>
      <c r="CJ335" s="90"/>
      <c r="CK335" s="90"/>
      <c r="CL335" s="90"/>
      <c r="CM335" s="90"/>
      <c r="CN335" s="93" t="str">
        <f t="shared" si="5488"/>
        <v>InitUnitState('IC06',,,,,,,,,,)</v>
      </c>
      <c r="CO335" s="93" t="str">
        <f t="shared" si="5489"/>
        <v>InitUnitNormal('IC06',,,,,,,,,,)</v>
      </c>
      <c r="CP335" s="93" t="str">
        <f t="shared" si="5490"/>
        <v>InitUnitMagic('IC06',,,,,,,,,,)</v>
      </c>
      <c r="CQ335" s="93" t="str">
        <f t="shared" si="5491"/>
        <v>InitUnitAdd('IC06',,,,,,,,,,)</v>
      </c>
      <c r="CR335" s="93" t="str">
        <f t="shared" si="5188"/>
        <v>InitEquipData('IC06',,"",,,,,'','','','','','',"")</v>
      </c>
      <c r="CS335" s="93"/>
      <c r="CT335" s="93"/>
      <c r="CU335" s="95" t="str">
        <f t="shared" si="5260"/>
        <v>|n</v>
      </c>
      <c r="CV335" s="61"/>
      <c r="DB335" s="71" t="str">
        <f t="shared" si="5261"/>
        <v/>
      </c>
      <c r="DC335" s="71" t="str">
        <f t="shared" si="5262"/>
        <v/>
      </c>
      <c r="DD335" s="71" t="str">
        <f t="shared" si="5263"/>
        <v/>
      </c>
      <c r="DE335" s="71" t="str">
        <f t="shared" si="5264"/>
        <v/>
      </c>
      <c r="DF335" s="71" t="str">
        <f t="shared" si="5265"/>
        <v/>
      </c>
      <c r="DG335" s="71" t="str">
        <f t="shared" si="5266"/>
        <v/>
      </c>
      <c r="DH335" s="71" t="str">
        <f t="shared" si="5267"/>
        <v/>
      </c>
      <c r="DI335" s="71" t="str">
        <f t="shared" si="5268"/>
        <v/>
      </c>
      <c r="DJ335" s="71" t="str">
        <f t="shared" si="5269"/>
        <v/>
      </c>
      <c r="DK335" s="71" t="str">
        <f t="shared" si="5270"/>
        <v/>
      </c>
      <c r="DL335" s="71" t="str">
        <f t="shared" si="5271"/>
        <v/>
      </c>
      <c r="DM335" s="71" t="str">
        <f t="shared" si="5272"/>
        <v/>
      </c>
      <c r="DN335" s="71" t="str">
        <f t="shared" si="5273"/>
        <v/>
      </c>
      <c r="DO335" s="71" t="str">
        <f t="shared" si="5274"/>
        <v/>
      </c>
      <c r="DP335" s="71" t="str">
        <f t="shared" si="5275"/>
        <v/>
      </c>
      <c r="DQ335" s="71" t="str">
        <f t="shared" si="5276"/>
        <v/>
      </c>
      <c r="DR335" s="71" t="str">
        <f t="shared" si="5277"/>
        <v/>
      </c>
      <c r="DS335" s="71" t="str">
        <f t="shared" si="5278"/>
        <v/>
      </c>
      <c r="DT335" s="71" t="str">
        <f t="shared" si="5279"/>
        <v/>
      </c>
      <c r="DU335" s="71" t="str">
        <f t="shared" si="5280"/>
        <v/>
      </c>
      <c r="DV335" s="71" t="str">
        <f t="shared" si="5281"/>
        <v/>
      </c>
      <c r="DW335" s="71" t="str">
        <f t="shared" si="5282"/>
        <v/>
      </c>
      <c r="DX335" s="71" t="str">
        <f t="shared" si="5283"/>
        <v/>
      </c>
      <c r="DY335" s="71" t="str">
        <f t="shared" si="5284"/>
        <v/>
      </c>
      <c r="DZ335" s="71" t="str">
        <f t="shared" si="5285"/>
        <v/>
      </c>
      <c r="EA335" s="71" t="str">
        <f t="shared" si="5286"/>
        <v/>
      </c>
      <c r="EB335" s="71" t="str">
        <f t="shared" si="5287"/>
        <v/>
      </c>
      <c r="EC335" s="71" t="str">
        <f t="shared" si="5288"/>
        <v/>
      </c>
      <c r="ED335" s="71" t="str">
        <f t="shared" si="5289"/>
        <v/>
      </c>
      <c r="EE335" s="71" t="str">
        <f t="shared" si="5290"/>
        <v/>
      </c>
      <c r="EF335" s="71" t="str">
        <f t="shared" si="5291"/>
        <v/>
      </c>
      <c r="EG335" s="71" t="str">
        <f t="shared" si="5292"/>
        <v/>
      </c>
      <c r="EH335" s="71" t="str">
        <f t="shared" si="5293"/>
        <v/>
      </c>
      <c r="EI335" s="71" t="str">
        <f t="shared" si="5294"/>
        <v/>
      </c>
      <c r="EJ335" s="71" t="str">
        <f t="shared" si="5295"/>
        <v/>
      </c>
      <c r="EK335" s="71" t="str">
        <f t="shared" si="5296"/>
        <v/>
      </c>
      <c r="EL335" s="71" t="str">
        <f t="shared" si="5297"/>
        <v/>
      </c>
      <c r="EM335" s="71" t="str">
        <f t="shared" si="5298"/>
        <v/>
      </c>
      <c r="EN335" s="71" t="str">
        <f t="shared" si="5299"/>
        <v/>
      </c>
      <c r="EO335" s="71" t="str">
        <f t="shared" si="5300"/>
        <v/>
      </c>
      <c r="EP335" s="71" t="str">
        <f t="shared" si="5301"/>
        <v/>
      </c>
      <c r="EQ335" s="71" t="str">
        <f t="shared" si="5302"/>
        <v/>
      </c>
      <c r="ER335" s="71" t="str">
        <f t="shared" si="5303"/>
        <v/>
      </c>
      <c r="ES335" s="71" t="str">
        <f t="shared" si="5304"/>
        <v/>
      </c>
      <c r="ET335" s="71" t="str">
        <f t="shared" si="5305"/>
        <v/>
      </c>
      <c r="EU335" s="71" t="str">
        <f t="shared" si="5306"/>
        <v/>
      </c>
      <c r="EV335" s="71" t="str">
        <f t="shared" si="5307"/>
        <v/>
      </c>
      <c r="EW335" s="71" t="str">
        <f t="shared" si="5308"/>
        <v/>
      </c>
      <c r="EX335" s="71" t="str">
        <f t="shared" si="5309"/>
        <v/>
      </c>
      <c r="EY335" s="71" t="str">
        <f t="shared" si="5310"/>
        <v/>
      </c>
      <c r="EZ335" s="71" t="str">
        <f t="shared" si="5311"/>
        <v/>
      </c>
      <c r="FA335" s="71" t="str">
        <f t="shared" si="5312"/>
        <v/>
      </c>
      <c r="FB335" s="71" t="str">
        <f t="shared" si="5313"/>
        <v/>
      </c>
      <c r="FC335" s="71" t="str">
        <f t="shared" si="5314"/>
        <v/>
      </c>
      <c r="FD335" s="71" t="str">
        <f t="shared" si="5315"/>
        <v/>
      </c>
      <c r="FE335" s="71" t="str">
        <f t="shared" si="5316"/>
        <v/>
      </c>
      <c r="FF335" s="71" t="str">
        <f t="shared" si="5317"/>
        <v/>
      </c>
      <c r="FG335" s="71" t="str">
        <f t="shared" si="5318"/>
        <v/>
      </c>
      <c r="FH335" s="71" t="str">
        <f t="shared" si="5319"/>
        <v/>
      </c>
      <c r="FI335" s="71" t="str">
        <f t="shared" si="5320"/>
        <v/>
      </c>
      <c r="FJ335" s="71" t="str">
        <f t="shared" si="5321"/>
        <v/>
      </c>
      <c r="FK335" s="71" t="str">
        <f t="shared" si="5322"/>
        <v/>
      </c>
      <c r="FL335" s="71" t="str">
        <f t="shared" si="5323"/>
        <v/>
      </c>
      <c r="FM335" s="71" t="str">
        <f t="shared" si="5324"/>
        <v/>
      </c>
      <c r="FN335" s="71" t="str">
        <f t="shared" si="5325"/>
        <v/>
      </c>
      <c r="FO335" s="71" t="str">
        <f t="shared" si="5326"/>
        <v/>
      </c>
      <c r="FP335" s="71" t="str">
        <f t="shared" si="5327"/>
        <v/>
      </c>
      <c r="FQ335" s="71" t="str">
        <f t="shared" si="5328"/>
        <v/>
      </c>
      <c r="FR335" s="71" t="str">
        <f t="shared" si="5329"/>
        <v/>
      </c>
      <c r="FS335" s="71" t="str">
        <f t="shared" si="5330"/>
        <v/>
      </c>
    </row>
    <row r="336" spans="1:175" s="60" customFormat="1" ht="16.5">
      <c r="A336" s="135"/>
      <c r="B336" s="101" t="s">
        <v>947</v>
      </c>
      <c r="C336" s="101" t="s">
        <v>948</v>
      </c>
      <c r="D336" s="74"/>
      <c r="E336" s="75"/>
      <c r="F336" s="136"/>
      <c r="G336" s="137"/>
      <c r="H336" s="137"/>
      <c r="I336" s="137"/>
      <c r="J336" s="137"/>
      <c r="K336" s="137"/>
      <c r="L336" s="137"/>
      <c r="M336" s="137"/>
      <c r="N336" s="137"/>
      <c r="O336" s="137"/>
      <c r="P336" s="82"/>
      <c r="Q336" s="82"/>
      <c r="R336" s="82"/>
      <c r="S336" s="82"/>
      <c r="T336" s="105"/>
      <c r="U336" s="85"/>
      <c r="V336" s="90"/>
      <c r="W336" s="90"/>
      <c r="X336" s="90"/>
      <c r="Y336" s="90"/>
      <c r="Z336" s="90"/>
      <c r="AA336" s="90"/>
      <c r="AB336" s="90"/>
      <c r="AC336" s="90"/>
      <c r="AD336" s="90"/>
      <c r="AE336" s="90"/>
      <c r="AF336" s="90"/>
      <c r="AG336" s="90"/>
      <c r="AH336" s="90"/>
      <c r="AI336" s="90"/>
      <c r="AJ336" s="90"/>
      <c r="AK336" s="90"/>
      <c r="AL336" s="90"/>
      <c r="AM336" s="90"/>
      <c r="AN336" s="90"/>
      <c r="AO336" s="90"/>
      <c r="AP336" s="90"/>
      <c r="AQ336" s="90"/>
      <c r="AR336" s="91"/>
      <c r="AS336" s="91"/>
      <c r="AT336" s="90"/>
      <c r="AU336" s="90"/>
      <c r="AV336" s="90"/>
      <c r="AW336" s="90"/>
      <c r="AX336" s="90"/>
      <c r="AY336" s="90"/>
      <c r="AZ336" s="90"/>
      <c r="BA336" s="90"/>
      <c r="BB336" s="90"/>
      <c r="BC336" s="90"/>
      <c r="BD336" s="90"/>
      <c r="BE336" s="90"/>
      <c r="BF336" s="90"/>
      <c r="BG336" s="90"/>
      <c r="BH336" s="90"/>
      <c r="BI336" s="90"/>
      <c r="BJ336" s="90"/>
      <c r="BK336" s="90"/>
      <c r="BL336" s="90"/>
      <c r="BM336" s="90"/>
      <c r="BN336" s="90"/>
      <c r="BO336" s="90"/>
      <c r="BP336" s="90"/>
      <c r="BQ336" s="90"/>
      <c r="BR336" s="90"/>
      <c r="BS336" s="90"/>
      <c r="BT336" s="90"/>
      <c r="BU336" s="90"/>
      <c r="BV336" s="90"/>
      <c r="BW336" s="90"/>
      <c r="BX336" s="90"/>
      <c r="BY336" s="90"/>
      <c r="BZ336" s="90"/>
      <c r="CA336" s="90"/>
      <c r="CB336" s="90"/>
      <c r="CC336" s="90"/>
      <c r="CD336" s="90"/>
      <c r="CE336" s="90"/>
      <c r="CF336" s="90"/>
      <c r="CG336" s="90"/>
      <c r="CH336" s="90"/>
      <c r="CI336" s="90"/>
      <c r="CJ336" s="90"/>
      <c r="CK336" s="90"/>
      <c r="CL336" s="90"/>
      <c r="CM336" s="90"/>
      <c r="CN336" s="93" t="str">
        <f t="shared" si="5488"/>
        <v>InitUnitState('IC07',,,,,,,,,,)</v>
      </c>
      <c r="CO336" s="93" t="str">
        <f t="shared" si="5489"/>
        <v>InitUnitNormal('IC07',,,,,,,,,,)</v>
      </c>
      <c r="CP336" s="93" t="str">
        <f t="shared" si="5490"/>
        <v>InitUnitMagic('IC07',,,,,,,,,,)</v>
      </c>
      <c r="CQ336" s="93" t="str">
        <f t="shared" si="5491"/>
        <v>InitUnitAdd('IC07',,,,,,,,,,)</v>
      </c>
      <c r="CR336" s="93" t="str">
        <f t="shared" si="5188"/>
        <v>InitEquipData('IC07',,"",,,,,'','','','','','',"")</v>
      </c>
      <c r="CS336" s="93"/>
      <c r="CT336" s="93"/>
      <c r="CU336" s="95" t="str">
        <f t="shared" si="5260"/>
        <v>|n</v>
      </c>
      <c r="CV336" s="61"/>
      <c r="DB336" s="71" t="str">
        <f t="shared" si="5261"/>
        <v/>
      </c>
      <c r="DC336" s="71" t="str">
        <f t="shared" si="5262"/>
        <v/>
      </c>
      <c r="DD336" s="71" t="str">
        <f t="shared" si="5263"/>
        <v/>
      </c>
      <c r="DE336" s="71" t="str">
        <f t="shared" si="5264"/>
        <v/>
      </c>
      <c r="DF336" s="71" t="str">
        <f t="shared" si="5265"/>
        <v/>
      </c>
      <c r="DG336" s="71" t="str">
        <f t="shared" si="5266"/>
        <v/>
      </c>
      <c r="DH336" s="71" t="str">
        <f t="shared" si="5267"/>
        <v/>
      </c>
      <c r="DI336" s="71" t="str">
        <f t="shared" si="5268"/>
        <v/>
      </c>
      <c r="DJ336" s="71" t="str">
        <f t="shared" si="5269"/>
        <v/>
      </c>
      <c r="DK336" s="71" t="str">
        <f t="shared" si="5270"/>
        <v/>
      </c>
      <c r="DL336" s="71" t="str">
        <f t="shared" si="5271"/>
        <v/>
      </c>
      <c r="DM336" s="71" t="str">
        <f t="shared" si="5272"/>
        <v/>
      </c>
      <c r="DN336" s="71" t="str">
        <f t="shared" si="5273"/>
        <v/>
      </c>
      <c r="DO336" s="71" t="str">
        <f t="shared" si="5274"/>
        <v/>
      </c>
      <c r="DP336" s="71" t="str">
        <f t="shared" si="5275"/>
        <v/>
      </c>
      <c r="DQ336" s="71" t="str">
        <f t="shared" si="5276"/>
        <v/>
      </c>
      <c r="DR336" s="71" t="str">
        <f t="shared" si="5277"/>
        <v/>
      </c>
      <c r="DS336" s="71" t="str">
        <f t="shared" si="5278"/>
        <v/>
      </c>
      <c r="DT336" s="71" t="str">
        <f t="shared" si="5279"/>
        <v/>
      </c>
      <c r="DU336" s="71" t="str">
        <f t="shared" si="5280"/>
        <v/>
      </c>
      <c r="DV336" s="71" t="str">
        <f t="shared" si="5281"/>
        <v/>
      </c>
      <c r="DW336" s="71" t="str">
        <f t="shared" si="5282"/>
        <v/>
      </c>
      <c r="DX336" s="71" t="str">
        <f t="shared" si="5283"/>
        <v/>
      </c>
      <c r="DY336" s="71" t="str">
        <f t="shared" si="5284"/>
        <v/>
      </c>
      <c r="DZ336" s="71" t="str">
        <f t="shared" si="5285"/>
        <v/>
      </c>
      <c r="EA336" s="71" t="str">
        <f t="shared" si="5286"/>
        <v/>
      </c>
      <c r="EB336" s="71" t="str">
        <f t="shared" si="5287"/>
        <v/>
      </c>
      <c r="EC336" s="71" t="str">
        <f t="shared" si="5288"/>
        <v/>
      </c>
      <c r="ED336" s="71" t="str">
        <f t="shared" si="5289"/>
        <v/>
      </c>
      <c r="EE336" s="71" t="str">
        <f t="shared" si="5290"/>
        <v/>
      </c>
      <c r="EF336" s="71" t="str">
        <f t="shared" si="5291"/>
        <v/>
      </c>
      <c r="EG336" s="71" t="str">
        <f t="shared" si="5292"/>
        <v/>
      </c>
      <c r="EH336" s="71" t="str">
        <f t="shared" si="5293"/>
        <v/>
      </c>
      <c r="EI336" s="71" t="str">
        <f t="shared" si="5294"/>
        <v/>
      </c>
      <c r="EJ336" s="71" t="str">
        <f t="shared" si="5295"/>
        <v/>
      </c>
      <c r="EK336" s="71" t="str">
        <f t="shared" si="5296"/>
        <v/>
      </c>
      <c r="EL336" s="71" t="str">
        <f t="shared" si="5297"/>
        <v/>
      </c>
      <c r="EM336" s="71" t="str">
        <f t="shared" si="5298"/>
        <v/>
      </c>
      <c r="EN336" s="71" t="str">
        <f t="shared" si="5299"/>
        <v/>
      </c>
      <c r="EO336" s="71" t="str">
        <f t="shared" si="5300"/>
        <v/>
      </c>
      <c r="EP336" s="71" t="str">
        <f t="shared" si="5301"/>
        <v/>
      </c>
      <c r="EQ336" s="71" t="str">
        <f t="shared" si="5302"/>
        <v/>
      </c>
      <c r="ER336" s="71" t="str">
        <f t="shared" si="5303"/>
        <v/>
      </c>
      <c r="ES336" s="71" t="str">
        <f t="shared" si="5304"/>
        <v/>
      </c>
      <c r="ET336" s="71" t="str">
        <f t="shared" si="5305"/>
        <v/>
      </c>
      <c r="EU336" s="71" t="str">
        <f t="shared" si="5306"/>
        <v/>
      </c>
      <c r="EV336" s="71" t="str">
        <f t="shared" si="5307"/>
        <v/>
      </c>
      <c r="EW336" s="71" t="str">
        <f t="shared" si="5308"/>
        <v/>
      </c>
      <c r="EX336" s="71" t="str">
        <f t="shared" si="5309"/>
        <v/>
      </c>
      <c r="EY336" s="71" t="str">
        <f t="shared" si="5310"/>
        <v/>
      </c>
      <c r="EZ336" s="71" t="str">
        <f t="shared" si="5311"/>
        <v/>
      </c>
      <c r="FA336" s="71" t="str">
        <f t="shared" si="5312"/>
        <v/>
      </c>
      <c r="FB336" s="71" t="str">
        <f t="shared" si="5313"/>
        <v/>
      </c>
      <c r="FC336" s="71" t="str">
        <f t="shared" si="5314"/>
        <v/>
      </c>
      <c r="FD336" s="71" t="str">
        <f t="shared" si="5315"/>
        <v/>
      </c>
      <c r="FE336" s="71" t="str">
        <f t="shared" si="5316"/>
        <v/>
      </c>
      <c r="FF336" s="71" t="str">
        <f t="shared" si="5317"/>
        <v/>
      </c>
      <c r="FG336" s="71" t="str">
        <f t="shared" si="5318"/>
        <v/>
      </c>
      <c r="FH336" s="71" t="str">
        <f t="shared" si="5319"/>
        <v/>
      </c>
      <c r="FI336" s="71" t="str">
        <f t="shared" si="5320"/>
        <v/>
      </c>
      <c r="FJ336" s="71" t="str">
        <f t="shared" si="5321"/>
        <v/>
      </c>
      <c r="FK336" s="71" t="str">
        <f t="shared" si="5322"/>
        <v/>
      </c>
      <c r="FL336" s="71" t="str">
        <f t="shared" si="5323"/>
        <v/>
      </c>
      <c r="FM336" s="71" t="str">
        <f t="shared" si="5324"/>
        <v/>
      </c>
      <c r="FN336" s="71" t="str">
        <f t="shared" si="5325"/>
        <v/>
      </c>
      <c r="FO336" s="71" t="str">
        <f t="shared" si="5326"/>
        <v/>
      </c>
      <c r="FP336" s="71" t="str">
        <f t="shared" si="5327"/>
        <v/>
      </c>
      <c r="FQ336" s="71" t="str">
        <f t="shared" si="5328"/>
        <v/>
      </c>
      <c r="FR336" s="71" t="str">
        <f t="shared" si="5329"/>
        <v/>
      </c>
      <c r="FS336" s="71" t="str">
        <f t="shared" si="5330"/>
        <v/>
      </c>
    </row>
    <row r="337" spans="1:175" s="60" customFormat="1" ht="16.5">
      <c r="A337" s="135"/>
      <c r="B337" s="101" t="s">
        <v>949</v>
      </c>
      <c r="C337" s="101" t="s">
        <v>950</v>
      </c>
      <c r="D337" s="74"/>
      <c r="E337" s="75"/>
      <c r="F337" s="136"/>
      <c r="G337" s="137"/>
      <c r="H337" s="137"/>
      <c r="I337" s="137"/>
      <c r="J337" s="137"/>
      <c r="K337" s="137"/>
      <c r="L337" s="137"/>
      <c r="M337" s="137"/>
      <c r="N337" s="137"/>
      <c r="O337" s="137"/>
      <c r="P337" s="82"/>
      <c r="Q337" s="82"/>
      <c r="R337" s="82"/>
      <c r="S337" s="82"/>
      <c r="T337" s="105"/>
      <c r="U337" s="85"/>
      <c r="V337" s="90"/>
      <c r="W337" s="90"/>
      <c r="X337" s="90"/>
      <c r="Y337" s="90"/>
      <c r="Z337" s="90"/>
      <c r="AA337" s="90"/>
      <c r="AB337" s="90"/>
      <c r="AC337" s="90"/>
      <c r="AD337" s="90"/>
      <c r="AE337" s="90"/>
      <c r="AF337" s="90"/>
      <c r="AG337" s="90"/>
      <c r="AH337" s="90"/>
      <c r="AI337" s="90"/>
      <c r="AJ337" s="90"/>
      <c r="AK337" s="90"/>
      <c r="AL337" s="90"/>
      <c r="AM337" s="90"/>
      <c r="AN337" s="90"/>
      <c r="AO337" s="90"/>
      <c r="AP337" s="90"/>
      <c r="AQ337" s="90"/>
      <c r="AR337" s="91"/>
      <c r="AS337" s="91"/>
      <c r="AT337" s="90"/>
      <c r="AU337" s="90"/>
      <c r="AV337" s="90"/>
      <c r="AW337" s="90"/>
      <c r="AX337" s="90"/>
      <c r="AY337" s="90"/>
      <c r="AZ337" s="90"/>
      <c r="BA337" s="90"/>
      <c r="BB337" s="90"/>
      <c r="BC337" s="90"/>
      <c r="BD337" s="90"/>
      <c r="BE337" s="90"/>
      <c r="BF337" s="90"/>
      <c r="BG337" s="90"/>
      <c r="BH337" s="90"/>
      <c r="BI337" s="90"/>
      <c r="BJ337" s="90"/>
      <c r="BK337" s="90"/>
      <c r="BL337" s="90"/>
      <c r="BM337" s="90"/>
      <c r="BN337" s="90"/>
      <c r="BO337" s="90"/>
      <c r="BP337" s="90"/>
      <c r="BQ337" s="90"/>
      <c r="BR337" s="90"/>
      <c r="BS337" s="90"/>
      <c r="BT337" s="90"/>
      <c r="BU337" s="90"/>
      <c r="BV337" s="90"/>
      <c r="BW337" s="90"/>
      <c r="BX337" s="90"/>
      <c r="BY337" s="90"/>
      <c r="BZ337" s="90"/>
      <c r="CA337" s="90"/>
      <c r="CB337" s="90"/>
      <c r="CC337" s="90"/>
      <c r="CD337" s="90"/>
      <c r="CE337" s="90"/>
      <c r="CF337" s="90"/>
      <c r="CG337" s="90"/>
      <c r="CH337" s="90"/>
      <c r="CI337" s="90"/>
      <c r="CJ337" s="90"/>
      <c r="CK337" s="90"/>
      <c r="CL337" s="90"/>
      <c r="CM337" s="90"/>
      <c r="CN337" s="93" t="str">
        <f t="shared" si="5488"/>
        <v>InitUnitState('IC08',,,,,,,,,,)</v>
      </c>
      <c r="CO337" s="93" t="str">
        <f t="shared" si="5489"/>
        <v>InitUnitNormal('IC08',,,,,,,,,,)</v>
      </c>
      <c r="CP337" s="93" t="str">
        <f t="shared" si="5490"/>
        <v>InitUnitMagic('IC08',,,,,,,,,,)</v>
      </c>
      <c r="CQ337" s="93" t="str">
        <f t="shared" si="5491"/>
        <v>InitUnitAdd('IC08',,,,,,,,,,)</v>
      </c>
      <c r="CR337" s="93" t="str">
        <f t="shared" si="5188"/>
        <v>InitEquipData('IC08',,"",,,,,'','','','','','',"")</v>
      </c>
      <c r="CS337" s="93"/>
      <c r="CT337" s="93"/>
      <c r="CU337" s="95" t="str">
        <f t="shared" si="5260"/>
        <v>|n</v>
      </c>
      <c r="CV337" s="61"/>
      <c r="DB337" s="71" t="str">
        <f t="shared" si="5261"/>
        <v/>
      </c>
      <c r="DC337" s="71" t="str">
        <f t="shared" si="5262"/>
        <v/>
      </c>
      <c r="DD337" s="71" t="str">
        <f t="shared" si="5263"/>
        <v/>
      </c>
      <c r="DE337" s="71" t="str">
        <f t="shared" si="5264"/>
        <v/>
      </c>
      <c r="DF337" s="71" t="str">
        <f t="shared" si="5265"/>
        <v/>
      </c>
      <c r="DG337" s="71" t="str">
        <f t="shared" si="5266"/>
        <v/>
      </c>
      <c r="DH337" s="71" t="str">
        <f t="shared" si="5267"/>
        <v/>
      </c>
      <c r="DI337" s="71" t="str">
        <f t="shared" si="5268"/>
        <v/>
      </c>
      <c r="DJ337" s="71" t="str">
        <f t="shared" si="5269"/>
        <v/>
      </c>
      <c r="DK337" s="71" t="str">
        <f t="shared" si="5270"/>
        <v/>
      </c>
      <c r="DL337" s="71" t="str">
        <f t="shared" si="5271"/>
        <v/>
      </c>
      <c r="DM337" s="71" t="str">
        <f t="shared" si="5272"/>
        <v/>
      </c>
      <c r="DN337" s="71" t="str">
        <f t="shared" si="5273"/>
        <v/>
      </c>
      <c r="DO337" s="71" t="str">
        <f t="shared" si="5274"/>
        <v/>
      </c>
      <c r="DP337" s="71" t="str">
        <f t="shared" si="5275"/>
        <v/>
      </c>
      <c r="DQ337" s="71" t="str">
        <f t="shared" si="5276"/>
        <v/>
      </c>
      <c r="DR337" s="71" t="str">
        <f t="shared" si="5277"/>
        <v/>
      </c>
      <c r="DS337" s="71" t="str">
        <f t="shared" si="5278"/>
        <v/>
      </c>
      <c r="DT337" s="71" t="str">
        <f t="shared" si="5279"/>
        <v/>
      </c>
      <c r="DU337" s="71" t="str">
        <f t="shared" si="5280"/>
        <v/>
      </c>
      <c r="DV337" s="71" t="str">
        <f t="shared" si="5281"/>
        <v/>
      </c>
      <c r="DW337" s="71" t="str">
        <f t="shared" si="5282"/>
        <v/>
      </c>
      <c r="DX337" s="71" t="str">
        <f t="shared" si="5283"/>
        <v/>
      </c>
      <c r="DY337" s="71" t="str">
        <f t="shared" si="5284"/>
        <v/>
      </c>
      <c r="DZ337" s="71" t="str">
        <f t="shared" si="5285"/>
        <v/>
      </c>
      <c r="EA337" s="71" t="str">
        <f t="shared" si="5286"/>
        <v/>
      </c>
      <c r="EB337" s="71" t="str">
        <f t="shared" si="5287"/>
        <v/>
      </c>
      <c r="EC337" s="71" t="str">
        <f t="shared" si="5288"/>
        <v/>
      </c>
      <c r="ED337" s="71" t="str">
        <f t="shared" si="5289"/>
        <v/>
      </c>
      <c r="EE337" s="71" t="str">
        <f t="shared" si="5290"/>
        <v/>
      </c>
      <c r="EF337" s="71" t="str">
        <f t="shared" si="5291"/>
        <v/>
      </c>
      <c r="EG337" s="71" t="str">
        <f t="shared" si="5292"/>
        <v/>
      </c>
      <c r="EH337" s="71" t="str">
        <f t="shared" si="5293"/>
        <v/>
      </c>
      <c r="EI337" s="71" t="str">
        <f t="shared" si="5294"/>
        <v/>
      </c>
      <c r="EJ337" s="71" t="str">
        <f t="shared" si="5295"/>
        <v/>
      </c>
      <c r="EK337" s="71" t="str">
        <f t="shared" si="5296"/>
        <v/>
      </c>
      <c r="EL337" s="71" t="str">
        <f t="shared" si="5297"/>
        <v/>
      </c>
      <c r="EM337" s="71" t="str">
        <f t="shared" si="5298"/>
        <v/>
      </c>
      <c r="EN337" s="71" t="str">
        <f t="shared" si="5299"/>
        <v/>
      </c>
      <c r="EO337" s="71" t="str">
        <f t="shared" si="5300"/>
        <v/>
      </c>
      <c r="EP337" s="71" t="str">
        <f t="shared" si="5301"/>
        <v/>
      </c>
      <c r="EQ337" s="71" t="str">
        <f t="shared" si="5302"/>
        <v/>
      </c>
      <c r="ER337" s="71" t="str">
        <f t="shared" si="5303"/>
        <v/>
      </c>
      <c r="ES337" s="71" t="str">
        <f t="shared" si="5304"/>
        <v/>
      </c>
      <c r="ET337" s="71" t="str">
        <f t="shared" si="5305"/>
        <v/>
      </c>
      <c r="EU337" s="71" t="str">
        <f t="shared" si="5306"/>
        <v/>
      </c>
      <c r="EV337" s="71" t="str">
        <f t="shared" si="5307"/>
        <v/>
      </c>
      <c r="EW337" s="71" t="str">
        <f t="shared" si="5308"/>
        <v/>
      </c>
      <c r="EX337" s="71" t="str">
        <f t="shared" si="5309"/>
        <v/>
      </c>
      <c r="EY337" s="71" t="str">
        <f t="shared" si="5310"/>
        <v/>
      </c>
      <c r="EZ337" s="71" t="str">
        <f t="shared" si="5311"/>
        <v/>
      </c>
      <c r="FA337" s="71" t="str">
        <f t="shared" si="5312"/>
        <v/>
      </c>
      <c r="FB337" s="71" t="str">
        <f t="shared" si="5313"/>
        <v/>
      </c>
      <c r="FC337" s="71" t="str">
        <f t="shared" si="5314"/>
        <v/>
      </c>
      <c r="FD337" s="71" t="str">
        <f t="shared" si="5315"/>
        <v/>
      </c>
      <c r="FE337" s="71" t="str">
        <f t="shared" si="5316"/>
        <v/>
      </c>
      <c r="FF337" s="71" t="str">
        <f t="shared" si="5317"/>
        <v/>
      </c>
      <c r="FG337" s="71" t="str">
        <f t="shared" si="5318"/>
        <v/>
      </c>
      <c r="FH337" s="71" t="str">
        <f t="shared" si="5319"/>
        <v/>
      </c>
      <c r="FI337" s="71" t="str">
        <f t="shared" si="5320"/>
        <v/>
      </c>
      <c r="FJ337" s="71" t="str">
        <f t="shared" si="5321"/>
        <v/>
      </c>
      <c r="FK337" s="71" t="str">
        <f t="shared" si="5322"/>
        <v/>
      </c>
      <c r="FL337" s="71" t="str">
        <f t="shared" si="5323"/>
        <v/>
      </c>
      <c r="FM337" s="71" t="str">
        <f t="shared" si="5324"/>
        <v/>
      </c>
      <c r="FN337" s="71" t="str">
        <f t="shared" si="5325"/>
        <v/>
      </c>
      <c r="FO337" s="71" t="str">
        <f t="shared" si="5326"/>
        <v/>
      </c>
      <c r="FP337" s="71" t="str">
        <f t="shared" si="5327"/>
        <v/>
      </c>
      <c r="FQ337" s="71" t="str">
        <f t="shared" si="5328"/>
        <v/>
      </c>
      <c r="FR337" s="71" t="str">
        <f t="shared" si="5329"/>
        <v/>
      </c>
      <c r="FS337" s="71" t="str">
        <f t="shared" si="5330"/>
        <v/>
      </c>
    </row>
    <row r="338" spans="1:175" s="60" customFormat="1" ht="16.5">
      <c r="A338" s="135"/>
      <c r="B338" s="101" t="s">
        <v>951</v>
      </c>
      <c r="C338" s="101" t="s">
        <v>952</v>
      </c>
      <c r="D338" s="74"/>
      <c r="E338" s="75"/>
      <c r="F338" s="136"/>
      <c r="G338" s="137"/>
      <c r="H338" s="137"/>
      <c r="I338" s="137"/>
      <c r="J338" s="137"/>
      <c r="K338" s="137"/>
      <c r="L338" s="137"/>
      <c r="M338" s="137"/>
      <c r="N338" s="137"/>
      <c r="O338" s="137"/>
      <c r="P338" s="82"/>
      <c r="Q338" s="82"/>
      <c r="R338" s="82"/>
      <c r="S338" s="82"/>
      <c r="T338" s="105"/>
      <c r="U338" s="85"/>
      <c r="V338" s="90"/>
      <c r="W338" s="90"/>
      <c r="X338" s="90"/>
      <c r="Y338" s="90"/>
      <c r="Z338" s="90"/>
      <c r="AA338" s="90"/>
      <c r="AB338" s="90"/>
      <c r="AC338" s="90"/>
      <c r="AD338" s="90"/>
      <c r="AE338" s="90"/>
      <c r="AF338" s="90"/>
      <c r="AG338" s="90"/>
      <c r="AH338" s="90"/>
      <c r="AI338" s="90"/>
      <c r="AJ338" s="90"/>
      <c r="AK338" s="90"/>
      <c r="AL338" s="90"/>
      <c r="AM338" s="90"/>
      <c r="AN338" s="90"/>
      <c r="AO338" s="90"/>
      <c r="AP338" s="90"/>
      <c r="AQ338" s="90"/>
      <c r="AR338" s="91"/>
      <c r="AS338" s="91"/>
      <c r="AT338" s="90"/>
      <c r="AU338" s="90"/>
      <c r="AV338" s="90"/>
      <c r="AW338" s="90"/>
      <c r="AX338" s="90"/>
      <c r="AY338" s="90"/>
      <c r="AZ338" s="90"/>
      <c r="BA338" s="90"/>
      <c r="BB338" s="90"/>
      <c r="BC338" s="90"/>
      <c r="BD338" s="90"/>
      <c r="BE338" s="90"/>
      <c r="BF338" s="90"/>
      <c r="BG338" s="90"/>
      <c r="BH338" s="90"/>
      <c r="BI338" s="90"/>
      <c r="BJ338" s="90"/>
      <c r="BK338" s="90"/>
      <c r="BL338" s="90"/>
      <c r="BM338" s="90"/>
      <c r="BN338" s="90"/>
      <c r="BO338" s="90"/>
      <c r="BP338" s="90"/>
      <c r="BQ338" s="90"/>
      <c r="BR338" s="90"/>
      <c r="BS338" s="90"/>
      <c r="BT338" s="90"/>
      <c r="BU338" s="90"/>
      <c r="BV338" s="90"/>
      <c r="BW338" s="90"/>
      <c r="BX338" s="90"/>
      <c r="BY338" s="90"/>
      <c r="BZ338" s="90"/>
      <c r="CA338" s="90"/>
      <c r="CB338" s="90"/>
      <c r="CC338" s="90"/>
      <c r="CD338" s="90"/>
      <c r="CE338" s="90"/>
      <c r="CF338" s="90"/>
      <c r="CG338" s="90"/>
      <c r="CH338" s="90"/>
      <c r="CI338" s="90"/>
      <c r="CJ338" s="90"/>
      <c r="CK338" s="90"/>
      <c r="CL338" s="90"/>
      <c r="CM338" s="90"/>
      <c r="CN338" s="93" t="str">
        <f t="shared" si="5488"/>
        <v>InitUnitState('IC09',,,,,,,,,,)</v>
      </c>
      <c r="CO338" s="93" t="str">
        <f t="shared" si="5489"/>
        <v>InitUnitNormal('IC09',,,,,,,,,,)</v>
      </c>
      <c r="CP338" s="93" t="str">
        <f t="shared" si="5490"/>
        <v>InitUnitMagic('IC09',,,,,,,,,,)</v>
      </c>
      <c r="CQ338" s="93" t="str">
        <f t="shared" si="5491"/>
        <v>InitUnitAdd('IC09',,,,,,,,,,)</v>
      </c>
      <c r="CR338" s="93" t="str">
        <f t="shared" si="5188"/>
        <v>InitEquipData('IC09',,"",,,,,'','','','','','',"")</v>
      </c>
      <c r="CS338" s="93"/>
      <c r="CT338" s="93"/>
      <c r="CU338" s="95" t="str">
        <f t="shared" si="5260"/>
        <v>|n</v>
      </c>
      <c r="CV338" s="61"/>
      <c r="DB338" s="71" t="str">
        <f t="shared" si="5261"/>
        <v/>
      </c>
      <c r="DC338" s="71" t="str">
        <f t="shared" si="5262"/>
        <v/>
      </c>
      <c r="DD338" s="71" t="str">
        <f t="shared" si="5263"/>
        <v/>
      </c>
      <c r="DE338" s="71" t="str">
        <f t="shared" si="5264"/>
        <v/>
      </c>
      <c r="DF338" s="71" t="str">
        <f t="shared" si="5265"/>
        <v/>
      </c>
      <c r="DG338" s="71" t="str">
        <f t="shared" si="5266"/>
        <v/>
      </c>
      <c r="DH338" s="71" t="str">
        <f t="shared" si="5267"/>
        <v/>
      </c>
      <c r="DI338" s="71" t="str">
        <f t="shared" si="5268"/>
        <v/>
      </c>
      <c r="DJ338" s="71" t="str">
        <f t="shared" si="5269"/>
        <v/>
      </c>
      <c r="DK338" s="71" t="str">
        <f t="shared" si="5270"/>
        <v/>
      </c>
      <c r="DL338" s="71" t="str">
        <f t="shared" si="5271"/>
        <v/>
      </c>
      <c r="DM338" s="71" t="str">
        <f t="shared" si="5272"/>
        <v/>
      </c>
      <c r="DN338" s="71" t="str">
        <f t="shared" si="5273"/>
        <v/>
      </c>
      <c r="DO338" s="71" t="str">
        <f t="shared" si="5274"/>
        <v/>
      </c>
      <c r="DP338" s="71" t="str">
        <f t="shared" si="5275"/>
        <v/>
      </c>
      <c r="DQ338" s="71" t="str">
        <f t="shared" si="5276"/>
        <v/>
      </c>
      <c r="DR338" s="71" t="str">
        <f t="shared" si="5277"/>
        <v/>
      </c>
      <c r="DS338" s="71" t="str">
        <f t="shared" si="5278"/>
        <v/>
      </c>
      <c r="DT338" s="71" t="str">
        <f t="shared" si="5279"/>
        <v/>
      </c>
      <c r="DU338" s="71" t="str">
        <f t="shared" si="5280"/>
        <v/>
      </c>
      <c r="DV338" s="71" t="str">
        <f t="shared" si="5281"/>
        <v/>
      </c>
      <c r="DW338" s="71" t="str">
        <f t="shared" si="5282"/>
        <v/>
      </c>
      <c r="DX338" s="71" t="str">
        <f t="shared" si="5283"/>
        <v/>
      </c>
      <c r="DY338" s="71" t="str">
        <f t="shared" si="5284"/>
        <v/>
      </c>
      <c r="DZ338" s="71" t="str">
        <f t="shared" si="5285"/>
        <v/>
      </c>
      <c r="EA338" s="71" t="str">
        <f t="shared" si="5286"/>
        <v/>
      </c>
      <c r="EB338" s="71" t="str">
        <f t="shared" si="5287"/>
        <v/>
      </c>
      <c r="EC338" s="71" t="str">
        <f t="shared" si="5288"/>
        <v/>
      </c>
      <c r="ED338" s="71" t="str">
        <f t="shared" si="5289"/>
        <v/>
      </c>
      <c r="EE338" s="71" t="str">
        <f t="shared" si="5290"/>
        <v/>
      </c>
      <c r="EF338" s="71" t="str">
        <f t="shared" si="5291"/>
        <v/>
      </c>
      <c r="EG338" s="71" t="str">
        <f t="shared" si="5292"/>
        <v/>
      </c>
      <c r="EH338" s="71" t="str">
        <f t="shared" si="5293"/>
        <v/>
      </c>
      <c r="EI338" s="71" t="str">
        <f t="shared" si="5294"/>
        <v/>
      </c>
      <c r="EJ338" s="71" t="str">
        <f t="shared" si="5295"/>
        <v/>
      </c>
      <c r="EK338" s="71" t="str">
        <f t="shared" si="5296"/>
        <v/>
      </c>
      <c r="EL338" s="71" t="str">
        <f t="shared" si="5297"/>
        <v/>
      </c>
      <c r="EM338" s="71" t="str">
        <f t="shared" si="5298"/>
        <v/>
      </c>
      <c r="EN338" s="71" t="str">
        <f t="shared" si="5299"/>
        <v/>
      </c>
      <c r="EO338" s="71" t="str">
        <f t="shared" si="5300"/>
        <v/>
      </c>
      <c r="EP338" s="71" t="str">
        <f t="shared" si="5301"/>
        <v/>
      </c>
      <c r="EQ338" s="71" t="str">
        <f t="shared" si="5302"/>
        <v/>
      </c>
      <c r="ER338" s="71" t="str">
        <f t="shared" si="5303"/>
        <v/>
      </c>
      <c r="ES338" s="71" t="str">
        <f t="shared" si="5304"/>
        <v/>
      </c>
      <c r="ET338" s="71" t="str">
        <f t="shared" si="5305"/>
        <v/>
      </c>
      <c r="EU338" s="71" t="str">
        <f t="shared" si="5306"/>
        <v/>
      </c>
      <c r="EV338" s="71" t="str">
        <f t="shared" si="5307"/>
        <v/>
      </c>
      <c r="EW338" s="71" t="str">
        <f t="shared" si="5308"/>
        <v/>
      </c>
      <c r="EX338" s="71" t="str">
        <f t="shared" si="5309"/>
        <v/>
      </c>
      <c r="EY338" s="71" t="str">
        <f t="shared" si="5310"/>
        <v/>
      </c>
      <c r="EZ338" s="71" t="str">
        <f t="shared" si="5311"/>
        <v/>
      </c>
      <c r="FA338" s="71" t="str">
        <f t="shared" si="5312"/>
        <v/>
      </c>
      <c r="FB338" s="71" t="str">
        <f t="shared" si="5313"/>
        <v/>
      </c>
      <c r="FC338" s="71" t="str">
        <f t="shared" si="5314"/>
        <v/>
      </c>
      <c r="FD338" s="71" t="str">
        <f t="shared" si="5315"/>
        <v/>
      </c>
      <c r="FE338" s="71" t="str">
        <f t="shared" si="5316"/>
        <v/>
      </c>
      <c r="FF338" s="71" t="str">
        <f t="shared" si="5317"/>
        <v/>
      </c>
      <c r="FG338" s="71" t="str">
        <f t="shared" si="5318"/>
        <v/>
      </c>
      <c r="FH338" s="71" t="str">
        <f t="shared" si="5319"/>
        <v/>
      </c>
      <c r="FI338" s="71" t="str">
        <f t="shared" si="5320"/>
        <v/>
      </c>
      <c r="FJ338" s="71" t="str">
        <f t="shared" si="5321"/>
        <v/>
      </c>
      <c r="FK338" s="71" t="str">
        <f t="shared" si="5322"/>
        <v/>
      </c>
      <c r="FL338" s="71" t="str">
        <f t="shared" si="5323"/>
        <v/>
      </c>
      <c r="FM338" s="71" t="str">
        <f t="shared" si="5324"/>
        <v/>
      </c>
      <c r="FN338" s="71" t="str">
        <f t="shared" si="5325"/>
        <v/>
      </c>
      <c r="FO338" s="71" t="str">
        <f t="shared" si="5326"/>
        <v/>
      </c>
      <c r="FP338" s="71" t="str">
        <f t="shared" si="5327"/>
        <v/>
      </c>
      <c r="FQ338" s="71" t="str">
        <f t="shared" si="5328"/>
        <v/>
      </c>
      <c r="FR338" s="71" t="str">
        <f t="shared" si="5329"/>
        <v/>
      </c>
      <c r="FS338" s="71" t="str">
        <f t="shared" si="5330"/>
        <v/>
      </c>
    </row>
    <row r="339" spans="1:175" s="60" customFormat="1" ht="16.5">
      <c r="A339" s="135"/>
      <c r="B339" s="101" t="s">
        <v>953</v>
      </c>
      <c r="C339" s="101" t="s">
        <v>954</v>
      </c>
      <c r="D339" s="74"/>
      <c r="E339" s="75"/>
      <c r="F339" s="136"/>
      <c r="G339" s="137"/>
      <c r="H339" s="137"/>
      <c r="I339" s="137"/>
      <c r="J339" s="137"/>
      <c r="K339" s="137"/>
      <c r="L339" s="137"/>
      <c r="M339" s="137"/>
      <c r="N339" s="137"/>
      <c r="O339" s="137"/>
      <c r="P339" s="82"/>
      <c r="Q339" s="82"/>
      <c r="R339" s="82"/>
      <c r="S339" s="82"/>
      <c r="T339" s="105"/>
      <c r="U339" s="85"/>
      <c r="V339" s="90"/>
      <c r="W339" s="90"/>
      <c r="X339" s="90"/>
      <c r="Y339" s="90"/>
      <c r="Z339" s="90"/>
      <c r="AA339" s="90"/>
      <c r="AB339" s="90"/>
      <c r="AC339" s="90"/>
      <c r="AD339" s="90"/>
      <c r="AE339" s="90"/>
      <c r="AF339" s="90"/>
      <c r="AG339" s="90"/>
      <c r="AH339" s="90"/>
      <c r="AI339" s="90"/>
      <c r="AJ339" s="90"/>
      <c r="AK339" s="90"/>
      <c r="AL339" s="90"/>
      <c r="AM339" s="90"/>
      <c r="AN339" s="90"/>
      <c r="AO339" s="90"/>
      <c r="AP339" s="90"/>
      <c r="AQ339" s="90"/>
      <c r="AR339" s="91"/>
      <c r="AS339" s="91"/>
      <c r="AT339" s="90"/>
      <c r="AU339" s="90"/>
      <c r="AV339" s="90"/>
      <c r="AW339" s="90"/>
      <c r="AX339" s="90"/>
      <c r="AY339" s="90"/>
      <c r="AZ339" s="90"/>
      <c r="BA339" s="90"/>
      <c r="BB339" s="90"/>
      <c r="BC339" s="90"/>
      <c r="BD339" s="90"/>
      <c r="BE339" s="90"/>
      <c r="BF339" s="90"/>
      <c r="BG339" s="90"/>
      <c r="BH339" s="90"/>
      <c r="BI339" s="90"/>
      <c r="BJ339" s="90"/>
      <c r="BK339" s="90"/>
      <c r="BL339" s="90"/>
      <c r="BM339" s="90"/>
      <c r="BN339" s="90"/>
      <c r="BO339" s="90"/>
      <c r="BP339" s="90"/>
      <c r="BQ339" s="90"/>
      <c r="BR339" s="90"/>
      <c r="BS339" s="90"/>
      <c r="BT339" s="90"/>
      <c r="BU339" s="90"/>
      <c r="BV339" s="90"/>
      <c r="BW339" s="90"/>
      <c r="BX339" s="90"/>
      <c r="BY339" s="90"/>
      <c r="BZ339" s="90"/>
      <c r="CA339" s="90"/>
      <c r="CB339" s="90"/>
      <c r="CC339" s="90"/>
      <c r="CD339" s="90"/>
      <c r="CE339" s="90"/>
      <c r="CF339" s="90"/>
      <c r="CG339" s="90"/>
      <c r="CH339" s="90"/>
      <c r="CI339" s="90"/>
      <c r="CJ339" s="90"/>
      <c r="CK339" s="90"/>
      <c r="CL339" s="90"/>
      <c r="CM339" s="90"/>
      <c r="CN339" s="93" t="str">
        <f t="shared" si="5488"/>
        <v>InitUnitState('IC10',,,,,,,,,,)</v>
      </c>
      <c r="CO339" s="93" t="str">
        <f t="shared" si="5489"/>
        <v>InitUnitNormal('IC10',,,,,,,,,,)</v>
      </c>
      <c r="CP339" s="93" t="str">
        <f t="shared" si="5490"/>
        <v>InitUnitMagic('IC10',,,,,,,,,,)</v>
      </c>
      <c r="CQ339" s="93" t="str">
        <f t="shared" si="5491"/>
        <v>InitUnitAdd('IC10',,,,,,,,,,)</v>
      </c>
      <c r="CR339" s="93" t="str">
        <f t="shared" si="5188"/>
        <v>InitEquipData('IC10',,"",,,,,'','','','','','',"")</v>
      </c>
      <c r="CS339" s="93"/>
      <c r="CT339" s="93"/>
      <c r="CU339" s="95" t="str">
        <f t="shared" si="5260"/>
        <v>|n</v>
      </c>
      <c r="CV339" s="61"/>
      <c r="DB339" s="71" t="str">
        <f t="shared" si="5261"/>
        <v/>
      </c>
      <c r="DC339" s="71" t="str">
        <f t="shared" si="5262"/>
        <v/>
      </c>
      <c r="DD339" s="71" t="str">
        <f t="shared" si="5263"/>
        <v/>
      </c>
      <c r="DE339" s="71" t="str">
        <f t="shared" si="5264"/>
        <v/>
      </c>
      <c r="DF339" s="71" t="str">
        <f t="shared" si="5265"/>
        <v/>
      </c>
      <c r="DG339" s="71" t="str">
        <f t="shared" si="5266"/>
        <v/>
      </c>
      <c r="DH339" s="71" t="str">
        <f t="shared" si="5267"/>
        <v/>
      </c>
      <c r="DI339" s="71" t="str">
        <f t="shared" si="5268"/>
        <v/>
      </c>
      <c r="DJ339" s="71" t="str">
        <f t="shared" si="5269"/>
        <v/>
      </c>
      <c r="DK339" s="71" t="str">
        <f t="shared" si="5270"/>
        <v/>
      </c>
      <c r="DL339" s="71" t="str">
        <f t="shared" si="5271"/>
        <v/>
      </c>
      <c r="DM339" s="71" t="str">
        <f t="shared" si="5272"/>
        <v/>
      </c>
      <c r="DN339" s="71" t="str">
        <f t="shared" si="5273"/>
        <v/>
      </c>
      <c r="DO339" s="71" t="str">
        <f t="shared" si="5274"/>
        <v/>
      </c>
      <c r="DP339" s="71" t="str">
        <f t="shared" si="5275"/>
        <v/>
      </c>
      <c r="DQ339" s="71" t="str">
        <f t="shared" si="5276"/>
        <v/>
      </c>
      <c r="DR339" s="71" t="str">
        <f t="shared" si="5277"/>
        <v/>
      </c>
      <c r="DS339" s="71" t="str">
        <f t="shared" si="5278"/>
        <v/>
      </c>
      <c r="DT339" s="71" t="str">
        <f t="shared" si="5279"/>
        <v/>
      </c>
      <c r="DU339" s="71" t="str">
        <f t="shared" si="5280"/>
        <v/>
      </c>
      <c r="DV339" s="71" t="str">
        <f t="shared" si="5281"/>
        <v/>
      </c>
      <c r="DW339" s="71" t="str">
        <f t="shared" si="5282"/>
        <v/>
      </c>
      <c r="DX339" s="71" t="str">
        <f t="shared" si="5283"/>
        <v/>
      </c>
      <c r="DY339" s="71" t="str">
        <f t="shared" si="5284"/>
        <v/>
      </c>
      <c r="DZ339" s="71" t="str">
        <f t="shared" si="5285"/>
        <v/>
      </c>
      <c r="EA339" s="71" t="str">
        <f t="shared" si="5286"/>
        <v/>
      </c>
      <c r="EB339" s="71" t="str">
        <f t="shared" si="5287"/>
        <v/>
      </c>
      <c r="EC339" s="71" t="str">
        <f t="shared" si="5288"/>
        <v/>
      </c>
      <c r="ED339" s="71" t="str">
        <f t="shared" si="5289"/>
        <v/>
      </c>
      <c r="EE339" s="71" t="str">
        <f t="shared" si="5290"/>
        <v/>
      </c>
      <c r="EF339" s="71" t="str">
        <f t="shared" si="5291"/>
        <v/>
      </c>
      <c r="EG339" s="71" t="str">
        <f t="shared" si="5292"/>
        <v/>
      </c>
      <c r="EH339" s="71" t="str">
        <f t="shared" si="5293"/>
        <v/>
      </c>
      <c r="EI339" s="71" t="str">
        <f t="shared" si="5294"/>
        <v/>
      </c>
      <c r="EJ339" s="71" t="str">
        <f t="shared" si="5295"/>
        <v/>
      </c>
      <c r="EK339" s="71" t="str">
        <f t="shared" si="5296"/>
        <v/>
      </c>
      <c r="EL339" s="71" t="str">
        <f t="shared" si="5297"/>
        <v/>
      </c>
      <c r="EM339" s="71" t="str">
        <f t="shared" si="5298"/>
        <v/>
      </c>
      <c r="EN339" s="71" t="str">
        <f t="shared" si="5299"/>
        <v/>
      </c>
      <c r="EO339" s="71" t="str">
        <f t="shared" si="5300"/>
        <v/>
      </c>
      <c r="EP339" s="71" t="str">
        <f t="shared" si="5301"/>
        <v/>
      </c>
      <c r="EQ339" s="71" t="str">
        <f t="shared" si="5302"/>
        <v/>
      </c>
      <c r="ER339" s="71" t="str">
        <f t="shared" si="5303"/>
        <v/>
      </c>
      <c r="ES339" s="71" t="str">
        <f t="shared" si="5304"/>
        <v/>
      </c>
      <c r="ET339" s="71" t="str">
        <f t="shared" si="5305"/>
        <v/>
      </c>
      <c r="EU339" s="71" t="str">
        <f t="shared" si="5306"/>
        <v/>
      </c>
      <c r="EV339" s="71" t="str">
        <f t="shared" si="5307"/>
        <v/>
      </c>
      <c r="EW339" s="71" t="str">
        <f t="shared" si="5308"/>
        <v/>
      </c>
      <c r="EX339" s="71" t="str">
        <f t="shared" si="5309"/>
        <v/>
      </c>
      <c r="EY339" s="71" t="str">
        <f t="shared" si="5310"/>
        <v/>
      </c>
      <c r="EZ339" s="71" t="str">
        <f t="shared" si="5311"/>
        <v/>
      </c>
      <c r="FA339" s="71" t="str">
        <f t="shared" si="5312"/>
        <v/>
      </c>
      <c r="FB339" s="71" t="str">
        <f t="shared" si="5313"/>
        <v/>
      </c>
      <c r="FC339" s="71" t="str">
        <f t="shared" si="5314"/>
        <v/>
      </c>
      <c r="FD339" s="71" t="str">
        <f t="shared" si="5315"/>
        <v/>
      </c>
      <c r="FE339" s="71" t="str">
        <f t="shared" si="5316"/>
        <v/>
      </c>
      <c r="FF339" s="71" t="str">
        <f t="shared" si="5317"/>
        <v/>
      </c>
      <c r="FG339" s="71" t="str">
        <f t="shared" si="5318"/>
        <v/>
      </c>
      <c r="FH339" s="71" t="str">
        <f t="shared" si="5319"/>
        <v/>
      </c>
      <c r="FI339" s="71" t="str">
        <f t="shared" si="5320"/>
        <v/>
      </c>
      <c r="FJ339" s="71" t="str">
        <f t="shared" si="5321"/>
        <v/>
      </c>
      <c r="FK339" s="71" t="str">
        <f t="shared" si="5322"/>
        <v/>
      </c>
      <c r="FL339" s="71" t="str">
        <f t="shared" si="5323"/>
        <v/>
      </c>
      <c r="FM339" s="71" t="str">
        <f t="shared" si="5324"/>
        <v/>
      </c>
      <c r="FN339" s="71" t="str">
        <f t="shared" si="5325"/>
        <v/>
      </c>
      <c r="FO339" s="71" t="str">
        <f t="shared" si="5326"/>
        <v/>
      </c>
      <c r="FP339" s="71" t="str">
        <f t="shared" si="5327"/>
        <v/>
      </c>
      <c r="FQ339" s="71" t="str">
        <f t="shared" si="5328"/>
        <v/>
      </c>
      <c r="FR339" s="71" t="str">
        <f t="shared" si="5329"/>
        <v/>
      </c>
      <c r="FS339" s="71" t="str">
        <f t="shared" si="5330"/>
        <v/>
      </c>
    </row>
    <row r="340" spans="1:175" ht="16.5">
      <c r="A340" s="72"/>
      <c r="B340" s="101" t="s">
        <v>955</v>
      </c>
      <c r="C340" s="101" t="s">
        <v>956</v>
      </c>
      <c r="E340" s="138"/>
      <c r="T340" s="145"/>
      <c r="U340" s="85"/>
      <c r="CU340" s="95" t="str">
        <f t="shared" si="5260"/>
        <v>|n</v>
      </c>
      <c r="CW340" s="60"/>
      <c r="CX340" s="60"/>
      <c r="CY340" s="60"/>
      <c r="CZ340" s="60"/>
      <c r="DA340" s="60"/>
      <c r="DB340" s="71" t="str">
        <f t="shared" si="5261"/>
        <v/>
      </c>
      <c r="DC340" s="71" t="str">
        <f t="shared" si="5262"/>
        <v/>
      </c>
      <c r="DD340" s="71" t="str">
        <f t="shared" si="5263"/>
        <v/>
      </c>
      <c r="DE340" s="71" t="str">
        <f t="shared" si="5264"/>
        <v/>
      </c>
      <c r="DF340" s="71" t="str">
        <f t="shared" si="5265"/>
        <v/>
      </c>
      <c r="DG340" s="71" t="str">
        <f t="shared" si="5266"/>
        <v/>
      </c>
      <c r="DH340" s="71" t="str">
        <f t="shared" si="5267"/>
        <v/>
      </c>
      <c r="DI340" s="71" t="str">
        <f t="shared" si="5268"/>
        <v/>
      </c>
      <c r="DJ340" s="71" t="str">
        <f t="shared" si="5269"/>
        <v/>
      </c>
      <c r="DK340" s="71" t="str">
        <f t="shared" si="5270"/>
        <v/>
      </c>
      <c r="DL340" s="71" t="str">
        <f t="shared" si="5271"/>
        <v/>
      </c>
      <c r="DM340" s="71" t="str">
        <f t="shared" si="5272"/>
        <v/>
      </c>
      <c r="DN340" s="71" t="str">
        <f t="shared" si="5273"/>
        <v/>
      </c>
      <c r="DO340" s="71" t="str">
        <f t="shared" si="5274"/>
        <v/>
      </c>
      <c r="DP340" s="71" t="str">
        <f t="shared" si="5275"/>
        <v/>
      </c>
      <c r="DQ340" s="71" t="str">
        <f t="shared" si="5276"/>
        <v/>
      </c>
      <c r="DR340" s="71" t="str">
        <f t="shared" si="5277"/>
        <v/>
      </c>
      <c r="DS340" s="71" t="str">
        <f t="shared" si="5278"/>
        <v/>
      </c>
      <c r="DT340" s="71" t="str">
        <f t="shared" si="5279"/>
        <v/>
      </c>
      <c r="DU340" s="71" t="str">
        <f t="shared" si="5280"/>
        <v/>
      </c>
      <c r="DV340" s="71" t="str">
        <f t="shared" si="5281"/>
        <v/>
      </c>
      <c r="DW340" s="71" t="str">
        <f t="shared" si="5282"/>
        <v/>
      </c>
      <c r="DX340" s="71" t="str">
        <f t="shared" si="5283"/>
        <v/>
      </c>
      <c r="DY340" s="71" t="str">
        <f t="shared" si="5284"/>
        <v/>
      </c>
      <c r="DZ340" s="71" t="str">
        <f t="shared" si="5285"/>
        <v/>
      </c>
      <c r="EA340" s="71" t="str">
        <f t="shared" si="5286"/>
        <v/>
      </c>
      <c r="EB340" s="71" t="str">
        <f t="shared" si="5287"/>
        <v/>
      </c>
      <c r="EC340" s="71" t="str">
        <f t="shared" si="5288"/>
        <v/>
      </c>
      <c r="ED340" s="71" t="str">
        <f t="shared" si="5289"/>
        <v/>
      </c>
      <c r="EE340" s="71" t="str">
        <f t="shared" si="5290"/>
        <v/>
      </c>
      <c r="EF340" s="71" t="str">
        <f t="shared" si="5291"/>
        <v/>
      </c>
      <c r="EG340" s="71" t="str">
        <f t="shared" si="5292"/>
        <v/>
      </c>
      <c r="EH340" s="71" t="str">
        <f t="shared" si="5293"/>
        <v/>
      </c>
      <c r="EI340" s="71" t="str">
        <f t="shared" si="5294"/>
        <v/>
      </c>
      <c r="EJ340" s="71" t="str">
        <f t="shared" si="5295"/>
        <v/>
      </c>
      <c r="EK340" s="71" t="str">
        <f t="shared" si="5296"/>
        <v/>
      </c>
      <c r="EL340" s="71" t="str">
        <f t="shared" si="5297"/>
        <v/>
      </c>
      <c r="EM340" s="71" t="str">
        <f t="shared" si="5298"/>
        <v/>
      </c>
      <c r="EN340" s="71" t="str">
        <f t="shared" si="5299"/>
        <v/>
      </c>
      <c r="EO340" s="71" t="str">
        <f t="shared" si="5300"/>
        <v/>
      </c>
      <c r="EP340" s="71" t="str">
        <f t="shared" si="5301"/>
        <v/>
      </c>
      <c r="EQ340" s="71" t="str">
        <f t="shared" si="5302"/>
        <v/>
      </c>
      <c r="ER340" s="71" t="str">
        <f t="shared" si="5303"/>
        <v/>
      </c>
      <c r="ES340" s="71" t="str">
        <f t="shared" si="5304"/>
        <v/>
      </c>
      <c r="ET340" s="71" t="str">
        <f t="shared" si="5305"/>
        <v/>
      </c>
      <c r="EU340" s="71" t="str">
        <f t="shared" si="5306"/>
        <v/>
      </c>
      <c r="EV340" s="71" t="str">
        <f t="shared" si="5307"/>
        <v/>
      </c>
      <c r="EW340" s="71" t="str">
        <f t="shared" si="5308"/>
        <v/>
      </c>
      <c r="EX340" s="71" t="str">
        <f t="shared" si="5309"/>
        <v/>
      </c>
      <c r="EY340" s="71" t="str">
        <f t="shared" si="5310"/>
        <v/>
      </c>
      <c r="EZ340" s="71" t="str">
        <f t="shared" si="5311"/>
        <v/>
      </c>
      <c r="FA340" s="71" t="str">
        <f t="shared" si="5312"/>
        <v/>
      </c>
      <c r="FB340" s="71" t="str">
        <f t="shared" si="5313"/>
        <v/>
      </c>
      <c r="FC340" s="71" t="str">
        <f t="shared" si="5314"/>
        <v/>
      </c>
      <c r="FD340" s="71" t="str">
        <f t="shared" si="5315"/>
        <v/>
      </c>
      <c r="FE340" s="71" t="str">
        <f t="shared" si="5316"/>
        <v/>
      </c>
      <c r="FF340" s="71" t="str">
        <f t="shared" si="5317"/>
        <v/>
      </c>
      <c r="FG340" s="71" t="str">
        <f t="shared" si="5318"/>
        <v/>
      </c>
      <c r="FH340" s="71" t="str">
        <f t="shared" si="5319"/>
        <v/>
      </c>
      <c r="FI340" s="71" t="str">
        <f t="shared" si="5320"/>
        <v/>
      </c>
      <c r="FJ340" s="71" t="str">
        <f t="shared" si="5321"/>
        <v/>
      </c>
      <c r="FK340" s="71" t="str">
        <f t="shared" si="5322"/>
        <v/>
      </c>
      <c r="FL340" s="71" t="str">
        <f t="shared" si="5323"/>
        <v/>
      </c>
      <c r="FM340" s="71" t="str">
        <f t="shared" si="5324"/>
        <v/>
      </c>
      <c r="FN340" s="71" t="str">
        <f t="shared" si="5325"/>
        <v/>
      </c>
      <c r="FO340" s="71" t="str">
        <f t="shared" si="5326"/>
        <v/>
      </c>
      <c r="FP340" s="71" t="str">
        <f t="shared" si="5327"/>
        <v/>
      </c>
      <c r="FQ340" s="71" t="str">
        <f t="shared" si="5328"/>
        <v/>
      </c>
      <c r="FR340" s="71" t="str">
        <f t="shared" si="5329"/>
        <v/>
      </c>
      <c r="FS340" s="71" t="str">
        <f t="shared" si="5330"/>
        <v/>
      </c>
    </row>
    <row r="341" spans="1:175" ht="16.5">
      <c r="A341" s="133"/>
      <c r="B341" s="80" t="s">
        <v>957</v>
      </c>
      <c r="C341" s="139" t="s">
        <v>958</v>
      </c>
      <c r="T341" s="146" t="s">
        <v>959</v>
      </c>
      <c r="U341" s="85" t="s">
        <v>960</v>
      </c>
      <c r="CN341" s="70" t="str">
        <f t="shared" ref="CN341:CN348" si="5492">"InitUnitState('"&amp;B341&amp;"',"&amp;V341&amp;","&amp;W341&amp;","&amp;X341&amp;","&amp;Y341&amp;","&amp;Z341&amp;","&amp;AA341&amp;","&amp;AB341&amp;","&amp;AC341&amp;","&amp;AD341&amp;","&amp;AE341&amp;")"</f>
        <v>InitUnitState('IK01',,,,,,,,,,)</v>
      </c>
      <c r="CO341" s="70" t="str">
        <f t="shared" ref="CO341:CO348" si="5493">"InitUnitNormal('"&amp;B341&amp;"',"&amp;AF341&amp;","&amp;AG341&amp;","&amp;AH341&amp;","&amp;AI341&amp;","&amp;AJ341&amp;","&amp;AK341&amp;","&amp;AL341&amp;","&amp;AM341&amp;","&amp;AN341&amp;","&amp;AO341&amp;")"</f>
        <v>InitUnitNormal('IK01',,,,,,,,,,)</v>
      </c>
      <c r="CP341" s="70" t="str">
        <f t="shared" ref="CP341:CP348" si="5494">"InitUnitMagic('"&amp;B341&amp;"',"&amp;AP341&amp;","&amp;AQ341&amp;","&amp;AR341&amp;","&amp;AS341&amp;","&amp;AT341&amp;","&amp;AU341&amp;","&amp;AV341&amp;","&amp;AW341&amp;","&amp;BI341&amp;","&amp;BJ341&amp;")"</f>
        <v>InitUnitMagic('IK01',,,,,,,,,,)</v>
      </c>
      <c r="CQ341" s="70" t="str">
        <f t="shared" ref="CQ341:CQ348" si="5495">"InitUnitAdd('"&amp;B341&amp;"',"&amp;BK341&amp;","&amp;BL341&amp;","&amp;BM341&amp;","&amp;BN341&amp;","&amp;BO341&amp;","&amp;BP341&amp;","&amp;BQ341&amp;","&amp;BR341&amp;","&amp;BS341&amp;","&amp;BT341&amp;")"</f>
        <v>InitUnitAdd('IK01',,,,,,,,,,)</v>
      </c>
      <c r="CR341" s="70" t="str">
        <f t="shared" ref="CR341:CR348" si="5496">"InitEquipData('"&amp;B341&amp;"',"&amp;D341&amp;","&amp;CR$1&amp;A341&amp;CR$1&amp;","&amp;E341&amp;","&amp;I341&amp;","&amp;F341&amp;","&amp;G341&amp;",'"&amp;J341&amp;"','"&amp;K341&amp;"','"&amp;L341&amp;"','"&amp;M341&amp;"','"&amp;N341&amp;"','"&amp;O341&amp;"',"&amp;CR$1&amp;U342&amp;CR$1&amp;")"</f>
        <v>InitEquipData('IK01',,"",,,,,'','','','','','',"ReplaceableTextures\\CommandButtons\\BTNSST02.blp")</v>
      </c>
      <c r="CU341" s="95" t="str">
        <f t="shared" si="5260"/>
        <v>|n</v>
      </c>
      <c r="CV341" s="61" t="str">
        <f t="shared" ref="CV341:CV404" si="5497">T341</f>
        <v>致命倍率|Cffffc926+150%|n|n|r|Cffff00bf【白虎】|r+|Cffff00bf【白虎】|r=|Cffffc926【神威虎爪】|n|n|r|Cff00ff7f点击穿戴或脱卸。|r</v>
      </c>
      <c r="CW341" s="60"/>
      <c r="CX341" s="60"/>
      <c r="CY341" s="60"/>
      <c r="CZ341" s="60"/>
      <c r="DA341" s="60"/>
      <c r="DB341" s="71" t="str">
        <f t="shared" si="5261"/>
        <v/>
      </c>
      <c r="DC341" s="71" t="str">
        <f t="shared" si="5262"/>
        <v/>
      </c>
      <c r="DD341" s="71" t="str">
        <f t="shared" si="5263"/>
        <v/>
      </c>
      <c r="DE341" s="71" t="str">
        <f t="shared" si="5264"/>
        <v/>
      </c>
      <c r="DF341" s="71" t="str">
        <f t="shared" si="5265"/>
        <v/>
      </c>
      <c r="DG341" s="71" t="str">
        <f t="shared" si="5266"/>
        <v/>
      </c>
      <c r="DH341" s="71" t="str">
        <f t="shared" si="5267"/>
        <v/>
      </c>
      <c r="DI341" s="71" t="str">
        <f t="shared" si="5268"/>
        <v/>
      </c>
      <c r="DJ341" s="71" t="str">
        <f t="shared" si="5269"/>
        <v/>
      </c>
      <c r="DK341" s="71" t="str">
        <f t="shared" si="5270"/>
        <v/>
      </c>
      <c r="DL341" s="71" t="str">
        <f t="shared" si="5271"/>
        <v/>
      </c>
      <c r="DM341" s="71" t="str">
        <f t="shared" si="5272"/>
        <v/>
      </c>
      <c r="DN341" s="71" t="str">
        <f t="shared" si="5273"/>
        <v/>
      </c>
      <c r="DO341" s="71" t="str">
        <f t="shared" si="5274"/>
        <v/>
      </c>
      <c r="DP341" s="71" t="str">
        <f t="shared" si="5275"/>
        <v/>
      </c>
      <c r="DQ341" s="71" t="str">
        <f t="shared" si="5276"/>
        <v/>
      </c>
      <c r="DR341" s="71" t="str">
        <f t="shared" si="5277"/>
        <v/>
      </c>
      <c r="DS341" s="71" t="str">
        <f t="shared" si="5278"/>
        <v/>
      </c>
      <c r="DT341" s="71" t="str">
        <f t="shared" si="5279"/>
        <v/>
      </c>
      <c r="DU341" s="71" t="str">
        <f t="shared" si="5280"/>
        <v/>
      </c>
      <c r="DV341" s="71" t="str">
        <f t="shared" si="5281"/>
        <v/>
      </c>
      <c r="DW341" s="71" t="str">
        <f t="shared" si="5282"/>
        <v/>
      </c>
      <c r="DX341" s="71" t="str">
        <f t="shared" si="5283"/>
        <v/>
      </c>
      <c r="DY341" s="71" t="str">
        <f t="shared" si="5284"/>
        <v/>
      </c>
      <c r="DZ341" s="71" t="str">
        <f t="shared" si="5285"/>
        <v/>
      </c>
      <c r="EA341" s="71" t="str">
        <f t="shared" si="5286"/>
        <v/>
      </c>
      <c r="EB341" s="71" t="str">
        <f t="shared" si="5287"/>
        <v/>
      </c>
      <c r="EC341" s="71" t="str">
        <f t="shared" si="5288"/>
        <v/>
      </c>
      <c r="ED341" s="71" t="str">
        <f t="shared" si="5289"/>
        <v/>
      </c>
      <c r="EE341" s="71" t="str">
        <f t="shared" si="5290"/>
        <v/>
      </c>
      <c r="EF341" s="71" t="str">
        <f t="shared" si="5291"/>
        <v/>
      </c>
      <c r="EG341" s="71" t="str">
        <f t="shared" si="5292"/>
        <v/>
      </c>
      <c r="EH341" s="71" t="str">
        <f t="shared" si="5293"/>
        <v/>
      </c>
      <c r="EI341" s="71" t="str">
        <f t="shared" si="5294"/>
        <v/>
      </c>
      <c r="EJ341" s="71" t="str">
        <f t="shared" si="5295"/>
        <v/>
      </c>
      <c r="EK341" s="71" t="str">
        <f t="shared" si="5296"/>
        <v/>
      </c>
      <c r="EL341" s="71" t="str">
        <f t="shared" si="5297"/>
        <v/>
      </c>
      <c r="EM341" s="71" t="str">
        <f t="shared" si="5298"/>
        <v/>
      </c>
      <c r="EN341" s="71" t="str">
        <f t="shared" si="5299"/>
        <v/>
      </c>
      <c r="EO341" s="71" t="str">
        <f t="shared" si="5300"/>
        <v/>
      </c>
      <c r="EP341" s="71" t="str">
        <f t="shared" si="5301"/>
        <v/>
      </c>
      <c r="EQ341" s="71" t="str">
        <f t="shared" si="5302"/>
        <v/>
      </c>
      <c r="ER341" s="71" t="str">
        <f t="shared" si="5303"/>
        <v/>
      </c>
      <c r="ES341" s="71" t="str">
        <f t="shared" si="5304"/>
        <v/>
      </c>
      <c r="ET341" s="71" t="str">
        <f t="shared" si="5305"/>
        <v/>
      </c>
      <c r="EU341" s="71" t="str">
        <f t="shared" si="5306"/>
        <v/>
      </c>
      <c r="EV341" s="71" t="str">
        <f t="shared" si="5307"/>
        <v/>
      </c>
      <c r="EW341" s="71" t="str">
        <f t="shared" si="5308"/>
        <v/>
      </c>
      <c r="EX341" s="71" t="str">
        <f t="shared" si="5309"/>
        <v/>
      </c>
      <c r="EY341" s="71" t="str">
        <f t="shared" si="5310"/>
        <v/>
      </c>
      <c r="EZ341" s="71" t="str">
        <f t="shared" si="5311"/>
        <v/>
      </c>
      <c r="FA341" s="71" t="str">
        <f t="shared" si="5312"/>
        <v/>
      </c>
      <c r="FB341" s="71" t="str">
        <f t="shared" si="5313"/>
        <v/>
      </c>
      <c r="FC341" s="71" t="str">
        <f t="shared" si="5314"/>
        <v/>
      </c>
      <c r="FD341" s="71" t="str">
        <f t="shared" si="5315"/>
        <v/>
      </c>
      <c r="FE341" s="71" t="str">
        <f t="shared" si="5316"/>
        <v/>
      </c>
      <c r="FF341" s="71" t="str">
        <f t="shared" si="5317"/>
        <v/>
      </c>
      <c r="FG341" s="71" t="str">
        <f t="shared" si="5318"/>
        <v/>
      </c>
      <c r="FH341" s="71" t="str">
        <f t="shared" si="5319"/>
        <v/>
      </c>
      <c r="FI341" s="71" t="str">
        <f t="shared" si="5320"/>
        <v/>
      </c>
      <c r="FJ341" s="71" t="str">
        <f t="shared" si="5321"/>
        <v/>
      </c>
      <c r="FK341" s="71" t="str">
        <f t="shared" si="5322"/>
        <v/>
      </c>
      <c r="FL341" s="71" t="str">
        <f t="shared" si="5323"/>
        <v/>
      </c>
      <c r="FM341" s="71" t="str">
        <f t="shared" si="5324"/>
        <v/>
      </c>
      <c r="FN341" s="71" t="str">
        <f t="shared" si="5325"/>
        <v/>
      </c>
      <c r="FO341" s="71" t="str">
        <f t="shared" si="5326"/>
        <v/>
      </c>
      <c r="FP341" s="71" t="str">
        <f t="shared" si="5327"/>
        <v/>
      </c>
      <c r="FQ341" s="71" t="str">
        <f t="shared" si="5328"/>
        <v/>
      </c>
      <c r="FR341" s="71" t="str">
        <f t="shared" si="5329"/>
        <v/>
      </c>
      <c r="FS341" s="71" t="str">
        <f t="shared" si="5330"/>
        <v/>
      </c>
    </row>
    <row r="342" spans="1:175" ht="16.5">
      <c r="A342" s="133"/>
      <c r="B342" s="80" t="s">
        <v>961</v>
      </c>
      <c r="C342" s="147" t="s">
        <v>962</v>
      </c>
      <c r="T342" s="152" t="s">
        <v>963</v>
      </c>
      <c r="U342" s="85" t="s">
        <v>964</v>
      </c>
      <c r="CN342" s="70" t="str">
        <f t="shared" si="5492"/>
        <v>InitUnitState('IK02',,,,,,,,,,)</v>
      </c>
      <c r="CO342" s="70" t="str">
        <f t="shared" si="5493"/>
        <v>InitUnitNormal('IK02',,,,,,,,,,)</v>
      </c>
      <c r="CP342" s="70" t="str">
        <f t="shared" si="5494"/>
        <v>InitUnitMagic('IK02',,,,,,,,,,)</v>
      </c>
      <c r="CQ342" s="70" t="str">
        <f t="shared" si="5495"/>
        <v>InitUnitAdd('IK02',,,,,,,,,,)</v>
      </c>
      <c r="CR342" s="70" t="str">
        <f t="shared" si="5496"/>
        <v>InitEquipData('IK02',,"",,,,,'','','','','','',"ReplaceableTextures\\CommandButtons\\BTNSST03.blp")</v>
      </c>
      <c r="CU342" s="95" t="str">
        <f t="shared" si="5260"/>
        <v>|n</v>
      </c>
      <c r="CV342" s="61" t="str">
        <f t="shared" si="5497"/>
        <v>最大生命|Cffffc926+10%|n|n|r|Cffff00bf【玄武】|r+|Cffff00bf【玄武】|r=|Cffffc926【佛陀舍利】|n|n|r|Cff00ff7f点击穿戴或脱卸。|r</v>
      </c>
      <c r="CW342" s="60"/>
      <c r="CX342" s="60"/>
      <c r="CY342" s="60"/>
      <c r="CZ342" s="60"/>
      <c r="DA342" s="60"/>
      <c r="DB342" s="71" t="str">
        <f t="shared" si="5261"/>
        <v/>
      </c>
      <c r="DC342" s="71" t="str">
        <f t="shared" si="5262"/>
        <v/>
      </c>
      <c r="DD342" s="71" t="str">
        <f t="shared" si="5263"/>
        <v/>
      </c>
      <c r="DE342" s="71" t="str">
        <f t="shared" si="5264"/>
        <v/>
      </c>
      <c r="DF342" s="71" t="str">
        <f t="shared" si="5265"/>
        <v/>
      </c>
      <c r="DG342" s="71" t="str">
        <f t="shared" si="5266"/>
        <v/>
      </c>
      <c r="DH342" s="71" t="str">
        <f t="shared" si="5267"/>
        <v/>
      </c>
      <c r="DI342" s="71" t="str">
        <f t="shared" si="5268"/>
        <v/>
      </c>
      <c r="DJ342" s="71" t="str">
        <f t="shared" si="5269"/>
        <v/>
      </c>
      <c r="DK342" s="71" t="str">
        <f t="shared" si="5270"/>
        <v/>
      </c>
      <c r="DL342" s="71" t="str">
        <f t="shared" si="5271"/>
        <v/>
      </c>
      <c r="DM342" s="71" t="str">
        <f t="shared" si="5272"/>
        <v/>
      </c>
      <c r="DN342" s="71" t="str">
        <f t="shared" si="5273"/>
        <v/>
      </c>
      <c r="DO342" s="71" t="str">
        <f t="shared" si="5274"/>
        <v/>
      </c>
      <c r="DP342" s="71" t="str">
        <f t="shared" si="5275"/>
        <v/>
      </c>
      <c r="DQ342" s="71" t="str">
        <f t="shared" si="5276"/>
        <v/>
      </c>
      <c r="DR342" s="71" t="str">
        <f t="shared" si="5277"/>
        <v/>
      </c>
      <c r="DS342" s="71" t="str">
        <f t="shared" si="5278"/>
        <v/>
      </c>
      <c r="DT342" s="71" t="str">
        <f t="shared" si="5279"/>
        <v/>
      </c>
      <c r="DU342" s="71" t="str">
        <f t="shared" si="5280"/>
        <v/>
      </c>
      <c r="DV342" s="71" t="str">
        <f t="shared" si="5281"/>
        <v/>
      </c>
      <c r="DW342" s="71" t="str">
        <f t="shared" si="5282"/>
        <v/>
      </c>
      <c r="DX342" s="71" t="str">
        <f t="shared" si="5283"/>
        <v/>
      </c>
      <c r="DY342" s="71" t="str">
        <f t="shared" si="5284"/>
        <v/>
      </c>
      <c r="DZ342" s="71" t="str">
        <f t="shared" si="5285"/>
        <v/>
      </c>
      <c r="EA342" s="71" t="str">
        <f t="shared" si="5286"/>
        <v/>
      </c>
      <c r="EB342" s="71" t="str">
        <f t="shared" si="5287"/>
        <v/>
      </c>
      <c r="EC342" s="71" t="str">
        <f t="shared" si="5288"/>
        <v/>
      </c>
      <c r="ED342" s="71" t="str">
        <f t="shared" si="5289"/>
        <v/>
      </c>
      <c r="EE342" s="71" t="str">
        <f t="shared" si="5290"/>
        <v/>
      </c>
      <c r="EF342" s="71" t="str">
        <f t="shared" si="5291"/>
        <v/>
      </c>
      <c r="EG342" s="71" t="str">
        <f t="shared" si="5292"/>
        <v/>
      </c>
      <c r="EH342" s="71" t="str">
        <f t="shared" si="5293"/>
        <v/>
      </c>
      <c r="EI342" s="71" t="str">
        <f t="shared" si="5294"/>
        <v/>
      </c>
      <c r="EJ342" s="71" t="str">
        <f t="shared" si="5295"/>
        <v/>
      </c>
      <c r="EK342" s="71" t="str">
        <f t="shared" si="5296"/>
        <v/>
      </c>
      <c r="EL342" s="71" t="str">
        <f t="shared" si="5297"/>
        <v/>
      </c>
      <c r="EM342" s="71" t="str">
        <f t="shared" si="5298"/>
        <v/>
      </c>
      <c r="EN342" s="71" t="str">
        <f t="shared" si="5299"/>
        <v/>
      </c>
      <c r="EO342" s="71" t="str">
        <f t="shared" si="5300"/>
        <v/>
      </c>
      <c r="EP342" s="71" t="str">
        <f t="shared" si="5301"/>
        <v/>
      </c>
      <c r="EQ342" s="71" t="str">
        <f t="shared" si="5302"/>
        <v/>
      </c>
      <c r="ER342" s="71" t="str">
        <f t="shared" si="5303"/>
        <v/>
      </c>
      <c r="ES342" s="71" t="str">
        <f t="shared" si="5304"/>
        <v/>
      </c>
      <c r="ET342" s="71" t="str">
        <f t="shared" si="5305"/>
        <v/>
      </c>
      <c r="EU342" s="71" t="str">
        <f t="shared" si="5306"/>
        <v/>
      </c>
      <c r="EV342" s="71" t="str">
        <f t="shared" si="5307"/>
        <v/>
      </c>
      <c r="EW342" s="71" t="str">
        <f t="shared" si="5308"/>
        <v/>
      </c>
      <c r="EX342" s="71" t="str">
        <f t="shared" si="5309"/>
        <v/>
      </c>
      <c r="EY342" s="71" t="str">
        <f t="shared" si="5310"/>
        <v/>
      </c>
      <c r="EZ342" s="71" t="str">
        <f t="shared" si="5311"/>
        <v/>
      </c>
      <c r="FA342" s="71" t="str">
        <f t="shared" si="5312"/>
        <v/>
      </c>
      <c r="FB342" s="71" t="str">
        <f t="shared" si="5313"/>
        <v/>
      </c>
      <c r="FC342" s="71" t="str">
        <f t="shared" si="5314"/>
        <v/>
      </c>
      <c r="FD342" s="71" t="str">
        <f t="shared" si="5315"/>
        <v/>
      </c>
      <c r="FE342" s="71" t="str">
        <f t="shared" si="5316"/>
        <v/>
      </c>
      <c r="FF342" s="71" t="str">
        <f t="shared" si="5317"/>
        <v/>
      </c>
      <c r="FG342" s="71" t="str">
        <f t="shared" si="5318"/>
        <v/>
      </c>
      <c r="FH342" s="71" t="str">
        <f t="shared" si="5319"/>
        <v/>
      </c>
      <c r="FI342" s="71" t="str">
        <f t="shared" si="5320"/>
        <v/>
      </c>
      <c r="FJ342" s="71" t="str">
        <f t="shared" si="5321"/>
        <v/>
      </c>
      <c r="FK342" s="71" t="str">
        <f t="shared" si="5322"/>
        <v/>
      </c>
      <c r="FL342" s="71" t="str">
        <f t="shared" si="5323"/>
        <v/>
      </c>
      <c r="FM342" s="71" t="str">
        <f t="shared" si="5324"/>
        <v/>
      </c>
      <c r="FN342" s="71" t="str">
        <f t="shared" si="5325"/>
        <v/>
      </c>
      <c r="FO342" s="71" t="str">
        <f t="shared" si="5326"/>
        <v/>
      </c>
      <c r="FP342" s="71" t="str">
        <f t="shared" si="5327"/>
        <v/>
      </c>
      <c r="FQ342" s="71" t="str">
        <f t="shared" si="5328"/>
        <v/>
      </c>
      <c r="FR342" s="71" t="str">
        <f t="shared" si="5329"/>
        <v/>
      </c>
      <c r="FS342" s="71" t="str">
        <f t="shared" si="5330"/>
        <v/>
      </c>
    </row>
    <row r="343" spans="1:175" ht="16.5">
      <c r="A343" s="134"/>
      <c r="B343" s="80" t="s">
        <v>965</v>
      </c>
      <c r="C343" s="147" t="s">
        <v>966</v>
      </c>
      <c r="T343" s="152" t="s">
        <v>967</v>
      </c>
      <c r="U343" s="85" t="s">
        <v>968</v>
      </c>
      <c r="CN343" s="70" t="str">
        <f t="shared" si="5492"/>
        <v>InitUnitState('IK03',,,,,,,,,,)</v>
      </c>
      <c r="CO343" s="70" t="str">
        <f t="shared" si="5493"/>
        <v>InitUnitNormal('IK03',,,,,,,,,,)</v>
      </c>
      <c r="CP343" s="70" t="str">
        <f t="shared" si="5494"/>
        <v>InitUnitMagic('IK03',,,,,,,,,,)</v>
      </c>
      <c r="CQ343" s="70" t="str">
        <f t="shared" si="5495"/>
        <v>InitUnitAdd('IK03',,,,,,,,,,)</v>
      </c>
      <c r="CR343" s="70" t="str">
        <f t="shared" si="5496"/>
        <v>InitEquipData('IK03',,"",,,,,'','','','','','',"ReplaceableTextures\\CommandButtons\\BTNSST04.blp")</v>
      </c>
      <c r="CU343" s="95" t="str">
        <f t="shared" si="5260"/>
        <v>|n</v>
      </c>
      <c r="CV343" s="61" t="str">
        <f t="shared" si="5497"/>
        <v>道兵伤害|Cffffc926+30%|n|n|r|Cffff00bf【帝魄】|r+|Cffff00bf【帝魄】|r=|Cffffc926【昊天帝玉】|n|n|r|Cff00ff7f点击穿戴或脱卸。|r</v>
      </c>
      <c r="CW343" s="60"/>
      <c r="CX343" s="60"/>
      <c r="CY343" s="60"/>
      <c r="CZ343" s="60"/>
      <c r="DA343" s="60"/>
      <c r="DB343" s="71" t="str">
        <f t="shared" si="5261"/>
        <v/>
      </c>
      <c r="DC343" s="71" t="str">
        <f t="shared" si="5262"/>
        <v/>
      </c>
      <c r="DD343" s="71" t="str">
        <f t="shared" si="5263"/>
        <v/>
      </c>
      <c r="DE343" s="71" t="str">
        <f t="shared" si="5264"/>
        <v/>
      </c>
      <c r="DF343" s="71" t="str">
        <f t="shared" si="5265"/>
        <v/>
      </c>
      <c r="DG343" s="71" t="str">
        <f t="shared" si="5266"/>
        <v/>
      </c>
      <c r="DH343" s="71" t="str">
        <f t="shared" si="5267"/>
        <v/>
      </c>
      <c r="DI343" s="71" t="str">
        <f t="shared" si="5268"/>
        <v/>
      </c>
      <c r="DJ343" s="71" t="str">
        <f t="shared" si="5269"/>
        <v/>
      </c>
      <c r="DK343" s="71" t="str">
        <f t="shared" si="5270"/>
        <v/>
      </c>
      <c r="DL343" s="71" t="str">
        <f t="shared" si="5271"/>
        <v/>
      </c>
      <c r="DM343" s="71" t="str">
        <f t="shared" si="5272"/>
        <v/>
      </c>
      <c r="DN343" s="71" t="str">
        <f t="shared" si="5273"/>
        <v/>
      </c>
      <c r="DO343" s="71" t="str">
        <f t="shared" si="5274"/>
        <v/>
      </c>
      <c r="DP343" s="71" t="str">
        <f t="shared" si="5275"/>
        <v/>
      </c>
      <c r="DQ343" s="71" t="str">
        <f t="shared" si="5276"/>
        <v/>
      </c>
      <c r="DR343" s="71" t="str">
        <f t="shared" si="5277"/>
        <v/>
      </c>
      <c r="DS343" s="71" t="str">
        <f t="shared" si="5278"/>
        <v/>
      </c>
      <c r="DT343" s="71" t="str">
        <f t="shared" si="5279"/>
        <v/>
      </c>
      <c r="DU343" s="71" t="str">
        <f t="shared" si="5280"/>
        <v/>
      </c>
      <c r="DV343" s="71" t="str">
        <f t="shared" si="5281"/>
        <v/>
      </c>
      <c r="DW343" s="71" t="str">
        <f t="shared" si="5282"/>
        <v/>
      </c>
      <c r="DX343" s="71" t="str">
        <f t="shared" si="5283"/>
        <v/>
      </c>
      <c r="DY343" s="71" t="str">
        <f t="shared" si="5284"/>
        <v/>
      </c>
      <c r="DZ343" s="71" t="str">
        <f t="shared" si="5285"/>
        <v/>
      </c>
      <c r="EA343" s="71" t="str">
        <f t="shared" si="5286"/>
        <v/>
      </c>
      <c r="EB343" s="71" t="str">
        <f t="shared" si="5287"/>
        <v/>
      </c>
      <c r="EC343" s="71" t="str">
        <f t="shared" si="5288"/>
        <v/>
      </c>
      <c r="ED343" s="71" t="str">
        <f t="shared" si="5289"/>
        <v/>
      </c>
      <c r="EE343" s="71" t="str">
        <f t="shared" si="5290"/>
        <v/>
      </c>
      <c r="EF343" s="71" t="str">
        <f t="shared" si="5291"/>
        <v/>
      </c>
      <c r="EG343" s="71" t="str">
        <f t="shared" si="5292"/>
        <v/>
      </c>
      <c r="EH343" s="71" t="str">
        <f t="shared" si="5293"/>
        <v/>
      </c>
      <c r="EI343" s="71" t="str">
        <f t="shared" si="5294"/>
        <v/>
      </c>
      <c r="EJ343" s="71" t="str">
        <f t="shared" si="5295"/>
        <v/>
      </c>
      <c r="EK343" s="71" t="str">
        <f t="shared" si="5296"/>
        <v/>
      </c>
      <c r="EL343" s="71" t="str">
        <f t="shared" si="5297"/>
        <v/>
      </c>
      <c r="EM343" s="71" t="str">
        <f t="shared" si="5298"/>
        <v/>
      </c>
      <c r="EN343" s="71" t="str">
        <f t="shared" si="5299"/>
        <v/>
      </c>
      <c r="EO343" s="71" t="str">
        <f t="shared" si="5300"/>
        <v/>
      </c>
      <c r="EP343" s="71" t="str">
        <f t="shared" si="5301"/>
        <v/>
      </c>
      <c r="EQ343" s="71" t="str">
        <f t="shared" si="5302"/>
        <v/>
      </c>
      <c r="ER343" s="71" t="str">
        <f t="shared" si="5303"/>
        <v/>
      </c>
      <c r="ES343" s="71" t="str">
        <f t="shared" si="5304"/>
        <v/>
      </c>
      <c r="ET343" s="71" t="str">
        <f t="shared" si="5305"/>
        <v/>
      </c>
      <c r="EU343" s="71" t="str">
        <f t="shared" si="5306"/>
        <v/>
      </c>
      <c r="EV343" s="71" t="str">
        <f t="shared" si="5307"/>
        <v/>
      </c>
      <c r="EW343" s="71" t="str">
        <f t="shared" si="5308"/>
        <v/>
      </c>
      <c r="EX343" s="71" t="str">
        <f t="shared" si="5309"/>
        <v/>
      </c>
      <c r="EY343" s="71" t="str">
        <f t="shared" si="5310"/>
        <v/>
      </c>
      <c r="EZ343" s="71" t="str">
        <f t="shared" si="5311"/>
        <v/>
      </c>
      <c r="FA343" s="71" t="str">
        <f t="shared" si="5312"/>
        <v/>
      </c>
      <c r="FB343" s="71" t="str">
        <f t="shared" si="5313"/>
        <v/>
      </c>
      <c r="FC343" s="71" t="str">
        <f t="shared" si="5314"/>
        <v/>
      </c>
      <c r="FD343" s="71" t="str">
        <f t="shared" si="5315"/>
        <v/>
      </c>
      <c r="FE343" s="71" t="str">
        <f t="shared" si="5316"/>
        <v/>
      </c>
      <c r="FF343" s="71" t="str">
        <f t="shared" si="5317"/>
        <v/>
      </c>
      <c r="FG343" s="71" t="str">
        <f t="shared" si="5318"/>
        <v/>
      </c>
      <c r="FH343" s="71" t="str">
        <f t="shared" si="5319"/>
        <v/>
      </c>
      <c r="FI343" s="71" t="str">
        <f t="shared" si="5320"/>
        <v/>
      </c>
      <c r="FJ343" s="71" t="str">
        <f t="shared" si="5321"/>
        <v/>
      </c>
      <c r="FK343" s="71" t="str">
        <f t="shared" si="5322"/>
        <v/>
      </c>
      <c r="FL343" s="71" t="str">
        <f t="shared" si="5323"/>
        <v/>
      </c>
      <c r="FM343" s="71" t="str">
        <f t="shared" si="5324"/>
        <v/>
      </c>
      <c r="FN343" s="71" t="str">
        <f t="shared" si="5325"/>
        <v/>
      </c>
      <c r="FO343" s="71" t="str">
        <f t="shared" si="5326"/>
        <v/>
      </c>
      <c r="FP343" s="71" t="str">
        <f t="shared" si="5327"/>
        <v/>
      </c>
      <c r="FQ343" s="71" t="str">
        <f t="shared" si="5328"/>
        <v/>
      </c>
      <c r="FR343" s="71" t="str">
        <f t="shared" si="5329"/>
        <v/>
      </c>
      <c r="FS343" s="71" t="str">
        <f t="shared" si="5330"/>
        <v/>
      </c>
    </row>
    <row r="344" spans="1:175" ht="16.5">
      <c r="A344" s="134"/>
      <c r="B344" s="80" t="s">
        <v>969</v>
      </c>
      <c r="C344" s="147" t="s">
        <v>970</v>
      </c>
      <c r="T344" s="152" t="s">
        <v>971</v>
      </c>
      <c r="U344" s="85" t="s">
        <v>972</v>
      </c>
      <c r="CN344" s="70" t="str">
        <f t="shared" si="5492"/>
        <v>InitUnitState('IK04',,,,,,,,,,)</v>
      </c>
      <c r="CO344" s="70" t="str">
        <f t="shared" si="5493"/>
        <v>InitUnitNormal('IK04',,,,,,,,,,)</v>
      </c>
      <c r="CP344" s="70" t="str">
        <f t="shared" si="5494"/>
        <v>InitUnitMagic('IK04',,,,,,,,,,)</v>
      </c>
      <c r="CQ344" s="70" t="str">
        <f t="shared" si="5495"/>
        <v>InitUnitAdd('IK04',,,,,,,,,,)</v>
      </c>
      <c r="CR344" s="70" t="str">
        <f t="shared" si="5496"/>
        <v>InitEquipData('IK04',,"",,,,,'','','','','','',"ReplaceableTextures\\CommandButtons\\BTNSST05.blp")</v>
      </c>
      <c r="CU344" s="95" t="str">
        <f t="shared" si="5260"/>
        <v>|n</v>
      </c>
      <c r="CV344" s="61" t="str">
        <f t="shared" si="5497"/>
        <v>攻击|Cffffc926+30000|r，攻击|Cffffc926+6%|n|n|r|Cffff00bf【青龙】|r+|Cffff00bf【青龙】|r=|Cffffc926【应龙珠】|n|n|r|Cff00ff7f点击穿戴或脱卸。|r</v>
      </c>
      <c r="CW344" s="60"/>
      <c r="CX344" s="60"/>
      <c r="CY344" s="60"/>
      <c r="CZ344" s="60"/>
      <c r="DA344" s="60"/>
      <c r="DB344" s="71" t="str">
        <f t="shared" si="5261"/>
        <v/>
      </c>
      <c r="DC344" s="71" t="str">
        <f t="shared" si="5262"/>
        <v/>
      </c>
      <c r="DD344" s="71" t="str">
        <f t="shared" si="5263"/>
        <v/>
      </c>
      <c r="DE344" s="71" t="str">
        <f t="shared" si="5264"/>
        <v/>
      </c>
      <c r="DF344" s="71" t="str">
        <f t="shared" si="5265"/>
        <v/>
      </c>
      <c r="DG344" s="71" t="str">
        <f t="shared" si="5266"/>
        <v/>
      </c>
      <c r="DH344" s="71" t="str">
        <f t="shared" si="5267"/>
        <v/>
      </c>
      <c r="DI344" s="71" t="str">
        <f t="shared" si="5268"/>
        <v/>
      </c>
      <c r="DJ344" s="71" t="str">
        <f t="shared" si="5269"/>
        <v/>
      </c>
      <c r="DK344" s="71" t="str">
        <f t="shared" si="5270"/>
        <v/>
      </c>
      <c r="DL344" s="71" t="str">
        <f t="shared" si="5271"/>
        <v/>
      </c>
      <c r="DM344" s="71" t="str">
        <f t="shared" si="5272"/>
        <v/>
      </c>
      <c r="DN344" s="71" t="str">
        <f t="shared" si="5273"/>
        <v/>
      </c>
      <c r="DO344" s="71" t="str">
        <f t="shared" si="5274"/>
        <v/>
      </c>
      <c r="DP344" s="71" t="str">
        <f t="shared" si="5275"/>
        <v/>
      </c>
      <c r="DQ344" s="71" t="str">
        <f t="shared" si="5276"/>
        <v/>
      </c>
      <c r="DR344" s="71" t="str">
        <f t="shared" si="5277"/>
        <v/>
      </c>
      <c r="DS344" s="71" t="str">
        <f t="shared" si="5278"/>
        <v/>
      </c>
      <c r="DT344" s="71" t="str">
        <f t="shared" si="5279"/>
        <v/>
      </c>
      <c r="DU344" s="71" t="str">
        <f t="shared" si="5280"/>
        <v/>
      </c>
      <c r="DV344" s="71" t="str">
        <f t="shared" si="5281"/>
        <v/>
      </c>
      <c r="DW344" s="71" t="str">
        <f t="shared" si="5282"/>
        <v/>
      </c>
      <c r="DX344" s="71" t="str">
        <f t="shared" si="5283"/>
        <v/>
      </c>
      <c r="DY344" s="71" t="str">
        <f t="shared" si="5284"/>
        <v/>
      </c>
      <c r="DZ344" s="71" t="str">
        <f t="shared" si="5285"/>
        <v/>
      </c>
      <c r="EA344" s="71" t="str">
        <f t="shared" si="5286"/>
        <v/>
      </c>
      <c r="EB344" s="71" t="str">
        <f t="shared" si="5287"/>
        <v/>
      </c>
      <c r="EC344" s="71" t="str">
        <f t="shared" si="5288"/>
        <v/>
      </c>
      <c r="ED344" s="71" t="str">
        <f t="shared" si="5289"/>
        <v/>
      </c>
      <c r="EE344" s="71" t="str">
        <f t="shared" si="5290"/>
        <v/>
      </c>
      <c r="EF344" s="71" t="str">
        <f t="shared" si="5291"/>
        <v/>
      </c>
      <c r="EG344" s="71" t="str">
        <f t="shared" si="5292"/>
        <v/>
      </c>
      <c r="EH344" s="71" t="str">
        <f t="shared" si="5293"/>
        <v/>
      </c>
      <c r="EI344" s="71" t="str">
        <f t="shared" si="5294"/>
        <v/>
      </c>
      <c r="EJ344" s="71" t="str">
        <f t="shared" si="5295"/>
        <v/>
      </c>
      <c r="EK344" s="71" t="str">
        <f t="shared" si="5296"/>
        <v/>
      </c>
      <c r="EL344" s="71" t="str">
        <f t="shared" si="5297"/>
        <v/>
      </c>
      <c r="EM344" s="71" t="str">
        <f t="shared" si="5298"/>
        <v/>
      </c>
      <c r="EN344" s="71" t="str">
        <f t="shared" si="5299"/>
        <v/>
      </c>
      <c r="EO344" s="71" t="str">
        <f t="shared" si="5300"/>
        <v/>
      </c>
      <c r="EP344" s="71" t="str">
        <f t="shared" si="5301"/>
        <v/>
      </c>
      <c r="EQ344" s="71" t="str">
        <f t="shared" si="5302"/>
        <v/>
      </c>
      <c r="ER344" s="71" t="str">
        <f t="shared" si="5303"/>
        <v/>
      </c>
      <c r="ES344" s="71" t="str">
        <f t="shared" si="5304"/>
        <v/>
      </c>
      <c r="ET344" s="71" t="str">
        <f t="shared" si="5305"/>
        <v/>
      </c>
      <c r="EU344" s="71" t="str">
        <f t="shared" si="5306"/>
        <v/>
      </c>
      <c r="EV344" s="71" t="str">
        <f t="shared" si="5307"/>
        <v/>
      </c>
      <c r="EW344" s="71" t="str">
        <f t="shared" si="5308"/>
        <v/>
      </c>
      <c r="EX344" s="71" t="str">
        <f t="shared" si="5309"/>
        <v/>
      </c>
      <c r="EY344" s="71" t="str">
        <f t="shared" si="5310"/>
        <v/>
      </c>
      <c r="EZ344" s="71" t="str">
        <f t="shared" si="5311"/>
        <v/>
      </c>
      <c r="FA344" s="71" t="str">
        <f t="shared" si="5312"/>
        <v/>
      </c>
      <c r="FB344" s="71" t="str">
        <f t="shared" si="5313"/>
        <v/>
      </c>
      <c r="FC344" s="71" t="str">
        <f t="shared" si="5314"/>
        <v/>
      </c>
      <c r="FD344" s="71" t="str">
        <f t="shared" si="5315"/>
        <v/>
      </c>
      <c r="FE344" s="71" t="str">
        <f t="shared" si="5316"/>
        <v/>
      </c>
      <c r="FF344" s="71" t="str">
        <f t="shared" si="5317"/>
        <v/>
      </c>
      <c r="FG344" s="71" t="str">
        <f t="shared" si="5318"/>
        <v/>
      </c>
      <c r="FH344" s="71" t="str">
        <f t="shared" si="5319"/>
        <v/>
      </c>
      <c r="FI344" s="71" t="str">
        <f t="shared" si="5320"/>
        <v/>
      </c>
      <c r="FJ344" s="71" t="str">
        <f t="shared" si="5321"/>
        <v/>
      </c>
      <c r="FK344" s="71" t="str">
        <f t="shared" si="5322"/>
        <v/>
      </c>
      <c r="FL344" s="71" t="str">
        <f t="shared" si="5323"/>
        <v/>
      </c>
      <c r="FM344" s="71" t="str">
        <f t="shared" si="5324"/>
        <v/>
      </c>
      <c r="FN344" s="71" t="str">
        <f t="shared" si="5325"/>
        <v/>
      </c>
      <c r="FO344" s="71" t="str">
        <f t="shared" si="5326"/>
        <v/>
      </c>
      <c r="FP344" s="71" t="str">
        <f t="shared" si="5327"/>
        <v/>
      </c>
      <c r="FQ344" s="71" t="str">
        <f t="shared" si="5328"/>
        <v/>
      </c>
      <c r="FR344" s="71" t="str">
        <f t="shared" si="5329"/>
        <v/>
      </c>
      <c r="FS344" s="71" t="str">
        <f t="shared" si="5330"/>
        <v/>
      </c>
    </row>
    <row r="345" spans="1:175" ht="16.5">
      <c r="A345" s="134"/>
      <c r="B345" s="80" t="s">
        <v>973</v>
      </c>
      <c r="C345" s="147" t="s">
        <v>974</v>
      </c>
      <c r="T345" s="152" t="s">
        <v>975</v>
      </c>
      <c r="U345" s="85" t="s">
        <v>976</v>
      </c>
      <c r="CN345" s="70" t="str">
        <f t="shared" si="5492"/>
        <v>InitUnitState('IK05',,,,,,,,,,)</v>
      </c>
      <c r="CO345" s="70" t="str">
        <f t="shared" si="5493"/>
        <v>InitUnitNormal('IK05',,,,,,,,,,)</v>
      </c>
      <c r="CP345" s="70" t="str">
        <f t="shared" si="5494"/>
        <v>InitUnitMagic('IK05',,,,,,,,,,)</v>
      </c>
      <c r="CQ345" s="70" t="str">
        <f t="shared" si="5495"/>
        <v>InitUnitAdd('IK05',,,,,,,,,,)</v>
      </c>
      <c r="CR345" s="70" t="str">
        <f t="shared" si="5496"/>
        <v>InitEquipData('IK05',,"",,,,,'','','','','','',"ReplaceableTextures\\CommandButtons\\BTNSST06.blp")</v>
      </c>
      <c r="CU345" s="95" t="str">
        <f t="shared" si="5260"/>
        <v>|n</v>
      </c>
      <c r="CV345" s="61" t="str">
        <f t="shared" si="5497"/>
        <v>护甲穿透|Cffffc926+80|n|n|r|Cffff00bf【白泽】|r+|Cffff00bf【白泽】|r=|Cffffc926【白泽之灵】|n|n|r|Cff00ff7f点击穿戴或脱卸。|r</v>
      </c>
      <c r="CW345" s="60"/>
      <c r="CX345" s="60"/>
      <c r="CY345" s="60"/>
      <c r="CZ345" s="60"/>
      <c r="DA345" s="60"/>
      <c r="DB345" s="71" t="str">
        <f t="shared" si="5261"/>
        <v/>
      </c>
      <c r="DC345" s="71" t="str">
        <f t="shared" si="5262"/>
        <v/>
      </c>
      <c r="DD345" s="71" t="str">
        <f t="shared" si="5263"/>
        <v/>
      </c>
      <c r="DE345" s="71" t="str">
        <f t="shared" si="5264"/>
        <v/>
      </c>
      <c r="DF345" s="71" t="str">
        <f t="shared" si="5265"/>
        <v/>
      </c>
      <c r="DG345" s="71" t="str">
        <f t="shared" si="5266"/>
        <v/>
      </c>
      <c r="DH345" s="71" t="str">
        <f t="shared" si="5267"/>
        <v/>
      </c>
      <c r="DI345" s="71" t="str">
        <f t="shared" si="5268"/>
        <v/>
      </c>
      <c r="DJ345" s="71" t="str">
        <f t="shared" si="5269"/>
        <v/>
      </c>
      <c r="DK345" s="71" t="str">
        <f t="shared" si="5270"/>
        <v/>
      </c>
      <c r="DL345" s="71" t="str">
        <f t="shared" si="5271"/>
        <v/>
      </c>
      <c r="DM345" s="71" t="str">
        <f t="shared" si="5272"/>
        <v/>
      </c>
      <c r="DN345" s="71" t="str">
        <f t="shared" si="5273"/>
        <v/>
      </c>
      <c r="DO345" s="71" t="str">
        <f t="shared" si="5274"/>
        <v/>
      </c>
      <c r="DP345" s="71" t="str">
        <f t="shared" si="5275"/>
        <v/>
      </c>
      <c r="DQ345" s="71" t="str">
        <f t="shared" si="5276"/>
        <v/>
      </c>
      <c r="DR345" s="71" t="str">
        <f t="shared" si="5277"/>
        <v/>
      </c>
      <c r="DS345" s="71" t="str">
        <f t="shared" si="5278"/>
        <v/>
      </c>
      <c r="DT345" s="71" t="str">
        <f t="shared" si="5279"/>
        <v/>
      </c>
      <c r="DU345" s="71" t="str">
        <f t="shared" si="5280"/>
        <v/>
      </c>
      <c r="DV345" s="71" t="str">
        <f t="shared" si="5281"/>
        <v/>
      </c>
      <c r="DW345" s="71" t="str">
        <f t="shared" si="5282"/>
        <v/>
      </c>
      <c r="DX345" s="71" t="str">
        <f t="shared" si="5283"/>
        <v/>
      </c>
      <c r="DY345" s="71" t="str">
        <f t="shared" si="5284"/>
        <v/>
      </c>
      <c r="DZ345" s="71" t="str">
        <f t="shared" si="5285"/>
        <v/>
      </c>
      <c r="EA345" s="71" t="str">
        <f t="shared" si="5286"/>
        <v/>
      </c>
      <c r="EB345" s="71" t="str">
        <f t="shared" si="5287"/>
        <v/>
      </c>
      <c r="EC345" s="71" t="str">
        <f t="shared" si="5288"/>
        <v/>
      </c>
      <c r="ED345" s="71" t="str">
        <f t="shared" si="5289"/>
        <v/>
      </c>
      <c r="EE345" s="71" t="str">
        <f t="shared" si="5290"/>
        <v/>
      </c>
      <c r="EF345" s="71" t="str">
        <f t="shared" si="5291"/>
        <v/>
      </c>
      <c r="EG345" s="71" t="str">
        <f t="shared" si="5292"/>
        <v/>
      </c>
      <c r="EH345" s="71" t="str">
        <f t="shared" si="5293"/>
        <v/>
      </c>
      <c r="EI345" s="71" t="str">
        <f t="shared" si="5294"/>
        <v/>
      </c>
      <c r="EJ345" s="71" t="str">
        <f t="shared" si="5295"/>
        <v/>
      </c>
      <c r="EK345" s="71" t="str">
        <f t="shared" si="5296"/>
        <v/>
      </c>
      <c r="EL345" s="71" t="str">
        <f t="shared" si="5297"/>
        <v/>
      </c>
      <c r="EM345" s="71" t="str">
        <f t="shared" si="5298"/>
        <v/>
      </c>
      <c r="EN345" s="71" t="str">
        <f t="shared" si="5299"/>
        <v/>
      </c>
      <c r="EO345" s="71" t="str">
        <f t="shared" si="5300"/>
        <v/>
      </c>
      <c r="EP345" s="71" t="str">
        <f t="shared" si="5301"/>
        <v/>
      </c>
      <c r="EQ345" s="71" t="str">
        <f t="shared" si="5302"/>
        <v/>
      </c>
      <c r="ER345" s="71" t="str">
        <f t="shared" si="5303"/>
        <v/>
      </c>
      <c r="ES345" s="71" t="str">
        <f t="shared" si="5304"/>
        <v/>
      </c>
      <c r="ET345" s="71" t="str">
        <f t="shared" si="5305"/>
        <v/>
      </c>
      <c r="EU345" s="71" t="str">
        <f t="shared" si="5306"/>
        <v/>
      </c>
      <c r="EV345" s="71" t="str">
        <f t="shared" si="5307"/>
        <v/>
      </c>
      <c r="EW345" s="71" t="str">
        <f t="shared" si="5308"/>
        <v/>
      </c>
      <c r="EX345" s="71" t="str">
        <f t="shared" si="5309"/>
        <v/>
      </c>
      <c r="EY345" s="71" t="str">
        <f t="shared" si="5310"/>
        <v/>
      </c>
      <c r="EZ345" s="71" t="str">
        <f t="shared" si="5311"/>
        <v/>
      </c>
      <c r="FA345" s="71" t="str">
        <f t="shared" si="5312"/>
        <v/>
      </c>
      <c r="FB345" s="71" t="str">
        <f t="shared" si="5313"/>
        <v/>
      </c>
      <c r="FC345" s="71" t="str">
        <f t="shared" si="5314"/>
        <v/>
      </c>
      <c r="FD345" s="71" t="str">
        <f t="shared" si="5315"/>
        <v/>
      </c>
      <c r="FE345" s="71" t="str">
        <f t="shared" si="5316"/>
        <v/>
      </c>
      <c r="FF345" s="71" t="str">
        <f t="shared" si="5317"/>
        <v/>
      </c>
      <c r="FG345" s="71" t="str">
        <f t="shared" si="5318"/>
        <v/>
      </c>
      <c r="FH345" s="71" t="str">
        <f t="shared" si="5319"/>
        <v/>
      </c>
      <c r="FI345" s="71" t="str">
        <f t="shared" si="5320"/>
        <v/>
      </c>
      <c r="FJ345" s="71" t="str">
        <f t="shared" si="5321"/>
        <v/>
      </c>
      <c r="FK345" s="71" t="str">
        <f t="shared" si="5322"/>
        <v/>
      </c>
      <c r="FL345" s="71" t="str">
        <f t="shared" si="5323"/>
        <v/>
      </c>
      <c r="FM345" s="71" t="str">
        <f t="shared" si="5324"/>
        <v/>
      </c>
      <c r="FN345" s="71" t="str">
        <f t="shared" si="5325"/>
        <v/>
      </c>
      <c r="FO345" s="71" t="str">
        <f t="shared" si="5326"/>
        <v/>
      </c>
      <c r="FP345" s="71" t="str">
        <f t="shared" si="5327"/>
        <v/>
      </c>
      <c r="FQ345" s="71" t="str">
        <f t="shared" si="5328"/>
        <v/>
      </c>
      <c r="FR345" s="71" t="str">
        <f t="shared" si="5329"/>
        <v/>
      </c>
      <c r="FS345" s="71" t="str">
        <f t="shared" si="5330"/>
        <v/>
      </c>
    </row>
    <row r="346" spans="1:175" ht="16.5">
      <c r="A346" s="134"/>
      <c r="B346" s="80" t="s">
        <v>977</v>
      </c>
      <c r="C346" s="147" t="s">
        <v>978</v>
      </c>
      <c r="T346" s="152" t="s">
        <v>979</v>
      </c>
      <c r="U346" s="85" t="s">
        <v>980</v>
      </c>
      <c r="CN346" s="70" t="str">
        <f t="shared" si="5492"/>
        <v>InitUnitState('IK06',,,,,,,,,,)</v>
      </c>
      <c r="CO346" s="70" t="str">
        <f t="shared" si="5493"/>
        <v>InitUnitNormal('IK06',,,,,,,,,,)</v>
      </c>
      <c r="CP346" s="70" t="str">
        <f t="shared" si="5494"/>
        <v>InitUnitMagic('IK06',,,,,,,,,,)</v>
      </c>
      <c r="CQ346" s="70" t="str">
        <f t="shared" si="5495"/>
        <v>InitUnitAdd('IK06',,,,,,,,,,)</v>
      </c>
      <c r="CR346" s="70" t="str">
        <f t="shared" si="5496"/>
        <v>InitEquipData('IK06',,"",,,,,'','','','','','',"ReplaceableTextures\\CommandButtons\\BTNSST07.blp")</v>
      </c>
      <c r="CU346" s="95" t="str">
        <f t="shared" si="5260"/>
        <v>|n</v>
      </c>
      <c r="CV346" s="61" t="str">
        <f t="shared" si="5497"/>
        <v>暴击伤害|Cffffc926+30%|n|n|r|Cffff00bf【麒麟】|r+|Cffff00bf【麒麟】|r=|Cffffc926【麒麟心】|n|n|r|Cff00ff7f点击穿戴或脱卸。|r</v>
      </c>
      <c r="CW346" s="60"/>
      <c r="CX346" s="60"/>
      <c r="CY346" s="60"/>
      <c r="CZ346" s="60"/>
      <c r="DA346" s="60"/>
      <c r="DB346" s="71" t="str">
        <f t="shared" si="5261"/>
        <v/>
      </c>
      <c r="DC346" s="71" t="str">
        <f t="shared" si="5262"/>
        <v/>
      </c>
      <c r="DD346" s="71" t="str">
        <f t="shared" si="5263"/>
        <v/>
      </c>
      <c r="DE346" s="71" t="str">
        <f t="shared" si="5264"/>
        <v/>
      </c>
      <c r="DF346" s="71" t="str">
        <f t="shared" si="5265"/>
        <v/>
      </c>
      <c r="DG346" s="71" t="str">
        <f t="shared" si="5266"/>
        <v/>
      </c>
      <c r="DH346" s="71" t="str">
        <f t="shared" si="5267"/>
        <v/>
      </c>
      <c r="DI346" s="71" t="str">
        <f t="shared" si="5268"/>
        <v/>
      </c>
      <c r="DJ346" s="71" t="str">
        <f t="shared" si="5269"/>
        <v/>
      </c>
      <c r="DK346" s="71" t="str">
        <f t="shared" si="5270"/>
        <v/>
      </c>
      <c r="DL346" s="71" t="str">
        <f t="shared" si="5271"/>
        <v/>
      </c>
      <c r="DM346" s="71" t="str">
        <f t="shared" si="5272"/>
        <v/>
      </c>
      <c r="DN346" s="71" t="str">
        <f t="shared" si="5273"/>
        <v/>
      </c>
      <c r="DO346" s="71" t="str">
        <f t="shared" si="5274"/>
        <v/>
      </c>
      <c r="DP346" s="71" t="str">
        <f t="shared" si="5275"/>
        <v/>
      </c>
      <c r="DQ346" s="71" t="str">
        <f t="shared" si="5276"/>
        <v/>
      </c>
      <c r="DR346" s="71" t="str">
        <f t="shared" si="5277"/>
        <v/>
      </c>
      <c r="DS346" s="71" t="str">
        <f t="shared" si="5278"/>
        <v/>
      </c>
      <c r="DT346" s="71" t="str">
        <f t="shared" si="5279"/>
        <v/>
      </c>
      <c r="DU346" s="71" t="str">
        <f t="shared" si="5280"/>
        <v/>
      </c>
      <c r="DV346" s="71" t="str">
        <f t="shared" si="5281"/>
        <v/>
      </c>
      <c r="DW346" s="71" t="str">
        <f t="shared" si="5282"/>
        <v/>
      </c>
      <c r="DX346" s="71" t="str">
        <f t="shared" si="5283"/>
        <v/>
      </c>
      <c r="DY346" s="71" t="str">
        <f t="shared" si="5284"/>
        <v/>
      </c>
      <c r="DZ346" s="71" t="str">
        <f t="shared" si="5285"/>
        <v/>
      </c>
      <c r="EA346" s="71" t="str">
        <f t="shared" si="5286"/>
        <v/>
      </c>
      <c r="EB346" s="71" t="str">
        <f t="shared" si="5287"/>
        <v/>
      </c>
      <c r="EC346" s="71" t="str">
        <f t="shared" si="5288"/>
        <v/>
      </c>
      <c r="ED346" s="71" t="str">
        <f t="shared" si="5289"/>
        <v/>
      </c>
      <c r="EE346" s="71" t="str">
        <f t="shared" si="5290"/>
        <v/>
      </c>
      <c r="EF346" s="71" t="str">
        <f t="shared" si="5291"/>
        <v/>
      </c>
      <c r="EG346" s="71" t="str">
        <f t="shared" si="5292"/>
        <v/>
      </c>
      <c r="EH346" s="71" t="str">
        <f t="shared" si="5293"/>
        <v/>
      </c>
      <c r="EI346" s="71" t="str">
        <f t="shared" si="5294"/>
        <v/>
      </c>
      <c r="EJ346" s="71" t="str">
        <f t="shared" si="5295"/>
        <v/>
      </c>
      <c r="EK346" s="71" t="str">
        <f t="shared" si="5296"/>
        <v/>
      </c>
      <c r="EL346" s="71" t="str">
        <f t="shared" si="5297"/>
        <v/>
      </c>
      <c r="EM346" s="71" t="str">
        <f t="shared" si="5298"/>
        <v/>
      </c>
      <c r="EN346" s="71" t="str">
        <f t="shared" si="5299"/>
        <v/>
      </c>
      <c r="EO346" s="71" t="str">
        <f t="shared" si="5300"/>
        <v/>
      </c>
      <c r="EP346" s="71" t="str">
        <f t="shared" si="5301"/>
        <v/>
      </c>
      <c r="EQ346" s="71" t="str">
        <f t="shared" si="5302"/>
        <v/>
      </c>
      <c r="ER346" s="71" t="str">
        <f t="shared" si="5303"/>
        <v/>
      </c>
      <c r="ES346" s="71" t="str">
        <f t="shared" si="5304"/>
        <v/>
      </c>
      <c r="ET346" s="71" t="str">
        <f t="shared" si="5305"/>
        <v/>
      </c>
      <c r="EU346" s="71" t="str">
        <f t="shared" si="5306"/>
        <v/>
      </c>
      <c r="EV346" s="71" t="str">
        <f t="shared" si="5307"/>
        <v/>
      </c>
      <c r="EW346" s="71" t="str">
        <f t="shared" si="5308"/>
        <v/>
      </c>
      <c r="EX346" s="71" t="str">
        <f t="shared" si="5309"/>
        <v/>
      </c>
      <c r="EY346" s="71" t="str">
        <f t="shared" si="5310"/>
        <v/>
      </c>
      <c r="EZ346" s="71" t="str">
        <f t="shared" si="5311"/>
        <v/>
      </c>
      <c r="FA346" s="71" t="str">
        <f t="shared" si="5312"/>
        <v/>
      </c>
      <c r="FB346" s="71" t="str">
        <f t="shared" si="5313"/>
        <v/>
      </c>
      <c r="FC346" s="71" t="str">
        <f t="shared" si="5314"/>
        <v/>
      </c>
      <c r="FD346" s="71" t="str">
        <f t="shared" si="5315"/>
        <v/>
      </c>
      <c r="FE346" s="71" t="str">
        <f t="shared" si="5316"/>
        <v/>
      </c>
      <c r="FF346" s="71" t="str">
        <f t="shared" si="5317"/>
        <v/>
      </c>
      <c r="FG346" s="71" t="str">
        <f t="shared" si="5318"/>
        <v/>
      </c>
      <c r="FH346" s="71" t="str">
        <f t="shared" si="5319"/>
        <v/>
      </c>
      <c r="FI346" s="71" t="str">
        <f t="shared" si="5320"/>
        <v/>
      </c>
      <c r="FJ346" s="71" t="str">
        <f t="shared" si="5321"/>
        <v/>
      </c>
      <c r="FK346" s="71" t="str">
        <f t="shared" si="5322"/>
        <v/>
      </c>
      <c r="FL346" s="71" t="str">
        <f t="shared" si="5323"/>
        <v/>
      </c>
      <c r="FM346" s="71" t="str">
        <f t="shared" si="5324"/>
        <v/>
      </c>
      <c r="FN346" s="71" t="str">
        <f t="shared" si="5325"/>
        <v/>
      </c>
      <c r="FO346" s="71" t="str">
        <f t="shared" si="5326"/>
        <v/>
      </c>
      <c r="FP346" s="71" t="str">
        <f t="shared" si="5327"/>
        <v/>
      </c>
      <c r="FQ346" s="71" t="str">
        <f t="shared" si="5328"/>
        <v/>
      </c>
      <c r="FR346" s="71" t="str">
        <f t="shared" si="5329"/>
        <v/>
      </c>
      <c r="FS346" s="71" t="str">
        <f t="shared" si="5330"/>
        <v/>
      </c>
    </row>
    <row r="347" spans="1:175" ht="16.5">
      <c r="A347" s="134"/>
      <c r="B347" s="80" t="s">
        <v>981</v>
      </c>
      <c r="C347" s="147" t="s">
        <v>982</v>
      </c>
      <c r="T347" s="152" t="s">
        <v>983</v>
      </c>
      <c r="U347" s="85" t="s">
        <v>984</v>
      </c>
      <c r="CN347" s="70" t="str">
        <f t="shared" si="5492"/>
        <v>InitUnitState('IK07',,,,,,,,,,)</v>
      </c>
      <c r="CO347" s="70" t="str">
        <f t="shared" si="5493"/>
        <v>InitUnitNormal('IK07',,,,,,,,,,)</v>
      </c>
      <c r="CP347" s="70" t="str">
        <f t="shared" si="5494"/>
        <v>InitUnitMagic('IK07',,,,,,,,,,)</v>
      </c>
      <c r="CQ347" s="70" t="str">
        <f t="shared" si="5495"/>
        <v>InitUnitAdd('IK07',,,,,,,,,,)</v>
      </c>
      <c r="CR347" s="70" t="str">
        <f t="shared" si="5496"/>
        <v>InitEquipData('IK07',,"",,,,,'','','','','','',"ReplaceableTextures\\CommandButtons\\BTNSST08.blp")</v>
      </c>
      <c r="CU347" s="95" t="str">
        <f t="shared" si="5260"/>
        <v>|n</v>
      </c>
      <c r="CV347" s="61" t="str">
        <f t="shared" si="5497"/>
        <v>护甲|Cffffc926+60|n|n|r|Cffff00bf【腾蛇】|r+|Cffff00bf【腾蛇】|r=|Cffffc926【腾蛇之牙】|n|n|r|Cff00ff7f点击穿戴或脱卸。|r</v>
      </c>
      <c r="CW347" s="60"/>
      <c r="CX347" s="60"/>
      <c r="CY347" s="60"/>
      <c r="CZ347" s="60"/>
      <c r="DA347" s="60"/>
      <c r="DB347" s="71" t="str">
        <f t="shared" si="5261"/>
        <v/>
      </c>
      <c r="DC347" s="71" t="str">
        <f t="shared" si="5262"/>
        <v/>
      </c>
      <c r="DD347" s="71" t="str">
        <f t="shared" si="5263"/>
        <v/>
      </c>
      <c r="DE347" s="71" t="str">
        <f t="shared" si="5264"/>
        <v/>
      </c>
      <c r="DF347" s="71" t="str">
        <f t="shared" si="5265"/>
        <v/>
      </c>
      <c r="DG347" s="71" t="str">
        <f t="shared" si="5266"/>
        <v/>
      </c>
      <c r="DH347" s="71" t="str">
        <f t="shared" si="5267"/>
        <v/>
      </c>
      <c r="DI347" s="71" t="str">
        <f t="shared" si="5268"/>
        <v/>
      </c>
      <c r="DJ347" s="71" t="str">
        <f t="shared" si="5269"/>
        <v/>
      </c>
      <c r="DK347" s="71" t="str">
        <f t="shared" si="5270"/>
        <v/>
      </c>
      <c r="DL347" s="71" t="str">
        <f t="shared" si="5271"/>
        <v/>
      </c>
      <c r="DM347" s="71" t="str">
        <f t="shared" si="5272"/>
        <v/>
      </c>
      <c r="DN347" s="71" t="str">
        <f t="shared" si="5273"/>
        <v/>
      </c>
      <c r="DO347" s="71" t="str">
        <f t="shared" si="5274"/>
        <v/>
      </c>
      <c r="DP347" s="71" t="str">
        <f t="shared" si="5275"/>
        <v/>
      </c>
      <c r="DQ347" s="71" t="str">
        <f t="shared" si="5276"/>
        <v/>
      </c>
      <c r="DR347" s="71" t="str">
        <f t="shared" si="5277"/>
        <v/>
      </c>
      <c r="DS347" s="71" t="str">
        <f t="shared" si="5278"/>
        <v/>
      </c>
      <c r="DT347" s="71" t="str">
        <f t="shared" si="5279"/>
        <v/>
      </c>
      <c r="DU347" s="71" t="str">
        <f t="shared" si="5280"/>
        <v/>
      </c>
      <c r="DV347" s="71" t="str">
        <f t="shared" si="5281"/>
        <v/>
      </c>
      <c r="DW347" s="71" t="str">
        <f t="shared" si="5282"/>
        <v/>
      </c>
      <c r="DX347" s="71" t="str">
        <f t="shared" si="5283"/>
        <v/>
      </c>
      <c r="DY347" s="71" t="str">
        <f t="shared" si="5284"/>
        <v/>
      </c>
      <c r="DZ347" s="71" t="str">
        <f t="shared" si="5285"/>
        <v/>
      </c>
      <c r="EA347" s="71" t="str">
        <f t="shared" si="5286"/>
        <v/>
      </c>
      <c r="EB347" s="71" t="str">
        <f t="shared" si="5287"/>
        <v/>
      </c>
      <c r="EC347" s="71" t="str">
        <f t="shared" si="5288"/>
        <v/>
      </c>
      <c r="ED347" s="71" t="str">
        <f t="shared" si="5289"/>
        <v/>
      </c>
      <c r="EE347" s="71" t="str">
        <f t="shared" si="5290"/>
        <v/>
      </c>
      <c r="EF347" s="71" t="str">
        <f t="shared" si="5291"/>
        <v/>
      </c>
      <c r="EG347" s="71" t="str">
        <f t="shared" si="5292"/>
        <v/>
      </c>
      <c r="EH347" s="71" t="str">
        <f t="shared" si="5293"/>
        <v/>
      </c>
      <c r="EI347" s="71" t="str">
        <f t="shared" si="5294"/>
        <v/>
      </c>
      <c r="EJ347" s="71" t="str">
        <f t="shared" si="5295"/>
        <v/>
      </c>
      <c r="EK347" s="71" t="str">
        <f t="shared" si="5296"/>
        <v/>
      </c>
      <c r="EL347" s="71" t="str">
        <f t="shared" si="5297"/>
        <v/>
      </c>
      <c r="EM347" s="71" t="str">
        <f t="shared" si="5298"/>
        <v/>
      </c>
      <c r="EN347" s="71" t="str">
        <f t="shared" si="5299"/>
        <v/>
      </c>
      <c r="EO347" s="71" t="str">
        <f t="shared" si="5300"/>
        <v/>
      </c>
      <c r="EP347" s="71" t="str">
        <f t="shared" si="5301"/>
        <v/>
      </c>
      <c r="EQ347" s="71" t="str">
        <f t="shared" si="5302"/>
        <v/>
      </c>
      <c r="ER347" s="71" t="str">
        <f t="shared" si="5303"/>
        <v/>
      </c>
      <c r="ES347" s="71" t="str">
        <f t="shared" si="5304"/>
        <v/>
      </c>
      <c r="ET347" s="71" t="str">
        <f t="shared" si="5305"/>
        <v/>
      </c>
      <c r="EU347" s="71" t="str">
        <f t="shared" si="5306"/>
        <v/>
      </c>
      <c r="EV347" s="71" t="str">
        <f t="shared" si="5307"/>
        <v/>
      </c>
      <c r="EW347" s="71" t="str">
        <f t="shared" si="5308"/>
        <v/>
      </c>
      <c r="EX347" s="71" t="str">
        <f t="shared" si="5309"/>
        <v/>
      </c>
      <c r="EY347" s="71" t="str">
        <f t="shared" si="5310"/>
        <v/>
      </c>
      <c r="EZ347" s="71" t="str">
        <f t="shared" si="5311"/>
        <v/>
      </c>
      <c r="FA347" s="71" t="str">
        <f t="shared" si="5312"/>
        <v/>
      </c>
      <c r="FB347" s="71" t="str">
        <f t="shared" si="5313"/>
        <v/>
      </c>
      <c r="FC347" s="71" t="str">
        <f t="shared" si="5314"/>
        <v/>
      </c>
      <c r="FD347" s="71" t="str">
        <f t="shared" si="5315"/>
        <v/>
      </c>
      <c r="FE347" s="71" t="str">
        <f t="shared" si="5316"/>
        <v/>
      </c>
      <c r="FF347" s="71" t="str">
        <f t="shared" si="5317"/>
        <v/>
      </c>
      <c r="FG347" s="71" t="str">
        <f t="shared" si="5318"/>
        <v/>
      </c>
      <c r="FH347" s="71" t="str">
        <f t="shared" si="5319"/>
        <v/>
      </c>
      <c r="FI347" s="71" t="str">
        <f t="shared" si="5320"/>
        <v/>
      </c>
      <c r="FJ347" s="71" t="str">
        <f t="shared" si="5321"/>
        <v/>
      </c>
      <c r="FK347" s="71" t="str">
        <f t="shared" si="5322"/>
        <v/>
      </c>
      <c r="FL347" s="71" t="str">
        <f t="shared" si="5323"/>
        <v/>
      </c>
      <c r="FM347" s="71" t="str">
        <f t="shared" si="5324"/>
        <v/>
      </c>
      <c r="FN347" s="71" t="str">
        <f t="shared" si="5325"/>
        <v/>
      </c>
      <c r="FO347" s="71" t="str">
        <f t="shared" si="5326"/>
        <v/>
      </c>
      <c r="FP347" s="71" t="str">
        <f t="shared" si="5327"/>
        <v/>
      </c>
      <c r="FQ347" s="71" t="str">
        <f t="shared" si="5328"/>
        <v/>
      </c>
      <c r="FR347" s="71" t="str">
        <f t="shared" si="5329"/>
        <v/>
      </c>
      <c r="FS347" s="71" t="str">
        <f t="shared" si="5330"/>
        <v/>
      </c>
    </row>
    <row r="348" spans="1:175" ht="16.5">
      <c r="A348" s="134"/>
      <c r="B348" s="80" t="s">
        <v>985</v>
      </c>
      <c r="C348" s="147" t="s">
        <v>986</v>
      </c>
      <c r="T348" s="152" t="s">
        <v>987</v>
      </c>
      <c r="U348" s="85" t="s">
        <v>988</v>
      </c>
      <c r="CN348" s="70" t="str">
        <f t="shared" si="5492"/>
        <v>InitUnitState('IK08',,,,,,,,,,)</v>
      </c>
      <c r="CO348" s="70" t="str">
        <f t="shared" si="5493"/>
        <v>InitUnitNormal('IK08',,,,,,,,,,)</v>
      </c>
      <c r="CP348" s="70" t="str">
        <f t="shared" si="5494"/>
        <v>InitUnitMagic('IK08',,,,,,,,,,)</v>
      </c>
      <c r="CQ348" s="70" t="str">
        <f t="shared" si="5495"/>
        <v>InitUnitAdd('IK08',,,,,,,,,,)</v>
      </c>
      <c r="CR348" s="70" t="str">
        <f t="shared" si="5496"/>
        <v>InitEquipData('IK08',,"",,,,,'','','','','','',"ReplaceableTextures\\CommandButtons\\BTNSST09.blp")</v>
      </c>
      <c r="CU348" s="95" t="str">
        <f t="shared" si="5260"/>
        <v>|n</v>
      </c>
      <c r="CV348" s="61" t="str">
        <f t="shared" si="5497"/>
        <v>业力|Cffffc926+30000|r，业力|Cffffc926+6%|n|n|r|Cffff00bf【朱雀】|r+|Cffff00bf【朱雀】|r=|Cffffc926【悟道碑石】|n|n|r|Cff00ff7f点击穿戴或脱卸。|r</v>
      </c>
      <c r="CW348" s="60"/>
      <c r="CX348" s="60"/>
      <c r="CY348" s="60"/>
      <c r="CZ348" s="60"/>
      <c r="DA348" s="60"/>
      <c r="DB348" s="71" t="str">
        <f t="shared" si="5261"/>
        <v/>
      </c>
      <c r="DC348" s="71" t="str">
        <f t="shared" si="5262"/>
        <v/>
      </c>
      <c r="DD348" s="71" t="str">
        <f t="shared" si="5263"/>
        <v/>
      </c>
      <c r="DE348" s="71" t="str">
        <f t="shared" si="5264"/>
        <v/>
      </c>
      <c r="DF348" s="71" t="str">
        <f t="shared" si="5265"/>
        <v/>
      </c>
      <c r="DG348" s="71" t="str">
        <f t="shared" si="5266"/>
        <v/>
      </c>
      <c r="DH348" s="71" t="str">
        <f t="shared" si="5267"/>
        <v/>
      </c>
      <c r="DI348" s="71" t="str">
        <f t="shared" si="5268"/>
        <v/>
      </c>
      <c r="DJ348" s="71" t="str">
        <f t="shared" si="5269"/>
        <v/>
      </c>
      <c r="DK348" s="71" t="str">
        <f t="shared" si="5270"/>
        <v/>
      </c>
      <c r="DL348" s="71" t="str">
        <f t="shared" si="5271"/>
        <v/>
      </c>
      <c r="DM348" s="71" t="str">
        <f t="shared" si="5272"/>
        <v/>
      </c>
      <c r="DN348" s="71" t="str">
        <f t="shared" si="5273"/>
        <v/>
      </c>
      <c r="DO348" s="71" t="str">
        <f t="shared" si="5274"/>
        <v/>
      </c>
      <c r="DP348" s="71" t="str">
        <f t="shared" si="5275"/>
        <v/>
      </c>
      <c r="DQ348" s="71" t="str">
        <f t="shared" si="5276"/>
        <v/>
      </c>
      <c r="DR348" s="71" t="str">
        <f t="shared" si="5277"/>
        <v/>
      </c>
      <c r="DS348" s="71" t="str">
        <f t="shared" si="5278"/>
        <v/>
      </c>
      <c r="DT348" s="71" t="str">
        <f t="shared" si="5279"/>
        <v/>
      </c>
      <c r="DU348" s="71" t="str">
        <f t="shared" si="5280"/>
        <v/>
      </c>
      <c r="DV348" s="71" t="str">
        <f t="shared" si="5281"/>
        <v/>
      </c>
      <c r="DW348" s="71" t="str">
        <f t="shared" si="5282"/>
        <v/>
      </c>
      <c r="DX348" s="71" t="str">
        <f t="shared" si="5283"/>
        <v/>
      </c>
      <c r="DY348" s="71" t="str">
        <f t="shared" si="5284"/>
        <v/>
      </c>
      <c r="DZ348" s="71" t="str">
        <f t="shared" si="5285"/>
        <v/>
      </c>
      <c r="EA348" s="71" t="str">
        <f t="shared" si="5286"/>
        <v/>
      </c>
      <c r="EB348" s="71" t="str">
        <f t="shared" si="5287"/>
        <v/>
      </c>
      <c r="EC348" s="71" t="str">
        <f t="shared" si="5288"/>
        <v/>
      </c>
      <c r="ED348" s="71" t="str">
        <f t="shared" si="5289"/>
        <v/>
      </c>
      <c r="EE348" s="71" t="str">
        <f t="shared" si="5290"/>
        <v/>
      </c>
      <c r="EF348" s="71" t="str">
        <f t="shared" si="5291"/>
        <v/>
      </c>
      <c r="EG348" s="71" t="str">
        <f t="shared" si="5292"/>
        <v/>
      </c>
      <c r="EH348" s="71" t="str">
        <f t="shared" si="5293"/>
        <v/>
      </c>
      <c r="EI348" s="71" t="str">
        <f t="shared" si="5294"/>
        <v/>
      </c>
      <c r="EJ348" s="71" t="str">
        <f t="shared" si="5295"/>
        <v/>
      </c>
      <c r="EK348" s="71" t="str">
        <f t="shared" si="5296"/>
        <v/>
      </c>
      <c r="EL348" s="71" t="str">
        <f t="shared" si="5297"/>
        <v/>
      </c>
      <c r="EM348" s="71" t="str">
        <f t="shared" si="5298"/>
        <v/>
      </c>
      <c r="EN348" s="71" t="str">
        <f t="shared" si="5299"/>
        <v/>
      </c>
      <c r="EO348" s="71" t="str">
        <f t="shared" si="5300"/>
        <v/>
      </c>
      <c r="EP348" s="71" t="str">
        <f t="shared" si="5301"/>
        <v/>
      </c>
      <c r="EQ348" s="71" t="str">
        <f t="shared" si="5302"/>
        <v/>
      </c>
      <c r="ER348" s="71" t="str">
        <f t="shared" si="5303"/>
        <v/>
      </c>
      <c r="ES348" s="71" t="str">
        <f t="shared" si="5304"/>
        <v/>
      </c>
      <c r="ET348" s="71" t="str">
        <f t="shared" si="5305"/>
        <v/>
      </c>
      <c r="EU348" s="71" t="str">
        <f t="shared" si="5306"/>
        <v/>
      </c>
      <c r="EV348" s="71" t="str">
        <f t="shared" si="5307"/>
        <v/>
      </c>
      <c r="EW348" s="71" t="str">
        <f t="shared" si="5308"/>
        <v/>
      </c>
      <c r="EX348" s="71" t="str">
        <f t="shared" si="5309"/>
        <v/>
      </c>
      <c r="EY348" s="71" t="str">
        <f t="shared" si="5310"/>
        <v/>
      </c>
      <c r="EZ348" s="71" t="str">
        <f t="shared" si="5311"/>
        <v/>
      </c>
      <c r="FA348" s="71" t="str">
        <f t="shared" si="5312"/>
        <v/>
      </c>
      <c r="FB348" s="71" t="str">
        <f t="shared" si="5313"/>
        <v/>
      </c>
      <c r="FC348" s="71" t="str">
        <f t="shared" si="5314"/>
        <v/>
      </c>
      <c r="FD348" s="71" t="str">
        <f t="shared" si="5315"/>
        <v/>
      </c>
      <c r="FE348" s="71" t="str">
        <f t="shared" si="5316"/>
        <v/>
      </c>
      <c r="FF348" s="71" t="str">
        <f t="shared" si="5317"/>
        <v/>
      </c>
      <c r="FG348" s="71" t="str">
        <f t="shared" si="5318"/>
        <v/>
      </c>
      <c r="FH348" s="71" t="str">
        <f t="shared" si="5319"/>
        <v/>
      </c>
      <c r="FI348" s="71" t="str">
        <f t="shared" si="5320"/>
        <v/>
      </c>
      <c r="FJ348" s="71" t="str">
        <f t="shared" si="5321"/>
        <v/>
      </c>
      <c r="FK348" s="71" t="str">
        <f t="shared" si="5322"/>
        <v/>
      </c>
      <c r="FL348" s="71" t="str">
        <f t="shared" si="5323"/>
        <v/>
      </c>
      <c r="FM348" s="71" t="str">
        <f t="shared" si="5324"/>
        <v/>
      </c>
      <c r="FN348" s="71" t="str">
        <f t="shared" si="5325"/>
        <v/>
      </c>
      <c r="FO348" s="71" t="str">
        <f t="shared" si="5326"/>
        <v/>
      </c>
      <c r="FP348" s="71" t="str">
        <f t="shared" si="5327"/>
        <v/>
      </c>
      <c r="FQ348" s="71" t="str">
        <f t="shared" si="5328"/>
        <v/>
      </c>
      <c r="FR348" s="71" t="str">
        <f t="shared" si="5329"/>
        <v/>
      </c>
      <c r="FS348" s="71" t="str">
        <f t="shared" si="5330"/>
        <v/>
      </c>
    </row>
    <row r="349" spans="1:175" ht="16.5">
      <c r="A349" s="133"/>
      <c r="B349" s="80" t="s">
        <v>989</v>
      </c>
      <c r="C349" s="148" t="s">
        <v>990</v>
      </c>
      <c r="T349" s="146" t="s">
        <v>991</v>
      </c>
      <c r="U349" s="85" t="s">
        <v>992</v>
      </c>
      <c r="CN349" s="70" t="str">
        <f t="shared" ref="CN349:CN428" si="5498">"InitUnitState('"&amp;B349&amp;"',"&amp;V349&amp;","&amp;W349&amp;","&amp;X349&amp;","&amp;Y349&amp;","&amp;Z349&amp;","&amp;AA349&amp;","&amp;AB349&amp;","&amp;AC349&amp;","&amp;AD349&amp;","&amp;AE349&amp;")"</f>
        <v>InitUnitState('IK1A',,,,,,,,,,)</v>
      </c>
      <c r="CO349" s="70" t="str">
        <f t="shared" ref="CO349:CO428" si="5499">"InitUnitNormal('"&amp;B349&amp;"',"&amp;AF349&amp;","&amp;AG349&amp;","&amp;AH349&amp;","&amp;AI349&amp;","&amp;AJ349&amp;","&amp;AK349&amp;","&amp;AL349&amp;","&amp;AM349&amp;","&amp;AN349&amp;","&amp;AO349&amp;")"</f>
        <v>InitUnitNormal('IK1A',,,,,,,,,,)</v>
      </c>
      <c r="CP349" s="70" t="str">
        <f t="shared" ref="CP349:CP428" si="5500">"InitUnitMagic('"&amp;B349&amp;"',"&amp;AP349&amp;","&amp;AQ349&amp;","&amp;AR349&amp;","&amp;AS349&amp;","&amp;AT349&amp;","&amp;AU349&amp;","&amp;AV349&amp;","&amp;AW349&amp;","&amp;BI349&amp;","&amp;BJ349&amp;")"</f>
        <v>InitUnitMagic('IK1A',,,,,,,,,,)</v>
      </c>
      <c r="CQ349" s="70" t="str">
        <f t="shared" ref="CQ349:CQ428" si="5501">"InitUnitAdd('"&amp;B349&amp;"',"&amp;BK349&amp;","&amp;BL349&amp;","&amp;BM349&amp;","&amp;BN349&amp;","&amp;BO349&amp;","&amp;BP349&amp;","&amp;BQ349&amp;","&amp;BR349&amp;","&amp;BS349&amp;","&amp;BT349&amp;")"</f>
        <v>InitUnitAdd('IK1A',,,,,,,,,,)</v>
      </c>
      <c r="CR349" s="70" t="str">
        <f>"InitEquipData('"&amp;B349&amp;"',"&amp;D349&amp;","&amp;CR$1&amp;A349&amp;CR$1&amp;","&amp;E349&amp;","&amp;I349&amp;","&amp;F349&amp;","&amp;G349&amp;",'"&amp;J349&amp;"','"&amp;K349&amp;"','"&amp;L349&amp;"','"&amp;M349&amp;"','"&amp;N349&amp;"','"&amp;O349&amp;"',"&amp;CR$1&amp;U358&amp;CR$1&amp;")"</f>
        <v>InitEquipData('IK1A',,"",,,,,'','','','','','',"ReplaceableTextures\\CommandButtons\\BTNSST10.blp")</v>
      </c>
      <c r="CU349" s="95" t="str">
        <f t="shared" ref="CU349:CU428" si="5502">CONCATENATE(DB349,DC349,DD349,DE349,DF349,DG349,DH349,DI349,DJ349,DK349,DL349,DM349,DN349,DO349,DP349,DQ349,DR349,DS349,DT349,DU349,DV349,DW349,DX349,DY349,DZ349,EA349,EB349,EC349,ED349,EE349,EF349,EG349,EH349,EI349,EJ349,EK349,EL349,EM349,EN349,EO349,EP349&amp;"|n")</f>
        <v>|n</v>
      </c>
      <c r="CV349" s="61" t="str">
        <f t="shared" si="5497"/>
        <v>致命倍率|Cffffc926+300%|n|n|r|Cffaaaaaa○刻印槽 【空】|r|n|n|Cff00ff7f点击穿戴或脱卸。|r</v>
      </c>
      <c r="CW349" s="60"/>
      <c r="CX349" s="60"/>
      <c r="CY349" s="60"/>
      <c r="CZ349" s="60"/>
      <c r="DA349" s="60"/>
      <c r="DB349" s="71" t="str">
        <f t="shared" ref="DB349:DB428" si="5503">IF(V349="","","|n"&amp;DB$2&amp;"+"&amp;V349&amp;DB$1)</f>
        <v/>
      </c>
      <c r="DC349" s="71" t="str">
        <f t="shared" ref="DC349:DC428" si="5504">IF(W349="","","|n"&amp;DC$2&amp;"+"&amp;W349&amp;DC$1)</f>
        <v/>
      </c>
      <c r="DD349" s="71" t="str">
        <f t="shared" ref="DD349:DD428" si="5505">IF(X349="","","|n"&amp;DD$2&amp;"+"&amp;X349&amp;DD$1)</f>
        <v/>
      </c>
      <c r="DE349" s="71" t="str">
        <f t="shared" ref="DE349:DE428" si="5506">IF(Y349="","","|n"&amp;DE$2&amp;"+"&amp;Y349&amp;DE$1)</f>
        <v/>
      </c>
      <c r="DF349" s="71" t="str">
        <f t="shared" ref="DF349:DF428" si="5507">IF(Z349="","","|n"&amp;DF$2&amp;"+"&amp;Z349&amp;DF$1)</f>
        <v/>
      </c>
      <c r="DG349" s="71" t="str">
        <f t="shared" ref="DG349:DG428" si="5508">IF(AA349="","","|n"&amp;DG$2&amp;"+"&amp;AA349&amp;DG$1)</f>
        <v/>
      </c>
      <c r="DH349" s="71" t="str">
        <f t="shared" ref="DH349:DH428" si="5509">IF(AB349="","","|n"&amp;DH$2&amp;"+"&amp;AB349&amp;DH$1)</f>
        <v/>
      </c>
      <c r="DI349" s="71" t="str">
        <f t="shared" ref="DI349:DI428" si="5510">IF(AC349="","","|n"&amp;DI$2&amp;"+"&amp;AC349&amp;DI$1)</f>
        <v/>
      </c>
      <c r="DJ349" s="71" t="str">
        <f t="shared" ref="DJ349:DJ428" si="5511">IF(AD349="","","|n"&amp;DJ$2&amp;"+"&amp;AD349&amp;DJ$1)</f>
        <v/>
      </c>
      <c r="DK349" s="71" t="str">
        <f t="shared" ref="DK349:DK428" si="5512">IF(AE349="","","|n"&amp;DK$2&amp;"+"&amp;AE349&amp;DK$1)</f>
        <v/>
      </c>
      <c r="DL349" s="71" t="str">
        <f t="shared" ref="DL349:DL428" si="5513">IF(AF349="","","|n"&amp;DL$2&amp;"+"&amp;AF349&amp;DL$1)</f>
        <v/>
      </c>
      <c r="DM349" s="71" t="str">
        <f t="shared" ref="DM349:DM428" si="5514">IF(AG349="","","|n"&amp;DM$2&amp;"+"&amp;AG349&amp;DM$1)</f>
        <v/>
      </c>
      <c r="DN349" s="71" t="str">
        <f t="shared" ref="DN349:DN428" si="5515">IF(AH349="","","|n"&amp;DN$2&amp;"+"&amp;AH349&amp;DN$1)</f>
        <v/>
      </c>
      <c r="DO349" s="71" t="str">
        <f t="shared" ref="DO349:DO428" si="5516">IF(AI349="","","|n"&amp;DO$2&amp;"+"&amp;AI349&amp;DO$1)</f>
        <v/>
      </c>
      <c r="DP349" s="71" t="str">
        <f t="shared" ref="DP349:DP428" si="5517">IF(AJ349="","","|n"&amp;DP$2&amp;"+"&amp;AJ349&amp;DP$1)</f>
        <v/>
      </c>
      <c r="DQ349" s="71" t="str">
        <f t="shared" ref="DQ349:DQ428" si="5518">IF(AK349="","","|n"&amp;DQ$2&amp;"+"&amp;AK349&amp;DQ$1)</f>
        <v/>
      </c>
      <c r="DR349" s="71" t="str">
        <f t="shared" ref="DR349:DR428" si="5519">IF(AL349="","","|n"&amp;DR$2&amp;"+"&amp;AL349&amp;DR$1)</f>
        <v/>
      </c>
      <c r="DS349" s="71" t="str">
        <f t="shared" ref="DS349:DS428" si="5520">IF(AM349="","","|n"&amp;DS$2&amp;"+"&amp;AM349&amp;DS$1)</f>
        <v/>
      </c>
      <c r="DT349" s="71" t="str">
        <f t="shared" ref="DT349:DT428" si="5521">IF(AN349="","","|n"&amp;DT$2&amp;"+"&amp;AN349&amp;DT$1)</f>
        <v/>
      </c>
      <c r="DU349" s="71" t="str">
        <f t="shared" ref="DU349:DU428" si="5522">IF(AO349="","","|n"&amp;DU$2&amp;"+"&amp;AO349&amp;DU$1)</f>
        <v/>
      </c>
      <c r="DV349" s="71" t="str">
        <f t="shared" ref="DV349:DV428" si="5523">IF(AP349="","","|n"&amp;DV$2&amp;"+"&amp;AP349&amp;DV$1)</f>
        <v/>
      </c>
      <c r="DW349" s="71" t="str">
        <f t="shared" ref="DW349:DW428" si="5524">IF(AQ349="","","|n"&amp;DW$2&amp;"+"&amp;AQ349&amp;DW$1)</f>
        <v/>
      </c>
      <c r="DX349" s="71" t="str">
        <f t="shared" ref="DX349:DX428" si="5525">IF(AR349="","","|n"&amp;DX$2&amp;"+"&amp;AR349&amp;DX$1)</f>
        <v/>
      </c>
      <c r="DY349" s="71" t="str">
        <f t="shared" ref="DY349:DY428" si="5526">IF(AS349="","","|n"&amp;DY$2&amp;"+"&amp;AS349&amp;DY$1)</f>
        <v/>
      </c>
      <c r="DZ349" s="71" t="str">
        <f t="shared" ref="DZ349:DZ428" si="5527">IF(AT349="","","|n"&amp;DZ$2&amp;"+"&amp;AT349&amp;DZ$1)</f>
        <v/>
      </c>
      <c r="EA349" s="71" t="str">
        <f t="shared" ref="EA349:EA428" si="5528">IF(AU349="","","|n"&amp;EA$2&amp;"+"&amp;AU349&amp;EA$1)</f>
        <v/>
      </c>
      <c r="EB349" s="71" t="str">
        <f t="shared" ref="EB349:EB428" si="5529">IF(AV349="","","|n"&amp;EB$2&amp;"+"&amp;AV349&amp;EB$1)</f>
        <v/>
      </c>
      <c r="EC349" s="71" t="str">
        <f t="shared" ref="EC349:EC428" si="5530">IF(AW349="","","|n"&amp;EC$2&amp;"+"&amp;AW349&amp;EC$1)</f>
        <v/>
      </c>
      <c r="ED349" s="71" t="str">
        <f t="shared" ref="ED349:ED428" si="5531">IF(AX349="","","|n"&amp;ED$2&amp;"+"&amp;AX349&amp;ED$1)</f>
        <v/>
      </c>
      <c r="EE349" s="71" t="str">
        <f t="shared" ref="EE349:EE428" si="5532">IF(AY349="","","|n"&amp;EE$2&amp;"+"&amp;AY349&amp;EE$1)</f>
        <v/>
      </c>
      <c r="EF349" s="71" t="str">
        <f t="shared" ref="EF349:EF428" si="5533">IF(AZ349="","","|n"&amp;EF$2&amp;"+"&amp;AZ349&amp;EF$1)</f>
        <v/>
      </c>
      <c r="EG349" s="71" t="str">
        <f t="shared" ref="EG349:EG428" si="5534">IF(BA349="","","|n"&amp;EG$2&amp;"+"&amp;BA349&amp;EG$1)</f>
        <v/>
      </c>
      <c r="EH349" s="71" t="str">
        <f t="shared" ref="EH349:EH428" si="5535">IF(BB349="","","|n"&amp;EH$2&amp;"+"&amp;BB349&amp;EH$1)</f>
        <v/>
      </c>
      <c r="EI349" s="71" t="str">
        <f t="shared" ref="EI349:EI428" si="5536">IF(BC349="","","|n"&amp;EI$2&amp;"+"&amp;BC349&amp;EI$1)</f>
        <v/>
      </c>
      <c r="EJ349" s="71" t="str">
        <f t="shared" ref="EJ349:EJ428" si="5537">IF(BD349="","","|n"&amp;EJ$2&amp;"+"&amp;BD349&amp;EJ$1)</f>
        <v/>
      </c>
      <c r="EK349" s="71" t="str">
        <f t="shared" ref="EK349:EK428" si="5538">IF(BE349="","","|n"&amp;EK$2&amp;"+"&amp;BE349&amp;EK$1)</f>
        <v/>
      </c>
      <c r="EL349" s="71" t="str">
        <f t="shared" ref="EL349:EL428" si="5539">IF(BF349="","","|n"&amp;EL$2&amp;"+"&amp;BF349&amp;EL$1)</f>
        <v/>
      </c>
      <c r="EM349" s="71" t="str">
        <f t="shared" ref="EM349:EM428" si="5540">IF(BG349="","","|n"&amp;EM$2&amp;"+"&amp;BG349&amp;EM$1)</f>
        <v/>
      </c>
      <c r="EN349" s="71" t="str">
        <f t="shared" ref="EN349:EN428" si="5541">IF(BH349="","","|n"&amp;EN$2&amp;"+"&amp;BH349&amp;EN$1)</f>
        <v/>
      </c>
      <c r="EO349" s="71" t="str">
        <f t="shared" ref="EO349:EO428" si="5542">IF(BI349="","","|n"&amp;EO$2&amp;"+"&amp;BI349&amp;EO$1)</f>
        <v/>
      </c>
      <c r="EP349" s="71" t="str">
        <f t="shared" ref="EP349:EP428" si="5543">IF(BJ349="","","|n"&amp;EP$2&amp;"+"&amp;BJ349&amp;EP$1)</f>
        <v/>
      </c>
      <c r="EQ349" s="71" t="str">
        <f t="shared" ref="EQ349:EQ428" si="5544">IF(BK349="","","|n"&amp;EQ$2&amp;"+"&amp;BK349&amp;EQ$1)</f>
        <v/>
      </c>
      <c r="ER349" s="71" t="str">
        <f t="shared" ref="ER349:ER428" si="5545">IF(BL349="","","|n"&amp;ER$2&amp;"+"&amp;BL349&amp;ER$1)</f>
        <v/>
      </c>
      <c r="ES349" s="71" t="str">
        <f t="shared" ref="ES349:ES428" si="5546">IF(BM349="","","|n"&amp;ES$2&amp;"+"&amp;BM349&amp;ES$1)</f>
        <v/>
      </c>
      <c r="ET349" s="71" t="str">
        <f t="shared" ref="ET349:ET428" si="5547">IF(BN349="","","|n"&amp;ET$2&amp;"+"&amp;BN349&amp;ET$1)</f>
        <v/>
      </c>
      <c r="EU349" s="71" t="str">
        <f t="shared" ref="EU349:EU428" si="5548">IF(BO349="","","|n"&amp;EU$2&amp;"+"&amp;BO349&amp;EU$1)</f>
        <v/>
      </c>
      <c r="EV349" s="71" t="str">
        <f t="shared" ref="EV349:EV428" si="5549">IF(BP349="","","|n"&amp;EV$2&amp;"+"&amp;BP349&amp;EV$1)</f>
        <v/>
      </c>
      <c r="EW349" s="71" t="str">
        <f t="shared" ref="EW349:EW428" si="5550">IF(BQ349="","","|n"&amp;EW$2&amp;"+"&amp;BQ349&amp;EW$1)</f>
        <v/>
      </c>
      <c r="EX349" s="71" t="str">
        <f t="shared" ref="EX349:EX428" si="5551">IF(BR349="","","|n"&amp;EX$2&amp;"+"&amp;BR349&amp;EX$1)</f>
        <v/>
      </c>
      <c r="EY349" s="71" t="str">
        <f t="shared" ref="EY349:EY428" si="5552">IF(BS349="","","|n"&amp;EY$2&amp;"+"&amp;BS349&amp;EY$1)</f>
        <v/>
      </c>
      <c r="EZ349" s="71" t="str">
        <f t="shared" ref="EZ349:EZ428" si="5553">IF(BT349="","","|n"&amp;EZ$2&amp;"+"&amp;BT349&amp;EZ$1)</f>
        <v/>
      </c>
      <c r="FA349" s="71" t="str">
        <f t="shared" ref="FA349:FA428" si="5554">IF(BU349="","","|n"&amp;FA$2&amp;"+"&amp;BU349&amp;FA$1)</f>
        <v/>
      </c>
      <c r="FB349" s="71" t="str">
        <f t="shared" ref="FB349:FB428" si="5555">IF(BV349="","","|n"&amp;FB$2&amp;"+"&amp;BV349&amp;FB$1)</f>
        <v/>
      </c>
      <c r="FC349" s="71" t="str">
        <f t="shared" ref="FC349:FC428" si="5556">IF(BW349="","","|n"&amp;FC$2&amp;"+"&amp;BW349&amp;FC$1)</f>
        <v/>
      </c>
      <c r="FD349" s="71" t="str">
        <f t="shared" ref="FD349:FD428" si="5557">IF(BX349="","","|n"&amp;FD$2&amp;"+"&amp;BX349&amp;FD$1)</f>
        <v/>
      </c>
      <c r="FE349" s="71" t="str">
        <f t="shared" ref="FE349:FE428" si="5558">IF(BY349="","","|n"&amp;FE$2&amp;"+"&amp;BY349&amp;FE$1)</f>
        <v/>
      </c>
      <c r="FF349" s="71" t="str">
        <f t="shared" ref="FF349:FF428" si="5559">IF(BZ349="","","|n"&amp;FF$2&amp;"+"&amp;BZ349&amp;FF$1)</f>
        <v/>
      </c>
      <c r="FG349" s="71" t="str">
        <f t="shared" ref="FG349:FG428" si="5560">IF(CA349="","","|n"&amp;FG$2&amp;"+"&amp;CA349&amp;FG$1)</f>
        <v/>
      </c>
      <c r="FH349" s="71" t="str">
        <f t="shared" ref="FH349:FH428" si="5561">IF(CB349="","","|n"&amp;FH$2&amp;"+"&amp;CB349&amp;FH$1)</f>
        <v/>
      </c>
      <c r="FI349" s="71" t="str">
        <f t="shared" ref="FI349:FI428" si="5562">IF(CC349="","","|n"&amp;FI$2&amp;"+"&amp;CC349&amp;FI$1)</f>
        <v/>
      </c>
      <c r="FJ349" s="71" t="str">
        <f t="shared" ref="FJ349:FJ428" si="5563">IF(CD349="","","|n"&amp;FJ$2&amp;"+"&amp;CD349&amp;FJ$1)</f>
        <v/>
      </c>
      <c r="FK349" s="71" t="str">
        <f t="shared" ref="FK349:FK428" si="5564">IF(CE349="","","|n"&amp;FK$2&amp;"+"&amp;CE349&amp;FK$1)</f>
        <v/>
      </c>
      <c r="FL349" s="71" t="str">
        <f t="shared" ref="FL349:FL428" si="5565">IF(CF349="","","|n"&amp;FL$2&amp;"+"&amp;CF349&amp;FL$1)</f>
        <v/>
      </c>
      <c r="FM349" s="71" t="str">
        <f t="shared" ref="FM349:FM428" si="5566">IF(CG349="","","|n"&amp;FM$2&amp;"+"&amp;CG349&amp;FM$1)</f>
        <v/>
      </c>
      <c r="FN349" s="71" t="str">
        <f t="shared" ref="FN349:FN428" si="5567">IF(CH349="","","|n"&amp;FN$2&amp;"+"&amp;CH349&amp;FN$1)</f>
        <v/>
      </c>
      <c r="FO349" s="71" t="str">
        <f t="shared" ref="FO349:FO428" si="5568">IF(CI349="","","|n"&amp;FO$2&amp;"+"&amp;CI349&amp;FO$1)</f>
        <v/>
      </c>
      <c r="FP349" s="71" t="str">
        <f t="shared" ref="FP349:FP428" si="5569">IF(CJ349="","","|n"&amp;FP$2&amp;"+"&amp;CJ349&amp;FP$1)</f>
        <v/>
      </c>
      <c r="FQ349" s="71" t="str">
        <f t="shared" ref="FQ349:FQ428" si="5570">IF(CK349="","","|n"&amp;FQ$2&amp;"+"&amp;CK349&amp;FQ$1)</f>
        <v/>
      </c>
      <c r="FR349" s="71" t="str">
        <f t="shared" ref="FR349:FR428" si="5571">IF(CL349="","","|n"&amp;FR$2&amp;"+"&amp;CL349&amp;FR$1)</f>
        <v/>
      </c>
      <c r="FS349" s="71" t="str">
        <f t="shared" ref="FS349:FS428" si="5572">IF(CM349="","","|n"&amp;FS$2&amp;"+"&amp;CM349&amp;FS$1)</f>
        <v/>
      </c>
    </row>
    <row r="350" spans="1:175" ht="16.5">
      <c r="A350" s="133"/>
      <c r="B350" s="80" t="s">
        <v>993</v>
      </c>
      <c r="C350" s="148" t="s">
        <v>990</v>
      </c>
      <c r="K350" s="149"/>
      <c r="T350" s="146" t="s">
        <v>994</v>
      </c>
      <c r="U350" s="85" t="s">
        <v>992</v>
      </c>
      <c r="CN350" s="70" t="str">
        <f t="shared" ref="CN350:CN357" si="5573">"InitUnitState('"&amp;B350&amp;"',"&amp;V350&amp;","&amp;W350&amp;","&amp;X350&amp;","&amp;Y350&amp;","&amp;Z350&amp;","&amp;AA350&amp;","&amp;AB350&amp;","&amp;AC350&amp;","&amp;AD350&amp;","&amp;AE350&amp;")"</f>
        <v>InitUnitState('IK1B',,,,,,,,,,)</v>
      </c>
      <c r="CO350" s="70" t="str">
        <f t="shared" ref="CO350:CO357" si="5574">"InitUnitNormal('"&amp;B350&amp;"',"&amp;AF350&amp;","&amp;AG350&amp;","&amp;AH350&amp;","&amp;AI350&amp;","&amp;AJ350&amp;","&amp;AK350&amp;","&amp;AL350&amp;","&amp;AM350&amp;","&amp;AN350&amp;","&amp;AO350&amp;")"</f>
        <v>InitUnitNormal('IK1B',,,,,,,,,,)</v>
      </c>
      <c r="CP350" s="70" t="str">
        <f t="shared" ref="CP350:CP357" si="5575">"InitUnitMagic('"&amp;B350&amp;"',"&amp;AP350&amp;","&amp;AQ350&amp;","&amp;AR350&amp;","&amp;AS350&amp;","&amp;AT350&amp;","&amp;AU350&amp;","&amp;AV350&amp;","&amp;AW350&amp;","&amp;BI350&amp;","&amp;BJ350&amp;")"</f>
        <v>InitUnitMagic('IK1B',,,,,,,,,,)</v>
      </c>
      <c r="CQ350" s="70" t="str">
        <f t="shared" ref="CQ350:CQ357" si="5576">"InitUnitAdd('"&amp;B350&amp;"',"&amp;BK350&amp;","&amp;BL350&amp;","&amp;BM350&amp;","&amp;BN350&amp;","&amp;BO350&amp;","&amp;BP350&amp;","&amp;BQ350&amp;","&amp;BR350&amp;","&amp;BS350&amp;","&amp;BT350&amp;")"</f>
        <v>InitUnitAdd('IK1B',,,,,,,,,,)</v>
      </c>
      <c r="CR350" s="70" t="str">
        <f t="shared" ref="CR350:CR357" si="5577">"InitEquipData('"&amp;B350&amp;"',"&amp;D350&amp;","&amp;CR$1&amp;A350&amp;CR$1&amp;","&amp;E350&amp;","&amp;I350&amp;","&amp;F350&amp;","&amp;G350&amp;",'"&amp;J350&amp;"','"&amp;K350&amp;"','"&amp;L350&amp;"','"&amp;M350&amp;"','"&amp;N350&amp;"','"&amp;O350&amp;"',"&amp;CR$1&amp;U359&amp;CR$1&amp;")"</f>
        <v>InitEquipData('IK1B',,"",,,,,'','','','','','',"ReplaceableTextures\\CommandButtons\\BTNSST10.blp")</v>
      </c>
      <c r="CU350" s="95" t="str">
        <f t="shared" ref="CU350:CU357" si="5578">CONCATENATE(DB350,DC350,DD350,DE350,DF350,DG350,DH350,DI350,DJ350,DK350,DL350,DM350,DN350,DO350,DP350,DQ350,DR350,DS350,DT350,DU350,DV350,DW350,DX350,DY350,DZ350,EA350,EB350,EC350,ED350,EE350,EF350,EG350,EH350,EI350,EJ350,EK350,EL350,EM350,EN350,EO350,EP350&amp;"|n")</f>
        <v>|n</v>
      </c>
      <c r="CV350" s="61" t="str">
        <f t="shared" si="5497"/>
        <v>致命倍率|Cffffc926+300%|n|n|r|Cffaaaaaa○|CffFFD24D金之符印+1|r|r|n|n|Cff00ff7f点击穿戴或脱卸。|r</v>
      </c>
      <c r="CW350" s="60"/>
      <c r="CX350" s="60"/>
      <c r="CY350" s="60"/>
      <c r="CZ350" s="60"/>
      <c r="DA350" s="60"/>
      <c r="DB350" s="71" t="str">
        <f t="shared" ref="DB350:DB357" si="5579">IF(V350="","","|n"&amp;DB$2&amp;"+"&amp;V350&amp;DB$1)</f>
        <v/>
      </c>
      <c r="DC350" s="71" t="str">
        <f t="shared" ref="DC350:DC357" si="5580">IF(W350="","","|n"&amp;DC$2&amp;"+"&amp;W350&amp;DC$1)</f>
        <v/>
      </c>
      <c r="DD350" s="71" t="str">
        <f t="shared" ref="DD350:DD357" si="5581">IF(X350="","","|n"&amp;DD$2&amp;"+"&amp;X350&amp;DD$1)</f>
        <v/>
      </c>
      <c r="DE350" s="71" t="str">
        <f t="shared" ref="DE350:DE357" si="5582">IF(Y350="","","|n"&amp;DE$2&amp;"+"&amp;Y350&amp;DE$1)</f>
        <v/>
      </c>
      <c r="DF350" s="71" t="str">
        <f t="shared" ref="DF350:DF357" si="5583">IF(Z350="","","|n"&amp;DF$2&amp;"+"&amp;Z350&amp;DF$1)</f>
        <v/>
      </c>
      <c r="DG350" s="71" t="str">
        <f t="shared" ref="DG350:DG357" si="5584">IF(AA350="","","|n"&amp;DG$2&amp;"+"&amp;AA350&amp;DG$1)</f>
        <v/>
      </c>
      <c r="DH350" s="71" t="str">
        <f t="shared" ref="DH350:DH357" si="5585">IF(AB350="","","|n"&amp;DH$2&amp;"+"&amp;AB350&amp;DH$1)</f>
        <v/>
      </c>
      <c r="DI350" s="71" t="str">
        <f t="shared" ref="DI350:DI357" si="5586">IF(AC350="","","|n"&amp;DI$2&amp;"+"&amp;AC350&amp;DI$1)</f>
        <v/>
      </c>
      <c r="DJ350" s="71" t="str">
        <f t="shared" ref="DJ350:DJ357" si="5587">IF(AD350="","","|n"&amp;DJ$2&amp;"+"&amp;AD350&amp;DJ$1)</f>
        <v/>
      </c>
      <c r="DK350" s="71" t="str">
        <f t="shared" ref="DK350:DK357" si="5588">IF(AE350="","","|n"&amp;DK$2&amp;"+"&amp;AE350&amp;DK$1)</f>
        <v/>
      </c>
      <c r="DL350" s="71" t="str">
        <f t="shared" ref="DL350:DL357" si="5589">IF(AF350="","","|n"&amp;DL$2&amp;"+"&amp;AF350&amp;DL$1)</f>
        <v/>
      </c>
      <c r="DM350" s="71" t="str">
        <f t="shared" ref="DM350:DM357" si="5590">IF(AG350="","","|n"&amp;DM$2&amp;"+"&amp;AG350&amp;DM$1)</f>
        <v/>
      </c>
      <c r="DN350" s="71" t="str">
        <f t="shared" ref="DN350:DN357" si="5591">IF(AH350="","","|n"&amp;DN$2&amp;"+"&amp;AH350&amp;DN$1)</f>
        <v/>
      </c>
      <c r="DO350" s="71" t="str">
        <f t="shared" ref="DO350:DO357" si="5592">IF(AI350="","","|n"&amp;DO$2&amp;"+"&amp;AI350&amp;DO$1)</f>
        <v/>
      </c>
      <c r="DP350" s="71" t="str">
        <f t="shared" ref="DP350:DP357" si="5593">IF(AJ350="","","|n"&amp;DP$2&amp;"+"&amp;AJ350&amp;DP$1)</f>
        <v/>
      </c>
      <c r="DQ350" s="71" t="str">
        <f t="shared" ref="DQ350:DQ357" si="5594">IF(AK350="","","|n"&amp;DQ$2&amp;"+"&amp;AK350&amp;DQ$1)</f>
        <v/>
      </c>
      <c r="DR350" s="71" t="str">
        <f t="shared" ref="DR350:DR357" si="5595">IF(AL350="","","|n"&amp;DR$2&amp;"+"&amp;AL350&amp;DR$1)</f>
        <v/>
      </c>
      <c r="DS350" s="71" t="str">
        <f t="shared" ref="DS350:DS357" si="5596">IF(AM350="","","|n"&amp;DS$2&amp;"+"&amp;AM350&amp;DS$1)</f>
        <v/>
      </c>
      <c r="DT350" s="71" t="str">
        <f t="shared" ref="DT350:DT357" si="5597">IF(AN350="","","|n"&amp;DT$2&amp;"+"&amp;AN350&amp;DT$1)</f>
        <v/>
      </c>
      <c r="DU350" s="71" t="str">
        <f t="shared" ref="DU350:DU357" si="5598">IF(AO350="","","|n"&amp;DU$2&amp;"+"&amp;AO350&amp;DU$1)</f>
        <v/>
      </c>
      <c r="DV350" s="71" t="str">
        <f t="shared" ref="DV350:DV357" si="5599">IF(AP350="","","|n"&amp;DV$2&amp;"+"&amp;AP350&amp;DV$1)</f>
        <v/>
      </c>
      <c r="DW350" s="71" t="str">
        <f t="shared" ref="DW350:DW357" si="5600">IF(AQ350="","","|n"&amp;DW$2&amp;"+"&amp;AQ350&amp;DW$1)</f>
        <v/>
      </c>
      <c r="DX350" s="71" t="str">
        <f t="shared" ref="DX350:DX357" si="5601">IF(AR350="","","|n"&amp;DX$2&amp;"+"&amp;AR350&amp;DX$1)</f>
        <v/>
      </c>
      <c r="DY350" s="71" t="str">
        <f t="shared" ref="DY350:DY357" si="5602">IF(AS350="","","|n"&amp;DY$2&amp;"+"&amp;AS350&amp;DY$1)</f>
        <v/>
      </c>
      <c r="DZ350" s="71" t="str">
        <f t="shared" ref="DZ350:DZ357" si="5603">IF(AT350="","","|n"&amp;DZ$2&amp;"+"&amp;AT350&amp;DZ$1)</f>
        <v/>
      </c>
      <c r="EA350" s="71" t="str">
        <f t="shared" ref="EA350:EA357" si="5604">IF(AU350="","","|n"&amp;EA$2&amp;"+"&amp;AU350&amp;EA$1)</f>
        <v/>
      </c>
      <c r="EB350" s="71" t="str">
        <f t="shared" ref="EB350:EB357" si="5605">IF(AV350="","","|n"&amp;EB$2&amp;"+"&amp;AV350&amp;EB$1)</f>
        <v/>
      </c>
      <c r="EC350" s="71" t="str">
        <f t="shared" ref="EC350:EC357" si="5606">IF(AW350="","","|n"&amp;EC$2&amp;"+"&amp;AW350&amp;EC$1)</f>
        <v/>
      </c>
      <c r="ED350" s="71" t="str">
        <f t="shared" ref="ED350:ED357" si="5607">IF(AX350="","","|n"&amp;ED$2&amp;"+"&amp;AX350&amp;ED$1)</f>
        <v/>
      </c>
      <c r="EE350" s="71" t="str">
        <f t="shared" ref="EE350:EE357" si="5608">IF(AY350="","","|n"&amp;EE$2&amp;"+"&amp;AY350&amp;EE$1)</f>
        <v/>
      </c>
      <c r="EF350" s="71" t="str">
        <f t="shared" ref="EF350:EF357" si="5609">IF(AZ350="","","|n"&amp;EF$2&amp;"+"&amp;AZ350&amp;EF$1)</f>
        <v/>
      </c>
      <c r="EG350" s="71" t="str">
        <f t="shared" ref="EG350:EG357" si="5610">IF(BA350="","","|n"&amp;EG$2&amp;"+"&amp;BA350&amp;EG$1)</f>
        <v/>
      </c>
      <c r="EH350" s="71" t="str">
        <f t="shared" ref="EH350:EH357" si="5611">IF(BB350="","","|n"&amp;EH$2&amp;"+"&amp;BB350&amp;EH$1)</f>
        <v/>
      </c>
      <c r="EI350" s="71" t="str">
        <f t="shared" ref="EI350:EI357" si="5612">IF(BC350="","","|n"&amp;EI$2&amp;"+"&amp;BC350&amp;EI$1)</f>
        <v/>
      </c>
      <c r="EJ350" s="71" t="str">
        <f t="shared" ref="EJ350:EJ357" si="5613">IF(BD350="","","|n"&amp;EJ$2&amp;"+"&amp;BD350&amp;EJ$1)</f>
        <v/>
      </c>
      <c r="EK350" s="71" t="str">
        <f t="shared" ref="EK350:EK357" si="5614">IF(BE350="","","|n"&amp;EK$2&amp;"+"&amp;BE350&amp;EK$1)</f>
        <v/>
      </c>
      <c r="EL350" s="71" t="str">
        <f t="shared" ref="EL350:EL357" si="5615">IF(BF350="","","|n"&amp;EL$2&amp;"+"&amp;BF350&amp;EL$1)</f>
        <v/>
      </c>
      <c r="EM350" s="71" t="str">
        <f t="shared" ref="EM350:EM357" si="5616">IF(BG350="","","|n"&amp;EM$2&amp;"+"&amp;BG350&amp;EM$1)</f>
        <v/>
      </c>
      <c r="EN350" s="71" t="str">
        <f t="shared" ref="EN350:EN357" si="5617">IF(BH350="","","|n"&amp;EN$2&amp;"+"&amp;BH350&amp;EN$1)</f>
        <v/>
      </c>
      <c r="EO350" s="71" t="str">
        <f t="shared" ref="EO350:EO357" si="5618">IF(BI350="","","|n"&amp;EO$2&amp;"+"&amp;BI350&amp;EO$1)</f>
        <v/>
      </c>
      <c r="EP350" s="71" t="str">
        <f t="shared" ref="EP350:EP357" si="5619">IF(BJ350="","","|n"&amp;EP$2&amp;"+"&amp;BJ350&amp;EP$1)</f>
        <v/>
      </c>
      <c r="EQ350" s="71" t="str">
        <f t="shared" ref="EQ350:EQ357" si="5620">IF(BK350="","","|n"&amp;EQ$2&amp;"+"&amp;BK350&amp;EQ$1)</f>
        <v/>
      </c>
      <c r="ER350" s="71" t="str">
        <f t="shared" ref="ER350:ER357" si="5621">IF(BL350="","","|n"&amp;ER$2&amp;"+"&amp;BL350&amp;ER$1)</f>
        <v/>
      </c>
      <c r="ES350" s="71" t="str">
        <f t="shared" ref="ES350:ES357" si="5622">IF(BM350="","","|n"&amp;ES$2&amp;"+"&amp;BM350&amp;ES$1)</f>
        <v/>
      </c>
      <c r="ET350" s="71" t="str">
        <f t="shared" ref="ET350:ET357" si="5623">IF(BN350="","","|n"&amp;ET$2&amp;"+"&amp;BN350&amp;ET$1)</f>
        <v/>
      </c>
      <c r="EU350" s="71" t="str">
        <f t="shared" ref="EU350:EU357" si="5624">IF(BO350="","","|n"&amp;EU$2&amp;"+"&amp;BO350&amp;EU$1)</f>
        <v/>
      </c>
      <c r="EV350" s="71" t="str">
        <f t="shared" ref="EV350:EV357" si="5625">IF(BP350="","","|n"&amp;EV$2&amp;"+"&amp;BP350&amp;EV$1)</f>
        <v/>
      </c>
      <c r="EW350" s="71" t="str">
        <f t="shared" ref="EW350:EW357" si="5626">IF(BQ350="","","|n"&amp;EW$2&amp;"+"&amp;BQ350&amp;EW$1)</f>
        <v/>
      </c>
      <c r="EX350" s="71" t="str">
        <f t="shared" ref="EX350:EX357" si="5627">IF(BR350="","","|n"&amp;EX$2&amp;"+"&amp;BR350&amp;EX$1)</f>
        <v/>
      </c>
      <c r="EY350" s="71" t="str">
        <f t="shared" ref="EY350:EY357" si="5628">IF(BS350="","","|n"&amp;EY$2&amp;"+"&amp;BS350&amp;EY$1)</f>
        <v/>
      </c>
      <c r="EZ350" s="71" t="str">
        <f t="shared" ref="EZ350:EZ357" si="5629">IF(BT350="","","|n"&amp;EZ$2&amp;"+"&amp;BT350&amp;EZ$1)</f>
        <v/>
      </c>
      <c r="FA350" s="71" t="str">
        <f t="shared" ref="FA350:FA357" si="5630">IF(BU350="","","|n"&amp;FA$2&amp;"+"&amp;BU350&amp;FA$1)</f>
        <v/>
      </c>
      <c r="FB350" s="71" t="str">
        <f t="shared" ref="FB350:FB357" si="5631">IF(BV350="","","|n"&amp;FB$2&amp;"+"&amp;BV350&amp;FB$1)</f>
        <v/>
      </c>
      <c r="FC350" s="71" t="str">
        <f t="shared" ref="FC350:FC357" si="5632">IF(BW350="","","|n"&amp;FC$2&amp;"+"&amp;BW350&amp;FC$1)</f>
        <v/>
      </c>
      <c r="FD350" s="71" t="str">
        <f t="shared" ref="FD350:FD357" si="5633">IF(BX350="","","|n"&amp;FD$2&amp;"+"&amp;BX350&amp;FD$1)</f>
        <v/>
      </c>
      <c r="FE350" s="71" t="str">
        <f t="shared" ref="FE350:FE357" si="5634">IF(BY350="","","|n"&amp;FE$2&amp;"+"&amp;BY350&amp;FE$1)</f>
        <v/>
      </c>
      <c r="FF350" s="71" t="str">
        <f t="shared" ref="FF350:FF357" si="5635">IF(BZ350="","","|n"&amp;FF$2&amp;"+"&amp;BZ350&amp;FF$1)</f>
        <v/>
      </c>
      <c r="FG350" s="71" t="str">
        <f t="shared" ref="FG350:FG357" si="5636">IF(CA350="","","|n"&amp;FG$2&amp;"+"&amp;CA350&amp;FG$1)</f>
        <v/>
      </c>
      <c r="FH350" s="71" t="str">
        <f t="shared" ref="FH350:FH357" si="5637">IF(CB350="","","|n"&amp;FH$2&amp;"+"&amp;CB350&amp;FH$1)</f>
        <v/>
      </c>
      <c r="FI350" s="71" t="str">
        <f t="shared" ref="FI350:FI357" si="5638">IF(CC350="","","|n"&amp;FI$2&amp;"+"&amp;CC350&amp;FI$1)</f>
        <v/>
      </c>
      <c r="FJ350" s="71" t="str">
        <f t="shared" ref="FJ350:FJ357" si="5639">IF(CD350="","","|n"&amp;FJ$2&amp;"+"&amp;CD350&amp;FJ$1)</f>
        <v/>
      </c>
      <c r="FK350" s="71" t="str">
        <f t="shared" ref="FK350:FK357" si="5640">IF(CE350="","","|n"&amp;FK$2&amp;"+"&amp;CE350&amp;FK$1)</f>
        <v/>
      </c>
      <c r="FL350" s="71" t="str">
        <f t="shared" ref="FL350:FL357" si="5641">IF(CF350="","","|n"&amp;FL$2&amp;"+"&amp;CF350&amp;FL$1)</f>
        <v/>
      </c>
      <c r="FM350" s="71" t="str">
        <f t="shared" ref="FM350:FM357" si="5642">IF(CG350="","","|n"&amp;FM$2&amp;"+"&amp;CG350&amp;FM$1)</f>
        <v/>
      </c>
      <c r="FN350" s="71" t="str">
        <f t="shared" ref="FN350:FN357" si="5643">IF(CH350="","","|n"&amp;FN$2&amp;"+"&amp;CH350&amp;FN$1)</f>
        <v/>
      </c>
      <c r="FO350" s="71" t="str">
        <f t="shared" ref="FO350:FO357" si="5644">IF(CI350="","","|n"&amp;FO$2&amp;"+"&amp;CI350&amp;FO$1)</f>
        <v/>
      </c>
      <c r="FP350" s="71" t="str">
        <f t="shared" ref="FP350:FP357" si="5645">IF(CJ350="","","|n"&amp;FP$2&amp;"+"&amp;CJ350&amp;FP$1)</f>
        <v/>
      </c>
      <c r="FQ350" s="71" t="str">
        <f t="shared" ref="FQ350:FQ357" si="5646">IF(CK350="","","|n"&amp;FQ$2&amp;"+"&amp;CK350&amp;FQ$1)</f>
        <v/>
      </c>
      <c r="FR350" s="71" t="str">
        <f t="shared" ref="FR350:FR357" si="5647">IF(CL350="","","|n"&amp;FR$2&amp;"+"&amp;CL350&amp;FR$1)</f>
        <v/>
      </c>
      <c r="FS350" s="71" t="str">
        <f t="shared" ref="FS350:FS357" si="5648">IF(CM350="","","|n"&amp;FS$2&amp;"+"&amp;CM350&amp;FS$1)</f>
        <v/>
      </c>
    </row>
    <row r="351" spans="1:175" ht="16.5">
      <c r="A351" s="133"/>
      <c r="B351" s="80" t="s">
        <v>995</v>
      </c>
      <c r="C351" s="148" t="s">
        <v>990</v>
      </c>
      <c r="K351" s="150"/>
      <c r="T351" s="146" t="s">
        <v>996</v>
      </c>
      <c r="U351" s="85" t="s">
        <v>992</v>
      </c>
      <c r="CN351" s="70" t="str">
        <f t="shared" si="5573"/>
        <v>InitUnitState('IK1C',,,,,,,,,,)</v>
      </c>
      <c r="CO351" s="70" t="str">
        <f t="shared" si="5574"/>
        <v>InitUnitNormal('IK1C',,,,,,,,,,)</v>
      </c>
      <c r="CP351" s="70" t="str">
        <f t="shared" si="5575"/>
        <v>InitUnitMagic('IK1C',,,,,,,,,,)</v>
      </c>
      <c r="CQ351" s="70" t="str">
        <f t="shared" si="5576"/>
        <v>InitUnitAdd('IK1C',,,,,,,,,,)</v>
      </c>
      <c r="CR351" s="70" t="str">
        <f t="shared" si="5577"/>
        <v>InitEquipData('IK1C',,"",,,,,'','','','','','',"ReplaceableTextures\\CommandButtons\\BTNSST10.blp")</v>
      </c>
      <c r="CU351" s="95" t="str">
        <f t="shared" si="5578"/>
        <v>|n</v>
      </c>
      <c r="CV351" s="61" t="str">
        <f t="shared" si="5497"/>
        <v>致命倍率|Cffffc926+300%|n|n|r|Cffaaaaaa○|CffFFD24D木之符印+1|r|r|n|n|Cff00ff7f点击穿戴或脱卸。|r</v>
      </c>
      <c r="CW351" s="60"/>
      <c r="CX351" s="60"/>
      <c r="CY351" s="60"/>
      <c r="CZ351" s="60"/>
      <c r="DA351" s="60"/>
      <c r="DB351" s="71" t="str">
        <f t="shared" si="5579"/>
        <v/>
      </c>
      <c r="DC351" s="71" t="str">
        <f t="shared" si="5580"/>
        <v/>
      </c>
      <c r="DD351" s="71" t="str">
        <f t="shared" si="5581"/>
        <v/>
      </c>
      <c r="DE351" s="71" t="str">
        <f t="shared" si="5582"/>
        <v/>
      </c>
      <c r="DF351" s="71" t="str">
        <f t="shared" si="5583"/>
        <v/>
      </c>
      <c r="DG351" s="71" t="str">
        <f t="shared" si="5584"/>
        <v/>
      </c>
      <c r="DH351" s="71" t="str">
        <f t="shared" si="5585"/>
        <v/>
      </c>
      <c r="DI351" s="71" t="str">
        <f t="shared" si="5586"/>
        <v/>
      </c>
      <c r="DJ351" s="71" t="str">
        <f t="shared" si="5587"/>
        <v/>
      </c>
      <c r="DK351" s="71" t="str">
        <f t="shared" si="5588"/>
        <v/>
      </c>
      <c r="DL351" s="71" t="str">
        <f t="shared" si="5589"/>
        <v/>
      </c>
      <c r="DM351" s="71" t="str">
        <f t="shared" si="5590"/>
        <v/>
      </c>
      <c r="DN351" s="71" t="str">
        <f t="shared" si="5591"/>
        <v/>
      </c>
      <c r="DO351" s="71" t="str">
        <f t="shared" si="5592"/>
        <v/>
      </c>
      <c r="DP351" s="71" t="str">
        <f t="shared" si="5593"/>
        <v/>
      </c>
      <c r="DQ351" s="71" t="str">
        <f t="shared" si="5594"/>
        <v/>
      </c>
      <c r="DR351" s="71" t="str">
        <f t="shared" si="5595"/>
        <v/>
      </c>
      <c r="DS351" s="71" t="str">
        <f t="shared" si="5596"/>
        <v/>
      </c>
      <c r="DT351" s="71" t="str">
        <f t="shared" si="5597"/>
        <v/>
      </c>
      <c r="DU351" s="71" t="str">
        <f t="shared" si="5598"/>
        <v/>
      </c>
      <c r="DV351" s="71" t="str">
        <f t="shared" si="5599"/>
        <v/>
      </c>
      <c r="DW351" s="71" t="str">
        <f t="shared" si="5600"/>
        <v/>
      </c>
      <c r="DX351" s="71" t="str">
        <f t="shared" si="5601"/>
        <v/>
      </c>
      <c r="DY351" s="71" t="str">
        <f t="shared" si="5602"/>
        <v/>
      </c>
      <c r="DZ351" s="71" t="str">
        <f t="shared" si="5603"/>
        <v/>
      </c>
      <c r="EA351" s="71" t="str">
        <f t="shared" si="5604"/>
        <v/>
      </c>
      <c r="EB351" s="71" t="str">
        <f t="shared" si="5605"/>
        <v/>
      </c>
      <c r="EC351" s="71" t="str">
        <f t="shared" si="5606"/>
        <v/>
      </c>
      <c r="ED351" s="71" t="str">
        <f t="shared" si="5607"/>
        <v/>
      </c>
      <c r="EE351" s="71" t="str">
        <f t="shared" si="5608"/>
        <v/>
      </c>
      <c r="EF351" s="71" t="str">
        <f t="shared" si="5609"/>
        <v/>
      </c>
      <c r="EG351" s="71" t="str">
        <f t="shared" si="5610"/>
        <v/>
      </c>
      <c r="EH351" s="71" t="str">
        <f t="shared" si="5611"/>
        <v/>
      </c>
      <c r="EI351" s="71" t="str">
        <f t="shared" si="5612"/>
        <v/>
      </c>
      <c r="EJ351" s="71" t="str">
        <f t="shared" si="5613"/>
        <v/>
      </c>
      <c r="EK351" s="71" t="str">
        <f t="shared" si="5614"/>
        <v/>
      </c>
      <c r="EL351" s="71" t="str">
        <f t="shared" si="5615"/>
        <v/>
      </c>
      <c r="EM351" s="71" t="str">
        <f t="shared" si="5616"/>
        <v/>
      </c>
      <c r="EN351" s="71" t="str">
        <f t="shared" si="5617"/>
        <v/>
      </c>
      <c r="EO351" s="71" t="str">
        <f t="shared" si="5618"/>
        <v/>
      </c>
      <c r="EP351" s="71" t="str">
        <f t="shared" si="5619"/>
        <v/>
      </c>
      <c r="EQ351" s="71" t="str">
        <f t="shared" si="5620"/>
        <v/>
      </c>
      <c r="ER351" s="71" t="str">
        <f t="shared" si="5621"/>
        <v/>
      </c>
      <c r="ES351" s="71" t="str">
        <f t="shared" si="5622"/>
        <v/>
      </c>
      <c r="ET351" s="71" t="str">
        <f t="shared" si="5623"/>
        <v/>
      </c>
      <c r="EU351" s="71" t="str">
        <f t="shared" si="5624"/>
        <v/>
      </c>
      <c r="EV351" s="71" t="str">
        <f t="shared" si="5625"/>
        <v/>
      </c>
      <c r="EW351" s="71" t="str">
        <f t="shared" si="5626"/>
        <v/>
      </c>
      <c r="EX351" s="71" t="str">
        <f t="shared" si="5627"/>
        <v/>
      </c>
      <c r="EY351" s="71" t="str">
        <f t="shared" si="5628"/>
        <v/>
      </c>
      <c r="EZ351" s="71" t="str">
        <f t="shared" si="5629"/>
        <v/>
      </c>
      <c r="FA351" s="71" t="str">
        <f t="shared" si="5630"/>
        <v/>
      </c>
      <c r="FB351" s="71" t="str">
        <f t="shared" si="5631"/>
        <v/>
      </c>
      <c r="FC351" s="71" t="str">
        <f t="shared" si="5632"/>
        <v/>
      </c>
      <c r="FD351" s="71" t="str">
        <f t="shared" si="5633"/>
        <v/>
      </c>
      <c r="FE351" s="71" t="str">
        <f t="shared" si="5634"/>
        <v/>
      </c>
      <c r="FF351" s="71" t="str">
        <f t="shared" si="5635"/>
        <v/>
      </c>
      <c r="FG351" s="71" t="str">
        <f t="shared" si="5636"/>
        <v/>
      </c>
      <c r="FH351" s="71" t="str">
        <f t="shared" si="5637"/>
        <v/>
      </c>
      <c r="FI351" s="71" t="str">
        <f t="shared" si="5638"/>
        <v/>
      </c>
      <c r="FJ351" s="71" t="str">
        <f t="shared" si="5639"/>
        <v/>
      </c>
      <c r="FK351" s="71" t="str">
        <f t="shared" si="5640"/>
        <v/>
      </c>
      <c r="FL351" s="71" t="str">
        <f t="shared" si="5641"/>
        <v/>
      </c>
      <c r="FM351" s="71" t="str">
        <f t="shared" si="5642"/>
        <v/>
      </c>
      <c r="FN351" s="71" t="str">
        <f t="shared" si="5643"/>
        <v/>
      </c>
      <c r="FO351" s="71" t="str">
        <f t="shared" si="5644"/>
        <v/>
      </c>
      <c r="FP351" s="71" t="str">
        <f t="shared" si="5645"/>
        <v/>
      </c>
      <c r="FQ351" s="71" t="str">
        <f t="shared" si="5646"/>
        <v/>
      </c>
      <c r="FR351" s="71" t="str">
        <f t="shared" si="5647"/>
        <v/>
      </c>
      <c r="FS351" s="71" t="str">
        <f t="shared" si="5648"/>
        <v/>
      </c>
    </row>
    <row r="352" spans="1:175" ht="16.5">
      <c r="A352" s="133"/>
      <c r="B352" s="80" t="s">
        <v>997</v>
      </c>
      <c r="C352" s="148" t="s">
        <v>990</v>
      </c>
      <c r="K352" s="150"/>
      <c r="T352" s="146" t="s">
        <v>998</v>
      </c>
      <c r="U352" s="85" t="s">
        <v>992</v>
      </c>
      <c r="CN352" s="70" t="str">
        <f t="shared" si="5573"/>
        <v>InitUnitState('IK1D',,,,,,,,,,)</v>
      </c>
      <c r="CO352" s="70" t="str">
        <f t="shared" si="5574"/>
        <v>InitUnitNormal('IK1D',,,,,,,,,,)</v>
      </c>
      <c r="CP352" s="70" t="str">
        <f t="shared" si="5575"/>
        <v>InitUnitMagic('IK1D',,,,,,,,,,)</v>
      </c>
      <c r="CQ352" s="70" t="str">
        <f t="shared" si="5576"/>
        <v>InitUnitAdd('IK1D',,,,,,,,,,)</v>
      </c>
      <c r="CR352" s="70" t="str">
        <f t="shared" si="5577"/>
        <v>InitEquipData('IK1D',,"",,,,,'','','','','','',"ReplaceableTextures\\CommandButtons\\BTNSST10.blp")</v>
      </c>
      <c r="CU352" s="95" t="str">
        <f t="shared" si="5578"/>
        <v>|n</v>
      </c>
      <c r="CV352" s="61" t="str">
        <f t="shared" si="5497"/>
        <v>致命倍率|Cffffc926+300%|n|n|r|Cffaaaaaa○|CffFFD24D水之符印+1|r|r|n|n|Cff00ff7f点击穿戴或脱卸。|r</v>
      </c>
      <c r="CW352" s="60"/>
      <c r="CX352" s="60"/>
      <c r="CY352" s="60"/>
      <c r="CZ352" s="60"/>
      <c r="DA352" s="60"/>
      <c r="DB352" s="71" t="str">
        <f t="shared" si="5579"/>
        <v/>
      </c>
      <c r="DC352" s="71" t="str">
        <f t="shared" si="5580"/>
        <v/>
      </c>
      <c r="DD352" s="71" t="str">
        <f t="shared" si="5581"/>
        <v/>
      </c>
      <c r="DE352" s="71" t="str">
        <f t="shared" si="5582"/>
        <v/>
      </c>
      <c r="DF352" s="71" t="str">
        <f t="shared" si="5583"/>
        <v/>
      </c>
      <c r="DG352" s="71" t="str">
        <f t="shared" si="5584"/>
        <v/>
      </c>
      <c r="DH352" s="71" t="str">
        <f t="shared" si="5585"/>
        <v/>
      </c>
      <c r="DI352" s="71" t="str">
        <f t="shared" si="5586"/>
        <v/>
      </c>
      <c r="DJ352" s="71" t="str">
        <f t="shared" si="5587"/>
        <v/>
      </c>
      <c r="DK352" s="71" t="str">
        <f t="shared" si="5588"/>
        <v/>
      </c>
      <c r="DL352" s="71" t="str">
        <f t="shared" si="5589"/>
        <v/>
      </c>
      <c r="DM352" s="71" t="str">
        <f t="shared" si="5590"/>
        <v/>
      </c>
      <c r="DN352" s="71" t="str">
        <f t="shared" si="5591"/>
        <v/>
      </c>
      <c r="DO352" s="71" t="str">
        <f t="shared" si="5592"/>
        <v/>
      </c>
      <c r="DP352" s="71" t="str">
        <f t="shared" si="5593"/>
        <v/>
      </c>
      <c r="DQ352" s="71" t="str">
        <f t="shared" si="5594"/>
        <v/>
      </c>
      <c r="DR352" s="71" t="str">
        <f t="shared" si="5595"/>
        <v/>
      </c>
      <c r="DS352" s="71" t="str">
        <f t="shared" si="5596"/>
        <v/>
      </c>
      <c r="DT352" s="71" t="str">
        <f t="shared" si="5597"/>
        <v/>
      </c>
      <c r="DU352" s="71" t="str">
        <f t="shared" si="5598"/>
        <v/>
      </c>
      <c r="DV352" s="71" t="str">
        <f t="shared" si="5599"/>
        <v/>
      </c>
      <c r="DW352" s="71" t="str">
        <f t="shared" si="5600"/>
        <v/>
      </c>
      <c r="DX352" s="71" t="str">
        <f t="shared" si="5601"/>
        <v/>
      </c>
      <c r="DY352" s="71" t="str">
        <f t="shared" si="5602"/>
        <v/>
      </c>
      <c r="DZ352" s="71" t="str">
        <f t="shared" si="5603"/>
        <v/>
      </c>
      <c r="EA352" s="71" t="str">
        <f t="shared" si="5604"/>
        <v/>
      </c>
      <c r="EB352" s="71" t="str">
        <f t="shared" si="5605"/>
        <v/>
      </c>
      <c r="EC352" s="71" t="str">
        <f t="shared" si="5606"/>
        <v/>
      </c>
      <c r="ED352" s="71" t="str">
        <f t="shared" si="5607"/>
        <v/>
      </c>
      <c r="EE352" s="71" t="str">
        <f t="shared" si="5608"/>
        <v/>
      </c>
      <c r="EF352" s="71" t="str">
        <f t="shared" si="5609"/>
        <v/>
      </c>
      <c r="EG352" s="71" t="str">
        <f t="shared" si="5610"/>
        <v/>
      </c>
      <c r="EH352" s="71" t="str">
        <f t="shared" si="5611"/>
        <v/>
      </c>
      <c r="EI352" s="71" t="str">
        <f t="shared" si="5612"/>
        <v/>
      </c>
      <c r="EJ352" s="71" t="str">
        <f t="shared" si="5613"/>
        <v/>
      </c>
      <c r="EK352" s="71" t="str">
        <f t="shared" si="5614"/>
        <v/>
      </c>
      <c r="EL352" s="71" t="str">
        <f t="shared" si="5615"/>
        <v/>
      </c>
      <c r="EM352" s="71" t="str">
        <f t="shared" si="5616"/>
        <v/>
      </c>
      <c r="EN352" s="71" t="str">
        <f t="shared" si="5617"/>
        <v/>
      </c>
      <c r="EO352" s="71" t="str">
        <f t="shared" si="5618"/>
        <v/>
      </c>
      <c r="EP352" s="71" t="str">
        <f t="shared" si="5619"/>
        <v/>
      </c>
      <c r="EQ352" s="71" t="str">
        <f t="shared" si="5620"/>
        <v/>
      </c>
      <c r="ER352" s="71" t="str">
        <f t="shared" si="5621"/>
        <v/>
      </c>
      <c r="ES352" s="71" t="str">
        <f t="shared" si="5622"/>
        <v/>
      </c>
      <c r="ET352" s="71" t="str">
        <f t="shared" si="5623"/>
        <v/>
      </c>
      <c r="EU352" s="71" t="str">
        <f t="shared" si="5624"/>
        <v/>
      </c>
      <c r="EV352" s="71" t="str">
        <f t="shared" si="5625"/>
        <v/>
      </c>
      <c r="EW352" s="71" t="str">
        <f t="shared" si="5626"/>
        <v/>
      </c>
      <c r="EX352" s="71" t="str">
        <f t="shared" si="5627"/>
        <v/>
      </c>
      <c r="EY352" s="71" t="str">
        <f t="shared" si="5628"/>
        <v/>
      </c>
      <c r="EZ352" s="71" t="str">
        <f t="shared" si="5629"/>
        <v/>
      </c>
      <c r="FA352" s="71" t="str">
        <f t="shared" si="5630"/>
        <v/>
      </c>
      <c r="FB352" s="71" t="str">
        <f t="shared" si="5631"/>
        <v/>
      </c>
      <c r="FC352" s="71" t="str">
        <f t="shared" si="5632"/>
        <v/>
      </c>
      <c r="FD352" s="71" t="str">
        <f t="shared" si="5633"/>
        <v/>
      </c>
      <c r="FE352" s="71" t="str">
        <f t="shared" si="5634"/>
        <v/>
      </c>
      <c r="FF352" s="71" t="str">
        <f t="shared" si="5635"/>
        <v/>
      </c>
      <c r="FG352" s="71" t="str">
        <f t="shared" si="5636"/>
        <v/>
      </c>
      <c r="FH352" s="71" t="str">
        <f t="shared" si="5637"/>
        <v/>
      </c>
      <c r="FI352" s="71" t="str">
        <f t="shared" si="5638"/>
        <v/>
      </c>
      <c r="FJ352" s="71" t="str">
        <f t="shared" si="5639"/>
        <v/>
      </c>
      <c r="FK352" s="71" t="str">
        <f t="shared" si="5640"/>
        <v/>
      </c>
      <c r="FL352" s="71" t="str">
        <f t="shared" si="5641"/>
        <v/>
      </c>
      <c r="FM352" s="71" t="str">
        <f t="shared" si="5642"/>
        <v/>
      </c>
      <c r="FN352" s="71" t="str">
        <f t="shared" si="5643"/>
        <v/>
      </c>
      <c r="FO352" s="71" t="str">
        <f t="shared" si="5644"/>
        <v/>
      </c>
      <c r="FP352" s="71" t="str">
        <f t="shared" si="5645"/>
        <v/>
      </c>
      <c r="FQ352" s="71" t="str">
        <f t="shared" si="5646"/>
        <v/>
      </c>
      <c r="FR352" s="71" t="str">
        <f t="shared" si="5647"/>
        <v/>
      </c>
      <c r="FS352" s="71" t="str">
        <f t="shared" si="5648"/>
        <v/>
      </c>
    </row>
    <row r="353" spans="1:175" ht="16.5">
      <c r="A353" s="133"/>
      <c r="B353" s="80" t="s">
        <v>999</v>
      </c>
      <c r="C353" s="148" t="s">
        <v>990</v>
      </c>
      <c r="K353" s="150"/>
      <c r="T353" s="146" t="s">
        <v>1000</v>
      </c>
      <c r="U353" s="85" t="s">
        <v>992</v>
      </c>
      <c r="CN353" s="70" t="str">
        <f t="shared" si="5573"/>
        <v>InitUnitState('IK1E',,,,,,,,,,)</v>
      </c>
      <c r="CO353" s="70" t="str">
        <f t="shared" si="5574"/>
        <v>InitUnitNormal('IK1E',,,,,,,,,,)</v>
      </c>
      <c r="CP353" s="70" t="str">
        <f t="shared" si="5575"/>
        <v>InitUnitMagic('IK1E',,,,,,,,,,)</v>
      </c>
      <c r="CQ353" s="70" t="str">
        <f t="shared" si="5576"/>
        <v>InitUnitAdd('IK1E',,,,,,,,,,)</v>
      </c>
      <c r="CR353" s="70" t="str">
        <f t="shared" si="5577"/>
        <v>InitEquipData('IK1E',,"",,,,,'','','','','','',"ReplaceableTextures\\CommandButtons\\BTNSST10.blp")</v>
      </c>
      <c r="CU353" s="95" t="str">
        <f t="shared" si="5578"/>
        <v>|n</v>
      </c>
      <c r="CV353" s="61" t="str">
        <f t="shared" si="5497"/>
        <v>致命倍率|Cffffc926+300%|n|n|r|Cffaaaaaa○|CffFFD24D火之符印+1|r|r|n|n|Cff00ff7f点击穿戴或脱卸。|r</v>
      </c>
      <c r="CW353" s="60"/>
      <c r="CX353" s="60"/>
      <c r="CY353" s="60"/>
      <c r="CZ353" s="60"/>
      <c r="DA353" s="60"/>
      <c r="DB353" s="71" t="str">
        <f t="shared" si="5579"/>
        <v/>
      </c>
      <c r="DC353" s="71" t="str">
        <f t="shared" si="5580"/>
        <v/>
      </c>
      <c r="DD353" s="71" t="str">
        <f t="shared" si="5581"/>
        <v/>
      </c>
      <c r="DE353" s="71" t="str">
        <f t="shared" si="5582"/>
        <v/>
      </c>
      <c r="DF353" s="71" t="str">
        <f t="shared" si="5583"/>
        <v/>
      </c>
      <c r="DG353" s="71" t="str">
        <f t="shared" si="5584"/>
        <v/>
      </c>
      <c r="DH353" s="71" t="str">
        <f t="shared" si="5585"/>
        <v/>
      </c>
      <c r="DI353" s="71" t="str">
        <f t="shared" si="5586"/>
        <v/>
      </c>
      <c r="DJ353" s="71" t="str">
        <f t="shared" si="5587"/>
        <v/>
      </c>
      <c r="DK353" s="71" t="str">
        <f t="shared" si="5588"/>
        <v/>
      </c>
      <c r="DL353" s="71" t="str">
        <f t="shared" si="5589"/>
        <v/>
      </c>
      <c r="DM353" s="71" t="str">
        <f t="shared" si="5590"/>
        <v/>
      </c>
      <c r="DN353" s="71" t="str">
        <f t="shared" si="5591"/>
        <v/>
      </c>
      <c r="DO353" s="71" t="str">
        <f t="shared" si="5592"/>
        <v/>
      </c>
      <c r="DP353" s="71" t="str">
        <f t="shared" si="5593"/>
        <v/>
      </c>
      <c r="DQ353" s="71" t="str">
        <f t="shared" si="5594"/>
        <v/>
      </c>
      <c r="DR353" s="71" t="str">
        <f t="shared" si="5595"/>
        <v/>
      </c>
      <c r="DS353" s="71" t="str">
        <f t="shared" si="5596"/>
        <v/>
      </c>
      <c r="DT353" s="71" t="str">
        <f t="shared" si="5597"/>
        <v/>
      </c>
      <c r="DU353" s="71" t="str">
        <f t="shared" si="5598"/>
        <v/>
      </c>
      <c r="DV353" s="71" t="str">
        <f t="shared" si="5599"/>
        <v/>
      </c>
      <c r="DW353" s="71" t="str">
        <f t="shared" si="5600"/>
        <v/>
      </c>
      <c r="DX353" s="71" t="str">
        <f t="shared" si="5601"/>
        <v/>
      </c>
      <c r="DY353" s="71" t="str">
        <f t="shared" si="5602"/>
        <v/>
      </c>
      <c r="DZ353" s="71" t="str">
        <f t="shared" si="5603"/>
        <v/>
      </c>
      <c r="EA353" s="71" t="str">
        <f t="shared" si="5604"/>
        <v/>
      </c>
      <c r="EB353" s="71" t="str">
        <f t="shared" si="5605"/>
        <v/>
      </c>
      <c r="EC353" s="71" t="str">
        <f t="shared" si="5606"/>
        <v/>
      </c>
      <c r="ED353" s="71" t="str">
        <f t="shared" si="5607"/>
        <v/>
      </c>
      <c r="EE353" s="71" t="str">
        <f t="shared" si="5608"/>
        <v/>
      </c>
      <c r="EF353" s="71" t="str">
        <f t="shared" si="5609"/>
        <v/>
      </c>
      <c r="EG353" s="71" t="str">
        <f t="shared" si="5610"/>
        <v/>
      </c>
      <c r="EH353" s="71" t="str">
        <f t="shared" si="5611"/>
        <v/>
      </c>
      <c r="EI353" s="71" t="str">
        <f t="shared" si="5612"/>
        <v/>
      </c>
      <c r="EJ353" s="71" t="str">
        <f t="shared" si="5613"/>
        <v/>
      </c>
      <c r="EK353" s="71" t="str">
        <f t="shared" si="5614"/>
        <v/>
      </c>
      <c r="EL353" s="71" t="str">
        <f t="shared" si="5615"/>
        <v/>
      </c>
      <c r="EM353" s="71" t="str">
        <f t="shared" si="5616"/>
        <v/>
      </c>
      <c r="EN353" s="71" t="str">
        <f t="shared" si="5617"/>
        <v/>
      </c>
      <c r="EO353" s="71" t="str">
        <f t="shared" si="5618"/>
        <v/>
      </c>
      <c r="EP353" s="71" t="str">
        <f t="shared" si="5619"/>
        <v/>
      </c>
      <c r="EQ353" s="71" t="str">
        <f t="shared" si="5620"/>
        <v/>
      </c>
      <c r="ER353" s="71" t="str">
        <f t="shared" si="5621"/>
        <v/>
      </c>
      <c r="ES353" s="71" t="str">
        <f t="shared" si="5622"/>
        <v/>
      </c>
      <c r="ET353" s="71" t="str">
        <f t="shared" si="5623"/>
        <v/>
      </c>
      <c r="EU353" s="71" t="str">
        <f t="shared" si="5624"/>
        <v/>
      </c>
      <c r="EV353" s="71" t="str">
        <f t="shared" si="5625"/>
        <v/>
      </c>
      <c r="EW353" s="71" t="str">
        <f t="shared" si="5626"/>
        <v/>
      </c>
      <c r="EX353" s="71" t="str">
        <f t="shared" si="5627"/>
        <v/>
      </c>
      <c r="EY353" s="71" t="str">
        <f t="shared" si="5628"/>
        <v/>
      </c>
      <c r="EZ353" s="71" t="str">
        <f t="shared" si="5629"/>
        <v/>
      </c>
      <c r="FA353" s="71" t="str">
        <f t="shared" si="5630"/>
        <v/>
      </c>
      <c r="FB353" s="71" t="str">
        <f t="shared" si="5631"/>
        <v/>
      </c>
      <c r="FC353" s="71" t="str">
        <f t="shared" si="5632"/>
        <v/>
      </c>
      <c r="FD353" s="71" t="str">
        <f t="shared" si="5633"/>
        <v/>
      </c>
      <c r="FE353" s="71" t="str">
        <f t="shared" si="5634"/>
        <v/>
      </c>
      <c r="FF353" s="71" t="str">
        <f t="shared" si="5635"/>
        <v/>
      </c>
      <c r="FG353" s="71" t="str">
        <f t="shared" si="5636"/>
        <v/>
      </c>
      <c r="FH353" s="71" t="str">
        <f t="shared" si="5637"/>
        <v/>
      </c>
      <c r="FI353" s="71" t="str">
        <f t="shared" si="5638"/>
        <v/>
      </c>
      <c r="FJ353" s="71" t="str">
        <f t="shared" si="5639"/>
        <v/>
      </c>
      <c r="FK353" s="71" t="str">
        <f t="shared" si="5640"/>
        <v/>
      </c>
      <c r="FL353" s="71" t="str">
        <f t="shared" si="5641"/>
        <v/>
      </c>
      <c r="FM353" s="71" t="str">
        <f t="shared" si="5642"/>
        <v/>
      </c>
      <c r="FN353" s="71" t="str">
        <f t="shared" si="5643"/>
        <v/>
      </c>
      <c r="FO353" s="71" t="str">
        <f t="shared" si="5644"/>
        <v/>
      </c>
      <c r="FP353" s="71" t="str">
        <f t="shared" si="5645"/>
        <v/>
      </c>
      <c r="FQ353" s="71" t="str">
        <f t="shared" si="5646"/>
        <v/>
      </c>
      <c r="FR353" s="71" t="str">
        <f t="shared" si="5647"/>
        <v/>
      </c>
      <c r="FS353" s="71" t="str">
        <f t="shared" si="5648"/>
        <v/>
      </c>
    </row>
    <row r="354" spans="1:175" ht="16.5">
      <c r="A354" s="133"/>
      <c r="B354" s="80" t="s">
        <v>1001</v>
      </c>
      <c r="C354" s="148" t="s">
        <v>990</v>
      </c>
      <c r="K354" s="150"/>
      <c r="T354" s="146" t="s">
        <v>1002</v>
      </c>
      <c r="U354" s="85" t="s">
        <v>992</v>
      </c>
      <c r="CN354" s="70" t="str">
        <f t="shared" si="5573"/>
        <v>InitUnitState('IK1F',,,,,,,,,,)</v>
      </c>
      <c r="CO354" s="70" t="str">
        <f t="shared" si="5574"/>
        <v>InitUnitNormal('IK1F',,,,,,,,,,)</v>
      </c>
      <c r="CP354" s="70" t="str">
        <f t="shared" si="5575"/>
        <v>InitUnitMagic('IK1F',,,,,,,,,,)</v>
      </c>
      <c r="CQ354" s="70" t="str">
        <f t="shared" si="5576"/>
        <v>InitUnitAdd('IK1F',,,,,,,,,,)</v>
      </c>
      <c r="CR354" s="70" t="str">
        <f t="shared" si="5577"/>
        <v>InitEquipData('IK1F',,"",,,,,'','','','','','',"ReplaceableTextures\\CommandButtons\\BTNSST10.blp")</v>
      </c>
      <c r="CU354" s="95" t="str">
        <f t="shared" si="5578"/>
        <v>|n</v>
      </c>
      <c r="CV354" s="61" t="str">
        <f t="shared" si="5497"/>
        <v>致命倍率|Cffffc926+300%|n|n|r|Cffaaaaaa○|CffFFD24D土之符印+1|r|r|n|n|Cff00ff7f点击穿戴或脱卸。|r</v>
      </c>
      <c r="CW354" s="60"/>
      <c r="CX354" s="60"/>
      <c r="CY354" s="60"/>
      <c r="CZ354" s="60"/>
      <c r="DA354" s="60"/>
      <c r="DB354" s="71" t="str">
        <f t="shared" si="5579"/>
        <v/>
      </c>
      <c r="DC354" s="71" t="str">
        <f t="shared" si="5580"/>
        <v/>
      </c>
      <c r="DD354" s="71" t="str">
        <f t="shared" si="5581"/>
        <v/>
      </c>
      <c r="DE354" s="71" t="str">
        <f t="shared" si="5582"/>
        <v/>
      </c>
      <c r="DF354" s="71" t="str">
        <f t="shared" si="5583"/>
        <v/>
      </c>
      <c r="DG354" s="71" t="str">
        <f t="shared" si="5584"/>
        <v/>
      </c>
      <c r="DH354" s="71" t="str">
        <f t="shared" si="5585"/>
        <v/>
      </c>
      <c r="DI354" s="71" t="str">
        <f t="shared" si="5586"/>
        <v/>
      </c>
      <c r="DJ354" s="71" t="str">
        <f t="shared" si="5587"/>
        <v/>
      </c>
      <c r="DK354" s="71" t="str">
        <f t="shared" si="5588"/>
        <v/>
      </c>
      <c r="DL354" s="71" t="str">
        <f t="shared" si="5589"/>
        <v/>
      </c>
      <c r="DM354" s="71" t="str">
        <f t="shared" si="5590"/>
        <v/>
      </c>
      <c r="DN354" s="71" t="str">
        <f t="shared" si="5591"/>
        <v/>
      </c>
      <c r="DO354" s="71" t="str">
        <f t="shared" si="5592"/>
        <v/>
      </c>
      <c r="DP354" s="71" t="str">
        <f t="shared" si="5593"/>
        <v/>
      </c>
      <c r="DQ354" s="71" t="str">
        <f t="shared" si="5594"/>
        <v/>
      </c>
      <c r="DR354" s="71" t="str">
        <f t="shared" si="5595"/>
        <v/>
      </c>
      <c r="DS354" s="71" t="str">
        <f t="shared" si="5596"/>
        <v/>
      </c>
      <c r="DT354" s="71" t="str">
        <f t="shared" si="5597"/>
        <v/>
      </c>
      <c r="DU354" s="71" t="str">
        <f t="shared" si="5598"/>
        <v/>
      </c>
      <c r="DV354" s="71" t="str">
        <f t="shared" si="5599"/>
        <v/>
      </c>
      <c r="DW354" s="71" t="str">
        <f t="shared" si="5600"/>
        <v/>
      </c>
      <c r="DX354" s="71" t="str">
        <f t="shared" si="5601"/>
        <v/>
      </c>
      <c r="DY354" s="71" t="str">
        <f t="shared" si="5602"/>
        <v/>
      </c>
      <c r="DZ354" s="71" t="str">
        <f t="shared" si="5603"/>
        <v/>
      </c>
      <c r="EA354" s="71" t="str">
        <f t="shared" si="5604"/>
        <v/>
      </c>
      <c r="EB354" s="71" t="str">
        <f t="shared" si="5605"/>
        <v/>
      </c>
      <c r="EC354" s="71" t="str">
        <f t="shared" si="5606"/>
        <v/>
      </c>
      <c r="ED354" s="71" t="str">
        <f t="shared" si="5607"/>
        <v/>
      </c>
      <c r="EE354" s="71" t="str">
        <f t="shared" si="5608"/>
        <v/>
      </c>
      <c r="EF354" s="71" t="str">
        <f t="shared" si="5609"/>
        <v/>
      </c>
      <c r="EG354" s="71" t="str">
        <f t="shared" si="5610"/>
        <v/>
      </c>
      <c r="EH354" s="71" t="str">
        <f t="shared" si="5611"/>
        <v/>
      </c>
      <c r="EI354" s="71" t="str">
        <f t="shared" si="5612"/>
        <v/>
      </c>
      <c r="EJ354" s="71" t="str">
        <f t="shared" si="5613"/>
        <v/>
      </c>
      <c r="EK354" s="71" t="str">
        <f t="shared" si="5614"/>
        <v/>
      </c>
      <c r="EL354" s="71" t="str">
        <f t="shared" si="5615"/>
        <v/>
      </c>
      <c r="EM354" s="71" t="str">
        <f t="shared" si="5616"/>
        <v/>
      </c>
      <c r="EN354" s="71" t="str">
        <f t="shared" si="5617"/>
        <v/>
      </c>
      <c r="EO354" s="71" t="str">
        <f t="shared" si="5618"/>
        <v/>
      </c>
      <c r="EP354" s="71" t="str">
        <f t="shared" si="5619"/>
        <v/>
      </c>
      <c r="EQ354" s="71" t="str">
        <f t="shared" si="5620"/>
        <v/>
      </c>
      <c r="ER354" s="71" t="str">
        <f t="shared" si="5621"/>
        <v/>
      </c>
      <c r="ES354" s="71" t="str">
        <f t="shared" si="5622"/>
        <v/>
      </c>
      <c r="ET354" s="71" t="str">
        <f t="shared" si="5623"/>
        <v/>
      </c>
      <c r="EU354" s="71" t="str">
        <f t="shared" si="5624"/>
        <v/>
      </c>
      <c r="EV354" s="71" t="str">
        <f t="shared" si="5625"/>
        <v/>
      </c>
      <c r="EW354" s="71" t="str">
        <f t="shared" si="5626"/>
        <v/>
      </c>
      <c r="EX354" s="71" t="str">
        <f t="shared" si="5627"/>
        <v/>
      </c>
      <c r="EY354" s="71" t="str">
        <f t="shared" si="5628"/>
        <v/>
      </c>
      <c r="EZ354" s="71" t="str">
        <f t="shared" si="5629"/>
        <v/>
      </c>
      <c r="FA354" s="71" t="str">
        <f t="shared" si="5630"/>
        <v/>
      </c>
      <c r="FB354" s="71" t="str">
        <f t="shared" si="5631"/>
        <v/>
      </c>
      <c r="FC354" s="71" t="str">
        <f t="shared" si="5632"/>
        <v/>
      </c>
      <c r="FD354" s="71" t="str">
        <f t="shared" si="5633"/>
        <v/>
      </c>
      <c r="FE354" s="71" t="str">
        <f t="shared" si="5634"/>
        <v/>
      </c>
      <c r="FF354" s="71" t="str">
        <f t="shared" si="5635"/>
        <v/>
      </c>
      <c r="FG354" s="71" t="str">
        <f t="shared" si="5636"/>
        <v/>
      </c>
      <c r="FH354" s="71" t="str">
        <f t="shared" si="5637"/>
        <v/>
      </c>
      <c r="FI354" s="71" t="str">
        <f t="shared" si="5638"/>
        <v/>
      </c>
      <c r="FJ354" s="71" t="str">
        <f t="shared" si="5639"/>
        <v/>
      </c>
      <c r="FK354" s="71" t="str">
        <f t="shared" si="5640"/>
        <v/>
      </c>
      <c r="FL354" s="71" t="str">
        <f t="shared" si="5641"/>
        <v/>
      </c>
      <c r="FM354" s="71" t="str">
        <f t="shared" si="5642"/>
        <v/>
      </c>
      <c r="FN354" s="71" t="str">
        <f t="shared" si="5643"/>
        <v/>
      </c>
      <c r="FO354" s="71" t="str">
        <f t="shared" si="5644"/>
        <v/>
      </c>
      <c r="FP354" s="71" t="str">
        <f t="shared" si="5645"/>
        <v/>
      </c>
      <c r="FQ354" s="71" t="str">
        <f t="shared" si="5646"/>
        <v/>
      </c>
      <c r="FR354" s="71" t="str">
        <f t="shared" si="5647"/>
        <v/>
      </c>
      <c r="FS354" s="71" t="str">
        <f t="shared" si="5648"/>
        <v/>
      </c>
    </row>
    <row r="355" spans="1:175" ht="16.5">
      <c r="A355" s="133"/>
      <c r="B355" s="80" t="s">
        <v>1003</v>
      </c>
      <c r="C355" s="148" t="s">
        <v>990</v>
      </c>
      <c r="K355" s="150"/>
      <c r="T355" s="146" t="s">
        <v>1004</v>
      </c>
      <c r="U355" s="85" t="s">
        <v>992</v>
      </c>
      <c r="CN355" s="70" t="str">
        <f t="shared" si="5573"/>
        <v>InitUnitState('IK1G',,,,,,,,,,)</v>
      </c>
      <c r="CO355" s="70" t="str">
        <f t="shared" si="5574"/>
        <v>InitUnitNormal('IK1G',,,,,,,,,,)</v>
      </c>
      <c r="CP355" s="70" t="str">
        <f t="shared" si="5575"/>
        <v>InitUnitMagic('IK1G',,,,,,,,,,)</v>
      </c>
      <c r="CQ355" s="70" t="str">
        <f t="shared" si="5576"/>
        <v>InitUnitAdd('IK1G',,,,,,,,,,)</v>
      </c>
      <c r="CR355" s="70" t="str">
        <f t="shared" si="5577"/>
        <v>InitEquipData('IK1G',,"",,,,,'','','','','','',"ReplaceableTextures\\CommandButtons\\BTNSST10.blp")</v>
      </c>
      <c r="CU355" s="95" t="str">
        <f t="shared" si="5578"/>
        <v>|n</v>
      </c>
      <c r="CV355" s="61" t="str">
        <f t="shared" si="5497"/>
        <v>致命倍率|Cffffc926+300%|n|n|r|Cffaaaaaa○|CffFFD24D光之符印+1|r|r|n|n|Cff00ff7f点击穿戴或脱卸。|r</v>
      </c>
      <c r="CW355" s="60"/>
      <c r="CX355" s="60"/>
      <c r="CY355" s="60"/>
      <c r="CZ355" s="60"/>
      <c r="DA355" s="60"/>
      <c r="DB355" s="71" t="str">
        <f t="shared" si="5579"/>
        <v/>
      </c>
      <c r="DC355" s="71" t="str">
        <f t="shared" si="5580"/>
        <v/>
      </c>
      <c r="DD355" s="71" t="str">
        <f t="shared" si="5581"/>
        <v/>
      </c>
      <c r="DE355" s="71" t="str">
        <f t="shared" si="5582"/>
        <v/>
      </c>
      <c r="DF355" s="71" t="str">
        <f t="shared" si="5583"/>
        <v/>
      </c>
      <c r="DG355" s="71" t="str">
        <f t="shared" si="5584"/>
        <v/>
      </c>
      <c r="DH355" s="71" t="str">
        <f t="shared" si="5585"/>
        <v/>
      </c>
      <c r="DI355" s="71" t="str">
        <f t="shared" si="5586"/>
        <v/>
      </c>
      <c r="DJ355" s="71" t="str">
        <f t="shared" si="5587"/>
        <v/>
      </c>
      <c r="DK355" s="71" t="str">
        <f t="shared" si="5588"/>
        <v/>
      </c>
      <c r="DL355" s="71" t="str">
        <f t="shared" si="5589"/>
        <v/>
      </c>
      <c r="DM355" s="71" t="str">
        <f t="shared" si="5590"/>
        <v/>
      </c>
      <c r="DN355" s="71" t="str">
        <f t="shared" si="5591"/>
        <v/>
      </c>
      <c r="DO355" s="71" t="str">
        <f t="shared" si="5592"/>
        <v/>
      </c>
      <c r="DP355" s="71" t="str">
        <f t="shared" si="5593"/>
        <v/>
      </c>
      <c r="DQ355" s="71" t="str">
        <f t="shared" si="5594"/>
        <v/>
      </c>
      <c r="DR355" s="71" t="str">
        <f t="shared" si="5595"/>
        <v/>
      </c>
      <c r="DS355" s="71" t="str">
        <f t="shared" si="5596"/>
        <v/>
      </c>
      <c r="DT355" s="71" t="str">
        <f t="shared" si="5597"/>
        <v/>
      </c>
      <c r="DU355" s="71" t="str">
        <f t="shared" si="5598"/>
        <v/>
      </c>
      <c r="DV355" s="71" t="str">
        <f t="shared" si="5599"/>
        <v/>
      </c>
      <c r="DW355" s="71" t="str">
        <f t="shared" si="5600"/>
        <v/>
      </c>
      <c r="DX355" s="71" t="str">
        <f t="shared" si="5601"/>
        <v/>
      </c>
      <c r="DY355" s="71" t="str">
        <f t="shared" si="5602"/>
        <v/>
      </c>
      <c r="DZ355" s="71" t="str">
        <f t="shared" si="5603"/>
        <v/>
      </c>
      <c r="EA355" s="71" t="str">
        <f t="shared" si="5604"/>
        <v/>
      </c>
      <c r="EB355" s="71" t="str">
        <f t="shared" si="5605"/>
        <v/>
      </c>
      <c r="EC355" s="71" t="str">
        <f t="shared" si="5606"/>
        <v/>
      </c>
      <c r="ED355" s="71" t="str">
        <f t="shared" si="5607"/>
        <v/>
      </c>
      <c r="EE355" s="71" t="str">
        <f t="shared" si="5608"/>
        <v/>
      </c>
      <c r="EF355" s="71" t="str">
        <f t="shared" si="5609"/>
        <v/>
      </c>
      <c r="EG355" s="71" t="str">
        <f t="shared" si="5610"/>
        <v/>
      </c>
      <c r="EH355" s="71" t="str">
        <f t="shared" si="5611"/>
        <v/>
      </c>
      <c r="EI355" s="71" t="str">
        <f t="shared" si="5612"/>
        <v/>
      </c>
      <c r="EJ355" s="71" t="str">
        <f t="shared" si="5613"/>
        <v/>
      </c>
      <c r="EK355" s="71" t="str">
        <f t="shared" si="5614"/>
        <v/>
      </c>
      <c r="EL355" s="71" t="str">
        <f t="shared" si="5615"/>
        <v/>
      </c>
      <c r="EM355" s="71" t="str">
        <f t="shared" si="5616"/>
        <v/>
      </c>
      <c r="EN355" s="71" t="str">
        <f t="shared" si="5617"/>
        <v/>
      </c>
      <c r="EO355" s="71" t="str">
        <f t="shared" si="5618"/>
        <v/>
      </c>
      <c r="EP355" s="71" t="str">
        <f t="shared" si="5619"/>
        <v/>
      </c>
      <c r="EQ355" s="71" t="str">
        <f t="shared" si="5620"/>
        <v/>
      </c>
      <c r="ER355" s="71" t="str">
        <f t="shared" si="5621"/>
        <v/>
      </c>
      <c r="ES355" s="71" t="str">
        <f t="shared" si="5622"/>
        <v/>
      </c>
      <c r="ET355" s="71" t="str">
        <f t="shared" si="5623"/>
        <v/>
      </c>
      <c r="EU355" s="71" t="str">
        <f t="shared" si="5624"/>
        <v/>
      </c>
      <c r="EV355" s="71" t="str">
        <f t="shared" si="5625"/>
        <v/>
      </c>
      <c r="EW355" s="71" t="str">
        <f t="shared" si="5626"/>
        <v/>
      </c>
      <c r="EX355" s="71" t="str">
        <f t="shared" si="5627"/>
        <v/>
      </c>
      <c r="EY355" s="71" t="str">
        <f t="shared" si="5628"/>
        <v/>
      </c>
      <c r="EZ355" s="71" t="str">
        <f t="shared" si="5629"/>
        <v/>
      </c>
      <c r="FA355" s="71" t="str">
        <f t="shared" si="5630"/>
        <v/>
      </c>
      <c r="FB355" s="71" t="str">
        <f t="shared" si="5631"/>
        <v/>
      </c>
      <c r="FC355" s="71" t="str">
        <f t="shared" si="5632"/>
        <v/>
      </c>
      <c r="FD355" s="71" t="str">
        <f t="shared" si="5633"/>
        <v/>
      </c>
      <c r="FE355" s="71" t="str">
        <f t="shared" si="5634"/>
        <v/>
      </c>
      <c r="FF355" s="71" t="str">
        <f t="shared" si="5635"/>
        <v/>
      </c>
      <c r="FG355" s="71" t="str">
        <f t="shared" si="5636"/>
        <v/>
      </c>
      <c r="FH355" s="71" t="str">
        <f t="shared" si="5637"/>
        <v/>
      </c>
      <c r="FI355" s="71" t="str">
        <f t="shared" si="5638"/>
        <v/>
      </c>
      <c r="FJ355" s="71" t="str">
        <f t="shared" si="5639"/>
        <v/>
      </c>
      <c r="FK355" s="71" t="str">
        <f t="shared" si="5640"/>
        <v/>
      </c>
      <c r="FL355" s="71" t="str">
        <f t="shared" si="5641"/>
        <v/>
      </c>
      <c r="FM355" s="71" t="str">
        <f t="shared" si="5642"/>
        <v/>
      </c>
      <c r="FN355" s="71" t="str">
        <f t="shared" si="5643"/>
        <v/>
      </c>
      <c r="FO355" s="71" t="str">
        <f t="shared" si="5644"/>
        <v/>
      </c>
      <c r="FP355" s="71" t="str">
        <f t="shared" si="5645"/>
        <v/>
      </c>
      <c r="FQ355" s="71" t="str">
        <f t="shared" si="5646"/>
        <v/>
      </c>
      <c r="FR355" s="71" t="str">
        <f t="shared" si="5647"/>
        <v/>
      </c>
      <c r="FS355" s="71" t="str">
        <f t="shared" si="5648"/>
        <v/>
      </c>
    </row>
    <row r="356" spans="1:175" ht="16.5">
      <c r="A356" s="133"/>
      <c r="B356" s="80" t="s">
        <v>1005</v>
      </c>
      <c r="C356" s="148" t="s">
        <v>990</v>
      </c>
      <c r="K356" s="150"/>
      <c r="T356" s="146" t="s">
        <v>1006</v>
      </c>
      <c r="U356" s="85" t="s">
        <v>992</v>
      </c>
      <c r="CN356" s="70" t="str">
        <f t="shared" si="5573"/>
        <v>InitUnitState('IK1H',,,,,,,,,,)</v>
      </c>
      <c r="CO356" s="70" t="str">
        <f t="shared" si="5574"/>
        <v>InitUnitNormal('IK1H',,,,,,,,,,)</v>
      </c>
      <c r="CP356" s="70" t="str">
        <f t="shared" si="5575"/>
        <v>InitUnitMagic('IK1H',,,,,,,,,,)</v>
      </c>
      <c r="CQ356" s="70" t="str">
        <f t="shared" si="5576"/>
        <v>InitUnitAdd('IK1H',,,,,,,,,,)</v>
      </c>
      <c r="CR356" s="70" t="str">
        <f t="shared" si="5577"/>
        <v>InitEquipData('IK1H',,"",,,,,'','','','','','',"ReplaceableTextures\\CommandButtons\\BTNSST10.blp")</v>
      </c>
      <c r="CU356" s="95" t="str">
        <f t="shared" si="5578"/>
        <v>|n</v>
      </c>
      <c r="CV356" s="61" t="str">
        <f t="shared" si="5497"/>
        <v>致命倍率|Cffffc926+300%|n|n|r|Cffaaaaaa○|CffFFD24D雷之符印+1|r|r|n|n|Cff00ff7f点击穿戴或脱卸。|r</v>
      </c>
      <c r="CW356" s="60"/>
      <c r="CX356" s="60"/>
      <c r="CY356" s="60"/>
      <c r="CZ356" s="60"/>
      <c r="DA356" s="60"/>
      <c r="DB356" s="71" t="str">
        <f t="shared" si="5579"/>
        <v/>
      </c>
      <c r="DC356" s="71" t="str">
        <f t="shared" si="5580"/>
        <v/>
      </c>
      <c r="DD356" s="71" t="str">
        <f t="shared" si="5581"/>
        <v/>
      </c>
      <c r="DE356" s="71" t="str">
        <f t="shared" si="5582"/>
        <v/>
      </c>
      <c r="DF356" s="71" t="str">
        <f t="shared" si="5583"/>
        <v/>
      </c>
      <c r="DG356" s="71" t="str">
        <f t="shared" si="5584"/>
        <v/>
      </c>
      <c r="DH356" s="71" t="str">
        <f t="shared" si="5585"/>
        <v/>
      </c>
      <c r="DI356" s="71" t="str">
        <f t="shared" si="5586"/>
        <v/>
      </c>
      <c r="DJ356" s="71" t="str">
        <f t="shared" si="5587"/>
        <v/>
      </c>
      <c r="DK356" s="71" t="str">
        <f t="shared" si="5588"/>
        <v/>
      </c>
      <c r="DL356" s="71" t="str">
        <f t="shared" si="5589"/>
        <v/>
      </c>
      <c r="DM356" s="71" t="str">
        <f t="shared" si="5590"/>
        <v/>
      </c>
      <c r="DN356" s="71" t="str">
        <f t="shared" si="5591"/>
        <v/>
      </c>
      <c r="DO356" s="71" t="str">
        <f t="shared" si="5592"/>
        <v/>
      </c>
      <c r="DP356" s="71" t="str">
        <f t="shared" si="5593"/>
        <v/>
      </c>
      <c r="DQ356" s="71" t="str">
        <f t="shared" si="5594"/>
        <v/>
      </c>
      <c r="DR356" s="71" t="str">
        <f t="shared" si="5595"/>
        <v/>
      </c>
      <c r="DS356" s="71" t="str">
        <f t="shared" si="5596"/>
        <v/>
      </c>
      <c r="DT356" s="71" t="str">
        <f t="shared" si="5597"/>
        <v/>
      </c>
      <c r="DU356" s="71" t="str">
        <f t="shared" si="5598"/>
        <v/>
      </c>
      <c r="DV356" s="71" t="str">
        <f t="shared" si="5599"/>
        <v/>
      </c>
      <c r="DW356" s="71" t="str">
        <f t="shared" si="5600"/>
        <v/>
      </c>
      <c r="DX356" s="71" t="str">
        <f t="shared" si="5601"/>
        <v/>
      </c>
      <c r="DY356" s="71" t="str">
        <f t="shared" si="5602"/>
        <v/>
      </c>
      <c r="DZ356" s="71" t="str">
        <f t="shared" si="5603"/>
        <v/>
      </c>
      <c r="EA356" s="71" t="str">
        <f t="shared" si="5604"/>
        <v/>
      </c>
      <c r="EB356" s="71" t="str">
        <f t="shared" si="5605"/>
        <v/>
      </c>
      <c r="EC356" s="71" t="str">
        <f t="shared" si="5606"/>
        <v/>
      </c>
      <c r="ED356" s="71" t="str">
        <f t="shared" si="5607"/>
        <v/>
      </c>
      <c r="EE356" s="71" t="str">
        <f t="shared" si="5608"/>
        <v/>
      </c>
      <c r="EF356" s="71" t="str">
        <f t="shared" si="5609"/>
        <v/>
      </c>
      <c r="EG356" s="71" t="str">
        <f t="shared" si="5610"/>
        <v/>
      </c>
      <c r="EH356" s="71" t="str">
        <f t="shared" si="5611"/>
        <v/>
      </c>
      <c r="EI356" s="71" t="str">
        <f t="shared" si="5612"/>
        <v/>
      </c>
      <c r="EJ356" s="71" t="str">
        <f t="shared" si="5613"/>
        <v/>
      </c>
      <c r="EK356" s="71" t="str">
        <f t="shared" si="5614"/>
        <v/>
      </c>
      <c r="EL356" s="71" t="str">
        <f t="shared" si="5615"/>
        <v/>
      </c>
      <c r="EM356" s="71" t="str">
        <f t="shared" si="5616"/>
        <v/>
      </c>
      <c r="EN356" s="71" t="str">
        <f t="shared" si="5617"/>
        <v/>
      </c>
      <c r="EO356" s="71" t="str">
        <f t="shared" si="5618"/>
        <v/>
      </c>
      <c r="EP356" s="71" t="str">
        <f t="shared" si="5619"/>
        <v/>
      </c>
      <c r="EQ356" s="71" t="str">
        <f t="shared" si="5620"/>
        <v/>
      </c>
      <c r="ER356" s="71" t="str">
        <f t="shared" si="5621"/>
        <v/>
      </c>
      <c r="ES356" s="71" t="str">
        <f t="shared" si="5622"/>
        <v/>
      </c>
      <c r="ET356" s="71" t="str">
        <f t="shared" si="5623"/>
        <v/>
      </c>
      <c r="EU356" s="71" t="str">
        <f t="shared" si="5624"/>
        <v/>
      </c>
      <c r="EV356" s="71" t="str">
        <f t="shared" si="5625"/>
        <v/>
      </c>
      <c r="EW356" s="71" t="str">
        <f t="shared" si="5626"/>
        <v/>
      </c>
      <c r="EX356" s="71" t="str">
        <f t="shared" si="5627"/>
        <v/>
      </c>
      <c r="EY356" s="71" t="str">
        <f t="shared" si="5628"/>
        <v/>
      </c>
      <c r="EZ356" s="71" t="str">
        <f t="shared" si="5629"/>
        <v/>
      </c>
      <c r="FA356" s="71" t="str">
        <f t="shared" si="5630"/>
        <v/>
      </c>
      <c r="FB356" s="71" t="str">
        <f t="shared" si="5631"/>
        <v/>
      </c>
      <c r="FC356" s="71" t="str">
        <f t="shared" si="5632"/>
        <v/>
      </c>
      <c r="FD356" s="71" t="str">
        <f t="shared" si="5633"/>
        <v/>
      </c>
      <c r="FE356" s="71" t="str">
        <f t="shared" si="5634"/>
        <v/>
      </c>
      <c r="FF356" s="71" t="str">
        <f t="shared" si="5635"/>
        <v/>
      </c>
      <c r="FG356" s="71" t="str">
        <f t="shared" si="5636"/>
        <v/>
      </c>
      <c r="FH356" s="71" t="str">
        <f t="shared" si="5637"/>
        <v/>
      </c>
      <c r="FI356" s="71" t="str">
        <f t="shared" si="5638"/>
        <v/>
      </c>
      <c r="FJ356" s="71" t="str">
        <f t="shared" si="5639"/>
        <v/>
      </c>
      <c r="FK356" s="71" t="str">
        <f t="shared" si="5640"/>
        <v/>
      </c>
      <c r="FL356" s="71" t="str">
        <f t="shared" si="5641"/>
        <v/>
      </c>
      <c r="FM356" s="71" t="str">
        <f t="shared" si="5642"/>
        <v/>
      </c>
      <c r="FN356" s="71" t="str">
        <f t="shared" si="5643"/>
        <v/>
      </c>
      <c r="FO356" s="71" t="str">
        <f t="shared" si="5644"/>
        <v/>
      </c>
      <c r="FP356" s="71" t="str">
        <f t="shared" si="5645"/>
        <v/>
      </c>
      <c r="FQ356" s="71" t="str">
        <f t="shared" si="5646"/>
        <v/>
      </c>
      <c r="FR356" s="71" t="str">
        <f t="shared" si="5647"/>
        <v/>
      </c>
      <c r="FS356" s="71" t="str">
        <f t="shared" si="5648"/>
        <v/>
      </c>
    </row>
    <row r="357" spans="1:175" ht="16.5">
      <c r="A357" s="133"/>
      <c r="B357" s="80" t="s">
        <v>1007</v>
      </c>
      <c r="C357" s="148" t="s">
        <v>990</v>
      </c>
      <c r="K357" s="151"/>
      <c r="T357" s="146" t="s">
        <v>1008</v>
      </c>
      <c r="U357" s="85" t="s">
        <v>992</v>
      </c>
      <c r="CN357" s="70" t="str">
        <f t="shared" si="5573"/>
        <v>InitUnitState('IK1I',,,,,,,,,,)</v>
      </c>
      <c r="CO357" s="70" t="str">
        <f t="shared" si="5574"/>
        <v>InitUnitNormal('IK1I',,,,,,,,,,)</v>
      </c>
      <c r="CP357" s="70" t="str">
        <f t="shared" si="5575"/>
        <v>InitUnitMagic('IK1I',,,,,,,,,,)</v>
      </c>
      <c r="CQ357" s="70" t="str">
        <f t="shared" si="5576"/>
        <v>InitUnitAdd('IK1I',,,,,,,,,,)</v>
      </c>
      <c r="CR357" s="70" t="str">
        <f t="shared" si="5577"/>
        <v>InitEquipData('IK1I',,"",,,,,'','','','','','',"ReplaceableTextures\\CommandButtons\\BTNSST10.blp")</v>
      </c>
      <c r="CU357" s="95" t="str">
        <f t="shared" si="5578"/>
        <v>|n</v>
      </c>
      <c r="CV357" s="61" t="str">
        <f t="shared" si="5497"/>
        <v>致命倍率|Cffffc926+300%|n|n|r|Cffaaaaaa○|CffFFD24D暗之符印+1|r|r|n|n|Cff00ff7f点击穿戴或脱卸。|r</v>
      </c>
      <c r="CW357" s="60"/>
      <c r="CX357" s="60"/>
      <c r="CY357" s="60"/>
      <c r="CZ357" s="60"/>
      <c r="DA357" s="60"/>
      <c r="DB357" s="71" t="str">
        <f t="shared" si="5579"/>
        <v/>
      </c>
      <c r="DC357" s="71" t="str">
        <f t="shared" si="5580"/>
        <v/>
      </c>
      <c r="DD357" s="71" t="str">
        <f t="shared" si="5581"/>
        <v/>
      </c>
      <c r="DE357" s="71" t="str">
        <f t="shared" si="5582"/>
        <v/>
      </c>
      <c r="DF357" s="71" t="str">
        <f t="shared" si="5583"/>
        <v/>
      </c>
      <c r="DG357" s="71" t="str">
        <f t="shared" si="5584"/>
        <v/>
      </c>
      <c r="DH357" s="71" t="str">
        <f t="shared" si="5585"/>
        <v/>
      </c>
      <c r="DI357" s="71" t="str">
        <f t="shared" si="5586"/>
        <v/>
      </c>
      <c r="DJ357" s="71" t="str">
        <f t="shared" si="5587"/>
        <v/>
      </c>
      <c r="DK357" s="71" t="str">
        <f t="shared" si="5588"/>
        <v/>
      </c>
      <c r="DL357" s="71" t="str">
        <f t="shared" si="5589"/>
        <v/>
      </c>
      <c r="DM357" s="71" t="str">
        <f t="shared" si="5590"/>
        <v/>
      </c>
      <c r="DN357" s="71" t="str">
        <f t="shared" si="5591"/>
        <v/>
      </c>
      <c r="DO357" s="71" t="str">
        <f t="shared" si="5592"/>
        <v/>
      </c>
      <c r="DP357" s="71" t="str">
        <f t="shared" si="5593"/>
        <v/>
      </c>
      <c r="DQ357" s="71" t="str">
        <f t="shared" si="5594"/>
        <v/>
      </c>
      <c r="DR357" s="71" t="str">
        <f t="shared" si="5595"/>
        <v/>
      </c>
      <c r="DS357" s="71" t="str">
        <f t="shared" si="5596"/>
        <v/>
      </c>
      <c r="DT357" s="71" t="str">
        <f t="shared" si="5597"/>
        <v/>
      </c>
      <c r="DU357" s="71" t="str">
        <f t="shared" si="5598"/>
        <v/>
      </c>
      <c r="DV357" s="71" t="str">
        <f t="shared" si="5599"/>
        <v/>
      </c>
      <c r="DW357" s="71" t="str">
        <f t="shared" si="5600"/>
        <v/>
      </c>
      <c r="DX357" s="71" t="str">
        <f t="shared" si="5601"/>
        <v/>
      </c>
      <c r="DY357" s="71" t="str">
        <f t="shared" si="5602"/>
        <v/>
      </c>
      <c r="DZ357" s="71" t="str">
        <f t="shared" si="5603"/>
        <v/>
      </c>
      <c r="EA357" s="71" t="str">
        <f t="shared" si="5604"/>
        <v/>
      </c>
      <c r="EB357" s="71" t="str">
        <f t="shared" si="5605"/>
        <v/>
      </c>
      <c r="EC357" s="71" t="str">
        <f t="shared" si="5606"/>
        <v/>
      </c>
      <c r="ED357" s="71" t="str">
        <f t="shared" si="5607"/>
        <v/>
      </c>
      <c r="EE357" s="71" t="str">
        <f t="shared" si="5608"/>
        <v/>
      </c>
      <c r="EF357" s="71" t="str">
        <f t="shared" si="5609"/>
        <v/>
      </c>
      <c r="EG357" s="71" t="str">
        <f t="shared" si="5610"/>
        <v/>
      </c>
      <c r="EH357" s="71" t="str">
        <f t="shared" si="5611"/>
        <v/>
      </c>
      <c r="EI357" s="71" t="str">
        <f t="shared" si="5612"/>
        <v/>
      </c>
      <c r="EJ357" s="71" t="str">
        <f t="shared" si="5613"/>
        <v/>
      </c>
      <c r="EK357" s="71" t="str">
        <f t="shared" si="5614"/>
        <v/>
      </c>
      <c r="EL357" s="71" t="str">
        <f t="shared" si="5615"/>
        <v/>
      </c>
      <c r="EM357" s="71" t="str">
        <f t="shared" si="5616"/>
        <v/>
      </c>
      <c r="EN357" s="71" t="str">
        <f t="shared" si="5617"/>
        <v/>
      </c>
      <c r="EO357" s="71" t="str">
        <f t="shared" si="5618"/>
        <v/>
      </c>
      <c r="EP357" s="71" t="str">
        <f t="shared" si="5619"/>
        <v/>
      </c>
      <c r="EQ357" s="71" t="str">
        <f t="shared" si="5620"/>
        <v/>
      </c>
      <c r="ER357" s="71" t="str">
        <f t="shared" si="5621"/>
        <v/>
      </c>
      <c r="ES357" s="71" t="str">
        <f t="shared" si="5622"/>
        <v/>
      </c>
      <c r="ET357" s="71" t="str">
        <f t="shared" si="5623"/>
        <v/>
      </c>
      <c r="EU357" s="71" t="str">
        <f t="shared" si="5624"/>
        <v/>
      </c>
      <c r="EV357" s="71" t="str">
        <f t="shared" si="5625"/>
        <v/>
      </c>
      <c r="EW357" s="71" t="str">
        <f t="shared" si="5626"/>
        <v/>
      </c>
      <c r="EX357" s="71" t="str">
        <f t="shared" si="5627"/>
        <v/>
      </c>
      <c r="EY357" s="71" t="str">
        <f t="shared" si="5628"/>
        <v/>
      </c>
      <c r="EZ357" s="71" t="str">
        <f t="shared" si="5629"/>
        <v/>
      </c>
      <c r="FA357" s="71" t="str">
        <f t="shared" si="5630"/>
        <v/>
      </c>
      <c r="FB357" s="71" t="str">
        <f t="shared" si="5631"/>
        <v/>
      </c>
      <c r="FC357" s="71" t="str">
        <f t="shared" si="5632"/>
        <v/>
      </c>
      <c r="FD357" s="71" t="str">
        <f t="shared" si="5633"/>
        <v/>
      </c>
      <c r="FE357" s="71" t="str">
        <f t="shared" si="5634"/>
        <v/>
      </c>
      <c r="FF357" s="71" t="str">
        <f t="shared" si="5635"/>
        <v/>
      </c>
      <c r="FG357" s="71" t="str">
        <f t="shared" si="5636"/>
        <v/>
      </c>
      <c r="FH357" s="71" t="str">
        <f t="shared" si="5637"/>
        <v/>
      </c>
      <c r="FI357" s="71" t="str">
        <f t="shared" si="5638"/>
        <v/>
      </c>
      <c r="FJ357" s="71" t="str">
        <f t="shared" si="5639"/>
        <v/>
      </c>
      <c r="FK357" s="71" t="str">
        <f t="shared" si="5640"/>
        <v/>
      </c>
      <c r="FL357" s="71" t="str">
        <f t="shared" si="5641"/>
        <v/>
      </c>
      <c r="FM357" s="71" t="str">
        <f t="shared" si="5642"/>
        <v/>
      </c>
      <c r="FN357" s="71" t="str">
        <f t="shared" si="5643"/>
        <v/>
      </c>
      <c r="FO357" s="71" t="str">
        <f t="shared" si="5644"/>
        <v/>
      </c>
      <c r="FP357" s="71" t="str">
        <f t="shared" si="5645"/>
        <v/>
      </c>
      <c r="FQ357" s="71" t="str">
        <f t="shared" si="5646"/>
        <v/>
      </c>
      <c r="FR357" s="71" t="str">
        <f t="shared" si="5647"/>
        <v/>
      </c>
      <c r="FS357" s="71" t="str">
        <f t="shared" si="5648"/>
        <v/>
      </c>
    </row>
    <row r="358" spans="1:175" ht="16.5">
      <c r="A358" s="133"/>
      <c r="B358" s="80" t="s">
        <v>1009</v>
      </c>
      <c r="C358" s="147" t="s">
        <v>1010</v>
      </c>
      <c r="T358" s="152" t="s">
        <v>1011</v>
      </c>
      <c r="U358" s="85" t="s">
        <v>1012</v>
      </c>
      <c r="CN358" s="70" t="str">
        <f t="shared" si="5498"/>
        <v>InitUnitState('IK2A',,,,,,,,,,)</v>
      </c>
      <c r="CO358" s="70" t="str">
        <f t="shared" si="5499"/>
        <v>InitUnitNormal('IK2A',,,,,,,,,,)</v>
      </c>
      <c r="CP358" s="70" t="str">
        <f t="shared" si="5500"/>
        <v>InitUnitMagic('IK2A',,,,,,,,,,)</v>
      </c>
      <c r="CQ358" s="70" t="str">
        <f t="shared" si="5501"/>
        <v>InitUnitAdd('IK2A',,,,,,,,,,)</v>
      </c>
      <c r="CR358" s="70" t="str">
        <f>"InitEquipData('"&amp;B358&amp;"',"&amp;D358&amp;","&amp;CR$1&amp;A358&amp;CR$1&amp;","&amp;E358&amp;","&amp;I358&amp;","&amp;F358&amp;","&amp;G358&amp;",'"&amp;J358&amp;"','"&amp;K358&amp;"','"&amp;L358&amp;"','"&amp;M358&amp;"','"&amp;N358&amp;"','"&amp;O358&amp;"',"&amp;CR$1&amp;U367&amp;CR$1&amp;")"</f>
        <v>InitEquipData('IK2A',,"",,,,,'','','','','','',"ReplaceableTextures\\CommandButtons\\BTNSST11.blp")</v>
      </c>
      <c r="CU358" s="95" t="str">
        <f t="shared" si="5502"/>
        <v>|n</v>
      </c>
      <c r="CV358" s="61" t="str">
        <f t="shared" si="5497"/>
        <v>最大生命|Cffffc926+20%|n|n|r|Cffaaaaaa○刻印槽 【空】|r|n|n|Cff00ff7f点击穿戴或脱卸。|r</v>
      </c>
      <c r="CW358" s="60"/>
      <c r="CX358" s="60"/>
      <c r="CY358" s="60"/>
      <c r="CZ358" s="60"/>
      <c r="DA358" s="60"/>
      <c r="DB358" s="71" t="str">
        <f t="shared" si="5503"/>
        <v/>
      </c>
      <c r="DC358" s="71" t="str">
        <f t="shared" si="5504"/>
        <v/>
      </c>
      <c r="DD358" s="71" t="str">
        <f t="shared" si="5505"/>
        <v/>
      </c>
      <c r="DE358" s="71" t="str">
        <f t="shared" si="5506"/>
        <v/>
      </c>
      <c r="DF358" s="71" t="str">
        <f t="shared" si="5507"/>
        <v/>
      </c>
      <c r="DG358" s="71" t="str">
        <f t="shared" si="5508"/>
        <v/>
      </c>
      <c r="DH358" s="71" t="str">
        <f t="shared" si="5509"/>
        <v/>
      </c>
      <c r="DI358" s="71" t="str">
        <f t="shared" si="5510"/>
        <v/>
      </c>
      <c r="DJ358" s="71" t="str">
        <f t="shared" si="5511"/>
        <v/>
      </c>
      <c r="DK358" s="71" t="str">
        <f t="shared" si="5512"/>
        <v/>
      </c>
      <c r="DL358" s="71" t="str">
        <f t="shared" si="5513"/>
        <v/>
      </c>
      <c r="DM358" s="71" t="str">
        <f t="shared" si="5514"/>
        <v/>
      </c>
      <c r="DN358" s="71" t="str">
        <f t="shared" si="5515"/>
        <v/>
      </c>
      <c r="DO358" s="71" t="str">
        <f t="shared" si="5516"/>
        <v/>
      </c>
      <c r="DP358" s="71" t="str">
        <f t="shared" si="5517"/>
        <v/>
      </c>
      <c r="DQ358" s="71" t="str">
        <f t="shared" si="5518"/>
        <v/>
      </c>
      <c r="DR358" s="71" t="str">
        <f t="shared" si="5519"/>
        <v/>
      </c>
      <c r="DS358" s="71" t="str">
        <f t="shared" si="5520"/>
        <v/>
      </c>
      <c r="DT358" s="71" t="str">
        <f t="shared" si="5521"/>
        <v/>
      </c>
      <c r="DU358" s="71" t="str">
        <f t="shared" si="5522"/>
        <v/>
      </c>
      <c r="DV358" s="71" t="str">
        <f t="shared" si="5523"/>
        <v/>
      </c>
      <c r="DW358" s="71" t="str">
        <f t="shared" si="5524"/>
        <v/>
      </c>
      <c r="DX358" s="71" t="str">
        <f t="shared" si="5525"/>
        <v/>
      </c>
      <c r="DY358" s="71" t="str">
        <f t="shared" si="5526"/>
        <v/>
      </c>
      <c r="DZ358" s="71" t="str">
        <f t="shared" si="5527"/>
        <v/>
      </c>
      <c r="EA358" s="71" t="str">
        <f t="shared" si="5528"/>
        <v/>
      </c>
      <c r="EB358" s="71" t="str">
        <f t="shared" si="5529"/>
        <v/>
      </c>
      <c r="EC358" s="71" t="str">
        <f t="shared" si="5530"/>
        <v/>
      </c>
      <c r="ED358" s="71" t="str">
        <f t="shared" si="5531"/>
        <v/>
      </c>
      <c r="EE358" s="71" t="str">
        <f t="shared" si="5532"/>
        <v/>
      </c>
      <c r="EF358" s="71" t="str">
        <f t="shared" si="5533"/>
        <v/>
      </c>
      <c r="EG358" s="71" t="str">
        <f t="shared" si="5534"/>
        <v/>
      </c>
      <c r="EH358" s="71" t="str">
        <f t="shared" si="5535"/>
        <v/>
      </c>
      <c r="EI358" s="71" t="str">
        <f t="shared" si="5536"/>
        <v/>
      </c>
      <c r="EJ358" s="71" t="str">
        <f t="shared" si="5537"/>
        <v/>
      </c>
      <c r="EK358" s="71" t="str">
        <f t="shared" si="5538"/>
        <v/>
      </c>
      <c r="EL358" s="71" t="str">
        <f t="shared" si="5539"/>
        <v/>
      </c>
      <c r="EM358" s="71" t="str">
        <f t="shared" si="5540"/>
        <v/>
      </c>
      <c r="EN358" s="71" t="str">
        <f t="shared" si="5541"/>
        <v/>
      </c>
      <c r="EO358" s="71" t="str">
        <f t="shared" si="5542"/>
        <v/>
      </c>
      <c r="EP358" s="71" t="str">
        <f t="shared" si="5543"/>
        <v/>
      </c>
      <c r="EQ358" s="71" t="str">
        <f t="shared" si="5544"/>
        <v/>
      </c>
      <c r="ER358" s="71" t="str">
        <f t="shared" si="5545"/>
        <v/>
      </c>
      <c r="ES358" s="71" t="str">
        <f t="shared" si="5546"/>
        <v/>
      </c>
      <c r="ET358" s="71" t="str">
        <f t="shared" si="5547"/>
        <v/>
      </c>
      <c r="EU358" s="71" t="str">
        <f t="shared" si="5548"/>
        <v/>
      </c>
      <c r="EV358" s="71" t="str">
        <f t="shared" si="5549"/>
        <v/>
      </c>
      <c r="EW358" s="71" t="str">
        <f t="shared" si="5550"/>
        <v/>
      </c>
      <c r="EX358" s="71" t="str">
        <f t="shared" si="5551"/>
        <v/>
      </c>
      <c r="EY358" s="71" t="str">
        <f t="shared" si="5552"/>
        <v/>
      </c>
      <c r="EZ358" s="71" t="str">
        <f t="shared" si="5553"/>
        <v/>
      </c>
      <c r="FA358" s="71" t="str">
        <f t="shared" si="5554"/>
        <v/>
      </c>
      <c r="FB358" s="71" t="str">
        <f t="shared" si="5555"/>
        <v/>
      </c>
      <c r="FC358" s="71" t="str">
        <f t="shared" si="5556"/>
        <v/>
      </c>
      <c r="FD358" s="71" t="str">
        <f t="shared" si="5557"/>
        <v/>
      </c>
      <c r="FE358" s="71" t="str">
        <f t="shared" si="5558"/>
        <v/>
      </c>
      <c r="FF358" s="71" t="str">
        <f t="shared" si="5559"/>
        <v/>
      </c>
      <c r="FG358" s="71" t="str">
        <f t="shared" si="5560"/>
        <v/>
      </c>
      <c r="FH358" s="71" t="str">
        <f t="shared" si="5561"/>
        <v/>
      </c>
      <c r="FI358" s="71" t="str">
        <f t="shared" si="5562"/>
        <v/>
      </c>
      <c r="FJ358" s="71" t="str">
        <f t="shared" si="5563"/>
        <v/>
      </c>
      <c r="FK358" s="71" t="str">
        <f t="shared" si="5564"/>
        <v/>
      </c>
      <c r="FL358" s="71" t="str">
        <f t="shared" si="5565"/>
        <v/>
      </c>
      <c r="FM358" s="71" t="str">
        <f t="shared" si="5566"/>
        <v/>
      </c>
      <c r="FN358" s="71" t="str">
        <f t="shared" si="5567"/>
        <v/>
      </c>
      <c r="FO358" s="71" t="str">
        <f t="shared" si="5568"/>
        <v/>
      </c>
      <c r="FP358" s="71" t="str">
        <f t="shared" si="5569"/>
        <v/>
      </c>
      <c r="FQ358" s="71" t="str">
        <f t="shared" si="5570"/>
        <v/>
      </c>
      <c r="FR358" s="71" t="str">
        <f t="shared" si="5571"/>
        <v/>
      </c>
      <c r="FS358" s="71" t="str">
        <f t="shared" si="5572"/>
        <v/>
      </c>
    </row>
    <row r="359" spans="1:175" ht="16.5">
      <c r="A359" s="133"/>
      <c r="B359" s="80" t="s">
        <v>1013</v>
      </c>
      <c r="C359" s="147" t="s">
        <v>1010</v>
      </c>
      <c r="K359" s="149"/>
      <c r="T359" s="152" t="s">
        <v>1014</v>
      </c>
      <c r="U359" s="85" t="s">
        <v>1012</v>
      </c>
      <c r="CN359" s="70" t="str">
        <f t="shared" ref="CN359:CN366" si="5649">"InitUnitState('"&amp;B359&amp;"',"&amp;V359&amp;","&amp;W359&amp;","&amp;X359&amp;","&amp;Y359&amp;","&amp;Z359&amp;","&amp;AA359&amp;","&amp;AB359&amp;","&amp;AC359&amp;","&amp;AD359&amp;","&amp;AE359&amp;")"</f>
        <v>InitUnitState('IK2B',,,,,,,,,,)</v>
      </c>
      <c r="CO359" s="70" t="str">
        <f t="shared" ref="CO359:CO366" si="5650">"InitUnitNormal('"&amp;B359&amp;"',"&amp;AF359&amp;","&amp;AG359&amp;","&amp;AH359&amp;","&amp;AI359&amp;","&amp;AJ359&amp;","&amp;AK359&amp;","&amp;AL359&amp;","&amp;AM359&amp;","&amp;AN359&amp;","&amp;AO359&amp;")"</f>
        <v>InitUnitNormal('IK2B',,,,,,,,,,)</v>
      </c>
      <c r="CP359" s="70" t="str">
        <f t="shared" ref="CP359:CP366" si="5651">"InitUnitMagic('"&amp;B359&amp;"',"&amp;AP359&amp;","&amp;AQ359&amp;","&amp;AR359&amp;","&amp;AS359&amp;","&amp;AT359&amp;","&amp;AU359&amp;","&amp;AV359&amp;","&amp;AW359&amp;","&amp;BI359&amp;","&amp;BJ359&amp;")"</f>
        <v>InitUnitMagic('IK2B',,,,,,,,,,)</v>
      </c>
      <c r="CQ359" s="70" t="str">
        <f t="shared" ref="CQ359:CQ366" si="5652">"InitUnitAdd('"&amp;B359&amp;"',"&amp;BK359&amp;","&amp;BL359&amp;","&amp;BM359&amp;","&amp;BN359&amp;","&amp;BO359&amp;","&amp;BP359&amp;","&amp;BQ359&amp;","&amp;BR359&amp;","&amp;BS359&amp;","&amp;BT359&amp;")"</f>
        <v>InitUnitAdd('IK2B',,,,,,,,,,)</v>
      </c>
      <c r="CR359" s="70" t="str">
        <f t="shared" ref="CR359:CR366" si="5653">"InitEquipData('"&amp;B359&amp;"',"&amp;D359&amp;","&amp;CR$1&amp;A359&amp;CR$1&amp;","&amp;E359&amp;","&amp;I359&amp;","&amp;F359&amp;","&amp;G359&amp;",'"&amp;J359&amp;"','"&amp;K359&amp;"','"&amp;L359&amp;"','"&amp;M359&amp;"','"&amp;N359&amp;"','"&amp;O359&amp;"',"&amp;CR$1&amp;U368&amp;CR$1&amp;")"</f>
        <v>InitEquipData('IK2B',,"",,,,,'','','','','','',"ReplaceableTextures\\CommandButtons\\BTNSST11.blp")</v>
      </c>
      <c r="CU359" s="95" t="str">
        <f t="shared" ref="CU359:CU366" si="5654">CONCATENATE(DB359,DC359,DD359,DE359,DF359,DG359,DH359,DI359,DJ359,DK359,DL359,DM359,DN359,DO359,DP359,DQ359,DR359,DS359,DT359,DU359,DV359,DW359,DX359,DY359,DZ359,EA359,EB359,EC359,ED359,EE359,EF359,EG359,EH359,EI359,EJ359,EK359,EL359,EM359,EN359,EO359,EP359&amp;"|n")</f>
        <v>|n</v>
      </c>
      <c r="CV359" s="61" t="str">
        <f t="shared" si="5497"/>
        <v>最大生命|Cffffc926+20%|n|n|r|Cffaaaaaa○|CffFFD24D金之符印+1|r|r|n|n|Cff00ff7f点击穿戴或脱卸。|r</v>
      </c>
      <c r="CW359" s="60"/>
      <c r="CX359" s="60"/>
      <c r="CY359" s="60"/>
      <c r="CZ359" s="60"/>
      <c r="DA359" s="60"/>
      <c r="DB359" s="71" t="str">
        <f t="shared" ref="DB359:DB366" si="5655">IF(V359="","","|n"&amp;DB$2&amp;"+"&amp;V359&amp;DB$1)</f>
        <v/>
      </c>
      <c r="DC359" s="71" t="str">
        <f t="shared" ref="DC359:DC366" si="5656">IF(W359="","","|n"&amp;DC$2&amp;"+"&amp;W359&amp;DC$1)</f>
        <v/>
      </c>
      <c r="DD359" s="71" t="str">
        <f t="shared" ref="DD359:DD366" si="5657">IF(X359="","","|n"&amp;DD$2&amp;"+"&amp;X359&amp;DD$1)</f>
        <v/>
      </c>
      <c r="DE359" s="71" t="str">
        <f t="shared" ref="DE359:DE366" si="5658">IF(Y359="","","|n"&amp;DE$2&amp;"+"&amp;Y359&amp;DE$1)</f>
        <v/>
      </c>
      <c r="DF359" s="71" t="str">
        <f t="shared" ref="DF359:DF366" si="5659">IF(Z359="","","|n"&amp;DF$2&amp;"+"&amp;Z359&amp;DF$1)</f>
        <v/>
      </c>
      <c r="DG359" s="71" t="str">
        <f t="shared" ref="DG359:DG366" si="5660">IF(AA359="","","|n"&amp;DG$2&amp;"+"&amp;AA359&amp;DG$1)</f>
        <v/>
      </c>
      <c r="DH359" s="71" t="str">
        <f t="shared" ref="DH359:DH366" si="5661">IF(AB359="","","|n"&amp;DH$2&amp;"+"&amp;AB359&amp;DH$1)</f>
        <v/>
      </c>
      <c r="DI359" s="71" t="str">
        <f t="shared" ref="DI359:DI366" si="5662">IF(AC359="","","|n"&amp;DI$2&amp;"+"&amp;AC359&amp;DI$1)</f>
        <v/>
      </c>
      <c r="DJ359" s="71" t="str">
        <f t="shared" ref="DJ359:DJ366" si="5663">IF(AD359="","","|n"&amp;DJ$2&amp;"+"&amp;AD359&amp;DJ$1)</f>
        <v/>
      </c>
      <c r="DK359" s="71" t="str">
        <f t="shared" ref="DK359:DK366" si="5664">IF(AE359="","","|n"&amp;DK$2&amp;"+"&amp;AE359&amp;DK$1)</f>
        <v/>
      </c>
      <c r="DL359" s="71" t="str">
        <f t="shared" ref="DL359:DL366" si="5665">IF(AF359="","","|n"&amp;DL$2&amp;"+"&amp;AF359&amp;DL$1)</f>
        <v/>
      </c>
      <c r="DM359" s="71" t="str">
        <f t="shared" ref="DM359:DM366" si="5666">IF(AG359="","","|n"&amp;DM$2&amp;"+"&amp;AG359&amp;DM$1)</f>
        <v/>
      </c>
      <c r="DN359" s="71" t="str">
        <f t="shared" ref="DN359:DN366" si="5667">IF(AH359="","","|n"&amp;DN$2&amp;"+"&amp;AH359&amp;DN$1)</f>
        <v/>
      </c>
      <c r="DO359" s="71" t="str">
        <f t="shared" ref="DO359:DO366" si="5668">IF(AI359="","","|n"&amp;DO$2&amp;"+"&amp;AI359&amp;DO$1)</f>
        <v/>
      </c>
      <c r="DP359" s="71" t="str">
        <f t="shared" ref="DP359:DP366" si="5669">IF(AJ359="","","|n"&amp;DP$2&amp;"+"&amp;AJ359&amp;DP$1)</f>
        <v/>
      </c>
      <c r="DQ359" s="71" t="str">
        <f t="shared" ref="DQ359:DQ366" si="5670">IF(AK359="","","|n"&amp;DQ$2&amp;"+"&amp;AK359&amp;DQ$1)</f>
        <v/>
      </c>
      <c r="DR359" s="71" t="str">
        <f t="shared" ref="DR359:DR366" si="5671">IF(AL359="","","|n"&amp;DR$2&amp;"+"&amp;AL359&amp;DR$1)</f>
        <v/>
      </c>
      <c r="DS359" s="71" t="str">
        <f t="shared" ref="DS359:DS366" si="5672">IF(AM359="","","|n"&amp;DS$2&amp;"+"&amp;AM359&amp;DS$1)</f>
        <v/>
      </c>
      <c r="DT359" s="71" t="str">
        <f t="shared" ref="DT359:DT366" si="5673">IF(AN359="","","|n"&amp;DT$2&amp;"+"&amp;AN359&amp;DT$1)</f>
        <v/>
      </c>
      <c r="DU359" s="71" t="str">
        <f t="shared" ref="DU359:DU366" si="5674">IF(AO359="","","|n"&amp;DU$2&amp;"+"&amp;AO359&amp;DU$1)</f>
        <v/>
      </c>
      <c r="DV359" s="71" t="str">
        <f t="shared" ref="DV359:DV366" si="5675">IF(AP359="","","|n"&amp;DV$2&amp;"+"&amp;AP359&amp;DV$1)</f>
        <v/>
      </c>
      <c r="DW359" s="71" t="str">
        <f t="shared" ref="DW359:DW366" si="5676">IF(AQ359="","","|n"&amp;DW$2&amp;"+"&amp;AQ359&amp;DW$1)</f>
        <v/>
      </c>
      <c r="DX359" s="71" t="str">
        <f t="shared" ref="DX359:DX366" si="5677">IF(AR359="","","|n"&amp;DX$2&amp;"+"&amp;AR359&amp;DX$1)</f>
        <v/>
      </c>
      <c r="DY359" s="71" t="str">
        <f t="shared" ref="DY359:DY366" si="5678">IF(AS359="","","|n"&amp;DY$2&amp;"+"&amp;AS359&amp;DY$1)</f>
        <v/>
      </c>
      <c r="DZ359" s="71" t="str">
        <f t="shared" ref="DZ359:DZ366" si="5679">IF(AT359="","","|n"&amp;DZ$2&amp;"+"&amp;AT359&amp;DZ$1)</f>
        <v/>
      </c>
      <c r="EA359" s="71" t="str">
        <f t="shared" ref="EA359:EA366" si="5680">IF(AU359="","","|n"&amp;EA$2&amp;"+"&amp;AU359&amp;EA$1)</f>
        <v/>
      </c>
      <c r="EB359" s="71" t="str">
        <f t="shared" ref="EB359:EB366" si="5681">IF(AV359="","","|n"&amp;EB$2&amp;"+"&amp;AV359&amp;EB$1)</f>
        <v/>
      </c>
      <c r="EC359" s="71" t="str">
        <f t="shared" ref="EC359:EC366" si="5682">IF(AW359="","","|n"&amp;EC$2&amp;"+"&amp;AW359&amp;EC$1)</f>
        <v/>
      </c>
      <c r="ED359" s="71" t="str">
        <f t="shared" ref="ED359:ED366" si="5683">IF(AX359="","","|n"&amp;ED$2&amp;"+"&amp;AX359&amp;ED$1)</f>
        <v/>
      </c>
      <c r="EE359" s="71" t="str">
        <f t="shared" ref="EE359:EE366" si="5684">IF(AY359="","","|n"&amp;EE$2&amp;"+"&amp;AY359&amp;EE$1)</f>
        <v/>
      </c>
      <c r="EF359" s="71" t="str">
        <f t="shared" ref="EF359:EF366" si="5685">IF(AZ359="","","|n"&amp;EF$2&amp;"+"&amp;AZ359&amp;EF$1)</f>
        <v/>
      </c>
      <c r="EG359" s="71" t="str">
        <f t="shared" ref="EG359:EG366" si="5686">IF(BA359="","","|n"&amp;EG$2&amp;"+"&amp;BA359&amp;EG$1)</f>
        <v/>
      </c>
      <c r="EH359" s="71" t="str">
        <f t="shared" ref="EH359:EH366" si="5687">IF(BB359="","","|n"&amp;EH$2&amp;"+"&amp;BB359&amp;EH$1)</f>
        <v/>
      </c>
      <c r="EI359" s="71" t="str">
        <f t="shared" ref="EI359:EI366" si="5688">IF(BC359="","","|n"&amp;EI$2&amp;"+"&amp;BC359&amp;EI$1)</f>
        <v/>
      </c>
      <c r="EJ359" s="71" t="str">
        <f t="shared" ref="EJ359:EJ366" si="5689">IF(BD359="","","|n"&amp;EJ$2&amp;"+"&amp;BD359&amp;EJ$1)</f>
        <v/>
      </c>
      <c r="EK359" s="71" t="str">
        <f t="shared" ref="EK359:EK366" si="5690">IF(BE359="","","|n"&amp;EK$2&amp;"+"&amp;BE359&amp;EK$1)</f>
        <v/>
      </c>
      <c r="EL359" s="71" t="str">
        <f t="shared" ref="EL359:EL366" si="5691">IF(BF359="","","|n"&amp;EL$2&amp;"+"&amp;BF359&amp;EL$1)</f>
        <v/>
      </c>
      <c r="EM359" s="71" t="str">
        <f t="shared" ref="EM359:EM366" si="5692">IF(BG359="","","|n"&amp;EM$2&amp;"+"&amp;BG359&amp;EM$1)</f>
        <v/>
      </c>
      <c r="EN359" s="71" t="str">
        <f t="shared" ref="EN359:EN366" si="5693">IF(BH359="","","|n"&amp;EN$2&amp;"+"&amp;BH359&amp;EN$1)</f>
        <v/>
      </c>
      <c r="EO359" s="71" t="str">
        <f t="shared" ref="EO359:EO366" si="5694">IF(BI359="","","|n"&amp;EO$2&amp;"+"&amp;BI359&amp;EO$1)</f>
        <v/>
      </c>
      <c r="EP359" s="71" t="str">
        <f t="shared" ref="EP359:EP366" si="5695">IF(BJ359="","","|n"&amp;EP$2&amp;"+"&amp;BJ359&amp;EP$1)</f>
        <v/>
      </c>
      <c r="EQ359" s="71" t="str">
        <f t="shared" ref="EQ359:EQ366" si="5696">IF(BK359="","","|n"&amp;EQ$2&amp;"+"&amp;BK359&amp;EQ$1)</f>
        <v/>
      </c>
      <c r="ER359" s="71" t="str">
        <f t="shared" ref="ER359:ER366" si="5697">IF(BL359="","","|n"&amp;ER$2&amp;"+"&amp;BL359&amp;ER$1)</f>
        <v/>
      </c>
      <c r="ES359" s="71" t="str">
        <f t="shared" ref="ES359:ES366" si="5698">IF(BM359="","","|n"&amp;ES$2&amp;"+"&amp;BM359&amp;ES$1)</f>
        <v/>
      </c>
      <c r="ET359" s="71" t="str">
        <f t="shared" ref="ET359:ET366" si="5699">IF(BN359="","","|n"&amp;ET$2&amp;"+"&amp;BN359&amp;ET$1)</f>
        <v/>
      </c>
      <c r="EU359" s="71" t="str">
        <f t="shared" ref="EU359:EU366" si="5700">IF(BO359="","","|n"&amp;EU$2&amp;"+"&amp;BO359&amp;EU$1)</f>
        <v/>
      </c>
      <c r="EV359" s="71" t="str">
        <f t="shared" ref="EV359:EV366" si="5701">IF(BP359="","","|n"&amp;EV$2&amp;"+"&amp;BP359&amp;EV$1)</f>
        <v/>
      </c>
      <c r="EW359" s="71" t="str">
        <f t="shared" ref="EW359:EW366" si="5702">IF(BQ359="","","|n"&amp;EW$2&amp;"+"&amp;BQ359&amp;EW$1)</f>
        <v/>
      </c>
      <c r="EX359" s="71" t="str">
        <f t="shared" ref="EX359:EX366" si="5703">IF(BR359="","","|n"&amp;EX$2&amp;"+"&amp;BR359&amp;EX$1)</f>
        <v/>
      </c>
      <c r="EY359" s="71" t="str">
        <f t="shared" ref="EY359:EY366" si="5704">IF(BS359="","","|n"&amp;EY$2&amp;"+"&amp;BS359&amp;EY$1)</f>
        <v/>
      </c>
      <c r="EZ359" s="71" t="str">
        <f t="shared" ref="EZ359:EZ366" si="5705">IF(BT359="","","|n"&amp;EZ$2&amp;"+"&amp;BT359&amp;EZ$1)</f>
        <v/>
      </c>
      <c r="FA359" s="71" t="str">
        <f t="shared" ref="FA359:FA366" si="5706">IF(BU359="","","|n"&amp;FA$2&amp;"+"&amp;BU359&amp;FA$1)</f>
        <v/>
      </c>
      <c r="FB359" s="71" t="str">
        <f t="shared" ref="FB359:FB366" si="5707">IF(BV359="","","|n"&amp;FB$2&amp;"+"&amp;BV359&amp;FB$1)</f>
        <v/>
      </c>
      <c r="FC359" s="71" t="str">
        <f t="shared" ref="FC359:FC366" si="5708">IF(BW359="","","|n"&amp;FC$2&amp;"+"&amp;BW359&amp;FC$1)</f>
        <v/>
      </c>
      <c r="FD359" s="71" t="str">
        <f t="shared" ref="FD359:FD366" si="5709">IF(BX359="","","|n"&amp;FD$2&amp;"+"&amp;BX359&amp;FD$1)</f>
        <v/>
      </c>
      <c r="FE359" s="71" t="str">
        <f t="shared" ref="FE359:FE366" si="5710">IF(BY359="","","|n"&amp;FE$2&amp;"+"&amp;BY359&amp;FE$1)</f>
        <v/>
      </c>
      <c r="FF359" s="71" t="str">
        <f t="shared" ref="FF359:FF366" si="5711">IF(BZ359="","","|n"&amp;FF$2&amp;"+"&amp;BZ359&amp;FF$1)</f>
        <v/>
      </c>
      <c r="FG359" s="71" t="str">
        <f t="shared" ref="FG359:FG366" si="5712">IF(CA359="","","|n"&amp;FG$2&amp;"+"&amp;CA359&amp;FG$1)</f>
        <v/>
      </c>
      <c r="FH359" s="71" t="str">
        <f t="shared" ref="FH359:FH366" si="5713">IF(CB359="","","|n"&amp;FH$2&amp;"+"&amp;CB359&amp;FH$1)</f>
        <v/>
      </c>
      <c r="FI359" s="71" t="str">
        <f t="shared" ref="FI359:FI366" si="5714">IF(CC359="","","|n"&amp;FI$2&amp;"+"&amp;CC359&amp;FI$1)</f>
        <v/>
      </c>
      <c r="FJ359" s="71" t="str">
        <f t="shared" ref="FJ359:FJ366" si="5715">IF(CD359="","","|n"&amp;FJ$2&amp;"+"&amp;CD359&amp;FJ$1)</f>
        <v/>
      </c>
      <c r="FK359" s="71" t="str">
        <f t="shared" ref="FK359:FK366" si="5716">IF(CE359="","","|n"&amp;FK$2&amp;"+"&amp;CE359&amp;FK$1)</f>
        <v/>
      </c>
      <c r="FL359" s="71" t="str">
        <f t="shared" ref="FL359:FL366" si="5717">IF(CF359="","","|n"&amp;FL$2&amp;"+"&amp;CF359&amp;FL$1)</f>
        <v/>
      </c>
      <c r="FM359" s="71" t="str">
        <f t="shared" ref="FM359:FM366" si="5718">IF(CG359="","","|n"&amp;FM$2&amp;"+"&amp;CG359&amp;FM$1)</f>
        <v/>
      </c>
      <c r="FN359" s="71" t="str">
        <f t="shared" ref="FN359:FN366" si="5719">IF(CH359="","","|n"&amp;FN$2&amp;"+"&amp;CH359&amp;FN$1)</f>
        <v/>
      </c>
      <c r="FO359" s="71" t="str">
        <f t="shared" ref="FO359:FO366" si="5720">IF(CI359="","","|n"&amp;FO$2&amp;"+"&amp;CI359&amp;FO$1)</f>
        <v/>
      </c>
      <c r="FP359" s="71" t="str">
        <f t="shared" ref="FP359:FP366" si="5721">IF(CJ359="","","|n"&amp;FP$2&amp;"+"&amp;CJ359&amp;FP$1)</f>
        <v/>
      </c>
      <c r="FQ359" s="71" t="str">
        <f t="shared" ref="FQ359:FQ366" si="5722">IF(CK359="","","|n"&amp;FQ$2&amp;"+"&amp;CK359&amp;FQ$1)</f>
        <v/>
      </c>
      <c r="FR359" s="71" t="str">
        <f t="shared" ref="FR359:FR366" si="5723">IF(CL359="","","|n"&amp;FR$2&amp;"+"&amp;CL359&amp;FR$1)</f>
        <v/>
      </c>
      <c r="FS359" s="71" t="str">
        <f t="shared" ref="FS359:FS366" si="5724">IF(CM359="","","|n"&amp;FS$2&amp;"+"&amp;CM359&amp;FS$1)</f>
        <v/>
      </c>
    </row>
    <row r="360" spans="1:175" ht="16.5">
      <c r="A360" s="133"/>
      <c r="B360" s="80" t="s">
        <v>1015</v>
      </c>
      <c r="C360" s="147" t="s">
        <v>1010</v>
      </c>
      <c r="K360" s="150"/>
      <c r="T360" s="152" t="s">
        <v>1016</v>
      </c>
      <c r="U360" s="85" t="s">
        <v>1012</v>
      </c>
      <c r="CN360" s="70" t="str">
        <f t="shared" si="5649"/>
        <v>InitUnitState('IK2C',,,,,,,,,,)</v>
      </c>
      <c r="CO360" s="70" t="str">
        <f t="shared" si="5650"/>
        <v>InitUnitNormal('IK2C',,,,,,,,,,)</v>
      </c>
      <c r="CP360" s="70" t="str">
        <f t="shared" si="5651"/>
        <v>InitUnitMagic('IK2C',,,,,,,,,,)</v>
      </c>
      <c r="CQ360" s="70" t="str">
        <f t="shared" si="5652"/>
        <v>InitUnitAdd('IK2C',,,,,,,,,,)</v>
      </c>
      <c r="CR360" s="70" t="str">
        <f t="shared" si="5653"/>
        <v>InitEquipData('IK2C',,"",,,,,'','','','','','',"ReplaceableTextures\\CommandButtons\\BTNSST11.blp")</v>
      </c>
      <c r="CU360" s="95" t="str">
        <f t="shared" si="5654"/>
        <v>|n</v>
      </c>
      <c r="CV360" s="61" t="str">
        <f t="shared" si="5497"/>
        <v>最大生命|Cffffc926+20%|n|n|r|Cffaaaaaa○|CffFFD24D木之符印+1|r|r|n|n|Cff00ff7f点击穿戴或脱卸。|r</v>
      </c>
      <c r="CW360" s="60"/>
      <c r="CX360" s="60"/>
      <c r="CY360" s="60"/>
      <c r="CZ360" s="60"/>
      <c r="DA360" s="60"/>
      <c r="DB360" s="71" t="str">
        <f t="shared" si="5655"/>
        <v/>
      </c>
      <c r="DC360" s="71" t="str">
        <f t="shared" si="5656"/>
        <v/>
      </c>
      <c r="DD360" s="71" t="str">
        <f t="shared" si="5657"/>
        <v/>
      </c>
      <c r="DE360" s="71" t="str">
        <f t="shared" si="5658"/>
        <v/>
      </c>
      <c r="DF360" s="71" t="str">
        <f t="shared" si="5659"/>
        <v/>
      </c>
      <c r="DG360" s="71" t="str">
        <f t="shared" si="5660"/>
        <v/>
      </c>
      <c r="DH360" s="71" t="str">
        <f t="shared" si="5661"/>
        <v/>
      </c>
      <c r="DI360" s="71" t="str">
        <f t="shared" si="5662"/>
        <v/>
      </c>
      <c r="DJ360" s="71" t="str">
        <f t="shared" si="5663"/>
        <v/>
      </c>
      <c r="DK360" s="71" t="str">
        <f t="shared" si="5664"/>
        <v/>
      </c>
      <c r="DL360" s="71" t="str">
        <f t="shared" si="5665"/>
        <v/>
      </c>
      <c r="DM360" s="71" t="str">
        <f t="shared" si="5666"/>
        <v/>
      </c>
      <c r="DN360" s="71" t="str">
        <f t="shared" si="5667"/>
        <v/>
      </c>
      <c r="DO360" s="71" t="str">
        <f t="shared" si="5668"/>
        <v/>
      </c>
      <c r="DP360" s="71" t="str">
        <f t="shared" si="5669"/>
        <v/>
      </c>
      <c r="DQ360" s="71" t="str">
        <f t="shared" si="5670"/>
        <v/>
      </c>
      <c r="DR360" s="71" t="str">
        <f t="shared" si="5671"/>
        <v/>
      </c>
      <c r="DS360" s="71" t="str">
        <f t="shared" si="5672"/>
        <v/>
      </c>
      <c r="DT360" s="71" t="str">
        <f t="shared" si="5673"/>
        <v/>
      </c>
      <c r="DU360" s="71" t="str">
        <f t="shared" si="5674"/>
        <v/>
      </c>
      <c r="DV360" s="71" t="str">
        <f t="shared" si="5675"/>
        <v/>
      </c>
      <c r="DW360" s="71" t="str">
        <f t="shared" si="5676"/>
        <v/>
      </c>
      <c r="DX360" s="71" t="str">
        <f t="shared" si="5677"/>
        <v/>
      </c>
      <c r="DY360" s="71" t="str">
        <f t="shared" si="5678"/>
        <v/>
      </c>
      <c r="DZ360" s="71" t="str">
        <f t="shared" si="5679"/>
        <v/>
      </c>
      <c r="EA360" s="71" t="str">
        <f t="shared" si="5680"/>
        <v/>
      </c>
      <c r="EB360" s="71" t="str">
        <f t="shared" si="5681"/>
        <v/>
      </c>
      <c r="EC360" s="71" t="str">
        <f t="shared" si="5682"/>
        <v/>
      </c>
      <c r="ED360" s="71" t="str">
        <f t="shared" si="5683"/>
        <v/>
      </c>
      <c r="EE360" s="71" t="str">
        <f t="shared" si="5684"/>
        <v/>
      </c>
      <c r="EF360" s="71" t="str">
        <f t="shared" si="5685"/>
        <v/>
      </c>
      <c r="EG360" s="71" t="str">
        <f t="shared" si="5686"/>
        <v/>
      </c>
      <c r="EH360" s="71" t="str">
        <f t="shared" si="5687"/>
        <v/>
      </c>
      <c r="EI360" s="71" t="str">
        <f t="shared" si="5688"/>
        <v/>
      </c>
      <c r="EJ360" s="71" t="str">
        <f t="shared" si="5689"/>
        <v/>
      </c>
      <c r="EK360" s="71" t="str">
        <f t="shared" si="5690"/>
        <v/>
      </c>
      <c r="EL360" s="71" t="str">
        <f t="shared" si="5691"/>
        <v/>
      </c>
      <c r="EM360" s="71" t="str">
        <f t="shared" si="5692"/>
        <v/>
      </c>
      <c r="EN360" s="71" t="str">
        <f t="shared" si="5693"/>
        <v/>
      </c>
      <c r="EO360" s="71" t="str">
        <f t="shared" si="5694"/>
        <v/>
      </c>
      <c r="EP360" s="71" t="str">
        <f t="shared" si="5695"/>
        <v/>
      </c>
      <c r="EQ360" s="71" t="str">
        <f t="shared" si="5696"/>
        <v/>
      </c>
      <c r="ER360" s="71" t="str">
        <f t="shared" si="5697"/>
        <v/>
      </c>
      <c r="ES360" s="71" t="str">
        <f t="shared" si="5698"/>
        <v/>
      </c>
      <c r="ET360" s="71" t="str">
        <f t="shared" si="5699"/>
        <v/>
      </c>
      <c r="EU360" s="71" t="str">
        <f t="shared" si="5700"/>
        <v/>
      </c>
      <c r="EV360" s="71" t="str">
        <f t="shared" si="5701"/>
        <v/>
      </c>
      <c r="EW360" s="71" t="str">
        <f t="shared" si="5702"/>
        <v/>
      </c>
      <c r="EX360" s="71" t="str">
        <f t="shared" si="5703"/>
        <v/>
      </c>
      <c r="EY360" s="71" t="str">
        <f t="shared" si="5704"/>
        <v/>
      </c>
      <c r="EZ360" s="71" t="str">
        <f t="shared" si="5705"/>
        <v/>
      </c>
      <c r="FA360" s="71" t="str">
        <f t="shared" si="5706"/>
        <v/>
      </c>
      <c r="FB360" s="71" t="str">
        <f t="shared" si="5707"/>
        <v/>
      </c>
      <c r="FC360" s="71" t="str">
        <f t="shared" si="5708"/>
        <v/>
      </c>
      <c r="FD360" s="71" t="str">
        <f t="shared" si="5709"/>
        <v/>
      </c>
      <c r="FE360" s="71" t="str">
        <f t="shared" si="5710"/>
        <v/>
      </c>
      <c r="FF360" s="71" t="str">
        <f t="shared" si="5711"/>
        <v/>
      </c>
      <c r="FG360" s="71" t="str">
        <f t="shared" si="5712"/>
        <v/>
      </c>
      <c r="FH360" s="71" t="str">
        <f t="shared" si="5713"/>
        <v/>
      </c>
      <c r="FI360" s="71" t="str">
        <f t="shared" si="5714"/>
        <v/>
      </c>
      <c r="FJ360" s="71" t="str">
        <f t="shared" si="5715"/>
        <v/>
      </c>
      <c r="FK360" s="71" t="str">
        <f t="shared" si="5716"/>
        <v/>
      </c>
      <c r="FL360" s="71" t="str">
        <f t="shared" si="5717"/>
        <v/>
      </c>
      <c r="FM360" s="71" t="str">
        <f t="shared" si="5718"/>
        <v/>
      </c>
      <c r="FN360" s="71" t="str">
        <f t="shared" si="5719"/>
        <v/>
      </c>
      <c r="FO360" s="71" t="str">
        <f t="shared" si="5720"/>
        <v/>
      </c>
      <c r="FP360" s="71" t="str">
        <f t="shared" si="5721"/>
        <v/>
      </c>
      <c r="FQ360" s="71" t="str">
        <f t="shared" si="5722"/>
        <v/>
      </c>
      <c r="FR360" s="71" t="str">
        <f t="shared" si="5723"/>
        <v/>
      </c>
      <c r="FS360" s="71" t="str">
        <f t="shared" si="5724"/>
        <v/>
      </c>
    </row>
    <row r="361" spans="1:175" ht="16.5">
      <c r="A361" s="133"/>
      <c r="B361" s="80" t="s">
        <v>1017</v>
      </c>
      <c r="C361" s="147" t="s">
        <v>1010</v>
      </c>
      <c r="K361" s="150"/>
      <c r="T361" s="152" t="s">
        <v>1018</v>
      </c>
      <c r="U361" s="85" t="s">
        <v>1012</v>
      </c>
      <c r="CN361" s="70" t="str">
        <f t="shared" si="5649"/>
        <v>InitUnitState('IK2D',,,,,,,,,,)</v>
      </c>
      <c r="CO361" s="70" t="str">
        <f t="shared" si="5650"/>
        <v>InitUnitNormal('IK2D',,,,,,,,,,)</v>
      </c>
      <c r="CP361" s="70" t="str">
        <f t="shared" si="5651"/>
        <v>InitUnitMagic('IK2D',,,,,,,,,,)</v>
      </c>
      <c r="CQ361" s="70" t="str">
        <f t="shared" si="5652"/>
        <v>InitUnitAdd('IK2D',,,,,,,,,,)</v>
      </c>
      <c r="CR361" s="70" t="str">
        <f t="shared" si="5653"/>
        <v>InitEquipData('IK2D',,"",,,,,'','','','','','',"ReplaceableTextures\\CommandButtons\\BTNSST11.blp")</v>
      </c>
      <c r="CU361" s="95" t="str">
        <f t="shared" si="5654"/>
        <v>|n</v>
      </c>
      <c r="CV361" s="61" t="str">
        <f t="shared" si="5497"/>
        <v>最大生命|Cffffc926+20%|n|n|r|Cffaaaaaa○|CffFFD24D水之符印+1|r|r|n|n|Cff00ff7f点击穿戴或脱卸。|r</v>
      </c>
      <c r="CW361" s="60"/>
      <c r="CX361" s="60"/>
      <c r="CY361" s="60"/>
      <c r="CZ361" s="60"/>
      <c r="DA361" s="60"/>
      <c r="DB361" s="71" t="str">
        <f t="shared" si="5655"/>
        <v/>
      </c>
      <c r="DC361" s="71" t="str">
        <f t="shared" si="5656"/>
        <v/>
      </c>
      <c r="DD361" s="71" t="str">
        <f t="shared" si="5657"/>
        <v/>
      </c>
      <c r="DE361" s="71" t="str">
        <f t="shared" si="5658"/>
        <v/>
      </c>
      <c r="DF361" s="71" t="str">
        <f t="shared" si="5659"/>
        <v/>
      </c>
      <c r="DG361" s="71" t="str">
        <f t="shared" si="5660"/>
        <v/>
      </c>
      <c r="DH361" s="71" t="str">
        <f t="shared" si="5661"/>
        <v/>
      </c>
      <c r="DI361" s="71" t="str">
        <f t="shared" si="5662"/>
        <v/>
      </c>
      <c r="DJ361" s="71" t="str">
        <f t="shared" si="5663"/>
        <v/>
      </c>
      <c r="DK361" s="71" t="str">
        <f t="shared" si="5664"/>
        <v/>
      </c>
      <c r="DL361" s="71" t="str">
        <f t="shared" si="5665"/>
        <v/>
      </c>
      <c r="DM361" s="71" t="str">
        <f t="shared" si="5666"/>
        <v/>
      </c>
      <c r="DN361" s="71" t="str">
        <f t="shared" si="5667"/>
        <v/>
      </c>
      <c r="DO361" s="71" t="str">
        <f t="shared" si="5668"/>
        <v/>
      </c>
      <c r="DP361" s="71" t="str">
        <f t="shared" si="5669"/>
        <v/>
      </c>
      <c r="DQ361" s="71" t="str">
        <f t="shared" si="5670"/>
        <v/>
      </c>
      <c r="DR361" s="71" t="str">
        <f t="shared" si="5671"/>
        <v/>
      </c>
      <c r="DS361" s="71" t="str">
        <f t="shared" si="5672"/>
        <v/>
      </c>
      <c r="DT361" s="71" t="str">
        <f t="shared" si="5673"/>
        <v/>
      </c>
      <c r="DU361" s="71" t="str">
        <f t="shared" si="5674"/>
        <v/>
      </c>
      <c r="DV361" s="71" t="str">
        <f t="shared" si="5675"/>
        <v/>
      </c>
      <c r="DW361" s="71" t="str">
        <f t="shared" si="5676"/>
        <v/>
      </c>
      <c r="DX361" s="71" t="str">
        <f t="shared" si="5677"/>
        <v/>
      </c>
      <c r="DY361" s="71" t="str">
        <f t="shared" si="5678"/>
        <v/>
      </c>
      <c r="DZ361" s="71" t="str">
        <f t="shared" si="5679"/>
        <v/>
      </c>
      <c r="EA361" s="71" t="str">
        <f t="shared" si="5680"/>
        <v/>
      </c>
      <c r="EB361" s="71" t="str">
        <f t="shared" si="5681"/>
        <v/>
      </c>
      <c r="EC361" s="71" t="str">
        <f t="shared" si="5682"/>
        <v/>
      </c>
      <c r="ED361" s="71" t="str">
        <f t="shared" si="5683"/>
        <v/>
      </c>
      <c r="EE361" s="71" t="str">
        <f t="shared" si="5684"/>
        <v/>
      </c>
      <c r="EF361" s="71" t="str">
        <f t="shared" si="5685"/>
        <v/>
      </c>
      <c r="EG361" s="71" t="str">
        <f t="shared" si="5686"/>
        <v/>
      </c>
      <c r="EH361" s="71" t="str">
        <f t="shared" si="5687"/>
        <v/>
      </c>
      <c r="EI361" s="71" t="str">
        <f t="shared" si="5688"/>
        <v/>
      </c>
      <c r="EJ361" s="71" t="str">
        <f t="shared" si="5689"/>
        <v/>
      </c>
      <c r="EK361" s="71" t="str">
        <f t="shared" si="5690"/>
        <v/>
      </c>
      <c r="EL361" s="71" t="str">
        <f t="shared" si="5691"/>
        <v/>
      </c>
      <c r="EM361" s="71" t="str">
        <f t="shared" si="5692"/>
        <v/>
      </c>
      <c r="EN361" s="71" t="str">
        <f t="shared" si="5693"/>
        <v/>
      </c>
      <c r="EO361" s="71" t="str">
        <f t="shared" si="5694"/>
        <v/>
      </c>
      <c r="EP361" s="71" t="str">
        <f t="shared" si="5695"/>
        <v/>
      </c>
      <c r="EQ361" s="71" t="str">
        <f t="shared" si="5696"/>
        <v/>
      </c>
      <c r="ER361" s="71" t="str">
        <f t="shared" si="5697"/>
        <v/>
      </c>
      <c r="ES361" s="71" t="str">
        <f t="shared" si="5698"/>
        <v/>
      </c>
      <c r="ET361" s="71" t="str">
        <f t="shared" si="5699"/>
        <v/>
      </c>
      <c r="EU361" s="71" t="str">
        <f t="shared" si="5700"/>
        <v/>
      </c>
      <c r="EV361" s="71" t="str">
        <f t="shared" si="5701"/>
        <v/>
      </c>
      <c r="EW361" s="71" t="str">
        <f t="shared" si="5702"/>
        <v/>
      </c>
      <c r="EX361" s="71" t="str">
        <f t="shared" si="5703"/>
        <v/>
      </c>
      <c r="EY361" s="71" t="str">
        <f t="shared" si="5704"/>
        <v/>
      </c>
      <c r="EZ361" s="71" t="str">
        <f t="shared" si="5705"/>
        <v/>
      </c>
      <c r="FA361" s="71" t="str">
        <f t="shared" si="5706"/>
        <v/>
      </c>
      <c r="FB361" s="71" t="str">
        <f t="shared" si="5707"/>
        <v/>
      </c>
      <c r="FC361" s="71" t="str">
        <f t="shared" si="5708"/>
        <v/>
      </c>
      <c r="FD361" s="71" t="str">
        <f t="shared" si="5709"/>
        <v/>
      </c>
      <c r="FE361" s="71" t="str">
        <f t="shared" si="5710"/>
        <v/>
      </c>
      <c r="FF361" s="71" t="str">
        <f t="shared" si="5711"/>
        <v/>
      </c>
      <c r="FG361" s="71" t="str">
        <f t="shared" si="5712"/>
        <v/>
      </c>
      <c r="FH361" s="71" t="str">
        <f t="shared" si="5713"/>
        <v/>
      </c>
      <c r="FI361" s="71" t="str">
        <f t="shared" si="5714"/>
        <v/>
      </c>
      <c r="FJ361" s="71" t="str">
        <f t="shared" si="5715"/>
        <v/>
      </c>
      <c r="FK361" s="71" t="str">
        <f t="shared" si="5716"/>
        <v/>
      </c>
      <c r="FL361" s="71" t="str">
        <f t="shared" si="5717"/>
        <v/>
      </c>
      <c r="FM361" s="71" t="str">
        <f t="shared" si="5718"/>
        <v/>
      </c>
      <c r="FN361" s="71" t="str">
        <f t="shared" si="5719"/>
        <v/>
      </c>
      <c r="FO361" s="71" t="str">
        <f t="shared" si="5720"/>
        <v/>
      </c>
      <c r="FP361" s="71" t="str">
        <f t="shared" si="5721"/>
        <v/>
      </c>
      <c r="FQ361" s="71" t="str">
        <f t="shared" si="5722"/>
        <v/>
      </c>
      <c r="FR361" s="71" t="str">
        <f t="shared" si="5723"/>
        <v/>
      </c>
      <c r="FS361" s="71" t="str">
        <f t="shared" si="5724"/>
        <v/>
      </c>
    </row>
    <row r="362" spans="1:175" ht="16.5">
      <c r="A362" s="133"/>
      <c r="B362" s="80" t="s">
        <v>1019</v>
      </c>
      <c r="C362" s="147" t="s">
        <v>1010</v>
      </c>
      <c r="K362" s="150"/>
      <c r="T362" s="152" t="s">
        <v>1020</v>
      </c>
      <c r="U362" s="85" t="s">
        <v>1012</v>
      </c>
      <c r="CN362" s="70" t="str">
        <f t="shared" si="5649"/>
        <v>InitUnitState('IK2E',,,,,,,,,,)</v>
      </c>
      <c r="CO362" s="70" t="str">
        <f t="shared" si="5650"/>
        <v>InitUnitNormal('IK2E',,,,,,,,,,)</v>
      </c>
      <c r="CP362" s="70" t="str">
        <f t="shared" si="5651"/>
        <v>InitUnitMagic('IK2E',,,,,,,,,,)</v>
      </c>
      <c r="CQ362" s="70" t="str">
        <f t="shared" si="5652"/>
        <v>InitUnitAdd('IK2E',,,,,,,,,,)</v>
      </c>
      <c r="CR362" s="70" t="str">
        <f t="shared" si="5653"/>
        <v>InitEquipData('IK2E',,"",,,,,'','','','','','',"ReplaceableTextures\\CommandButtons\\BTNSST11.blp")</v>
      </c>
      <c r="CU362" s="95" t="str">
        <f t="shared" si="5654"/>
        <v>|n</v>
      </c>
      <c r="CV362" s="61" t="str">
        <f t="shared" si="5497"/>
        <v>最大生命|Cffffc926+20%|n|n|r|Cffaaaaaa○|CffFFD24D火之符印+1|r|r|n|n|Cff00ff7f点击穿戴或脱卸。|r</v>
      </c>
      <c r="CW362" s="60"/>
      <c r="CX362" s="60"/>
      <c r="CY362" s="60"/>
      <c r="CZ362" s="60"/>
      <c r="DA362" s="60"/>
      <c r="DB362" s="71" t="str">
        <f t="shared" si="5655"/>
        <v/>
      </c>
      <c r="DC362" s="71" t="str">
        <f t="shared" si="5656"/>
        <v/>
      </c>
      <c r="DD362" s="71" t="str">
        <f t="shared" si="5657"/>
        <v/>
      </c>
      <c r="DE362" s="71" t="str">
        <f t="shared" si="5658"/>
        <v/>
      </c>
      <c r="DF362" s="71" t="str">
        <f t="shared" si="5659"/>
        <v/>
      </c>
      <c r="DG362" s="71" t="str">
        <f t="shared" si="5660"/>
        <v/>
      </c>
      <c r="DH362" s="71" t="str">
        <f t="shared" si="5661"/>
        <v/>
      </c>
      <c r="DI362" s="71" t="str">
        <f t="shared" si="5662"/>
        <v/>
      </c>
      <c r="DJ362" s="71" t="str">
        <f t="shared" si="5663"/>
        <v/>
      </c>
      <c r="DK362" s="71" t="str">
        <f t="shared" si="5664"/>
        <v/>
      </c>
      <c r="DL362" s="71" t="str">
        <f t="shared" si="5665"/>
        <v/>
      </c>
      <c r="DM362" s="71" t="str">
        <f t="shared" si="5666"/>
        <v/>
      </c>
      <c r="DN362" s="71" t="str">
        <f t="shared" si="5667"/>
        <v/>
      </c>
      <c r="DO362" s="71" t="str">
        <f t="shared" si="5668"/>
        <v/>
      </c>
      <c r="DP362" s="71" t="str">
        <f t="shared" si="5669"/>
        <v/>
      </c>
      <c r="DQ362" s="71" t="str">
        <f t="shared" si="5670"/>
        <v/>
      </c>
      <c r="DR362" s="71" t="str">
        <f t="shared" si="5671"/>
        <v/>
      </c>
      <c r="DS362" s="71" t="str">
        <f t="shared" si="5672"/>
        <v/>
      </c>
      <c r="DT362" s="71" t="str">
        <f t="shared" si="5673"/>
        <v/>
      </c>
      <c r="DU362" s="71" t="str">
        <f t="shared" si="5674"/>
        <v/>
      </c>
      <c r="DV362" s="71" t="str">
        <f t="shared" si="5675"/>
        <v/>
      </c>
      <c r="DW362" s="71" t="str">
        <f t="shared" si="5676"/>
        <v/>
      </c>
      <c r="DX362" s="71" t="str">
        <f t="shared" si="5677"/>
        <v/>
      </c>
      <c r="DY362" s="71" t="str">
        <f t="shared" si="5678"/>
        <v/>
      </c>
      <c r="DZ362" s="71" t="str">
        <f t="shared" si="5679"/>
        <v/>
      </c>
      <c r="EA362" s="71" t="str">
        <f t="shared" si="5680"/>
        <v/>
      </c>
      <c r="EB362" s="71" t="str">
        <f t="shared" si="5681"/>
        <v/>
      </c>
      <c r="EC362" s="71" t="str">
        <f t="shared" si="5682"/>
        <v/>
      </c>
      <c r="ED362" s="71" t="str">
        <f t="shared" si="5683"/>
        <v/>
      </c>
      <c r="EE362" s="71" t="str">
        <f t="shared" si="5684"/>
        <v/>
      </c>
      <c r="EF362" s="71" t="str">
        <f t="shared" si="5685"/>
        <v/>
      </c>
      <c r="EG362" s="71" t="str">
        <f t="shared" si="5686"/>
        <v/>
      </c>
      <c r="EH362" s="71" t="str">
        <f t="shared" si="5687"/>
        <v/>
      </c>
      <c r="EI362" s="71" t="str">
        <f t="shared" si="5688"/>
        <v/>
      </c>
      <c r="EJ362" s="71" t="str">
        <f t="shared" si="5689"/>
        <v/>
      </c>
      <c r="EK362" s="71" t="str">
        <f t="shared" si="5690"/>
        <v/>
      </c>
      <c r="EL362" s="71" t="str">
        <f t="shared" si="5691"/>
        <v/>
      </c>
      <c r="EM362" s="71" t="str">
        <f t="shared" si="5692"/>
        <v/>
      </c>
      <c r="EN362" s="71" t="str">
        <f t="shared" si="5693"/>
        <v/>
      </c>
      <c r="EO362" s="71" t="str">
        <f t="shared" si="5694"/>
        <v/>
      </c>
      <c r="EP362" s="71" t="str">
        <f t="shared" si="5695"/>
        <v/>
      </c>
      <c r="EQ362" s="71" t="str">
        <f t="shared" si="5696"/>
        <v/>
      </c>
      <c r="ER362" s="71" t="str">
        <f t="shared" si="5697"/>
        <v/>
      </c>
      <c r="ES362" s="71" t="str">
        <f t="shared" si="5698"/>
        <v/>
      </c>
      <c r="ET362" s="71" t="str">
        <f t="shared" si="5699"/>
        <v/>
      </c>
      <c r="EU362" s="71" t="str">
        <f t="shared" si="5700"/>
        <v/>
      </c>
      <c r="EV362" s="71" t="str">
        <f t="shared" si="5701"/>
        <v/>
      </c>
      <c r="EW362" s="71" t="str">
        <f t="shared" si="5702"/>
        <v/>
      </c>
      <c r="EX362" s="71" t="str">
        <f t="shared" si="5703"/>
        <v/>
      </c>
      <c r="EY362" s="71" t="str">
        <f t="shared" si="5704"/>
        <v/>
      </c>
      <c r="EZ362" s="71" t="str">
        <f t="shared" si="5705"/>
        <v/>
      </c>
      <c r="FA362" s="71" t="str">
        <f t="shared" si="5706"/>
        <v/>
      </c>
      <c r="FB362" s="71" t="str">
        <f t="shared" si="5707"/>
        <v/>
      </c>
      <c r="FC362" s="71" t="str">
        <f t="shared" si="5708"/>
        <v/>
      </c>
      <c r="FD362" s="71" t="str">
        <f t="shared" si="5709"/>
        <v/>
      </c>
      <c r="FE362" s="71" t="str">
        <f t="shared" si="5710"/>
        <v/>
      </c>
      <c r="FF362" s="71" t="str">
        <f t="shared" si="5711"/>
        <v/>
      </c>
      <c r="FG362" s="71" t="str">
        <f t="shared" si="5712"/>
        <v/>
      </c>
      <c r="FH362" s="71" t="str">
        <f t="shared" si="5713"/>
        <v/>
      </c>
      <c r="FI362" s="71" t="str">
        <f t="shared" si="5714"/>
        <v/>
      </c>
      <c r="FJ362" s="71" t="str">
        <f t="shared" si="5715"/>
        <v/>
      </c>
      <c r="FK362" s="71" t="str">
        <f t="shared" si="5716"/>
        <v/>
      </c>
      <c r="FL362" s="71" t="str">
        <f t="shared" si="5717"/>
        <v/>
      </c>
      <c r="FM362" s="71" t="str">
        <f t="shared" si="5718"/>
        <v/>
      </c>
      <c r="FN362" s="71" t="str">
        <f t="shared" si="5719"/>
        <v/>
      </c>
      <c r="FO362" s="71" t="str">
        <f t="shared" si="5720"/>
        <v/>
      </c>
      <c r="FP362" s="71" t="str">
        <f t="shared" si="5721"/>
        <v/>
      </c>
      <c r="FQ362" s="71" t="str">
        <f t="shared" si="5722"/>
        <v/>
      </c>
      <c r="FR362" s="71" t="str">
        <f t="shared" si="5723"/>
        <v/>
      </c>
      <c r="FS362" s="71" t="str">
        <f t="shared" si="5724"/>
        <v/>
      </c>
    </row>
    <row r="363" spans="1:175" ht="16.5">
      <c r="A363" s="133"/>
      <c r="B363" s="80" t="s">
        <v>1021</v>
      </c>
      <c r="C363" s="147" t="s">
        <v>1010</v>
      </c>
      <c r="K363" s="150"/>
      <c r="T363" s="152" t="s">
        <v>1022</v>
      </c>
      <c r="U363" s="85" t="s">
        <v>1012</v>
      </c>
      <c r="CN363" s="70" t="str">
        <f t="shared" si="5649"/>
        <v>InitUnitState('IK2F',,,,,,,,,,)</v>
      </c>
      <c r="CO363" s="70" t="str">
        <f t="shared" si="5650"/>
        <v>InitUnitNormal('IK2F',,,,,,,,,,)</v>
      </c>
      <c r="CP363" s="70" t="str">
        <f t="shared" si="5651"/>
        <v>InitUnitMagic('IK2F',,,,,,,,,,)</v>
      </c>
      <c r="CQ363" s="70" t="str">
        <f t="shared" si="5652"/>
        <v>InitUnitAdd('IK2F',,,,,,,,,,)</v>
      </c>
      <c r="CR363" s="70" t="str">
        <f t="shared" si="5653"/>
        <v>InitEquipData('IK2F',,"",,,,,'','','','','','',"ReplaceableTextures\\CommandButtons\\BTNSST11.blp")</v>
      </c>
      <c r="CU363" s="95" t="str">
        <f t="shared" si="5654"/>
        <v>|n</v>
      </c>
      <c r="CV363" s="61" t="str">
        <f t="shared" si="5497"/>
        <v>最大生命|Cffffc926+20%|n|n|r|Cffaaaaaa○|CffFFD24D土之符印+1|r|r|n|n|Cff00ff7f点击穿戴或脱卸。|r</v>
      </c>
      <c r="CW363" s="60"/>
      <c r="CX363" s="60"/>
      <c r="CY363" s="60"/>
      <c r="CZ363" s="60"/>
      <c r="DA363" s="60"/>
      <c r="DB363" s="71" t="str">
        <f t="shared" si="5655"/>
        <v/>
      </c>
      <c r="DC363" s="71" t="str">
        <f t="shared" si="5656"/>
        <v/>
      </c>
      <c r="DD363" s="71" t="str">
        <f t="shared" si="5657"/>
        <v/>
      </c>
      <c r="DE363" s="71" t="str">
        <f t="shared" si="5658"/>
        <v/>
      </c>
      <c r="DF363" s="71" t="str">
        <f t="shared" si="5659"/>
        <v/>
      </c>
      <c r="DG363" s="71" t="str">
        <f t="shared" si="5660"/>
        <v/>
      </c>
      <c r="DH363" s="71" t="str">
        <f t="shared" si="5661"/>
        <v/>
      </c>
      <c r="DI363" s="71" t="str">
        <f t="shared" si="5662"/>
        <v/>
      </c>
      <c r="DJ363" s="71" t="str">
        <f t="shared" si="5663"/>
        <v/>
      </c>
      <c r="DK363" s="71" t="str">
        <f t="shared" si="5664"/>
        <v/>
      </c>
      <c r="DL363" s="71" t="str">
        <f t="shared" si="5665"/>
        <v/>
      </c>
      <c r="DM363" s="71" t="str">
        <f t="shared" si="5666"/>
        <v/>
      </c>
      <c r="DN363" s="71" t="str">
        <f t="shared" si="5667"/>
        <v/>
      </c>
      <c r="DO363" s="71" t="str">
        <f t="shared" si="5668"/>
        <v/>
      </c>
      <c r="DP363" s="71" t="str">
        <f t="shared" si="5669"/>
        <v/>
      </c>
      <c r="DQ363" s="71" t="str">
        <f t="shared" si="5670"/>
        <v/>
      </c>
      <c r="DR363" s="71" t="str">
        <f t="shared" si="5671"/>
        <v/>
      </c>
      <c r="DS363" s="71" t="str">
        <f t="shared" si="5672"/>
        <v/>
      </c>
      <c r="DT363" s="71" t="str">
        <f t="shared" si="5673"/>
        <v/>
      </c>
      <c r="DU363" s="71" t="str">
        <f t="shared" si="5674"/>
        <v/>
      </c>
      <c r="DV363" s="71" t="str">
        <f t="shared" si="5675"/>
        <v/>
      </c>
      <c r="DW363" s="71" t="str">
        <f t="shared" si="5676"/>
        <v/>
      </c>
      <c r="DX363" s="71" t="str">
        <f t="shared" si="5677"/>
        <v/>
      </c>
      <c r="DY363" s="71" t="str">
        <f t="shared" si="5678"/>
        <v/>
      </c>
      <c r="DZ363" s="71" t="str">
        <f t="shared" si="5679"/>
        <v/>
      </c>
      <c r="EA363" s="71" t="str">
        <f t="shared" si="5680"/>
        <v/>
      </c>
      <c r="EB363" s="71" t="str">
        <f t="shared" si="5681"/>
        <v/>
      </c>
      <c r="EC363" s="71" t="str">
        <f t="shared" si="5682"/>
        <v/>
      </c>
      <c r="ED363" s="71" t="str">
        <f t="shared" si="5683"/>
        <v/>
      </c>
      <c r="EE363" s="71" t="str">
        <f t="shared" si="5684"/>
        <v/>
      </c>
      <c r="EF363" s="71" t="str">
        <f t="shared" si="5685"/>
        <v/>
      </c>
      <c r="EG363" s="71" t="str">
        <f t="shared" si="5686"/>
        <v/>
      </c>
      <c r="EH363" s="71" t="str">
        <f t="shared" si="5687"/>
        <v/>
      </c>
      <c r="EI363" s="71" t="str">
        <f t="shared" si="5688"/>
        <v/>
      </c>
      <c r="EJ363" s="71" t="str">
        <f t="shared" si="5689"/>
        <v/>
      </c>
      <c r="EK363" s="71" t="str">
        <f t="shared" si="5690"/>
        <v/>
      </c>
      <c r="EL363" s="71" t="str">
        <f t="shared" si="5691"/>
        <v/>
      </c>
      <c r="EM363" s="71" t="str">
        <f t="shared" si="5692"/>
        <v/>
      </c>
      <c r="EN363" s="71" t="str">
        <f t="shared" si="5693"/>
        <v/>
      </c>
      <c r="EO363" s="71" t="str">
        <f t="shared" si="5694"/>
        <v/>
      </c>
      <c r="EP363" s="71" t="str">
        <f t="shared" si="5695"/>
        <v/>
      </c>
      <c r="EQ363" s="71" t="str">
        <f t="shared" si="5696"/>
        <v/>
      </c>
      <c r="ER363" s="71" t="str">
        <f t="shared" si="5697"/>
        <v/>
      </c>
      <c r="ES363" s="71" t="str">
        <f t="shared" si="5698"/>
        <v/>
      </c>
      <c r="ET363" s="71" t="str">
        <f t="shared" si="5699"/>
        <v/>
      </c>
      <c r="EU363" s="71" t="str">
        <f t="shared" si="5700"/>
        <v/>
      </c>
      <c r="EV363" s="71" t="str">
        <f t="shared" si="5701"/>
        <v/>
      </c>
      <c r="EW363" s="71" t="str">
        <f t="shared" si="5702"/>
        <v/>
      </c>
      <c r="EX363" s="71" t="str">
        <f t="shared" si="5703"/>
        <v/>
      </c>
      <c r="EY363" s="71" t="str">
        <f t="shared" si="5704"/>
        <v/>
      </c>
      <c r="EZ363" s="71" t="str">
        <f t="shared" si="5705"/>
        <v/>
      </c>
      <c r="FA363" s="71" t="str">
        <f t="shared" si="5706"/>
        <v/>
      </c>
      <c r="FB363" s="71" t="str">
        <f t="shared" si="5707"/>
        <v/>
      </c>
      <c r="FC363" s="71" t="str">
        <f t="shared" si="5708"/>
        <v/>
      </c>
      <c r="FD363" s="71" t="str">
        <f t="shared" si="5709"/>
        <v/>
      </c>
      <c r="FE363" s="71" t="str">
        <f t="shared" si="5710"/>
        <v/>
      </c>
      <c r="FF363" s="71" t="str">
        <f t="shared" si="5711"/>
        <v/>
      </c>
      <c r="FG363" s="71" t="str">
        <f t="shared" si="5712"/>
        <v/>
      </c>
      <c r="FH363" s="71" t="str">
        <f t="shared" si="5713"/>
        <v/>
      </c>
      <c r="FI363" s="71" t="str">
        <f t="shared" si="5714"/>
        <v/>
      </c>
      <c r="FJ363" s="71" t="str">
        <f t="shared" si="5715"/>
        <v/>
      </c>
      <c r="FK363" s="71" t="str">
        <f t="shared" si="5716"/>
        <v/>
      </c>
      <c r="FL363" s="71" t="str">
        <f t="shared" si="5717"/>
        <v/>
      </c>
      <c r="FM363" s="71" t="str">
        <f t="shared" si="5718"/>
        <v/>
      </c>
      <c r="FN363" s="71" t="str">
        <f t="shared" si="5719"/>
        <v/>
      </c>
      <c r="FO363" s="71" t="str">
        <f t="shared" si="5720"/>
        <v/>
      </c>
      <c r="FP363" s="71" t="str">
        <f t="shared" si="5721"/>
        <v/>
      </c>
      <c r="FQ363" s="71" t="str">
        <f t="shared" si="5722"/>
        <v/>
      </c>
      <c r="FR363" s="71" t="str">
        <f t="shared" si="5723"/>
        <v/>
      </c>
      <c r="FS363" s="71" t="str">
        <f t="shared" si="5724"/>
        <v/>
      </c>
    </row>
    <row r="364" spans="1:175" ht="16.5">
      <c r="A364" s="133"/>
      <c r="B364" s="80" t="s">
        <v>1023</v>
      </c>
      <c r="C364" s="147" t="s">
        <v>1010</v>
      </c>
      <c r="K364" s="150"/>
      <c r="T364" s="152" t="s">
        <v>1024</v>
      </c>
      <c r="U364" s="85" t="s">
        <v>1012</v>
      </c>
      <c r="CN364" s="70" t="str">
        <f t="shared" si="5649"/>
        <v>InitUnitState('IK2G',,,,,,,,,,)</v>
      </c>
      <c r="CO364" s="70" t="str">
        <f t="shared" si="5650"/>
        <v>InitUnitNormal('IK2G',,,,,,,,,,)</v>
      </c>
      <c r="CP364" s="70" t="str">
        <f t="shared" si="5651"/>
        <v>InitUnitMagic('IK2G',,,,,,,,,,)</v>
      </c>
      <c r="CQ364" s="70" t="str">
        <f t="shared" si="5652"/>
        <v>InitUnitAdd('IK2G',,,,,,,,,,)</v>
      </c>
      <c r="CR364" s="70" t="str">
        <f t="shared" si="5653"/>
        <v>InitEquipData('IK2G',,"",,,,,'','','','','','',"ReplaceableTextures\\CommandButtons\\BTNSST11.blp")</v>
      </c>
      <c r="CU364" s="95" t="str">
        <f t="shared" si="5654"/>
        <v>|n</v>
      </c>
      <c r="CV364" s="61" t="str">
        <f t="shared" si="5497"/>
        <v>最大生命|Cffffc926+20%|n|n|r|Cffaaaaaa○|CffFFD24D光之符印+1|r|r|n|n|Cff00ff7f点击穿戴或脱卸。|r</v>
      </c>
      <c r="CW364" s="60"/>
      <c r="CX364" s="60"/>
      <c r="CY364" s="60"/>
      <c r="CZ364" s="60"/>
      <c r="DA364" s="60"/>
      <c r="DB364" s="71" t="str">
        <f t="shared" si="5655"/>
        <v/>
      </c>
      <c r="DC364" s="71" t="str">
        <f t="shared" si="5656"/>
        <v/>
      </c>
      <c r="DD364" s="71" t="str">
        <f t="shared" si="5657"/>
        <v/>
      </c>
      <c r="DE364" s="71" t="str">
        <f t="shared" si="5658"/>
        <v/>
      </c>
      <c r="DF364" s="71" t="str">
        <f t="shared" si="5659"/>
        <v/>
      </c>
      <c r="DG364" s="71" t="str">
        <f t="shared" si="5660"/>
        <v/>
      </c>
      <c r="DH364" s="71" t="str">
        <f t="shared" si="5661"/>
        <v/>
      </c>
      <c r="DI364" s="71" t="str">
        <f t="shared" si="5662"/>
        <v/>
      </c>
      <c r="DJ364" s="71" t="str">
        <f t="shared" si="5663"/>
        <v/>
      </c>
      <c r="DK364" s="71" t="str">
        <f t="shared" si="5664"/>
        <v/>
      </c>
      <c r="DL364" s="71" t="str">
        <f t="shared" si="5665"/>
        <v/>
      </c>
      <c r="DM364" s="71" t="str">
        <f t="shared" si="5666"/>
        <v/>
      </c>
      <c r="DN364" s="71" t="str">
        <f t="shared" si="5667"/>
        <v/>
      </c>
      <c r="DO364" s="71" t="str">
        <f t="shared" si="5668"/>
        <v/>
      </c>
      <c r="DP364" s="71" t="str">
        <f t="shared" si="5669"/>
        <v/>
      </c>
      <c r="DQ364" s="71" t="str">
        <f t="shared" si="5670"/>
        <v/>
      </c>
      <c r="DR364" s="71" t="str">
        <f t="shared" si="5671"/>
        <v/>
      </c>
      <c r="DS364" s="71" t="str">
        <f t="shared" si="5672"/>
        <v/>
      </c>
      <c r="DT364" s="71" t="str">
        <f t="shared" si="5673"/>
        <v/>
      </c>
      <c r="DU364" s="71" t="str">
        <f t="shared" si="5674"/>
        <v/>
      </c>
      <c r="DV364" s="71" t="str">
        <f t="shared" si="5675"/>
        <v/>
      </c>
      <c r="DW364" s="71" t="str">
        <f t="shared" si="5676"/>
        <v/>
      </c>
      <c r="DX364" s="71" t="str">
        <f t="shared" si="5677"/>
        <v/>
      </c>
      <c r="DY364" s="71" t="str">
        <f t="shared" si="5678"/>
        <v/>
      </c>
      <c r="DZ364" s="71" t="str">
        <f t="shared" si="5679"/>
        <v/>
      </c>
      <c r="EA364" s="71" t="str">
        <f t="shared" si="5680"/>
        <v/>
      </c>
      <c r="EB364" s="71" t="str">
        <f t="shared" si="5681"/>
        <v/>
      </c>
      <c r="EC364" s="71" t="str">
        <f t="shared" si="5682"/>
        <v/>
      </c>
      <c r="ED364" s="71" t="str">
        <f t="shared" si="5683"/>
        <v/>
      </c>
      <c r="EE364" s="71" t="str">
        <f t="shared" si="5684"/>
        <v/>
      </c>
      <c r="EF364" s="71" t="str">
        <f t="shared" si="5685"/>
        <v/>
      </c>
      <c r="EG364" s="71" t="str">
        <f t="shared" si="5686"/>
        <v/>
      </c>
      <c r="EH364" s="71" t="str">
        <f t="shared" si="5687"/>
        <v/>
      </c>
      <c r="EI364" s="71" t="str">
        <f t="shared" si="5688"/>
        <v/>
      </c>
      <c r="EJ364" s="71" t="str">
        <f t="shared" si="5689"/>
        <v/>
      </c>
      <c r="EK364" s="71" t="str">
        <f t="shared" si="5690"/>
        <v/>
      </c>
      <c r="EL364" s="71" t="str">
        <f t="shared" si="5691"/>
        <v/>
      </c>
      <c r="EM364" s="71" t="str">
        <f t="shared" si="5692"/>
        <v/>
      </c>
      <c r="EN364" s="71" t="str">
        <f t="shared" si="5693"/>
        <v/>
      </c>
      <c r="EO364" s="71" t="str">
        <f t="shared" si="5694"/>
        <v/>
      </c>
      <c r="EP364" s="71" t="str">
        <f t="shared" si="5695"/>
        <v/>
      </c>
      <c r="EQ364" s="71" t="str">
        <f t="shared" si="5696"/>
        <v/>
      </c>
      <c r="ER364" s="71" t="str">
        <f t="shared" si="5697"/>
        <v/>
      </c>
      <c r="ES364" s="71" t="str">
        <f t="shared" si="5698"/>
        <v/>
      </c>
      <c r="ET364" s="71" t="str">
        <f t="shared" si="5699"/>
        <v/>
      </c>
      <c r="EU364" s="71" t="str">
        <f t="shared" si="5700"/>
        <v/>
      </c>
      <c r="EV364" s="71" t="str">
        <f t="shared" si="5701"/>
        <v/>
      </c>
      <c r="EW364" s="71" t="str">
        <f t="shared" si="5702"/>
        <v/>
      </c>
      <c r="EX364" s="71" t="str">
        <f t="shared" si="5703"/>
        <v/>
      </c>
      <c r="EY364" s="71" t="str">
        <f t="shared" si="5704"/>
        <v/>
      </c>
      <c r="EZ364" s="71" t="str">
        <f t="shared" si="5705"/>
        <v/>
      </c>
      <c r="FA364" s="71" t="str">
        <f t="shared" si="5706"/>
        <v/>
      </c>
      <c r="FB364" s="71" t="str">
        <f t="shared" si="5707"/>
        <v/>
      </c>
      <c r="FC364" s="71" t="str">
        <f t="shared" si="5708"/>
        <v/>
      </c>
      <c r="FD364" s="71" t="str">
        <f t="shared" si="5709"/>
        <v/>
      </c>
      <c r="FE364" s="71" t="str">
        <f t="shared" si="5710"/>
        <v/>
      </c>
      <c r="FF364" s="71" t="str">
        <f t="shared" si="5711"/>
        <v/>
      </c>
      <c r="FG364" s="71" t="str">
        <f t="shared" si="5712"/>
        <v/>
      </c>
      <c r="FH364" s="71" t="str">
        <f t="shared" si="5713"/>
        <v/>
      </c>
      <c r="FI364" s="71" t="str">
        <f t="shared" si="5714"/>
        <v/>
      </c>
      <c r="FJ364" s="71" t="str">
        <f t="shared" si="5715"/>
        <v/>
      </c>
      <c r="FK364" s="71" t="str">
        <f t="shared" si="5716"/>
        <v/>
      </c>
      <c r="FL364" s="71" t="str">
        <f t="shared" si="5717"/>
        <v/>
      </c>
      <c r="FM364" s="71" t="str">
        <f t="shared" si="5718"/>
        <v/>
      </c>
      <c r="FN364" s="71" t="str">
        <f t="shared" si="5719"/>
        <v/>
      </c>
      <c r="FO364" s="71" t="str">
        <f t="shared" si="5720"/>
        <v/>
      </c>
      <c r="FP364" s="71" t="str">
        <f t="shared" si="5721"/>
        <v/>
      </c>
      <c r="FQ364" s="71" t="str">
        <f t="shared" si="5722"/>
        <v/>
      </c>
      <c r="FR364" s="71" t="str">
        <f t="shared" si="5723"/>
        <v/>
      </c>
      <c r="FS364" s="71" t="str">
        <f t="shared" si="5724"/>
        <v/>
      </c>
    </row>
    <row r="365" spans="1:175" ht="16.5">
      <c r="A365" s="133"/>
      <c r="B365" s="80" t="s">
        <v>1025</v>
      </c>
      <c r="C365" s="147" t="s">
        <v>1010</v>
      </c>
      <c r="K365" s="150"/>
      <c r="T365" s="152" t="s">
        <v>1026</v>
      </c>
      <c r="U365" s="85" t="s">
        <v>1012</v>
      </c>
      <c r="CN365" s="70" t="str">
        <f t="shared" si="5649"/>
        <v>InitUnitState('IK2H',,,,,,,,,,)</v>
      </c>
      <c r="CO365" s="70" t="str">
        <f t="shared" si="5650"/>
        <v>InitUnitNormal('IK2H',,,,,,,,,,)</v>
      </c>
      <c r="CP365" s="70" t="str">
        <f t="shared" si="5651"/>
        <v>InitUnitMagic('IK2H',,,,,,,,,,)</v>
      </c>
      <c r="CQ365" s="70" t="str">
        <f t="shared" si="5652"/>
        <v>InitUnitAdd('IK2H',,,,,,,,,,)</v>
      </c>
      <c r="CR365" s="70" t="str">
        <f t="shared" si="5653"/>
        <v>InitEquipData('IK2H',,"",,,,,'','','','','','',"ReplaceableTextures\\CommandButtons\\BTNSST11.blp")</v>
      </c>
      <c r="CU365" s="95" t="str">
        <f t="shared" si="5654"/>
        <v>|n</v>
      </c>
      <c r="CV365" s="61" t="str">
        <f t="shared" si="5497"/>
        <v>最大生命|Cffffc926+20%|n|n|r|Cffaaaaaa○|CffFFD24D雷之符印+1|r|r|n|n|Cff00ff7f点击穿戴或脱卸。|r</v>
      </c>
      <c r="CW365" s="60"/>
      <c r="CX365" s="60"/>
      <c r="CY365" s="60"/>
      <c r="CZ365" s="60"/>
      <c r="DA365" s="60"/>
      <c r="DB365" s="71" t="str">
        <f t="shared" si="5655"/>
        <v/>
      </c>
      <c r="DC365" s="71" t="str">
        <f t="shared" si="5656"/>
        <v/>
      </c>
      <c r="DD365" s="71" t="str">
        <f t="shared" si="5657"/>
        <v/>
      </c>
      <c r="DE365" s="71" t="str">
        <f t="shared" si="5658"/>
        <v/>
      </c>
      <c r="DF365" s="71" t="str">
        <f t="shared" si="5659"/>
        <v/>
      </c>
      <c r="DG365" s="71" t="str">
        <f t="shared" si="5660"/>
        <v/>
      </c>
      <c r="DH365" s="71" t="str">
        <f t="shared" si="5661"/>
        <v/>
      </c>
      <c r="DI365" s="71" t="str">
        <f t="shared" si="5662"/>
        <v/>
      </c>
      <c r="DJ365" s="71" t="str">
        <f t="shared" si="5663"/>
        <v/>
      </c>
      <c r="DK365" s="71" t="str">
        <f t="shared" si="5664"/>
        <v/>
      </c>
      <c r="DL365" s="71" t="str">
        <f t="shared" si="5665"/>
        <v/>
      </c>
      <c r="DM365" s="71" t="str">
        <f t="shared" si="5666"/>
        <v/>
      </c>
      <c r="DN365" s="71" t="str">
        <f t="shared" si="5667"/>
        <v/>
      </c>
      <c r="DO365" s="71" t="str">
        <f t="shared" si="5668"/>
        <v/>
      </c>
      <c r="DP365" s="71" t="str">
        <f t="shared" si="5669"/>
        <v/>
      </c>
      <c r="DQ365" s="71" t="str">
        <f t="shared" si="5670"/>
        <v/>
      </c>
      <c r="DR365" s="71" t="str">
        <f t="shared" si="5671"/>
        <v/>
      </c>
      <c r="DS365" s="71" t="str">
        <f t="shared" si="5672"/>
        <v/>
      </c>
      <c r="DT365" s="71" t="str">
        <f t="shared" si="5673"/>
        <v/>
      </c>
      <c r="DU365" s="71" t="str">
        <f t="shared" si="5674"/>
        <v/>
      </c>
      <c r="DV365" s="71" t="str">
        <f t="shared" si="5675"/>
        <v/>
      </c>
      <c r="DW365" s="71" t="str">
        <f t="shared" si="5676"/>
        <v/>
      </c>
      <c r="DX365" s="71" t="str">
        <f t="shared" si="5677"/>
        <v/>
      </c>
      <c r="DY365" s="71" t="str">
        <f t="shared" si="5678"/>
        <v/>
      </c>
      <c r="DZ365" s="71" t="str">
        <f t="shared" si="5679"/>
        <v/>
      </c>
      <c r="EA365" s="71" t="str">
        <f t="shared" si="5680"/>
        <v/>
      </c>
      <c r="EB365" s="71" t="str">
        <f t="shared" si="5681"/>
        <v/>
      </c>
      <c r="EC365" s="71" t="str">
        <f t="shared" si="5682"/>
        <v/>
      </c>
      <c r="ED365" s="71" t="str">
        <f t="shared" si="5683"/>
        <v/>
      </c>
      <c r="EE365" s="71" t="str">
        <f t="shared" si="5684"/>
        <v/>
      </c>
      <c r="EF365" s="71" t="str">
        <f t="shared" si="5685"/>
        <v/>
      </c>
      <c r="EG365" s="71" t="str">
        <f t="shared" si="5686"/>
        <v/>
      </c>
      <c r="EH365" s="71" t="str">
        <f t="shared" si="5687"/>
        <v/>
      </c>
      <c r="EI365" s="71" t="str">
        <f t="shared" si="5688"/>
        <v/>
      </c>
      <c r="EJ365" s="71" t="str">
        <f t="shared" si="5689"/>
        <v/>
      </c>
      <c r="EK365" s="71" t="str">
        <f t="shared" si="5690"/>
        <v/>
      </c>
      <c r="EL365" s="71" t="str">
        <f t="shared" si="5691"/>
        <v/>
      </c>
      <c r="EM365" s="71" t="str">
        <f t="shared" si="5692"/>
        <v/>
      </c>
      <c r="EN365" s="71" t="str">
        <f t="shared" si="5693"/>
        <v/>
      </c>
      <c r="EO365" s="71" t="str">
        <f t="shared" si="5694"/>
        <v/>
      </c>
      <c r="EP365" s="71" t="str">
        <f t="shared" si="5695"/>
        <v/>
      </c>
      <c r="EQ365" s="71" t="str">
        <f t="shared" si="5696"/>
        <v/>
      </c>
      <c r="ER365" s="71" t="str">
        <f t="shared" si="5697"/>
        <v/>
      </c>
      <c r="ES365" s="71" t="str">
        <f t="shared" si="5698"/>
        <v/>
      </c>
      <c r="ET365" s="71" t="str">
        <f t="shared" si="5699"/>
        <v/>
      </c>
      <c r="EU365" s="71" t="str">
        <f t="shared" si="5700"/>
        <v/>
      </c>
      <c r="EV365" s="71" t="str">
        <f t="shared" si="5701"/>
        <v/>
      </c>
      <c r="EW365" s="71" t="str">
        <f t="shared" si="5702"/>
        <v/>
      </c>
      <c r="EX365" s="71" t="str">
        <f t="shared" si="5703"/>
        <v/>
      </c>
      <c r="EY365" s="71" t="str">
        <f t="shared" si="5704"/>
        <v/>
      </c>
      <c r="EZ365" s="71" t="str">
        <f t="shared" si="5705"/>
        <v/>
      </c>
      <c r="FA365" s="71" t="str">
        <f t="shared" si="5706"/>
        <v/>
      </c>
      <c r="FB365" s="71" t="str">
        <f t="shared" si="5707"/>
        <v/>
      </c>
      <c r="FC365" s="71" t="str">
        <f t="shared" si="5708"/>
        <v/>
      </c>
      <c r="FD365" s="71" t="str">
        <f t="shared" si="5709"/>
        <v/>
      </c>
      <c r="FE365" s="71" t="str">
        <f t="shared" si="5710"/>
        <v/>
      </c>
      <c r="FF365" s="71" t="str">
        <f t="shared" si="5711"/>
        <v/>
      </c>
      <c r="FG365" s="71" t="str">
        <f t="shared" si="5712"/>
        <v/>
      </c>
      <c r="FH365" s="71" t="str">
        <f t="shared" si="5713"/>
        <v/>
      </c>
      <c r="FI365" s="71" t="str">
        <f t="shared" si="5714"/>
        <v/>
      </c>
      <c r="FJ365" s="71" t="str">
        <f t="shared" si="5715"/>
        <v/>
      </c>
      <c r="FK365" s="71" t="str">
        <f t="shared" si="5716"/>
        <v/>
      </c>
      <c r="FL365" s="71" t="str">
        <f t="shared" si="5717"/>
        <v/>
      </c>
      <c r="FM365" s="71" t="str">
        <f t="shared" si="5718"/>
        <v/>
      </c>
      <c r="FN365" s="71" t="str">
        <f t="shared" si="5719"/>
        <v/>
      </c>
      <c r="FO365" s="71" t="str">
        <f t="shared" si="5720"/>
        <v/>
      </c>
      <c r="FP365" s="71" t="str">
        <f t="shared" si="5721"/>
        <v/>
      </c>
      <c r="FQ365" s="71" t="str">
        <f t="shared" si="5722"/>
        <v/>
      </c>
      <c r="FR365" s="71" t="str">
        <f t="shared" si="5723"/>
        <v/>
      </c>
      <c r="FS365" s="71" t="str">
        <f t="shared" si="5724"/>
        <v/>
      </c>
    </row>
    <row r="366" spans="1:175" ht="16.5">
      <c r="A366" s="133"/>
      <c r="B366" s="80" t="s">
        <v>1027</v>
      </c>
      <c r="C366" s="147" t="s">
        <v>1010</v>
      </c>
      <c r="K366" s="151"/>
      <c r="T366" s="152" t="s">
        <v>1028</v>
      </c>
      <c r="U366" s="85" t="s">
        <v>1012</v>
      </c>
      <c r="CN366" s="70" t="str">
        <f t="shared" si="5649"/>
        <v>InitUnitState('IK2I',,,,,,,,,,)</v>
      </c>
      <c r="CO366" s="70" t="str">
        <f t="shared" si="5650"/>
        <v>InitUnitNormal('IK2I',,,,,,,,,,)</v>
      </c>
      <c r="CP366" s="70" t="str">
        <f t="shared" si="5651"/>
        <v>InitUnitMagic('IK2I',,,,,,,,,,)</v>
      </c>
      <c r="CQ366" s="70" t="str">
        <f t="shared" si="5652"/>
        <v>InitUnitAdd('IK2I',,,,,,,,,,)</v>
      </c>
      <c r="CR366" s="70" t="str">
        <f t="shared" si="5653"/>
        <v>InitEquipData('IK2I',,"",,,,,'','','','','','',"ReplaceableTextures\\CommandButtons\\BTNSST11.blp")</v>
      </c>
      <c r="CU366" s="95" t="str">
        <f t="shared" si="5654"/>
        <v>|n</v>
      </c>
      <c r="CV366" s="61" t="str">
        <f t="shared" si="5497"/>
        <v>最大生命|Cffffc926+20%|n|n|r|Cffaaaaaa○|CffFFD24D暗之符印+1|r|r|n|n|Cff00ff7f点击穿戴或脱卸。|r</v>
      </c>
      <c r="CW366" s="60"/>
      <c r="CX366" s="60"/>
      <c r="CY366" s="60"/>
      <c r="CZ366" s="60"/>
      <c r="DA366" s="60"/>
      <c r="DB366" s="71" t="str">
        <f t="shared" si="5655"/>
        <v/>
      </c>
      <c r="DC366" s="71" t="str">
        <f t="shared" si="5656"/>
        <v/>
      </c>
      <c r="DD366" s="71" t="str">
        <f t="shared" si="5657"/>
        <v/>
      </c>
      <c r="DE366" s="71" t="str">
        <f t="shared" si="5658"/>
        <v/>
      </c>
      <c r="DF366" s="71" t="str">
        <f t="shared" si="5659"/>
        <v/>
      </c>
      <c r="DG366" s="71" t="str">
        <f t="shared" si="5660"/>
        <v/>
      </c>
      <c r="DH366" s="71" t="str">
        <f t="shared" si="5661"/>
        <v/>
      </c>
      <c r="DI366" s="71" t="str">
        <f t="shared" si="5662"/>
        <v/>
      </c>
      <c r="DJ366" s="71" t="str">
        <f t="shared" si="5663"/>
        <v/>
      </c>
      <c r="DK366" s="71" t="str">
        <f t="shared" si="5664"/>
        <v/>
      </c>
      <c r="DL366" s="71" t="str">
        <f t="shared" si="5665"/>
        <v/>
      </c>
      <c r="DM366" s="71" t="str">
        <f t="shared" si="5666"/>
        <v/>
      </c>
      <c r="DN366" s="71" t="str">
        <f t="shared" si="5667"/>
        <v/>
      </c>
      <c r="DO366" s="71" t="str">
        <f t="shared" si="5668"/>
        <v/>
      </c>
      <c r="DP366" s="71" t="str">
        <f t="shared" si="5669"/>
        <v/>
      </c>
      <c r="DQ366" s="71" t="str">
        <f t="shared" si="5670"/>
        <v/>
      </c>
      <c r="DR366" s="71" t="str">
        <f t="shared" si="5671"/>
        <v/>
      </c>
      <c r="DS366" s="71" t="str">
        <f t="shared" si="5672"/>
        <v/>
      </c>
      <c r="DT366" s="71" t="str">
        <f t="shared" si="5673"/>
        <v/>
      </c>
      <c r="DU366" s="71" t="str">
        <f t="shared" si="5674"/>
        <v/>
      </c>
      <c r="DV366" s="71" t="str">
        <f t="shared" si="5675"/>
        <v/>
      </c>
      <c r="DW366" s="71" t="str">
        <f t="shared" si="5676"/>
        <v/>
      </c>
      <c r="DX366" s="71" t="str">
        <f t="shared" si="5677"/>
        <v/>
      </c>
      <c r="DY366" s="71" t="str">
        <f t="shared" si="5678"/>
        <v/>
      </c>
      <c r="DZ366" s="71" t="str">
        <f t="shared" si="5679"/>
        <v/>
      </c>
      <c r="EA366" s="71" t="str">
        <f t="shared" si="5680"/>
        <v/>
      </c>
      <c r="EB366" s="71" t="str">
        <f t="shared" si="5681"/>
        <v/>
      </c>
      <c r="EC366" s="71" t="str">
        <f t="shared" si="5682"/>
        <v/>
      </c>
      <c r="ED366" s="71" t="str">
        <f t="shared" si="5683"/>
        <v/>
      </c>
      <c r="EE366" s="71" t="str">
        <f t="shared" si="5684"/>
        <v/>
      </c>
      <c r="EF366" s="71" t="str">
        <f t="shared" si="5685"/>
        <v/>
      </c>
      <c r="EG366" s="71" t="str">
        <f t="shared" si="5686"/>
        <v/>
      </c>
      <c r="EH366" s="71" t="str">
        <f t="shared" si="5687"/>
        <v/>
      </c>
      <c r="EI366" s="71" t="str">
        <f t="shared" si="5688"/>
        <v/>
      </c>
      <c r="EJ366" s="71" t="str">
        <f t="shared" si="5689"/>
        <v/>
      </c>
      <c r="EK366" s="71" t="str">
        <f t="shared" si="5690"/>
        <v/>
      </c>
      <c r="EL366" s="71" t="str">
        <f t="shared" si="5691"/>
        <v/>
      </c>
      <c r="EM366" s="71" t="str">
        <f t="shared" si="5692"/>
        <v/>
      </c>
      <c r="EN366" s="71" t="str">
        <f t="shared" si="5693"/>
        <v/>
      </c>
      <c r="EO366" s="71" t="str">
        <f t="shared" si="5694"/>
        <v/>
      </c>
      <c r="EP366" s="71" t="str">
        <f t="shared" si="5695"/>
        <v/>
      </c>
      <c r="EQ366" s="71" t="str">
        <f t="shared" si="5696"/>
        <v/>
      </c>
      <c r="ER366" s="71" t="str">
        <f t="shared" si="5697"/>
        <v/>
      </c>
      <c r="ES366" s="71" t="str">
        <f t="shared" si="5698"/>
        <v/>
      </c>
      <c r="ET366" s="71" t="str">
        <f t="shared" si="5699"/>
        <v/>
      </c>
      <c r="EU366" s="71" t="str">
        <f t="shared" si="5700"/>
        <v/>
      </c>
      <c r="EV366" s="71" t="str">
        <f t="shared" si="5701"/>
        <v/>
      </c>
      <c r="EW366" s="71" t="str">
        <f t="shared" si="5702"/>
        <v/>
      </c>
      <c r="EX366" s="71" t="str">
        <f t="shared" si="5703"/>
        <v/>
      </c>
      <c r="EY366" s="71" t="str">
        <f t="shared" si="5704"/>
        <v/>
      </c>
      <c r="EZ366" s="71" t="str">
        <f t="shared" si="5705"/>
        <v/>
      </c>
      <c r="FA366" s="71" t="str">
        <f t="shared" si="5706"/>
        <v/>
      </c>
      <c r="FB366" s="71" t="str">
        <f t="shared" si="5707"/>
        <v/>
      </c>
      <c r="FC366" s="71" t="str">
        <f t="shared" si="5708"/>
        <v/>
      </c>
      <c r="FD366" s="71" t="str">
        <f t="shared" si="5709"/>
        <v/>
      </c>
      <c r="FE366" s="71" t="str">
        <f t="shared" si="5710"/>
        <v/>
      </c>
      <c r="FF366" s="71" t="str">
        <f t="shared" si="5711"/>
        <v/>
      </c>
      <c r="FG366" s="71" t="str">
        <f t="shared" si="5712"/>
        <v/>
      </c>
      <c r="FH366" s="71" t="str">
        <f t="shared" si="5713"/>
        <v/>
      </c>
      <c r="FI366" s="71" t="str">
        <f t="shared" si="5714"/>
        <v/>
      </c>
      <c r="FJ366" s="71" t="str">
        <f t="shared" si="5715"/>
        <v/>
      </c>
      <c r="FK366" s="71" t="str">
        <f t="shared" si="5716"/>
        <v/>
      </c>
      <c r="FL366" s="71" t="str">
        <f t="shared" si="5717"/>
        <v/>
      </c>
      <c r="FM366" s="71" t="str">
        <f t="shared" si="5718"/>
        <v/>
      </c>
      <c r="FN366" s="71" t="str">
        <f t="shared" si="5719"/>
        <v/>
      </c>
      <c r="FO366" s="71" t="str">
        <f t="shared" si="5720"/>
        <v/>
      </c>
      <c r="FP366" s="71" t="str">
        <f t="shared" si="5721"/>
        <v/>
      </c>
      <c r="FQ366" s="71" t="str">
        <f t="shared" si="5722"/>
        <v/>
      </c>
      <c r="FR366" s="71" t="str">
        <f t="shared" si="5723"/>
        <v/>
      </c>
      <c r="FS366" s="71" t="str">
        <f t="shared" si="5724"/>
        <v/>
      </c>
    </row>
    <row r="367" spans="1:175" ht="16.5">
      <c r="A367" s="134"/>
      <c r="B367" s="80" t="s">
        <v>1029</v>
      </c>
      <c r="C367" s="147" t="s">
        <v>1030</v>
      </c>
      <c r="T367" s="152" t="s">
        <v>1031</v>
      </c>
      <c r="U367" s="85" t="s">
        <v>1032</v>
      </c>
      <c r="CN367" s="70" t="str">
        <f t="shared" si="5498"/>
        <v>InitUnitState('IK3A',,,,,,,,,,)</v>
      </c>
      <c r="CO367" s="70" t="str">
        <f t="shared" si="5499"/>
        <v>InitUnitNormal('IK3A',,,,,,,,,,)</v>
      </c>
      <c r="CP367" s="70" t="str">
        <f t="shared" si="5500"/>
        <v>InitUnitMagic('IK3A',,,,,,,,,,)</v>
      </c>
      <c r="CQ367" s="70" t="str">
        <f t="shared" si="5501"/>
        <v>InitUnitAdd('IK3A',,,,,,,,,,)</v>
      </c>
      <c r="CR367" s="70" t="str">
        <f>"InitEquipData('"&amp;B367&amp;"',"&amp;D367&amp;","&amp;CR$1&amp;A367&amp;CR$1&amp;","&amp;E367&amp;","&amp;I367&amp;","&amp;F367&amp;","&amp;G367&amp;",'"&amp;J367&amp;"','"&amp;K367&amp;"','"&amp;L367&amp;"','"&amp;M367&amp;"','"&amp;N367&amp;"','"&amp;O367&amp;"',"&amp;CR$1&amp;U376&amp;CR$1&amp;")"</f>
        <v>InitEquipData('IK3A',,"",,,,,'','','','','','',"ReplaceableTextures\\CommandButtons\\BTNSST12.blp")</v>
      </c>
      <c r="CU367" s="95" t="str">
        <f t="shared" si="5502"/>
        <v>|n</v>
      </c>
      <c r="CV367" s="61" t="str">
        <f t="shared" si="5497"/>
        <v>道兵伤害|Cffffc926+60%|n|n|r|Cffaaaaaa○刻印槽 【空】|r|n|n|Cff00ff7f点击穿戴或脱卸。|r</v>
      </c>
      <c r="CW367" s="60"/>
      <c r="CX367" s="60"/>
      <c r="CY367" s="60"/>
      <c r="CZ367" s="60"/>
      <c r="DA367" s="60"/>
      <c r="DB367" s="71" t="str">
        <f t="shared" si="5503"/>
        <v/>
      </c>
      <c r="DC367" s="71" t="str">
        <f t="shared" si="5504"/>
        <v/>
      </c>
      <c r="DD367" s="71" t="str">
        <f t="shared" si="5505"/>
        <v/>
      </c>
      <c r="DE367" s="71" t="str">
        <f t="shared" si="5506"/>
        <v/>
      </c>
      <c r="DF367" s="71" t="str">
        <f t="shared" si="5507"/>
        <v/>
      </c>
      <c r="DG367" s="71" t="str">
        <f t="shared" si="5508"/>
        <v/>
      </c>
      <c r="DH367" s="71" t="str">
        <f t="shared" si="5509"/>
        <v/>
      </c>
      <c r="DI367" s="71" t="str">
        <f t="shared" si="5510"/>
        <v/>
      </c>
      <c r="DJ367" s="71" t="str">
        <f t="shared" si="5511"/>
        <v/>
      </c>
      <c r="DK367" s="71" t="str">
        <f t="shared" si="5512"/>
        <v/>
      </c>
      <c r="DL367" s="71" t="str">
        <f t="shared" si="5513"/>
        <v/>
      </c>
      <c r="DM367" s="71" t="str">
        <f t="shared" si="5514"/>
        <v/>
      </c>
      <c r="DN367" s="71" t="str">
        <f t="shared" si="5515"/>
        <v/>
      </c>
      <c r="DO367" s="71" t="str">
        <f t="shared" si="5516"/>
        <v/>
      </c>
      <c r="DP367" s="71" t="str">
        <f t="shared" si="5517"/>
        <v/>
      </c>
      <c r="DQ367" s="71" t="str">
        <f t="shared" si="5518"/>
        <v/>
      </c>
      <c r="DR367" s="71" t="str">
        <f t="shared" si="5519"/>
        <v/>
      </c>
      <c r="DS367" s="71" t="str">
        <f t="shared" si="5520"/>
        <v/>
      </c>
      <c r="DT367" s="71" t="str">
        <f t="shared" si="5521"/>
        <v/>
      </c>
      <c r="DU367" s="71" t="str">
        <f t="shared" si="5522"/>
        <v/>
      </c>
      <c r="DV367" s="71" t="str">
        <f t="shared" si="5523"/>
        <v/>
      </c>
      <c r="DW367" s="71" t="str">
        <f t="shared" si="5524"/>
        <v/>
      </c>
      <c r="DX367" s="71" t="str">
        <f t="shared" si="5525"/>
        <v/>
      </c>
      <c r="DY367" s="71" t="str">
        <f t="shared" si="5526"/>
        <v/>
      </c>
      <c r="DZ367" s="71" t="str">
        <f t="shared" si="5527"/>
        <v/>
      </c>
      <c r="EA367" s="71" t="str">
        <f t="shared" si="5528"/>
        <v/>
      </c>
      <c r="EB367" s="71" t="str">
        <f t="shared" si="5529"/>
        <v/>
      </c>
      <c r="EC367" s="71" t="str">
        <f t="shared" si="5530"/>
        <v/>
      </c>
      <c r="ED367" s="71" t="str">
        <f t="shared" si="5531"/>
        <v/>
      </c>
      <c r="EE367" s="71" t="str">
        <f t="shared" si="5532"/>
        <v/>
      </c>
      <c r="EF367" s="71" t="str">
        <f t="shared" si="5533"/>
        <v/>
      </c>
      <c r="EG367" s="71" t="str">
        <f t="shared" si="5534"/>
        <v/>
      </c>
      <c r="EH367" s="71" t="str">
        <f t="shared" si="5535"/>
        <v/>
      </c>
      <c r="EI367" s="71" t="str">
        <f t="shared" si="5536"/>
        <v/>
      </c>
      <c r="EJ367" s="71" t="str">
        <f t="shared" si="5537"/>
        <v/>
      </c>
      <c r="EK367" s="71" t="str">
        <f t="shared" si="5538"/>
        <v/>
      </c>
      <c r="EL367" s="71" t="str">
        <f t="shared" si="5539"/>
        <v/>
      </c>
      <c r="EM367" s="71" t="str">
        <f t="shared" si="5540"/>
        <v/>
      </c>
      <c r="EN367" s="71" t="str">
        <f t="shared" si="5541"/>
        <v/>
      </c>
      <c r="EO367" s="71" t="str">
        <f t="shared" si="5542"/>
        <v/>
      </c>
      <c r="EP367" s="71" t="str">
        <f t="shared" si="5543"/>
        <v/>
      </c>
      <c r="EQ367" s="71" t="str">
        <f t="shared" si="5544"/>
        <v/>
      </c>
      <c r="ER367" s="71" t="str">
        <f t="shared" si="5545"/>
        <v/>
      </c>
      <c r="ES367" s="71" t="str">
        <f t="shared" si="5546"/>
        <v/>
      </c>
      <c r="ET367" s="71" t="str">
        <f t="shared" si="5547"/>
        <v/>
      </c>
      <c r="EU367" s="71" t="str">
        <f t="shared" si="5548"/>
        <v/>
      </c>
      <c r="EV367" s="71" t="str">
        <f t="shared" si="5549"/>
        <v/>
      </c>
      <c r="EW367" s="71" t="str">
        <f t="shared" si="5550"/>
        <v/>
      </c>
      <c r="EX367" s="71" t="str">
        <f t="shared" si="5551"/>
        <v/>
      </c>
      <c r="EY367" s="71" t="str">
        <f t="shared" si="5552"/>
        <v/>
      </c>
      <c r="EZ367" s="71" t="str">
        <f t="shared" si="5553"/>
        <v/>
      </c>
      <c r="FA367" s="71" t="str">
        <f t="shared" si="5554"/>
        <v/>
      </c>
      <c r="FB367" s="71" t="str">
        <f t="shared" si="5555"/>
        <v/>
      </c>
      <c r="FC367" s="71" t="str">
        <f t="shared" si="5556"/>
        <v/>
      </c>
      <c r="FD367" s="71" t="str">
        <f t="shared" si="5557"/>
        <v/>
      </c>
      <c r="FE367" s="71" t="str">
        <f t="shared" si="5558"/>
        <v/>
      </c>
      <c r="FF367" s="71" t="str">
        <f t="shared" si="5559"/>
        <v/>
      </c>
      <c r="FG367" s="71" t="str">
        <f t="shared" si="5560"/>
        <v/>
      </c>
      <c r="FH367" s="71" t="str">
        <f t="shared" si="5561"/>
        <v/>
      </c>
      <c r="FI367" s="71" t="str">
        <f t="shared" si="5562"/>
        <v/>
      </c>
      <c r="FJ367" s="71" t="str">
        <f t="shared" si="5563"/>
        <v/>
      </c>
      <c r="FK367" s="71" t="str">
        <f t="shared" si="5564"/>
        <v/>
      </c>
      <c r="FL367" s="71" t="str">
        <f t="shared" si="5565"/>
        <v/>
      </c>
      <c r="FM367" s="71" t="str">
        <f t="shared" si="5566"/>
        <v/>
      </c>
      <c r="FN367" s="71" t="str">
        <f t="shared" si="5567"/>
        <v/>
      </c>
      <c r="FO367" s="71" t="str">
        <f t="shared" si="5568"/>
        <v/>
      </c>
      <c r="FP367" s="71" t="str">
        <f t="shared" si="5569"/>
        <v/>
      </c>
      <c r="FQ367" s="71" t="str">
        <f t="shared" si="5570"/>
        <v/>
      </c>
      <c r="FR367" s="71" t="str">
        <f t="shared" si="5571"/>
        <v/>
      </c>
      <c r="FS367" s="71" t="str">
        <f t="shared" si="5572"/>
        <v/>
      </c>
    </row>
    <row r="368" spans="1:175" ht="16.5">
      <c r="A368" s="134"/>
      <c r="B368" s="80" t="s">
        <v>1033</v>
      </c>
      <c r="C368" s="147" t="s">
        <v>1030</v>
      </c>
      <c r="K368" s="149"/>
      <c r="T368" s="152" t="s">
        <v>1034</v>
      </c>
      <c r="U368" s="85" t="s">
        <v>1032</v>
      </c>
      <c r="CN368" s="70" t="str">
        <f t="shared" ref="CN368:CN375" si="5725">"InitUnitState('"&amp;B368&amp;"',"&amp;V368&amp;","&amp;W368&amp;","&amp;X368&amp;","&amp;Y368&amp;","&amp;Z368&amp;","&amp;AA368&amp;","&amp;AB368&amp;","&amp;AC368&amp;","&amp;AD368&amp;","&amp;AE368&amp;")"</f>
        <v>InitUnitState('IK3B',,,,,,,,,,)</v>
      </c>
      <c r="CO368" s="70" t="str">
        <f t="shared" ref="CO368:CO375" si="5726">"InitUnitNormal('"&amp;B368&amp;"',"&amp;AF368&amp;","&amp;AG368&amp;","&amp;AH368&amp;","&amp;AI368&amp;","&amp;AJ368&amp;","&amp;AK368&amp;","&amp;AL368&amp;","&amp;AM368&amp;","&amp;AN368&amp;","&amp;AO368&amp;")"</f>
        <v>InitUnitNormal('IK3B',,,,,,,,,,)</v>
      </c>
      <c r="CP368" s="70" t="str">
        <f t="shared" ref="CP368:CP375" si="5727">"InitUnitMagic('"&amp;B368&amp;"',"&amp;AP368&amp;","&amp;AQ368&amp;","&amp;AR368&amp;","&amp;AS368&amp;","&amp;AT368&amp;","&amp;AU368&amp;","&amp;AV368&amp;","&amp;AW368&amp;","&amp;BI368&amp;","&amp;BJ368&amp;")"</f>
        <v>InitUnitMagic('IK3B',,,,,,,,,,)</v>
      </c>
      <c r="CQ368" s="70" t="str">
        <f t="shared" ref="CQ368:CQ375" si="5728">"InitUnitAdd('"&amp;B368&amp;"',"&amp;BK368&amp;","&amp;BL368&amp;","&amp;BM368&amp;","&amp;BN368&amp;","&amp;BO368&amp;","&amp;BP368&amp;","&amp;BQ368&amp;","&amp;BR368&amp;","&amp;BS368&amp;","&amp;BT368&amp;")"</f>
        <v>InitUnitAdd('IK3B',,,,,,,,,,)</v>
      </c>
      <c r="CR368" s="70" t="str">
        <f t="shared" ref="CR368:CR375" si="5729">"InitEquipData('"&amp;B368&amp;"',"&amp;D368&amp;","&amp;CR$1&amp;A368&amp;CR$1&amp;","&amp;E368&amp;","&amp;I368&amp;","&amp;F368&amp;","&amp;G368&amp;",'"&amp;J368&amp;"','"&amp;K368&amp;"','"&amp;L368&amp;"','"&amp;M368&amp;"','"&amp;N368&amp;"','"&amp;O368&amp;"',"&amp;CR$1&amp;U377&amp;CR$1&amp;")"</f>
        <v>InitEquipData('IK3B',,"",,,,,'','','','','','',"ReplaceableTextures\\CommandButtons\\BTNSST12.blp")</v>
      </c>
      <c r="CU368" s="95" t="str">
        <f t="shared" ref="CU368:CU375" si="5730">CONCATENATE(DB368,DC368,DD368,DE368,DF368,DG368,DH368,DI368,DJ368,DK368,DL368,DM368,DN368,DO368,DP368,DQ368,DR368,DS368,DT368,DU368,DV368,DW368,DX368,DY368,DZ368,EA368,EB368,EC368,ED368,EE368,EF368,EG368,EH368,EI368,EJ368,EK368,EL368,EM368,EN368,EO368,EP368&amp;"|n")</f>
        <v>|n</v>
      </c>
      <c r="CV368" s="61" t="str">
        <f t="shared" si="5497"/>
        <v>道兵伤害|Cffffc926+60%|n|n|r|Cffaaaaaa○|CffFFD24D金之符印+1|r|r|n|n|Cff00ff7f点击穿戴或脱卸。|r</v>
      </c>
      <c r="CW368" s="60"/>
      <c r="CX368" s="60"/>
      <c r="CY368" s="60"/>
      <c r="CZ368" s="60"/>
      <c r="DA368" s="60"/>
      <c r="DB368" s="71" t="str">
        <f t="shared" ref="DB368:DB375" si="5731">IF(V368="","","|n"&amp;DB$2&amp;"+"&amp;V368&amp;DB$1)</f>
        <v/>
      </c>
      <c r="DC368" s="71" t="str">
        <f t="shared" ref="DC368:DC375" si="5732">IF(W368="","","|n"&amp;DC$2&amp;"+"&amp;W368&amp;DC$1)</f>
        <v/>
      </c>
      <c r="DD368" s="71" t="str">
        <f t="shared" ref="DD368:DD375" si="5733">IF(X368="","","|n"&amp;DD$2&amp;"+"&amp;X368&amp;DD$1)</f>
        <v/>
      </c>
      <c r="DE368" s="71" t="str">
        <f t="shared" ref="DE368:DE375" si="5734">IF(Y368="","","|n"&amp;DE$2&amp;"+"&amp;Y368&amp;DE$1)</f>
        <v/>
      </c>
      <c r="DF368" s="71" t="str">
        <f t="shared" ref="DF368:DF375" si="5735">IF(Z368="","","|n"&amp;DF$2&amp;"+"&amp;Z368&amp;DF$1)</f>
        <v/>
      </c>
      <c r="DG368" s="71" t="str">
        <f t="shared" ref="DG368:DG375" si="5736">IF(AA368="","","|n"&amp;DG$2&amp;"+"&amp;AA368&amp;DG$1)</f>
        <v/>
      </c>
      <c r="DH368" s="71" t="str">
        <f t="shared" ref="DH368:DH375" si="5737">IF(AB368="","","|n"&amp;DH$2&amp;"+"&amp;AB368&amp;DH$1)</f>
        <v/>
      </c>
      <c r="DI368" s="71" t="str">
        <f t="shared" ref="DI368:DI375" si="5738">IF(AC368="","","|n"&amp;DI$2&amp;"+"&amp;AC368&amp;DI$1)</f>
        <v/>
      </c>
      <c r="DJ368" s="71" t="str">
        <f t="shared" ref="DJ368:DJ375" si="5739">IF(AD368="","","|n"&amp;DJ$2&amp;"+"&amp;AD368&amp;DJ$1)</f>
        <v/>
      </c>
      <c r="DK368" s="71" t="str">
        <f t="shared" ref="DK368:DK375" si="5740">IF(AE368="","","|n"&amp;DK$2&amp;"+"&amp;AE368&amp;DK$1)</f>
        <v/>
      </c>
      <c r="DL368" s="71" t="str">
        <f t="shared" ref="DL368:DL375" si="5741">IF(AF368="","","|n"&amp;DL$2&amp;"+"&amp;AF368&amp;DL$1)</f>
        <v/>
      </c>
      <c r="DM368" s="71" t="str">
        <f t="shared" ref="DM368:DM375" si="5742">IF(AG368="","","|n"&amp;DM$2&amp;"+"&amp;AG368&amp;DM$1)</f>
        <v/>
      </c>
      <c r="DN368" s="71" t="str">
        <f t="shared" ref="DN368:DN375" si="5743">IF(AH368="","","|n"&amp;DN$2&amp;"+"&amp;AH368&amp;DN$1)</f>
        <v/>
      </c>
      <c r="DO368" s="71" t="str">
        <f t="shared" ref="DO368:DO375" si="5744">IF(AI368="","","|n"&amp;DO$2&amp;"+"&amp;AI368&amp;DO$1)</f>
        <v/>
      </c>
      <c r="DP368" s="71" t="str">
        <f t="shared" ref="DP368:DP375" si="5745">IF(AJ368="","","|n"&amp;DP$2&amp;"+"&amp;AJ368&amp;DP$1)</f>
        <v/>
      </c>
      <c r="DQ368" s="71" t="str">
        <f t="shared" ref="DQ368:DQ375" si="5746">IF(AK368="","","|n"&amp;DQ$2&amp;"+"&amp;AK368&amp;DQ$1)</f>
        <v/>
      </c>
      <c r="DR368" s="71" t="str">
        <f t="shared" ref="DR368:DR375" si="5747">IF(AL368="","","|n"&amp;DR$2&amp;"+"&amp;AL368&amp;DR$1)</f>
        <v/>
      </c>
      <c r="DS368" s="71" t="str">
        <f t="shared" ref="DS368:DS375" si="5748">IF(AM368="","","|n"&amp;DS$2&amp;"+"&amp;AM368&amp;DS$1)</f>
        <v/>
      </c>
      <c r="DT368" s="71" t="str">
        <f t="shared" ref="DT368:DT375" si="5749">IF(AN368="","","|n"&amp;DT$2&amp;"+"&amp;AN368&amp;DT$1)</f>
        <v/>
      </c>
      <c r="DU368" s="71" t="str">
        <f t="shared" ref="DU368:DU375" si="5750">IF(AO368="","","|n"&amp;DU$2&amp;"+"&amp;AO368&amp;DU$1)</f>
        <v/>
      </c>
      <c r="DV368" s="71" t="str">
        <f t="shared" ref="DV368:DV375" si="5751">IF(AP368="","","|n"&amp;DV$2&amp;"+"&amp;AP368&amp;DV$1)</f>
        <v/>
      </c>
      <c r="DW368" s="71" t="str">
        <f t="shared" ref="DW368:DW375" si="5752">IF(AQ368="","","|n"&amp;DW$2&amp;"+"&amp;AQ368&amp;DW$1)</f>
        <v/>
      </c>
      <c r="DX368" s="71" t="str">
        <f t="shared" ref="DX368:DX375" si="5753">IF(AR368="","","|n"&amp;DX$2&amp;"+"&amp;AR368&amp;DX$1)</f>
        <v/>
      </c>
      <c r="DY368" s="71" t="str">
        <f t="shared" ref="DY368:DY375" si="5754">IF(AS368="","","|n"&amp;DY$2&amp;"+"&amp;AS368&amp;DY$1)</f>
        <v/>
      </c>
      <c r="DZ368" s="71" t="str">
        <f t="shared" ref="DZ368:DZ375" si="5755">IF(AT368="","","|n"&amp;DZ$2&amp;"+"&amp;AT368&amp;DZ$1)</f>
        <v/>
      </c>
      <c r="EA368" s="71" t="str">
        <f t="shared" ref="EA368:EA375" si="5756">IF(AU368="","","|n"&amp;EA$2&amp;"+"&amp;AU368&amp;EA$1)</f>
        <v/>
      </c>
      <c r="EB368" s="71" t="str">
        <f t="shared" ref="EB368:EB375" si="5757">IF(AV368="","","|n"&amp;EB$2&amp;"+"&amp;AV368&amp;EB$1)</f>
        <v/>
      </c>
      <c r="EC368" s="71" t="str">
        <f t="shared" ref="EC368:EC375" si="5758">IF(AW368="","","|n"&amp;EC$2&amp;"+"&amp;AW368&amp;EC$1)</f>
        <v/>
      </c>
      <c r="ED368" s="71" t="str">
        <f t="shared" ref="ED368:ED375" si="5759">IF(AX368="","","|n"&amp;ED$2&amp;"+"&amp;AX368&amp;ED$1)</f>
        <v/>
      </c>
      <c r="EE368" s="71" t="str">
        <f t="shared" ref="EE368:EE375" si="5760">IF(AY368="","","|n"&amp;EE$2&amp;"+"&amp;AY368&amp;EE$1)</f>
        <v/>
      </c>
      <c r="EF368" s="71" t="str">
        <f t="shared" ref="EF368:EF375" si="5761">IF(AZ368="","","|n"&amp;EF$2&amp;"+"&amp;AZ368&amp;EF$1)</f>
        <v/>
      </c>
      <c r="EG368" s="71" t="str">
        <f t="shared" ref="EG368:EG375" si="5762">IF(BA368="","","|n"&amp;EG$2&amp;"+"&amp;BA368&amp;EG$1)</f>
        <v/>
      </c>
      <c r="EH368" s="71" t="str">
        <f t="shared" ref="EH368:EH375" si="5763">IF(BB368="","","|n"&amp;EH$2&amp;"+"&amp;BB368&amp;EH$1)</f>
        <v/>
      </c>
      <c r="EI368" s="71" t="str">
        <f t="shared" ref="EI368:EI375" si="5764">IF(BC368="","","|n"&amp;EI$2&amp;"+"&amp;BC368&amp;EI$1)</f>
        <v/>
      </c>
      <c r="EJ368" s="71" t="str">
        <f t="shared" ref="EJ368:EJ375" si="5765">IF(BD368="","","|n"&amp;EJ$2&amp;"+"&amp;BD368&amp;EJ$1)</f>
        <v/>
      </c>
      <c r="EK368" s="71" t="str">
        <f t="shared" ref="EK368:EK375" si="5766">IF(BE368="","","|n"&amp;EK$2&amp;"+"&amp;BE368&amp;EK$1)</f>
        <v/>
      </c>
      <c r="EL368" s="71" t="str">
        <f t="shared" ref="EL368:EL375" si="5767">IF(BF368="","","|n"&amp;EL$2&amp;"+"&amp;BF368&amp;EL$1)</f>
        <v/>
      </c>
      <c r="EM368" s="71" t="str">
        <f t="shared" ref="EM368:EM375" si="5768">IF(BG368="","","|n"&amp;EM$2&amp;"+"&amp;BG368&amp;EM$1)</f>
        <v/>
      </c>
      <c r="EN368" s="71" t="str">
        <f t="shared" ref="EN368:EN375" si="5769">IF(BH368="","","|n"&amp;EN$2&amp;"+"&amp;BH368&amp;EN$1)</f>
        <v/>
      </c>
      <c r="EO368" s="71" t="str">
        <f t="shared" ref="EO368:EO375" si="5770">IF(BI368="","","|n"&amp;EO$2&amp;"+"&amp;BI368&amp;EO$1)</f>
        <v/>
      </c>
      <c r="EP368" s="71" t="str">
        <f t="shared" ref="EP368:EP375" si="5771">IF(BJ368="","","|n"&amp;EP$2&amp;"+"&amp;BJ368&amp;EP$1)</f>
        <v/>
      </c>
      <c r="EQ368" s="71" t="str">
        <f t="shared" ref="EQ368:EQ375" si="5772">IF(BK368="","","|n"&amp;EQ$2&amp;"+"&amp;BK368&amp;EQ$1)</f>
        <v/>
      </c>
      <c r="ER368" s="71" t="str">
        <f t="shared" ref="ER368:ER375" si="5773">IF(BL368="","","|n"&amp;ER$2&amp;"+"&amp;BL368&amp;ER$1)</f>
        <v/>
      </c>
      <c r="ES368" s="71" t="str">
        <f t="shared" ref="ES368:ES375" si="5774">IF(BM368="","","|n"&amp;ES$2&amp;"+"&amp;BM368&amp;ES$1)</f>
        <v/>
      </c>
      <c r="ET368" s="71" t="str">
        <f t="shared" ref="ET368:ET375" si="5775">IF(BN368="","","|n"&amp;ET$2&amp;"+"&amp;BN368&amp;ET$1)</f>
        <v/>
      </c>
      <c r="EU368" s="71" t="str">
        <f t="shared" ref="EU368:EU375" si="5776">IF(BO368="","","|n"&amp;EU$2&amp;"+"&amp;BO368&amp;EU$1)</f>
        <v/>
      </c>
      <c r="EV368" s="71" t="str">
        <f t="shared" ref="EV368:EV375" si="5777">IF(BP368="","","|n"&amp;EV$2&amp;"+"&amp;BP368&amp;EV$1)</f>
        <v/>
      </c>
      <c r="EW368" s="71" t="str">
        <f t="shared" ref="EW368:EW375" si="5778">IF(BQ368="","","|n"&amp;EW$2&amp;"+"&amp;BQ368&amp;EW$1)</f>
        <v/>
      </c>
      <c r="EX368" s="71" t="str">
        <f t="shared" ref="EX368:EX375" si="5779">IF(BR368="","","|n"&amp;EX$2&amp;"+"&amp;BR368&amp;EX$1)</f>
        <v/>
      </c>
      <c r="EY368" s="71" t="str">
        <f t="shared" ref="EY368:EY375" si="5780">IF(BS368="","","|n"&amp;EY$2&amp;"+"&amp;BS368&amp;EY$1)</f>
        <v/>
      </c>
      <c r="EZ368" s="71" t="str">
        <f t="shared" ref="EZ368:EZ375" si="5781">IF(BT368="","","|n"&amp;EZ$2&amp;"+"&amp;BT368&amp;EZ$1)</f>
        <v/>
      </c>
      <c r="FA368" s="71" t="str">
        <f t="shared" ref="FA368:FA375" si="5782">IF(BU368="","","|n"&amp;FA$2&amp;"+"&amp;BU368&amp;FA$1)</f>
        <v/>
      </c>
      <c r="FB368" s="71" t="str">
        <f t="shared" ref="FB368:FB375" si="5783">IF(BV368="","","|n"&amp;FB$2&amp;"+"&amp;BV368&amp;FB$1)</f>
        <v/>
      </c>
      <c r="FC368" s="71" t="str">
        <f t="shared" ref="FC368:FC375" si="5784">IF(BW368="","","|n"&amp;FC$2&amp;"+"&amp;BW368&amp;FC$1)</f>
        <v/>
      </c>
      <c r="FD368" s="71" t="str">
        <f t="shared" ref="FD368:FD375" si="5785">IF(BX368="","","|n"&amp;FD$2&amp;"+"&amp;BX368&amp;FD$1)</f>
        <v/>
      </c>
      <c r="FE368" s="71" t="str">
        <f t="shared" ref="FE368:FE375" si="5786">IF(BY368="","","|n"&amp;FE$2&amp;"+"&amp;BY368&amp;FE$1)</f>
        <v/>
      </c>
      <c r="FF368" s="71" t="str">
        <f t="shared" ref="FF368:FF375" si="5787">IF(BZ368="","","|n"&amp;FF$2&amp;"+"&amp;BZ368&amp;FF$1)</f>
        <v/>
      </c>
      <c r="FG368" s="71" t="str">
        <f t="shared" ref="FG368:FG375" si="5788">IF(CA368="","","|n"&amp;FG$2&amp;"+"&amp;CA368&amp;FG$1)</f>
        <v/>
      </c>
      <c r="FH368" s="71" t="str">
        <f t="shared" ref="FH368:FH375" si="5789">IF(CB368="","","|n"&amp;FH$2&amp;"+"&amp;CB368&amp;FH$1)</f>
        <v/>
      </c>
      <c r="FI368" s="71" t="str">
        <f t="shared" ref="FI368:FI375" si="5790">IF(CC368="","","|n"&amp;FI$2&amp;"+"&amp;CC368&amp;FI$1)</f>
        <v/>
      </c>
      <c r="FJ368" s="71" t="str">
        <f t="shared" ref="FJ368:FJ375" si="5791">IF(CD368="","","|n"&amp;FJ$2&amp;"+"&amp;CD368&amp;FJ$1)</f>
        <v/>
      </c>
      <c r="FK368" s="71" t="str">
        <f t="shared" ref="FK368:FK375" si="5792">IF(CE368="","","|n"&amp;FK$2&amp;"+"&amp;CE368&amp;FK$1)</f>
        <v/>
      </c>
      <c r="FL368" s="71" t="str">
        <f t="shared" ref="FL368:FL375" si="5793">IF(CF368="","","|n"&amp;FL$2&amp;"+"&amp;CF368&amp;FL$1)</f>
        <v/>
      </c>
      <c r="FM368" s="71" t="str">
        <f t="shared" ref="FM368:FM375" si="5794">IF(CG368="","","|n"&amp;FM$2&amp;"+"&amp;CG368&amp;FM$1)</f>
        <v/>
      </c>
      <c r="FN368" s="71" t="str">
        <f t="shared" ref="FN368:FN375" si="5795">IF(CH368="","","|n"&amp;FN$2&amp;"+"&amp;CH368&amp;FN$1)</f>
        <v/>
      </c>
      <c r="FO368" s="71" t="str">
        <f t="shared" ref="FO368:FO375" si="5796">IF(CI368="","","|n"&amp;FO$2&amp;"+"&amp;CI368&amp;FO$1)</f>
        <v/>
      </c>
      <c r="FP368" s="71" t="str">
        <f t="shared" ref="FP368:FP375" si="5797">IF(CJ368="","","|n"&amp;FP$2&amp;"+"&amp;CJ368&amp;FP$1)</f>
        <v/>
      </c>
      <c r="FQ368" s="71" t="str">
        <f t="shared" ref="FQ368:FQ375" si="5798">IF(CK368="","","|n"&amp;FQ$2&amp;"+"&amp;CK368&amp;FQ$1)</f>
        <v/>
      </c>
      <c r="FR368" s="71" t="str">
        <f t="shared" ref="FR368:FR375" si="5799">IF(CL368="","","|n"&amp;FR$2&amp;"+"&amp;CL368&amp;FR$1)</f>
        <v/>
      </c>
      <c r="FS368" s="71" t="str">
        <f t="shared" ref="FS368:FS375" si="5800">IF(CM368="","","|n"&amp;FS$2&amp;"+"&amp;CM368&amp;FS$1)</f>
        <v/>
      </c>
    </row>
    <row r="369" spans="1:175" ht="16.5">
      <c r="A369" s="134"/>
      <c r="B369" s="80" t="s">
        <v>1035</v>
      </c>
      <c r="C369" s="147" t="s">
        <v>1030</v>
      </c>
      <c r="K369" s="150"/>
      <c r="T369" s="152" t="s">
        <v>1036</v>
      </c>
      <c r="U369" s="85" t="s">
        <v>1032</v>
      </c>
      <c r="CN369" s="70" t="str">
        <f t="shared" si="5725"/>
        <v>InitUnitState('IK3C',,,,,,,,,,)</v>
      </c>
      <c r="CO369" s="70" t="str">
        <f t="shared" si="5726"/>
        <v>InitUnitNormal('IK3C',,,,,,,,,,)</v>
      </c>
      <c r="CP369" s="70" t="str">
        <f t="shared" si="5727"/>
        <v>InitUnitMagic('IK3C',,,,,,,,,,)</v>
      </c>
      <c r="CQ369" s="70" t="str">
        <f t="shared" si="5728"/>
        <v>InitUnitAdd('IK3C',,,,,,,,,,)</v>
      </c>
      <c r="CR369" s="70" t="str">
        <f t="shared" si="5729"/>
        <v>InitEquipData('IK3C',,"",,,,,'','','','','','',"ReplaceableTextures\\CommandButtons\\BTNSST12.blp")</v>
      </c>
      <c r="CU369" s="95" t="str">
        <f t="shared" si="5730"/>
        <v>|n</v>
      </c>
      <c r="CV369" s="61" t="str">
        <f t="shared" si="5497"/>
        <v>道兵伤害|Cffffc926+60%|n|n|r|Cffaaaaaa○|CffFFD24D木之符印+1|r|r|n|n|Cff00ff7f点击穿戴或脱卸。|r</v>
      </c>
      <c r="CW369" s="60"/>
      <c r="CX369" s="60"/>
      <c r="CY369" s="60"/>
      <c r="CZ369" s="60"/>
      <c r="DA369" s="60"/>
      <c r="DB369" s="71" t="str">
        <f t="shared" si="5731"/>
        <v/>
      </c>
      <c r="DC369" s="71" t="str">
        <f t="shared" si="5732"/>
        <v/>
      </c>
      <c r="DD369" s="71" t="str">
        <f t="shared" si="5733"/>
        <v/>
      </c>
      <c r="DE369" s="71" t="str">
        <f t="shared" si="5734"/>
        <v/>
      </c>
      <c r="DF369" s="71" t="str">
        <f t="shared" si="5735"/>
        <v/>
      </c>
      <c r="DG369" s="71" t="str">
        <f t="shared" si="5736"/>
        <v/>
      </c>
      <c r="DH369" s="71" t="str">
        <f t="shared" si="5737"/>
        <v/>
      </c>
      <c r="DI369" s="71" t="str">
        <f t="shared" si="5738"/>
        <v/>
      </c>
      <c r="DJ369" s="71" t="str">
        <f t="shared" si="5739"/>
        <v/>
      </c>
      <c r="DK369" s="71" t="str">
        <f t="shared" si="5740"/>
        <v/>
      </c>
      <c r="DL369" s="71" t="str">
        <f t="shared" si="5741"/>
        <v/>
      </c>
      <c r="DM369" s="71" t="str">
        <f t="shared" si="5742"/>
        <v/>
      </c>
      <c r="DN369" s="71" t="str">
        <f t="shared" si="5743"/>
        <v/>
      </c>
      <c r="DO369" s="71" t="str">
        <f t="shared" si="5744"/>
        <v/>
      </c>
      <c r="DP369" s="71" t="str">
        <f t="shared" si="5745"/>
        <v/>
      </c>
      <c r="DQ369" s="71" t="str">
        <f t="shared" si="5746"/>
        <v/>
      </c>
      <c r="DR369" s="71" t="str">
        <f t="shared" si="5747"/>
        <v/>
      </c>
      <c r="DS369" s="71" t="str">
        <f t="shared" si="5748"/>
        <v/>
      </c>
      <c r="DT369" s="71" t="str">
        <f t="shared" si="5749"/>
        <v/>
      </c>
      <c r="DU369" s="71" t="str">
        <f t="shared" si="5750"/>
        <v/>
      </c>
      <c r="DV369" s="71" t="str">
        <f t="shared" si="5751"/>
        <v/>
      </c>
      <c r="DW369" s="71" t="str">
        <f t="shared" si="5752"/>
        <v/>
      </c>
      <c r="DX369" s="71" t="str">
        <f t="shared" si="5753"/>
        <v/>
      </c>
      <c r="DY369" s="71" t="str">
        <f t="shared" si="5754"/>
        <v/>
      </c>
      <c r="DZ369" s="71" t="str">
        <f t="shared" si="5755"/>
        <v/>
      </c>
      <c r="EA369" s="71" t="str">
        <f t="shared" si="5756"/>
        <v/>
      </c>
      <c r="EB369" s="71" t="str">
        <f t="shared" si="5757"/>
        <v/>
      </c>
      <c r="EC369" s="71" t="str">
        <f t="shared" si="5758"/>
        <v/>
      </c>
      <c r="ED369" s="71" t="str">
        <f t="shared" si="5759"/>
        <v/>
      </c>
      <c r="EE369" s="71" t="str">
        <f t="shared" si="5760"/>
        <v/>
      </c>
      <c r="EF369" s="71" t="str">
        <f t="shared" si="5761"/>
        <v/>
      </c>
      <c r="EG369" s="71" t="str">
        <f t="shared" si="5762"/>
        <v/>
      </c>
      <c r="EH369" s="71" t="str">
        <f t="shared" si="5763"/>
        <v/>
      </c>
      <c r="EI369" s="71" t="str">
        <f t="shared" si="5764"/>
        <v/>
      </c>
      <c r="EJ369" s="71" t="str">
        <f t="shared" si="5765"/>
        <v/>
      </c>
      <c r="EK369" s="71" t="str">
        <f t="shared" si="5766"/>
        <v/>
      </c>
      <c r="EL369" s="71" t="str">
        <f t="shared" si="5767"/>
        <v/>
      </c>
      <c r="EM369" s="71" t="str">
        <f t="shared" si="5768"/>
        <v/>
      </c>
      <c r="EN369" s="71" t="str">
        <f t="shared" si="5769"/>
        <v/>
      </c>
      <c r="EO369" s="71" t="str">
        <f t="shared" si="5770"/>
        <v/>
      </c>
      <c r="EP369" s="71" t="str">
        <f t="shared" si="5771"/>
        <v/>
      </c>
      <c r="EQ369" s="71" t="str">
        <f t="shared" si="5772"/>
        <v/>
      </c>
      <c r="ER369" s="71" t="str">
        <f t="shared" si="5773"/>
        <v/>
      </c>
      <c r="ES369" s="71" t="str">
        <f t="shared" si="5774"/>
        <v/>
      </c>
      <c r="ET369" s="71" t="str">
        <f t="shared" si="5775"/>
        <v/>
      </c>
      <c r="EU369" s="71" t="str">
        <f t="shared" si="5776"/>
        <v/>
      </c>
      <c r="EV369" s="71" t="str">
        <f t="shared" si="5777"/>
        <v/>
      </c>
      <c r="EW369" s="71" t="str">
        <f t="shared" si="5778"/>
        <v/>
      </c>
      <c r="EX369" s="71" t="str">
        <f t="shared" si="5779"/>
        <v/>
      </c>
      <c r="EY369" s="71" t="str">
        <f t="shared" si="5780"/>
        <v/>
      </c>
      <c r="EZ369" s="71" t="str">
        <f t="shared" si="5781"/>
        <v/>
      </c>
      <c r="FA369" s="71" t="str">
        <f t="shared" si="5782"/>
        <v/>
      </c>
      <c r="FB369" s="71" t="str">
        <f t="shared" si="5783"/>
        <v/>
      </c>
      <c r="FC369" s="71" t="str">
        <f t="shared" si="5784"/>
        <v/>
      </c>
      <c r="FD369" s="71" t="str">
        <f t="shared" si="5785"/>
        <v/>
      </c>
      <c r="FE369" s="71" t="str">
        <f t="shared" si="5786"/>
        <v/>
      </c>
      <c r="FF369" s="71" t="str">
        <f t="shared" si="5787"/>
        <v/>
      </c>
      <c r="FG369" s="71" t="str">
        <f t="shared" si="5788"/>
        <v/>
      </c>
      <c r="FH369" s="71" t="str">
        <f t="shared" si="5789"/>
        <v/>
      </c>
      <c r="FI369" s="71" t="str">
        <f t="shared" si="5790"/>
        <v/>
      </c>
      <c r="FJ369" s="71" t="str">
        <f t="shared" si="5791"/>
        <v/>
      </c>
      <c r="FK369" s="71" t="str">
        <f t="shared" si="5792"/>
        <v/>
      </c>
      <c r="FL369" s="71" t="str">
        <f t="shared" si="5793"/>
        <v/>
      </c>
      <c r="FM369" s="71" t="str">
        <f t="shared" si="5794"/>
        <v/>
      </c>
      <c r="FN369" s="71" t="str">
        <f t="shared" si="5795"/>
        <v/>
      </c>
      <c r="FO369" s="71" t="str">
        <f t="shared" si="5796"/>
        <v/>
      </c>
      <c r="FP369" s="71" t="str">
        <f t="shared" si="5797"/>
        <v/>
      </c>
      <c r="FQ369" s="71" t="str">
        <f t="shared" si="5798"/>
        <v/>
      </c>
      <c r="FR369" s="71" t="str">
        <f t="shared" si="5799"/>
        <v/>
      </c>
      <c r="FS369" s="71" t="str">
        <f t="shared" si="5800"/>
        <v/>
      </c>
    </row>
    <row r="370" spans="1:175" ht="16.5">
      <c r="A370" s="134"/>
      <c r="B370" s="80" t="s">
        <v>1037</v>
      </c>
      <c r="C370" s="147" t="s">
        <v>1030</v>
      </c>
      <c r="K370" s="150"/>
      <c r="T370" s="152" t="s">
        <v>1038</v>
      </c>
      <c r="U370" s="85" t="s">
        <v>1032</v>
      </c>
      <c r="CN370" s="70" t="str">
        <f t="shared" si="5725"/>
        <v>InitUnitState('IK3D',,,,,,,,,,)</v>
      </c>
      <c r="CO370" s="70" t="str">
        <f t="shared" si="5726"/>
        <v>InitUnitNormal('IK3D',,,,,,,,,,)</v>
      </c>
      <c r="CP370" s="70" t="str">
        <f t="shared" si="5727"/>
        <v>InitUnitMagic('IK3D',,,,,,,,,,)</v>
      </c>
      <c r="CQ370" s="70" t="str">
        <f t="shared" si="5728"/>
        <v>InitUnitAdd('IK3D',,,,,,,,,,)</v>
      </c>
      <c r="CR370" s="70" t="str">
        <f t="shared" si="5729"/>
        <v>InitEquipData('IK3D',,"",,,,,'','','','','','',"ReplaceableTextures\\CommandButtons\\BTNSST12.blp")</v>
      </c>
      <c r="CU370" s="95" t="str">
        <f t="shared" si="5730"/>
        <v>|n</v>
      </c>
      <c r="CV370" s="61" t="str">
        <f t="shared" si="5497"/>
        <v>道兵伤害|Cffffc926+60%|n|n|r|Cffaaaaaa○|CffFFD24D水之符印+1|r|r|n|n|Cff00ff7f点击穿戴或脱卸。|r</v>
      </c>
      <c r="CW370" s="60"/>
      <c r="CX370" s="60"/>
      <c r="CY370" s="60"/>
      <c r="CZ370" s="60"/>
      <c r="DA370" s="60"/>
      <c r="DB370" s="71" t="str">
        <f t="shared" si="5731"/>
        <v/>
      </c>
      <c r="DC370" s="71" t="str">
        <f t="shared" si="5732"/>
        <v/>
      </c>
      <c r="DD370" s="71" t="str">
        <f t="shared" si="5733"/>
        <v/>
      </c>
      <c r="DE370" s="71" t="str">
        <f t="shared" si="5734"/>
        <v/>
      </c>
      <c r="DF370" s="71" t="str">
        <f t="shared" si="5735"/>
        <v/>
      </c>
      <c r="DG370" s="71" t="str">
        <f t="shared" si="5736"/>
        <v/>
      </c>
      <c r="DH370" s="71" t="str">
        <f t="shared" si="5737"/>
        <v/>
      </c>
      <c r="DI370" s="71" t="str">
        <f t="shared" si="5738"/>
        <v/>
      </c>
      <c r="DJ370" s="71" t="str">
        <f t="shared" si="5739"/>
        <v/>
      </c>
      <c r="DK370" s="71" t="str">
        <f t="shared" si="5740"/>
        <v/>
      </c>
      <c r="DL370" s="71" t="str">
        <f t="shared" si="5741"/>
        <v/>
      </c>
      <c r="DM370" s="71" t="str">
        <f t="shared" si="5742"/>
        <v/>
      </c>
      <c r="DN370" s="71" t="str">
        <f t="shared" si="5743"/>
        <v/>
      </c>
      <c r="DO370" s="71" t="str">
        <f t="shared" si="5744"/>
        <v/>
      </c>
      <c r="DP370" s="71" t="str">
        <f t="shared" si="5745"/>
        <v/>
      </c>
      <c r="DQ370" s="71" t="str">
        <f t="shared" si="5746"/>
        <v/>
      </c>
      <c r="DR370" s="71" t="str">
        <f t="shared" si="5747"/>
        <v/>
      </c>
      <c r="DS370" s="71" t="str">
        <f t="shared" si="5748"/>
        <v/>
      </c>
      <c r="DT370" s="71" t="str">
        <f t="shared" si="5749"/>
        <v/>
      </c>
      <c r="DU370" s="71" t="str">
        <f t="shared" si="5750"/>
        <v/>
      </c>
      <c r="DV370" s="71" t="str">
        <f t="shared" si="5751"/>
        <v/>
      </c>
      <c r="DW370" s="71" t="str">
        <f t="shared" si="5752"/>
        <v/>
      </c>
      <c r="DX370" s="71" t="str">
        <f t="shared" si="5753"/>
        <v/>
      </c>
      <c r="DY370" s="71" t="str">
        <f t="shared" si="5754"/>
        <v/>
      </c>
      <c r="DZ370" s="71" t="str">
        <f t="shared" si="5755"/>
        <v/>
      </c>
      <c r="EA370" s="71" t="str">
        <f t="shared" si="5756"/>
        <v/>
      </c>
      <c r="EB370" s="71" t="str">
        <f t="shared" si="5757"/>
        <v/>
      </c>
      <c r="EC370" s="71" t="str">
        <f t="shared" si="5758"/>
        <v/>
      </c>
      <c r="ED370" s="71" t="str">
        <f t="shared" si="5759"/>
        <v/>
      </c>
      <c r="EE370" s="71" t="str">
        <f t="shared" si="5760"/>
        <v/>
      </c>
      <c r="EF370" s="71" t="str">
        <f t="shared" si="5761"/>
        <v/>
      </c>
      <c r="EG370" s="71" t="str">
        <f t="shared" si="5762"/>
        <v/>
      </c>
      <c r="EH370" s="71" t="str">
        <f t="shared" si="5763"/>
        <v/>
      </c>
      <c r="EI370" s="71" t="str">
        <f t="shared" si="5764"/>
        <v/>
      </c>
      <c r="EJ370" s="71" t="str">
        <f t="shared" si="5765"/>
        <v/>
      </c>
      <c r="EK370" s="71" t="str">
        <f t="shared" si="5766"/>
        <v/>
      </c>
      <c r="EL370" s="71" t="str">
        <f t="shared" si="5767"/>
        <v/>
      </c>
      <c r="EM370" s="71" t="str">
        <f t="shared" si="5768"/>
        <v/>
      </c>
      <c r="EN370" s="71" t="str">
        <f t="shared" si="5769"/>
        <v/>
      </c>
      <c r="EO370" s="71" t="str">
        <f t="shared" si="5770"/>
        <v/>
      </c>
      <c r="EP370" s="71" t="str">
        <f t="shared" si="5771"/>
        <v/>
      </c>
      <c r="EQ370" s="71" t="str">
        <f t="shared" si="5772"/>
        <v/>
      </c>
      <c r="ER370" s="71" t="str">
        <f t="shared" si="5773"/>
        <v/>
      </c>
      <c r="ES370" s="71" t="str">
        <f t="shared" si="5774"/>
        <v/>
      </c>
      <c r="ET370" s="71" t="str">
        <f t="shared" si="5775"/>
        <v/>
      </c>
      <c r="EU370" s="71" t="str">
        <f t="shared" si="5776"/>
        <v/>
      </c>
      <c r="EV370" s="71" t="str">
        <f t="shared" si="5777"/>
        <v/>
      </c>
      <c r="EW370" s="71" t="str">
        <f t="shared" si="5778"/>
        <v/>
      </c>
      <c r="EX370" s="71" t="str">
        <f t="shared" si="5779"/>
        <v/>
      </c>
      <c r="EY370" s="71" t="str">
        <f t="shared" si="5780"/>
        <v/>
      </c>
      <c r="EZ370" s="71" t="str">
        <f t="shared" si="5781"/>
        <v/>
      </c>
      <c r="FA370" s="71" t="str">
        <f t="shared" si="5782"/>
        <v/>
      </c>
      <c r="FB370" s="71" t="str">
        <f t="shared" si="5783"/>
        <v/>
      </c>
      <c r="FC370" s="71" t="str">
        <f t="shared" si="5784"/>
        <v/>
      </c>
      <c r="FD370" s="71" t="str">
        <f t="shared" si="5785"/>
        <v/>
      </c>
      <c r="FE370" s="71" t="str">
        <f t="shared" si="5786"/>
        <v/>
      </c>
      <c r="FF370" s="71" t="str">
        <f t="shared" si="5787"/>
        <v/>
      </c>
      <c r="FG370" s="71" t="str">
        <f t="shared" si="5788"/>
        <v/>
      </c>
      <c r="FH370" s="71" t="str">
        <f t="shared" si="5789"/>
        <v/>
      </c>
      <c r="FI370" s="71" t="str">
        <f t="shared" si="5790"/>
        <v/>
      </c>
      <c r="FJ370" s="71" t="str">
        <f t="shared" si="5791"/>
        <v/>
      </c>
      <c r="FK370" s="71" t="str">
        <f t="shared" si="5792"/>
        <v/>
      </c>
      <c r="FL370" s="71" t="str">
        <f t="shared" si="5793"/>
        <v/>
      </c>
      <c r="FM370" s="71" t="str">
        <f t="shared" si="5794"/>
        <v/>
      </c>
      <c r="FN370" s="71" t="str">
        <f t="shared" si="5795"/>
        <v/>
      </c>
      <c r="FO370" s="71" t="str">
        <f t="shared" si="5796"/>
        <v/>
      </c>
      <c r="FP370" s="71" t="str">
        <f t="shared" si="5797"/>
        <v/>
      </c>
      <c r="FQ370" s="71" t="str">
        <f t="shared" si="5798"/>
        <v/>
      </c>
      <c r="FR370" s="71" t="str">
        <f t="shared" si="5799"/>
        <v/>
      </c>
      <c r="FS370" s="71" t="str">
        <f t="shared" si="5800"/>
        <v/>
      </c>
    </row>
    <row r="371" spans="1:175" ht="16.5">
      <c r="A371" s="134"/>
      <c r="B371" s="80" t="s">
        <v>1039</v>
      </c>
      <c r="C371" s="147" t="s">
        <v>1030</v>
      </c>
      <c r="K371" s="150"/>
      <c r="T371" s="152" t="s">
        <v>1040</v>
      </c>
      <c r="U371" s="85" t="s">
        <v>1032</v>
      </c>
      <c r="CN371" s="70" t="str">
        <f t="shared" si="5725"/>
        <v>InitUnitState('IK3E',,,,,,,,,,)</v>
      </c>
      <c r="CO371" s="70" t="str">
        <f t="shared" si="5726"/>
        <v>InitUnitNormal('IK3E',,,,,,,,,,)</v>
      </c>
      <c r="CP371" s="70" t="str">
        <f t="shared" si="5727"/>
        <v>InitUnitMagic('IK3E',,,,,,,,,,)</v>
      </c>
      <c r="CQ371" s="70" t="str">
        <f t="shared" si="5728"/>
        <v>InitUnitAdd('IK3E',,,,,,,,,,)</v>
      </c>
      <c r="CR371" s="70" t="str">
        <f t="shared" si="5729"/>
        <v>InitEquipData('IK3E',,"",,,,,'','','','','','',"ReplaceableTextures\\CommandButtons\\BTNSST12.blp")</v>
      </c>
      <c r="CU371" s="95" t="str">
        <f t="shared" si="5730"/>
        <v>|n</v>
      </c>
      <c r="CV371" s="61" t="str">
        <f t="shared" si="5497"/>
        <v>道兵伤害|Cffffc926+60%|n|n|r|Cffaaaaaa○|CffFFD24D火之符印+1|r|r|n|n|Cff00ff7f点击穿戴或脱卸。|r</v>
      </c>
      <c r="CW371" s="60"/>
      <c r="CX371" s="60"/>
      <c r="CY371" s="60"/>
      <c r="CZ371" s="60"/>
      <c r="DA371" s="60"/>
      <c r="DB371" s="71" t="str">
        <f t="shared" si="5731"/>
        <v/>
      </c>
      <c r="DC371" s="71" t="str">
        <f t="shared" si="5732"/>
        <v/>
      </c>
      <c r="DD371" s="71" t="str">
        <f t="shared" si="5733"/>
        <v/>
      </c>
      <c r="DE371" s="71" t="str">
        <f t="shared" si="5734"/>
        <v/>
      </c>
      <c r="DF371" s="71" t="str">
        <f t="shared" si="5735"/>
        <v/>
      </c>
      <c r="DG371" s="71" t="str">
        <f t="shared" si="5736"/>
        <v/>
      </c>
      <c r="DH371" s="71" t="str">
        <f t="shared" si="5737"/>
        <v/>
      </c>
      <c r="DI371" s="71" t="str">
        <f t="shared" si="5738"/>
        <v/>
      </c>
      <c r="DJ371" s="71" t="str">
        <f t="shared" si="5739"/>
        <v/>
      </c>
      <c r="DK371" s="71" t="str">
        <f t="shared" si="5740"/>
        <v/>
      </c>
      <c r="DL371" s="71" t="str">
        <f t="shared" si="5741"/>
        <v/>
      </c>
      <c r="DM371" s="71" t="str">
        <f t="shared" si="5742"/>
        <v/>
      </c>
      <c r="DN371" s="71" t="str">
        <f t="shared" si="5743"/>
        <v/>
      </c>
      <c r="DO371" s="71" t="str">
        <f t="shared" si="5744"/>
        <v/>
      </c>
      <c r="DP371" s="71" t="str">
        <f t="shared" si="5745"/>
        <v/>
      </c>
      <c r="DQ371" s="71" t="str">
        <f t="shared" si="5746"/>
        <v/>
      </c>
      <c r="DR371" s="71" t="str">
        <f t="shared" si="5747"/>
        <v/>
      </c>
      <c r="DS371" s="71" t="str">
        <f t="shared" si="5748"/>
        <v/>
      </c>
      <c r="DT371" s="71" t="str">
        <f t="shared" si="5749"/>
        <v/>
      </c>
      <c r="DU371" s="71" t="str">
        <f t="shared" si="5750"/>
        <v/>
      </c>
      <c r="DV371" s="71" t="str">
        <f t="shared" si="5751"/>
        <v/>
      </c>
      <c r="DW371" s="71" t="str">
        <f t="shared" si="5752"/>
        <v/>
      </c>
      <c r="DX371" s="71" t="str">
        <f t="shared" si="5753"/>
        <v/>
      </c>
      <c r="DY371" s="71" t="str">
        <f t="shared" si="5754"/>
        <v/>
      </c>
      <c r="DZ371" s="71" t="str">
        <f t="shared" si="5755"/>
        <v/>
      </c>
      <c r="EA371" s="71" t="str">
        <f t="shared" si="5756"/>
        <v/>
      </c>
      <c r="EB371" s="71" t="str">
        <f t="shared" si="5757"/>
        <v/>
      </c>
      <c r="EC371" s="71" t="str">
        <f t="shared" si="5758"/>
        <v/>
      </c>
      <c r="ED371" s="71" t="str">
        <f t="shared" si="5759"/>
        <v/>
      </c>
      <c r="EE371" s="71" t="str">
        <f t="shared" si="5760"/>
        <v/>
      </c>
      <c r="EF371" s="71" t="str">
        <f t="shared" si="5761"/>
        <v/>
      </c>
      <c r="EG371" s="71" t="str">
        <f t="shared" si="5762"/>
        <v/>
      </c>
      <c r="EH371" s="71" t="str">
        <f t="shared" si="5763"/>
        <v/>
      </c>
      <c r="EI371" s="71" t="str">
        <f t="shared" si="5764"/>
        <v/>
      </c>
      <c r="EJ371" s="71" t="str">
        <f t="shared" si="5765"/>
        <v/>
      </c>
      <c r="EK371" s="71" t="str">
        <f t="shared" si="5766"/>
        <v/>
      </c>
      <c r="EL371" s="71" t="str">
        <f t="shared" si="5767"/>
        <v/>
      </c>
      <c r="EM371" s="71" t="str">
        <f t="shared" si="5768"/>
        <v/>
      </c>
      <c r="EN371" s="71" t="str">
        <f t="shared" si="5769"/>
        <v/>
      </c>
      <c r="EO371" s="71" t="str">
        <f t="shared" si="5770"/>
        <v/>
      </c>
      <c r="EP371" s="71" t="str">
        <f t="shared" si="5771"/>
        <v/>
      </c>
      <c r="EQ371" s="71" t="str">
        <f t="shared" si="5772"/>
        <v/>
      </c>
      <c r="ER371" s="71" t="str">
        <f t="shared" si="5773"/>
        <v/>
      </c>
      <c r="ES371" s="71" t="str">
        <f t="shared" si="5774"/>
        <v/>
      </c>
      <c r="ET371" s="71" t="str">
        <f t="shared" si="5775"/>
        <v/>
      </c>
      <c r="EU371" s="71" t="str">
        <f t="shared" si="5776"/>
        <v/>
      </c>
      <c r="EV371" s="71" t="str">
        <f t="shared" si="5777"/>
        <v/>
      </c>
      <c r="EW371" s="71" t="str">
        <f t="shared" si="5778"/>
        <v/>
      </c>
      <c r="EX371" s="71" t="str">
        <f t="shared" si="5779"/>
        <v/>
      </c>
      <c r="EY371" s="71" t="str">
        <f t="shared" si="5780"/>
        <v/>
      </c>
      <c r="EZ371" s="71" t="str">
        <f t="shared" si="5781"/>
        <v/>
      </c>
      <c r="FA371" s="71" t="str">
        <f t="shared" si="5782"/>
        <v/>
      </c>
      <c r="FB371" s="71" t="str">
        <f t="shared" si="5783"/>
        <v/>
      </c>
      <c r="FC371" s="71" t="str">
        <f t="shared" si="5784"/>
        <v/>
      </c>
      <c r="FD371" s="71" t="str">
        <f t="shared" si="5785"/>
        <v/>
      </c>
      <c r="FE371" s="71" t="str">
        <f t="shared" si="5786"/>
        <v/>
      </c>
      <c r="FF371" s="71" t="str">
        <f t="shared" si="5787"/>
        <v/>
      </c>
      <c r="FG371" s="71" t="str">
        <f t="shared" si="5788"/>
        <v/>
      </c>
      <c r="FH371" s="71" t="str">
        <f t="shared" si="5789"/>
        <v/>
      </c>
      <c r="FI371" s="71" t="str">
        <f t="shared" si="5790"/>
        <v/>
      </c>
      <c r="FJ371" s="71" t="str">
        <f t="shared" si="5791"/>
        <v/>
      </c>
      <c r="FK371" s="71" t="str">
        <f t="shared" si="5792"/>
        <v/>
      </c>
      <c r="FL371" s="71" t="str">
        <f t="shared" si="5793"/>
        <v/>
      </c>
      <c r="FM371" s="71" t="str">
        <f t="shared" si="5794"/>
        <v/>
      </c>
      <c r="FN371" s="71" t="str">
        <f t="shared" si="5795"/>
        <v/>
      </c>
      <c r="FO371" s="71" t="str">
        <f t="shared" si="5796"/>
        <v/>
      </c>
      <c r="FP371" s="71" t="str">
        <f t="shared" si="5797"/>
        <v/>
      </c>
      <c r="FQ371" s="71" t="str">
        <f t="shared" si="5798"/>
        <v/>
      </c>
      <c r="FR371" s="71" t="str">
        <f t="shared" si="5799"/>
        <v/>
      </c>
      <c r="FS371" s="71" t="str">
        <f t="shared" si="5800"/>
        <v/>
      </c>
    </row>
    <row r="372" spans="1:175" ht="16.5">
      <c r="A372" s="134"/>
      <c r="B372" s="80" t="s">
        <v>1041</v>
      </c>
      <c r="C372" s="147" t="s">
        <v>1030</v>
      </c>
      <c r="K372" s="150"/>
      <c r="T372" s="152" t="s">
        <v>1042</v>
      </c>
      <c r="U372" s="85" t="s">
        <v>1032</v>
      </c>
      <c r="CN372" s="70" t="str">
        <f t="shared" si="5725"/>
        <v>InitUnitState('IK3F',,,,,,,,,,)</v>
      </c>
      <c r="CO372" s="70" t="str">
        <f t="shared" si="5726"/>
        <v>InitUnitNormal('IK3F',,,,,,,,,,)</v>
      </c>
      <c r="CP372" s="70" t="str">
        <f t="shared" si="5727"/>
        <v>InitUnitMagic('IK3F',,,,,,,,,,)</v>
      </c>
      <c r="CQ372" s="70" t="str">
        <f t="shared" si="5728"/>
        <v>InitUnitAdd('IK3F',,,,,,,,,,)</v>
      </c>
      <c r="CR372" s="70" t="str">
        <f t="shared" si="5729"/>
        <v>InitEquipData('IK3F',,"",,,,,'','','','','','',"ReplaceableTextures\\CommandButtons\\BTNSST12.blp")</v>
      </c>
      <c r="CU372" s="95" t="str">
        <f t="shared" si="5730"/>
        <v>|n</v>
      </c>
      <c r="CV372" s="61" t="str">
        <f t="shared" si="5497"/>
        <v>道兵伤害|Cffffc926+60%|n|n|r|Cffaaaaaa○|CffFFD24D土之符印+1|r|r|n|n|Cff00ff7f点击穿戴或脱卸。|r</v>
      </c>
      <c r="CW372" s="60"/>
      <c r="CX372" s="60"/>
      <c r="CY372" s="60"/>
      <c r="CZ372" s="60"/>
      <c r="DA372" s="60"/>
      <c r="DB372" s="71" t="str">
        <f t="shared" si="5731"/>
        <v/>
      </c>
      <c r="DC372" s="71" t="str">
        <f t="shared" si="5732"/>
        <v/>
      </c>
      <c r="DD372" s="71" t="str">
        <f t="shared" si="5733"/>
        <v/>
      </c>
      <c r="DE372" s="71" t="str">
        <f t="shared" si="5734"/>
        <v/>
      </c>
      <c r="DF372" s="71" t="str">
        <f t="shared" si="5735"/>
        <v/>
      </c>
      <c r="DG372" s="71" t="str">
        <f t="shared" si="5736"/>
        <v/>
      </c>
      <c r="DH372" s="71" t="str">
        <f t="shared" si="5737"/>
        <v/>
      </c>
      <c r="DI372" s="71" t="str">
        <f t="shared" si="5738"/>
        <v/>
      </c>
      <c r="DJ372" s="71" t="str">
        <f t="shared" si="5739"/>
        <v/>
      </c>
      <c r="DK372" s="71" t="str">
        <f t="shared" si="5740"/>
        <v/>
      </c>
      <c r="DL372" s="71" t="str">
        <f t="shared" si="5741"/>
        <v/>
      </c>
      <c r="DM372" s="71" t="str">
        <f t="shared" si="5742"/>
        <v/>
      </c>
      <c r="DN372" s="71" t="str">
        <f t="shared" si="5743"/>
        <v/>
      </c>
      <c r="DO372" s="71" t="str">
        <f t="shared" si="5744"/>
        <v/>
      </c>
      <c r="DP372" s="71" t="str">
        <f t="shared" si="5745"/>
        <v/>
      </c>
      <c r="DQ372" s="71" t="str">
        <f t="shared" si="5746"/>
        <v/>
      </c>
      <c r="DR372" s="71" t="str">
        <f t="shared" si="5747"/>
        <v/>
      </c>
      <c r="DS372" s="71" t="str">
        <f t="shared" si="5748"/>
        <v/>
      </c>
      <c r="DT372" s="71" t="str">
        <f t="shared" si="5749"/>
        <v/>
      </c>
      <c r="DU372" s="71" t="str">
        <f t="shared" si="5750"/>
        <v/>
      </c>
      <c r="DV372" s="71" t="str">
        <f t="shared" si="5751"/>
        <v/>
      </c>
      <c r="DW372" s="71" t="str">
        <f t="shared" si="5752"/>
        <v/>
      </c>
      <c r="DX372" s="71" t="str">
        <f t="shared" si="5753"/>
        <v/>
      </c>
      <c r="DY372" s="71" t="str">
        <f t="shared" si="5754"/>
        <v/>
      </c>
      <c r="DZ372" s="71" t="str">
        <f t="shared" si="5755"/>
        <v/>
      </c>
      <c r="EA372" s="71" t="str">
        <f t="shared" si="5756"/>
        <v/>
      </c>
      <c r="EB372" s="71" t="str">
        <f t="shared" si="5757"/>
        <v/>
      </c>
      <c r="EC372" s="71" t="str">
        <f t="shared" si="5758"/>
        <v/>
      </c>
      <c r="ED372" s="71" t="str">
        <f t="shared" si="5759"/>
        <v/>
      </c>
      <c r="EE372" s="71" t="str">
        <f t="shared" si="5760"/>
        <v/>
      </c>
      <c r="EF372" s="71" t="str">
        <f t="shared" si="5761"/>
        <v/>
      </c>
      <c r="EG372" s="71" t="str">
        <f t="shared" si="5762"/>
        <v/>
      </c>
      <c r="EH372" s="71" t="str">
        <f t="shared" si="5763"/>
        <v/>
      </c>
      <c r="EI372" s="71" t="str">
        <f t="shared" si="5764"/>
        <v/>
      </c>
      <c r="EJ372" s="71" t="str">
        <f t="shared" si="5765"/>
        <v/>
      </c>
      <c r="EK372" s="71" t="str">
        <f t="shared" si="5766"/>
        <v/>
      </c>
      <c r="EL372" s="71" t="str">
        <f t="shared" si="5767"/>
        <v/>
      </c>
      <c r="EM372" s="71" t="str">
        <f t="shared" si="5768"/>
        <v/>
      </c>
      <c r="EN372" s="71" t="str">
        <f t="shared" si="5769"/>
        <v/>
      </c>
      <c r="EO372" s="71" t="str">
        <f t="shared" si="5770"/>
        <v/>
      </c>
      <c r="EP372" s="71" t="str">
        <f t="shared" si="5771"/>
        <v/>
      </c>
      <c r="EQ372" s="71" t="str">
        <f t="shared" si="5772"/>
        <v/>
      </c>
      <c r="ER372" s="71" t="str">
        <f t="shared" si="5773"/>
        <v/>
      </c>
      <c r="ES372" s="71" t="str">
        <f t="shared" si="5774"/>
        <v/>
      </c>
      <c r="ET372" s="71" t="str">
        <f t="shared" si="5775"/>
        <v/>
      </c>
      <c r="EU372" s="71" t="str">
        <f t="shared" si="5776"/>
        <v/>
      </c>
      <c r="EV372" s="71" t="str">
        <f t="shared" si="5777"/>
        <v/>
      </c>
      <c r="EW372" s="71" t="str">
        <f t="shared" si="5778"/>
        <v/>
      </c>
      <c r="EX372" s="71" t="str">
        <f t="shared" si="5779"/>
        <v/>
      </c>
      <c r="EY372" s="71" t="str">
        <f t="shared" si="5780"/>
        <v/>
      </c>
      <c r="EZ372" s="71" t="str">
        <f t="shared" si="5781"/>
        <v/>
      </c>
      <c r="FA372" s="71" t="str">
        <f t="shared" si="5782"/>
        <v/>
      </c>
      <c r="FB372" s="71" t="str">
        <f t="shared" si="5783"/>
        <v/>
      </c>
      <c r="FC372" s="71" t="str">
        <f t="shared" si="5784"/>
        <v/>
      </c>
      <c r="FD372" s="71" t="str">
        <f t="shared" si="5785"/>
        <v/>
      </c>
      <c r="FE372" s="71" t="str">
        <f t="shared" si="5786"/>
        <v/>
      </c>
      <c r="FF372" s="71" t="str">
        <f t="shared" si="5787"/>
        <v/>
      </c>
      <c r="FG372" s="71" t="str">
        <f t="shared" si="5788"/>
        <v/>
      </c>
      <c r="FH372" s="71" t="str">
        <f t="shared" si="5789"/>
        <v/>
      </c>
      <c r="FI372" s="71" t="str">
        <f t="shared" si="5790"/>
        <v/>
      </c>
      <c r="FJ372" s="71" t="str">
        <f t="shared" si="5791"/>
        <v/>
      </c>
      <c r="FK372" s="71" t="str">
        <f t="shared" si="5792"/>
        <v/>
      </c>
      <c r="FL372" s="71" t="str">
        <f t="shared" si="5793"/>
        <v/>
      </c>
      <c r="FM372" s="71" t="str">
        <f t="shared" si="5794"/>
        <v/>
      </c>
      <c r="FN372" s="71" t="str">
        <f t="shared" si="5795"/>
        <v/>
      </c>
      <c r="FO372" s="71" t="str">
        <f t="shared" si="5796"/>
        <v/>
      </c>
      <c r="FP372" s="71" t="str">
        <f t="shared" si="5797"/>
        <v/>
      </c>
      <c r="FQ372" s="71" t="str">
        <f t="shared" si="5798"/>
        <v/>
      </c>
      <c r="FR372" s="71" t="str">
        <f t="shared" si="5799"/>
        <v/>
      </c>
      <c r="FS372" s="71" t="str">
        <f t="shared" si="5800"/>
        <v/>
      </c>
    </row>
    <row r="373" spans="1:175" ht="16.5">
      <c r="A373" s="134"/>
      <c r="B373" s="80" t="s">
        <v>1043</v>
      </c>
      <c r="C373" s="147" t="s">
        <v>1030</v>
      </c>
      <c r="K373" s="150"/>
      <c r="T373" s="152" t="s">
        <v>1044</v>
      </c>
      <c r="U373" s="85" t="s">
        <v>1032</v>
      </c>
      <c r="CN373" s="70" t="str">
        <f t="shared" si="5725"/>
        <v>InitUnitState('IK3G',,,,,,,,,,)</v>
      </c>
      <c r="CO373" s="70" t="str">
        <f t="shared" si="5726"/>
        <v>InitUnitNormal('IK3G',,,,,,,,,,)</v>
      </c>
      <c r="CP373" s="70" t="str">
        <f t="shared" si="5727"/>
        <v>InitUnitMagic('IK3G',,,,,,,,,,)</v>
      </c>
      <c r="CQ373" s="70" t="str">
        <f t="shared" si="5728"/>
        <v>InitUnitAdd('IK3G',,,,,,,,,,)</v>
      </c>
      <c r="CR373" s="70" t="str">
        <f t="shared" si="5729"/>
        <v>InitEquipData('IK3G',,"",,,,,'','','','','','',"ReplaceableTextures\\CommandButtons\\BTNSST12.blp")</v>
      </c>
      <c r="CU373" s="95" t="str">
        <f t="shared" si="5730"/>
        <v>|n</v>
      </c>
      <c r="CV373" s="61" t="str">
        <f t="shared" si="5497"/>
        <v>道兵伤害|Cffffc926+60%|n|n|r|Cffaaaaaa○|CffFFD24D光之符印+1|r|r|n|n|Cff00ff7f点击穿戴或脱卸。|r</v>
      </c>
      <c r="CW373" s="60"/>
      <c r="CX373" s="60"/>
      <c r="CY373" s="60"/>
      <c r="CZ373" s="60"/>
      <c r="DA373" s="60"/>
      <c r="DB373" s="71" t="str">
        <f t="shared" si="5731"/>
        <v/>
      </c>
      <c r="DC373" s="71" t="str">
        <f t="shared" si="5732"/>
        <v/>
      </c>
      <c r="DD373" s="71" t="str">
        <f t="shared" si="5733"/>
        <v/>
      </c>
      <c r="DE373" s="71" t="str">
        <f t="shared" si="5734"/>
        <v/>
      </c>
      <c r="DF373" s="71" t="str">
        <f t="shared" si="5735"/>
        <v/>
      </c>
      <c r="DG373" s="71" t="str">
        <f t="shared" si="5736"/>
        <v/>
      </c>
      <c r="DH373" s="71" t="str">
        <f t="shared" si="5737"/>
        <v/>
      </c>
      <c r="DI373" s="71" t="str">
        <f t="shared" si="5738"/>
        <v/>
      </c>
      <c r="DJ373" s="71" t="str">
        <f t="shared" si="5739"/>
        <v/>
      </c>
      <c r="DK373" s="71" t="str">
        <f t="shared" si="5740"/>
        <v/>
      </c>
      <c r="DL373" s="71" t="str">
        <f t="shared" si="5741"/>
        <v/>
      </c>
      <c r="DM373" s="71" t="str">
        <f t="shared" si="5742"/>
        <v/>
      </c>
      <c r="DN373" s="71" t="str">
        <f t="shared" si="5743"/>
        <v/>
      </c>
      <c r="DO373" s="71" t="str">
        <f t="shared" si="5744"/>
        <v/>
      </c>
      <c r="DP373" s="71" t="str">
        <f t="shared" si="5745"/>
        <v/>
      </c>
      <c r="DQ373" s="71" t="str">
        <f t="shared" si="5746"/>
        <v/>
      </c>
      <c r="DR373" s="71" t="str">
        <f t="shared" si="5747"/>
        <v/>
      </c>
      <c r="DS373" s="71" t="str">
        <f t="shared" si="5748"/>
        <v/>
      </c>
      <c r="DT373" s="71" t="str">
        <f t="shared" si="5749"/>
        <v/>
      </c>
      <c r="DU373" s="71" t="str">
        <f t="shared" si="5750"/>
        <v/>
      </c>
      <c r="DV373" s="71" t="str">
        <f t="shared" si="5751"/>
        <v/>
      </c>
      <c r="DW373" s="71" t="str">
        <f t="shared" si="5752"/>
        <v/>
      </c>
      <c r="DX373" s="71" t="str">
        <f t="shared" si="5753"/>
        <v/>
      </c>
      <c r="DY373" s="71" t="str">
        <f t="shared" si="5754"/>
        <v/>
      </c>
      <c r="DZ373" s="71" t="str">
        <f t="shared" si="5755"/>
        <v/>
      </c>
      <c r="EA373" s="71" t="str">
        <f t="shared" si="5756"/>
        <v/>
      </c>
      <c r="EB373" s="71" t="str">
        <f t="shared" si="5757"/>
        <v/>
      </c>
      <c r="EC373" s="71" t="str">
        <f t="shared" si="5758"/>
        <v/>
      </c>
      <c r="ED373" s="71" t="str">
        <f t="shared" si="5759"/>
        <v/>
      </c>
      <c r="EE373" s="71" t="str">
        <f t="shared" si="5760"/>
        <v/>
      </c>
      <c r="EF373" s="71" t="str">
        <f t="shared" si="5761"/>
        <v/>
      </c>
      <c r="EG373" s="71" t="str">
        <f t="shared" si="5762"/>
        <v/>
      </c>
      <c r="EH373" s="71" t="str">
        <f t="shared" si="5763"/>
        <v/>
      </c>
      <c r="EI373" s="71" t="str">
        <f t="shared" si="5764"/>
        <v/>
      </c>
      <c r="EJ373" s="71" t="str">
        <f t="shared" si="5765"/>
        <v/>
      </c>
      <c r="EK373" s="71" t="str">
        <f t="shared" si="5766"/>
        <v/>
      </c>
      <c r="EL373" s="71" t="str">
        <f t="shared" si="5767"/>
        <v/>
      </c>
      <c r="EM373" s="71" t="str">
        <f t="shared" si="5768"/>
        <v/>
      </c>
      <c r="EN373" s="71" t="str">
        <f t="shared" si="5769"/>
        <v/>
      </c>
      <c r="EO373" s="71" t="str">
        <f t="shared" si="5770"/>
        <v/>
      </c>
      <c r="EP373" s="71" t="str">
        <f t="shared" si="5771"/>
        <v/>
      </c>
      <c r="EQ373" s="71" t="str">
        <f t="shared" si="5772"/>
        <v/>
      </c>
      <c r="ER373" s="71" t="str">
        <f t="shared" si="5773"/>
        <v/>
      </c>
      <c r="ES373" s="71" t="str">
        <f t="shared" si="5774"/>
        <v/>
      </c>
      <c r="ET373" s="71" t="str">
        <f t="shared" si="5775"/>
        <v/>
      </c>
      <c r="EU373" s="71" t="str">
        <f t="shared" si="5776"/>
        <v/>
      </c>
      <c r="EV373" s="71" t="str">
        <f t="shared" si="5777"/>
        <v/>
      </c>
      <c r="EW373" s="71" t="str">
        <f t="shared" si="5778"/>
        <v/>
      </c>
      <c r="EX373" s="71" t="str">
        <f t="shared" si="5779"/>
        <v/>
      </c>
      <c r="EY373" s="71" t="str">
        <f t="shared" si="5780"/>
        <v/>
      </c>
      <c r="EZ373" s="71" t="str">
        <f t="shared" si="5781"/>
        <v/>
      </c>
      <c r="FA373" s="71" t="str">
        <f t="shared" si="5782"/>
        <v/>
      </c>
      <c r="FB373" s="71" t="str">
        <f t="shared" si="5783"/>
        <v/>
      </c>
      <c r="FC373" s="71" t="str">
        <f t="shared" si="5784"/>
        <v/>
      </c>
      <c r="FD373" s="71" t="str">
        <f t="shared" si="5785"/>
        <v/>
      </c>
      <c r="FE373" s="71" t="str">
        <f t="shared" si="5786"/>
        <v/>
      </c>
      <c r="FF373" s="71" t="str">
        <f t="shared" si="5787"/>
        <v/>
      </c>
      <c r="FG373" s="71" t="str">
        <f t="shared" si="5788"/>
        <v/>
      </c>
      <c r="FH373" s="71" t="str">
        <f t="shared" si="5789"/>
        <v/>
      </c>
      <c r="FI373" s="71" t="str">
        <f t="shared" si="5790"/>
        <v/>
      </c>
      <c r="FJ373" s="71" t="str">
        <f t="shared" si="5791"/>
        <v/>
      </c>
      <c r="FK373" s="71" t="str">
        <f t="shared" si="5792"/>
        <v/>
      </c>
      <c r="FL373" s="71" t="str">
        <f t="shared" si="5793"/>
        <v/>
      </c>
      <c r="FM373" s="71" t="str">
        <f t="shared" si="5794"/>
        <v/>
      </c>
      <c r="FN373" s="71" t="str">
        <f t="shared" si="5795"/>
        <v/>
      </c>
      <c r="FO373" s="71" t="str">
        <f t="shared" si="5796"/>
        <v/>
      </c>
      <c r="FP373" s="71" t="str">
        <f t="shared" si="5797"/>
        <v/>
      </c>
      <c r="FQ373" s="71" t="str">
        <f t="shared" si="5798"/>
        <v/>
      </c>
      <c r="FR373" s="71" t="str">
        <f t="shared" si="5799"/>
        <v/>
      </c>
      <c r="FS373" s="71" t="str">
        <f t="shared" si="5800"/>
        <v/>
      </c>
    </row>
    <row r="374" spans="1:175" ht="16.5">
      <c r="A374" s="134"/>
      <c r="B374" s="80" t="s">
        <v>1045</v>
      </c>
      <c r="C374" s="147" t="s">
        <v>1030</v>
      </c>
      <c r="K374" s="150"/>
      <c r="T374" s="152" t="s">
        <v>1046</v>
      </c>
      <c r="U374" s="85" t="s">
        <v>1032</v>
      </c>
      <c r="CN374" s="70" t="str">
        <f t="shared" si="5725"/>
        <v>InitUnitState('IK3H',,,,,,,,,,)</v>
      </c>
      <c r="CO374" s="70" t="str">
        <f t="shared" si="5726"/>
        <v>InitUnitNormal('IK3H',,,,,,,,,,)</v>
      </c>
      <c r="CP374" s="70" t="str">
        <f t="shared" si="5727"/>
        <v>InitUnitMagic('IK3H',,,,,,,,,,)</v>
      </c>
      <c r="CQ374" s="70" t="str">
        <f t="shared" si="5728"/>
        <v>InitUnitAdd('IK3H',,,,,,,,,,)</v>
      </c>
      <c r="CR374" s="70" t="str">
        <f t="shared" si="5729"/>
        <v>InitEquipData('IK3H',,"",,,,,'','','','','','',"ReplaceableTextures\\CommandButtons\\BTNSST12.blp")</v>
      </c>
      <c r="CU374" s="95" t="str">
        <f t="shared" si="5730"/>
        <v>|n</v>
      </c>
      <c r="CV374" s="61" t="str">
        <f t="shared" si="5497"/>
        <v>道兵伤害|Cffffc926+60%|n|n|r|Cffaaaaaa○|CffFFD24D雷之符印+1|r|r|n|n|Cff00ff7f点击穿戴或脱卸。|r</v>
      </c>
      <c r="CW374" s="60"/>
      <c r="CX374" s="60"/>
      <c r="CY374" s="60"/>
      <c r="CZ374" s="60"/>
      <c r="DA374" s="60"/>
      <c r="DB374" s="71" t="str">
        <f t="shared" si="5731"/>
        <v/>
      </c>
      <c r="DC374" s="71" t="str">
        <f t="shared" si="5732"/>
        <v/>
      </c>
      <c r="DD374" s="71" t="str">
        <f t="shared" si="5733"/>
        <v/>
      </c>
      <c r="DE374" s="71" t="str">
        <f t="shared" si="5734"/>
        <v/>
      </c>
      <c r="DF374" s="71" t="str">
        <f t="shared" si="5735"/>
        <v/>
      </c>
      <c r="DG374" s="71" t="str">
        <f t="shared" si="5736"/>
        <v/>
      </c>
      <c r="DH374" s="71" t="str">
        <f t="shared" si="5737"/>
        <v/>
      </c>
      <c r="DI374" s="71" t="str">
        <f t="shared" si="5738"/>
        <v/>
      </c>
      <c r="DJ374" s="71" t="str">
        <f t="shared" si="5739"/>
        <v/>
      </c>
      <c r="DK374" s="71" t="str">
        <f t="shared" si="5740"/>
        <v/>
      </c>
      <c r="DL374" s="71" t="str">
        <f t="shared" si="5741"/>
        <v/>
      </c>
      <c r="DM374" s="71" t="str">
        <f t="shared" si="5742"/>
        <v/>
      </c>
      <c r="DN374" s="71" t="str">
        <f t="shared" si="5743"/>
        <v/>
      </c>
      <c r="DO374" s="71" t="str">
        <f t="shared" si="5744"/>
        <v/>
      </c>
      <c r="DP374" s="71" t="str">
        <f t="shared" si="5745"/>
        <v/>
      </c>
      <c r="DQ374" s="71" t="str">
        <f t="shared" si="5746"/>
        <v/>
      </c>
      <c r="DR374" s="71" t="str">
        <f t="shared" si="5747"/>
        <v/>
      </c>
      <c r="DS374" s="71" t="str">
        <f t="shared" si="5748"/>
        <v/>
      </c>
      <c r="DT374" s="71" t="str">
        <f t="shared" si="5749"/>
        <v/>
      </c>
      <c r="DU374" s="71" t="str">
        <f t="shared" si="5750"/>
        <v/>
      </c>
      <c r="DV374" s="71" t="str">
        <f t="shared" si="5751"/>
        <v/>
      </c>
      <c r="DW374" s="71" t="str">
        <f t="shared" si="5752"/>
        <v/>
      </c>
      <c r="DX374" s="71" t="str">
        <f t="shared" si="5753"/>
        <v/>
      </c>
      <c r="DY374" s="71" t="str">
        <f t="shared" si="5754"/>
        <v/>
      </c>
      <c r="DZ374" s="71" t="str">
        <f t="shared" si="5755"/>
        <v/>
      </c>
      <c r="EA374" s="71" t="str">
        <f t="shared" si="5756"/>
        <v/>
      </c>
      <c r="EB374" s="71" t="str">
        <f t="shared" si="5757"/>
        <v/>
      </c>
      <c r="EC374" s="71" t="str">
        <f t="shared" si="5758"/>
        <v/>
      </c>
      <c r="ED374" s="71" t="str">
        <f t="shared" si="5759"/>
        <v/>
      </c>
      <c r="EE374" s="71" t="str">
        <f t="shared" si="5760"/>
        <v/>
      </c>
      <c r="EF374" s="71" t="str">
        <f t="shared" si="5761"/>
        <v/>
      </c>
      <c r="EG374" s="71" t="str">
        <f t="shared" si="5762"/>
        <v/>
      </c>
      <c r="EH374" s="71" t="str">
        <f t="shared" si="5763"/>
        <v/>
      </c>
      <c r="EI374" s="71" t="str">
        <f t="shared" si="5764"/>
        <v/>
      </c>
      <c r="EJ374" s="71" t="str">
        <f t="shared" si="5765"/>
        <v/>
      </c>
      <c r="EK374" s="71" t="str">
        <f t="shared" si="5766"/>
        <v/>
      </c>
      <c r="EL374" s="71" t="str">
        <f t="shared" si="5767"/>
        <v/>
      </c>
      <c r="EM374" s="71" t="str">
        <f t="shared" si="5768"/>
        <v/>
      </c>
      <c r="EN374" s="71" t="str">
        <f t="shared" si="5769"/>
        <v/>
      </c>
      <c r="EO374" s="71" t="str">
        <f t="shared" si="5770"/>
        <v/>
      </c>
      <c r="EP374" s="71" t="str">
        <f t="shared" si="5771"/>
        <v/>
      </c>
      <c r="EQ374" s="71" t="str">
        <f t="shared" si="5772"/>
        <v/>
      </c>
      <c r="ER374" s="71" t="str">
        <f t="shared" si="5773"/>
        <v/>
      </c>
      <c r="ES374" s="71" t="str">
        <f t="shared" si="5774"/>
        <v/>
      </c>
      <c r="ET374" s="71" t="str">
        <f t="shared" si="5775"/>
        <v/>
      </c>
      <c r="EU374" s="71" t="str">
        <f t="shared" si="5776"/>
        <v/>
      </c>
      <c r="EV374" s="71" t="str">
        <f t="shared" si="5777"/>
        <v/>
      </c>
      <c r="EW374" s="71" t="str">
        <f t="shared" si="5778"/>
        <v/>
      </c>
      <c r="EX374" s="71" t="str">
        <f t="shared" si="5779"/>
        <v/>
      </c>
      <c r="EY374" s="71" t="str">
        <f t="shared" si="5780"/>
        <v/>
      </c>
      <c r="EZ374" s="71" t="str">
        <f t="shared" si="5781"/>
        <v/>
      </c>
      <c r="FA374" s="71" t="str">
        <f t="shared" si="5782"/>
        <v/>
      </c>
      <c r="FB374" s="71" t="str">
        <f t="shared" si="5783"/>
        <v/>
      </c>
      <c r="FC374" s="71" t="str">
        <f t="shared" si="5784"/>
        <v/>
      </c>
      <c r="FD374" s="71" t="str">
        <f t="shared" si="5785"/>
        <v/>
      </c>
      <c r="FE374" s="71" t="str">
        <f t="shared" si="5786"/>
        <v/>
      </c>
      <c r="FF374" s="71" t="str">
        <f t="shared" si="5787"/>
        <v/>
      </c>
      <c r="FG374" s="71" t="str">
        <f t="shared" si="5788"/>
        <v/>
      </c>
      <c r="FH374" s="71" t="str">
        <f t="shared" si="5789"/>
        <v/>
      </c>
      <c r="FI374" s="71" t="str">
        <f t="shared" si="5790"/>
        <v/>
      </c>
      <c r="FJ374" s="71" t="str">
        <f t="shared" si="5791"/>
        <v/>
      </c>
      <c r="FK374" s="71" t="str">
        <f t="shared" si="5792"/>
        <v/>
      </c>
      <c r="FL374" s="71" t="str">
        <f t="shared" si="5793"/>
        <v/>
      </c>
      <c r="FM374" s="71" t="str">
        <f t="shared" si="5794"/>
        <v/>
      </c>
      <c r="FN374" s="71" t="str">
        <f t="shared" si="5795"/>
        <v/>
      </c>
      <c r="FO374" s="71" t="str">
        <f t="shared" si="5796"/>
        <v/>
      </c>
      <c r="FP374" s="71" t="str">
        <f t="shared" si="5797"/>
        <v/>
      </c>
      <c r="FQ374" s="71" t="str">
        <f t="shared" si="5798"/>
        <v/>
      </c>
      <c r="FR374" s="71" t="str">
        <f t="shared" si="5799"/>
        <v/>
      </c>
      <c r="FS374" s="71" t="str">
        <f t="shared" si="5800"/>
        <v/>
      </c>
    </row>
    <row r="375" spans="1:175" ht="16.5">
      <c r="A375" s="134"/>
      <c r="B375" s="80" t="s">
        <v>1047</v>
      </c>
      <c r="C375" s="147" t="s">
        <v>1030</v>
      </c>
      <c r="K375" s="151"/>
      <c r="T375" s="152" t="s">
        <v>1048</v>
      </c>
      <c r="U375" s="85" t="s">
        <v>1032</v>
      </c>
      <c r="CN375" s="70" t="str">
        <f t="shared" si="5725"/>
        <v>InitUnitState('IK3I',,,,,,,,,,)</v>
      </c>
      <c r="CO375" s="70" t="str">
        <f t="shared" si="5726"/>
        <v>InitUnitNormal('IK3I',,,,,,,,,,)</v>
      </c>
      <c r="CP375" s="70" t="str">
        <f t="shared" si="5727"/>
        <v>InitUnitMagic('IK3I',,,,,,,,,,)</v>
      </c>
      <c r="CQ375" s="70" t="str">
        <f t="shared" si="5728"/>
        <v>InitUnitAdd('IK3I',,,,,,,,,,)</v>
      </c>
      <c r="CR375" s="70" t="str">
        <f t="shared" si="5729"/>
        <v>InitEquipData('IK3I',,"",,,,,'','','','','','',"ReplaceableTextures\\CommandButtons\\BTNSST12.blp")</v>
      </c>
      <c r="CU375" s="95" t="str">
        <f t="shared" si="5730"/>
        <v>|n</v>
      </c>
      <c r="CV375" s="61" t="str">
        <f t="shared" si="5497"/>
        <v>道兵伤害|Cffffc926+60%|n|n|r|Cffaaaaaa○|CffFFD24D暗之符印+1|r|r|n|n|Cff00ff7f点击穿戴或脱卸。|r</v>
      </c>
      <c r="CW375" s="60"/>
      <c r="CX375" s="60"/>
      <c r="CY375" s="60"/>
      <c r="CZ375" s="60"/>
      <c r="DA375" s="60"/>
      <c r="DB375" s="71" t="str">
        <f t="shared" si="5731"/>
        <v/>
      </c>
      <c r="DC375" s="71" t="str">
        <f t="shared" si="5732"/>
        <v/>
      </c>
      <c r="DD375" s="71" t="str">
        <f t="shared" si="5733"/>
        <v/>
      </c>
      <c r="DE375" s="71" t="str">
        <f t="shared" si="5734"/>
        <v/>
      </c>
      <c r="DF375" s="71" t="str">
        <f t="shared" si="5735"/>
        <v/>
      </c>
      <c r="DG375" s="71" t="str">
        <f t="shared" si="5736"/>
        <v/>
      </c>
      <c r="DH375" s="71" t="str">
        <f t="shared" si="5737"/>
        <v/>
      </c>
      <c r="DI375" s="71" t="str">
        <f t="shared" si="5738"/>
        <v/>
      </c>
      <c r="DJ375" s="71" t="str">
        <f t="shared" si="5739"/>
        <v/>
      </c>
      <c r="DK375" s="71" t="str">
        <f t="shared" si="5740"/>
        <v/>
      </c>
      <c r="DL375" s="71" t="str">
        <f t="shared" si="5741"/>
        <v/>
      </c>
      <c r="DM375" s="71" t="str">
        <f t="shared" si="5742"/>
        <v/>
      </c>
      <c r="DN375" s="71" t="str">
        <f t="shared" si="5743"/>
        <v/>
      </c>
      <c r="DO375" s="71" t="str">
        <f t="shared" si="5744"/>
        <v/>
      </c>
      <c r="DP375" s="71" t="str">
        <f t="shared" si="5745"/>
        <v/>
      </c>
      <c r="DQ375" s="71" t="str">
        <f t="shared" si="5746"/>
        <v/>
      </c>
      <c r="DR375" s="71" t="str">
        <f t="shared" si="5747"/>
        <v/>
      </c>
      <c r="DS375" s="71" t="str">
        <f t="shared" si="5748"/>
        <v/>
      </c>
      <c r="DT375" s="71" t="str">
        <f t="shared" si="5749"/>
        <v/>
      </c>
      <c r="DU375" s="71" t="str">
        <f t="shared" si="5750"/>
        <v/>
      </c>
      <c r="DV375" s="71" t="str">
        <f t="shared" si="5751"/>
        <v/>
      </c>
      <c r="DW375" s="71" t="str">
        <f t="shared" si="5752"/>
        <v/>
      </c>
      <c r="DX375" s="71" t="str">
        <f t="shared" si="5753"/>
        <v/>
      </c>
      <c r="DY375" s="71" t="str">
        <f t="shared" si="5754"/>
        <v/>
      </c>
      <c r="DZ375" s="71" t="str">
        <f t="shared" si="5755"/>
        <v/>
      </c>
      <c r="EA375" s="71" t="str">
        <f t="shared" si="5756"/>
        <v/>
      </c>
      <c r="EB375" s="71" t="str">
        <f t="shared" si="5757"/>
        <v/>
      </c>
      <c r="EC375" s="71" t="str">
        <f t="shared" si="5758"/>
        <v/>
      </c>
      <c r="ED375" s="71" t="str">
        <f t="shared" si="5759"/>
        <v/>
      </c>
      <c r="EE375" s="71" t="str">
        <f t="shared" si="5760"/>
        <v/>
      </c>
      <c r="EF375" s="71" t="str">
        <f t="shared" si="5761"/>
        <v/>
      </c>
      <c r="EG375" s="71" t="str">
        <f t="shared" si="5762"/>
        <v/>
      </c>
      <c r="EH375" s="71" t="str">
        <f t="shared" si="5763"/>
        <v/>
      </c>
      <c r="EI375" s="71" t="str">
        <f t="shared" si="5764"/>
        <v/>
      </c>
      <c r="EJ375" s="71" t="str">
        <f t="shared" si="5765"/>
        <v/>
      </c>
      <c r="EK375" s="71" t="str">
        <f t="shared" si="5766"/>
        <v/>
      </c>
      <c r="EL375" s="71" t="str">
        <f t="shared" si="5767"/>
        <v/>
      </c>
      <c r="EM375" s="71" t="str">
        <f t="shared" si="5768"/>
        <v/>
      </c>
      <c r="EN375" s="71" t="str">
        <f t="shared" si="5769"/>
        <v/>
      </c>
      <c r="EO375" s="71" t="str">
        <f t="shared" si="5770"/>
        <v/>
      </c>
      <c r="EP375" s="71" t="str">
        <f t="shared" si="5771"/>
        <v/>
      </c>
      <c r="EQ375" s="71" t="str">
        <f t="shared" si="5772"/>
        <v/>
      </c>
      <c r="ER375" s="71" t="str">
        <f t="shared" si="5773"/>
        <v/>
      </c>
      <c r="ES375" s="71" t="str">
        <f t="shared" si="5774"/>
        <v/>
      </c>
      <c r="ET375" s="71" t="str">
        <f t="shared" si="5775"/>
        <v/>
      </c>
      <c r="EU375" s="71" t="str">
        <f t="shared" si="5776"/>
        <v/>
      </c>
      <c r="EV375" s="71" t="str">
        <f t="shared" si="5777"/>
        <v/>
      </c>
      <c r="EW375" s="71" t="str">
        <f t="shared" si="5778"/>
        <v/>
      </c>
      <c r="EX375" s="71" t="str">
        <f t="shared" si="5779"/>
        <v/>
      </c>
      <c r="EY375" s="71" t="str">
        <f t="shared" si="5780"/>
        <v/>
      </c>
      <c r="EZ375" s="71" t="str">
        <f t="shared" si="5781"/>
        <v/>
      </c>
      <c r="FA375" s="71" t="str">
        <f t="shared" si="5782"/>
        <v/>
      </c>
      <c r="FB375" s="71" t="str">
        <f t="shared" si="5783"/>
        <v/>
      </c>
      <c r="FC375" s="71" t="str">
        <f t="shared" si="5784"/>
        <v/>
      </c>
      <c r="FD375" s="71" t="str">
        <f t="shared" si="5785"/>
        <v/>
      </c>
      <c r="FE375" s="71" t="str">
        <f t="shared" si="5786"/>
        <v/>
      </c>
      <c r="FF375" s="71" t="str">
        <f t="shared" si="5787"/>
        <v/>
      </c>
      <c r="FG375" s="71" t="str">
        <f t="shared" si="5788"/>
        <v/>
      </c>
      <c r="FH375" s="71" t="str">
        <f t="shared" si="5789"/>
        <v/>
      </c>
      <c r="FI375" s="71" t="str">
        <f t="shared" si="5790"/>
        <v/>
      </c>
      <c r="FJ375" s="71" t="str">
        <f t="shared" si="5791"/>
        <v/>
      </c>
      <c r="FK375" s="71" t="str">
        <f t="shared" si="5792"/>
        <v/>
      </c>
      <c r="FL375" s="71" t="str">
        <f t="shared" si="5793"/>
        <v/>
      </c>
      <c r="FM375" s="71" t="str">
        <f t="shared" si="5794"/>
        <v/>
      </c>
      <c r="FN375" s="71" t="str">
        <f t="shared" si="5795"/>
        <v/>
      </c>
      <c r="FO375" s="71" t="str">
        <f t="shared" si="5796"/>
        <v/>
      </c>
      <c r="FP375" s="71" t="str">
        <f t="shared" si="5797"/>
        <v/>
      </c>
      <c r="FQ375" s="71" t="str">
        <f t="shared" si="5798"/>
        <v/>
      </c>
      <c r="FR375" s="71" t="str">
        <f t="shared" si="5799"/>
        <v/>
      </c>
      <c r="FS375" s="71" t="str">
        <f t="shared" si="5800"/>
        <v/>
      </c>
    </row>
    <row r="376" spans="1:175" ht="16.5">
      <c r="A376" s="134"/>
      <c r="B376" s="80" t="s">
        <v>1049</v>
      </c>
      <c r="C376" s="147" t="s">
        <v>1050</v>
      </c>
      <c r="T376" s="152" t="s">
        <v>1051</v>
      </c>
      <c r="U376" s="85" t="s">
        <v>1052</v>
      </c>
      <c r="CN376" s="70" t="str">
        <f t="shared" si="5498"/>
        <v>InitUnitState('IK4A',,,,,,,,,,)</v>
      </c>
      <c r="CO376" s="70" t="str">
        <f t="shared" si="5499"/>
        <v>InitUnitNormal('IK4A',,,,,,,,,,)</v>
      </c>
      <c r="CP376" s="70" t="str">
        <f t="shared" si="5500"/>
        <v>InitUnitMagic('IK4A',,,,,,,,,,)</v>
      </c>
      <c r="CQ376" s="70" t="str">
        <f t="shared" si="5501"/>
        <v>InitUnitAdd('IK4A',,,,,,,,,,)</v>
      </c>
      <c r="CR376" s="70" t="str">
        <f>"InitEquipData('"&amp;B376&amp;"',"&amp;D376&amp;","&amp;CR$1&amp;A376&amp;CR$1&amp;","&amp;E376&amp;","&amp;I376&amp;","&amp;F376&amp;","&amp;G376&amp;",'"&amp;J376&amp;"','"&amp;K376&amp;"','"&amp;L376&amp;"','"&amp;M376&amp;"','"&amp;N376&amp;"','"&amp;O376&amp;"',"&amp;CR$1&amp;U385&amp;CR$1&amp;")"</f>
        <v>InitEquipData('IK4A',,"",,,,,'','','','','','',"ReplaceableTextures\\CommandButtons\\BTNSST13.blp")</v>
      </c>
      <c r="CU376" s="95" t="str">
        <f t="shared" si="5502"/>
        <v>|n</v>
      </c>
      <c r="CV376" s="61" t="str">
        <f t="shared" si="5497"/>
        <v>攻击|Cffffc926+50000|r，攻击|Cffffc926+12%|n|n|r|Cffaaaaaa○刻印槽 【空】|r|n|n|Cff00ff7f点击穿戴或脱卸。|r</v>
      </c>
      <c r="CW376" s="60"/>
      <c r="CX376" s="60"/>
      <c r="CY376" s="60"/>
      <c r="CZ376" s="60"/>
      <c r="DA376" s="60"/>
      <c r="DB376" s="71" t="str">
        <f t="shared" si="5503"/>
        <v/>
      </c>
      <c r="DC376" s="71" t="str">
        <f t="shared" si="5504"/>
        <v/>
      </c>
      <c r="DD376" s="71" t="str">
        <f t="shared" si="5505"/>
        <v/>
      </c>
      <c r="DE376" s="71" t="str">
        <f t="shared" si="5506"/>
        <v/>
      </c>
      <c r="DF376" s="71" t="str">
        <f t="shared" si="5507"/>
        <v/>
      </c>
      <c r="DG376" s="71" t="str">
        <f t="shared" si="5508"/>
        <v/>
      </c>
      <c r="DH376" s="71" t="str">
        <f t="shared" si="5509"/>
        <v/>
      </c>
      <c r="DI376" s="71" t="str">
        <f t="shared" si="5510"/>
        <v/>
      </c>
      <c r="DJ376" s="71" t="str">
        <f t="shared" si="5511"/>
        <v/>
      </c>
      <c r="DK376" s="71" t="str">
        <f t="shared" si="5512"/>
        <v/>
      </c>
      <c r="DL376" s="71" t="str">
        <f t="shared" si="5513"/>
        <v/>
      </c>
      <c r="DM376" s="71" t="str">
        <f t="shared" si="5514"/>
        <v/>
      </c>
      <c r="DN376" s="71" t="str">
        <f t="shared" si="5515"/>
        <v/>
      </c>
      <c r="DO376" s="71" t="str">
        <f t="shared" si="5516"/>
        <v/>
      </c>
      <c r="DP376" s="71" t="str">
        <f t="shared" si="5517"/>
        <v/>
      </c>
      <c r="DQ376" s="71" t="str">
        <f t="shared" si="5518"/>
        <v/>
      </c>
      <c r="DR376" s="71" t="str">
        <f t="shared" si="5519"/>
        <v/>
      </c>
      <c r="DS376" s="71" t="str">
        <f t="shared" si="5520"/>
        <v/>
      </c>
      <c r="DT376" s="71" t="str">
        <f t="shared" si="5521"/>
        <v/>
      </c>
      <c r="DU376" s="71" t="str">
        <f t="shared" si="5522"/>
        <v/>
      </c>
      <c r="DV376" s="71" t="str">
        <f t="shared" si="5523"/>
        <v/>
      </c>
      <c r="DW376" s="71" t="str">
        <f t="shared" si="5524"/>
        <v/>
      </c>
      <c r="DX376" s="71" t="str">
        <f t="shared" si="5525"/>
        <v/>
      </c>
      <c r="DY376" s="71" t="str">
        <f t="shared" si="5526"/>
        <v/>
      </c>
      <c r="DZ376" s="71" t="str">
        <f t="shared" si="5527"/>
        <v/>
      </c>
      <c r="EA376" s="71" t="str">
        <f t="shared" si="5528"/>
        <v/>
      </c>
      <c r="EB376" s="71" t="str">
        <f t="shared" si="5529"/>
        <v/>
      </c>
      <c r="EC376" s="71" t="str">
        <f t="shared" si="5530"/>
        <v/>
      </c>
      <c r="ED376" s="71" t="str">
        <f t="shared" si="5531"/>
        <v/>
      </c>
      <c r="EE376" s="71" t="str">
        <f t="shared" si="5532"/>
        <v/>
      </c>
      <c r="EF376" s="71" t="str">
        <f t="shared" si="5533"/>
        <v/>
      </c>
      <c r="EG376" s="71" t="str">
        <f t="shared" si="5534"/>
        <v/>
      </c>
      <c r="EH376" s="71" t="str">
        <f t="shared" si="5535"/>
        <v/>
      </c>
      <c r="EI376" s="71" t="str">
        <f t="shared" si="5536"/>
        <v/>
      </c>
      <c r="EJ376" s="71" t="str">
        <f t="shared" si="5537"/>
        <v/>
      </c>
      <c r="EK376" s="71" t="str">
        <f t="shared" si="5538"/>
        <v/>
      </c>
      <c r="EL376" s="71" t="str">
        <f t="shared" si="5539"/>
        <v/>
      </c>
      <c r="EM376" s="71" t="str">
        <f t="shared" si="5540"/>
        <v/>
      </c>
      <c r="EN376" s="71" t="str">
        <f t="shared" si="5541"/>
        <v/>
      </c>
      <c r="EO376" s="71" t="str">
        <f t="shared" si="5542"/>
        <v/>
      </c>
      <c r="EP376" s="71" t="str">
        <f t="shared" si="5543"/>
        <v/>
      </c>
      <c r="EQ376" s="71" t="str">
        <f t="shared" si="5544"/>
        <v/>
      </c>
      <c r="ER376" s="71" t="str">
        <f t="shared" si="5545"/>
        <v/>
      </c>
      <c r="ES376" s="71" t="str">
        <f t="shared" si="5546"/>
        <v/>
      </c>
      <c r="ET376" s="71" t="str">
        <f t="shared" si="5547"/>
        <v/>
      </c>
      <c r="EU376" s="71" t="str">
        <f t="shared" si="5548"/>
        <v/>
      </c>
      <c r="EV376" s="71" t="str">
        <f t="shared" si="5549"/>
        <v/>
      </c>
      <c r="EW376" s="71" t="str">
        <f t="shared" si="5550"/>
        <v/>
      </c>
      <c r="EX376" s="71" t="str">
        <f t="shared" si="5551"/>
        <v/>
      </c>
      <c r="EY376" s="71" t="str">
        <f t="shared" si="5552"/>
        <v/>
      </c>
      <c r="EZ376" s="71" t="str">
        <f t="shared" si="5553"/>
        <v/>
      </c>
      <c r="FA376" s="71" t="str">
        <f t="shared" si="5554"/>
        <v/>
      </c>
      <c r="FB376" s="71" t="str">
        <f t="shared" si="5555"/>
        <v/>
      </c>
      <c r="FC376" s="71" t="str">
        <f t="shared" si="5556"/>
        <v/>
      </c>
      <c r="FD376" s="71" t="str">
        <f t="shared" si="5557"/>
        <v/>
      </c>
      <c r="FE376" s="71" t="str">
        <f t="shared" si="5558"/>
        <v/>
      </c>
      <c r="FF376" s="71" t="str">
        <f t="shared" si="5559"/>
        <v/>
      </c>
      <c r="FG376" s="71" t="str">
        <f t="shared" si="5560"/>
        <v/>
      </c>
      <c r="FH376" s="71" t="str">
        <f t="shared" si="5561"/>
        <v/>
      </c>
      <c r="FI376" s="71" t="str">
        <f t="shared" si="5562"/>
        <v/>
      </c>
      <c r="FJ376" s="71" t="str">
        <f t="shared" si="5563"/>
        <v/>
      </c>
      <c r="FK376" s="71" t="str">
        <f t="shared" si="5564"/>
        <v/>
      </c>
      <c r="FL376" s="71" t="str">
        <f t="shared" si="5565"/>
        <v/>
      </c>
      <c r="FM376" s="71" t="str">
        <f t="shared" si="5566"/>
        <v/>
      </c>
      <c r="FN376" s="71" t="str">
        <f t="shared" si="5567"/>
        <v/>
      </c>
      <c r="FO376" s="71" t="str">
        <f t="shared" si="5568"/>
        <v/>
      </c>
      <c r="FP376" s="71" t="str">
        <f t="shared" si="5569"/>
        <v/>
      </c>
      <c r="FQ376" s="71" t="str">
        <f t="shared" si="5570"/>
        <v/>
      </c>
      <c r="FR376" s="71" t="str">
        <f t="shared" si="5571"/>
        <v/>
      </c>
      <c r="FS376" s="71" t="str">
        <f t="shared" si="5572"/>
        <v/>
      </c>
    </row>
    <row r="377" spans="1:175" ht="16.5">
      <c r="A377" s="134"/>
      <c r="B377" s="80" t="s">
        <v>1053</v>
      </c>
      <c r="C377" s="147" t="s">
        <v>1050</v>
      </c>
      <c r="K377" s="149"/>
      <c r="T377" s="152" t="s">
        <v>1054</v>
      </c>
      <c r="U377" s="85" t="s">
        <v>1052</v>
      </c>
      <c r="CN377" s="70" t="str">
        <f t="shared" ref="CN377:CN384" si="5801">"InitUnitState('"&amp;B377&amp;"',"&amp;V377&amp;","&amp;W377&amp;","&amp;X377&amp;","&amp;Y377&amp;","&amp;Z377&amp;","&amp;AA377&amp;","&amp;AB377&amp;","&amp;AC377&amp;","&amp;AD377&amp;","&amp;AE377&amp;")"</f>
        <v>InitUnitState('IK4B',,,,,,,,,,)</v>
      </c>
      <c r="CO377" s="70" t="str">
        <f t="shared" ref="CO377:CO384" si="5802">"InitUnitNormal('"&amp;B377&amp;"',"&amp;AF377&amp;","&amp;AG377&amp;","&amp;AH377&amp;","&amp;AI377&amp;","&amp;AJ377&amp;","&amp;AK377&amp;","&amp;AL377&amp;","&amp;AM377&amp;","&amp;AN377&amp;","&amp;AO377&amp;")"</f>
        <v>InitUnitNormal('IK4B',,,,,,,,,,)</v>
      </c>
      <c r="CP377" s="70" t="str">
        <f t="shared" ref="CP377:CP384" si="5803">"InitUnitMagic('"&amp;B377&amp;"',"&amp;AP377&amp;","&amp;AQ377&amp;","&amp;AR377&amp;","&amp;AS377&amp;","&amp;AT377&amp;","&amp;AU377&amp;","&amp;AV377&amp;","&amp;AW377&amp;","&amp;BI377&amp;","&amp;BJ377&amp;")"</f>
        <v>InitUnitMagic('IK4B',,,,,,,,,,)</v>
      </c>
      <c r="CQ377" s="70" t="str">
        <f t="shared" ref="CQ377:CQ384" si="5804">"InitUnitAdd('"&amp;B377&amp;"',"&amp;BK377&amp;","&amp;BL377&amp;","&amp;BM377&amp;","&amp;BN377&amp;","&amp;BO377&amp;","&amp;BP377&amp;","&amp;BQ377&amp;","&amp;BR377&amp;","&amp;BS377&amp;","&amp;BT377&amp;")"</f>
        <v>InitUnitAdd('IK4B',,,,,,,,,,)</v>
      </c>
      <c r="CR377" s="70" t="str">
        <f t="shared" ref="CR377:CR384" si="5805">"InitEquipData('"&amp;B377&amp;"',"&amp;D377&amp;","&amp;CR$1&amp;A377&amp;CR$1&amp;","&amp;E377&amp;","&amp;I377&amp;","&amp;F377&amp;","&amp;G377&amp;",'"&amp;J377&amp;"','"&amp;K377&amp;"','"&amp;L377&amp;"','"&amp;M377&amp;"','"&amp;N377&amp;"','"&amp;O377&amp;"',"&amp;CR$1&amp;U386&amp;CR$1&amp;")"</f>
        <v>InitEquipData('IK4B',,"",,,,,'','','','','','',"ReplaceableTextures\\CommandButtons\\BTNSST13.blp")</v>
      </c>
      <c r="CU377" s="95" t="str">
        <f t="shared" ref="CU377:CU384" si="5806">CONCATENATE(DB377,DC377,DD377,DE377,DF377,DG377,DH377,DI377,DJ377,DK377,DL377,DM377,DN377,DO377,DP377,DQ377,DR377,DS377,DT377,DU377,DV377,DW377,DX377,DY377,DZ377,EA377,EB377,EC377,ED377,EE377,EF377,EG377,EH377,EI377,EJ377,EK377,EL377,EM377,EN377,EO377,EP377&amp;"|n")</f>
        <v>|n</v>
      </c>
      <c r="CV377" s="61" t="str">
        <f t="shared" si="5497"/>
        <v>攻击|Cffffc926+50000|r，攻击|Cffffc926+12%|n|n|r|Cffaaaaaa○|CffFFD24D金之符印+1|r|r|n|n|Cff00ff7f点击穿戴或脱卸。|r</v>
      </c>
      <c r="CW377" s="60"/>
      <c r="CX377" s="60"/>
      <c r="CY377" s="60"/>
      <c r="CZ377" s="60"/>
      <c r="DA377" s="60"/>
      <c r="DB377" s="71" t="str">
        <f t="shared" ref="DB377:DB384" si="5807">IF(V377="","","|n"&amp;DB$2&amp;"+"&amp;V377&amp;DB$1)</f>
        <v/>
      </c>
      <c r="DC377" s="71" t="str">
        <f t="shared" ref="DC377:DC384" si="5808">IF(W377="","","|n"&amp;DC$2&amp;"+"&amp;W377&amp;DC$1)</f>
        <v/>
      </c>
      <c r="DD377" s="71" t="str">
        <f t="shared" ref="DD377:DD384" si="5809">IF(X377="","","|n"&amp;DD$2&amp;"+"&amp;X377&amp;DD$1)</f>
        <v/>
      </c>
      <c r="DE377" s="71" t="str">
        <f t="shared" ref="DE377:DE384" si="5810">IF(Y377="","","|n"&amp;DE$2&amp;"+"&amp;Y377&amp;DE$1)</f>
        <v/>
      </c>
      <c r="DF377" s="71" t="str">
        <f t="shared" ref="DF377:DF384" si="5811">IF(Z377="","","|n"&amp;DF$2&amp;"+"&amp;Z377&amp;DF$1)</f>
        <v/>
      </c>
      <c r="DG377" s="71" t="str">
        <f t="shared" ref="DG377:DG384" si="5812">IF(AA377="","","|n"&amp;DG$2&amp;"+"&amp;AA377&amp;DG$1)</f>
        <v/>
      </c>
      <c r="DH377" s="71" t="str">
        <f t="shared" ref="DH377:DH384" si="5813">IF(AB377="","","|n"&amp;DH$2&amp;"+"&amp;AB377&amp;DH$1)</f>
        <v/>
      </c>
      <c r="DI377" s="71" t="str">
        <f t="shared" ref="DI377:DI384" si="5814">IF(AC377="","","|n"&amp;DI$2&amp;"+"&amp;AC377&amp;DI$1)</f>
        <v/>
      </c>
      <c r="DJ377" s="71" t="str">
        <f t="shared" ref="DJ377:DJ384" si="5815">IF(AD377="","","|n"&amp;DJ$2&amp;"+"&amp;AD377&amp;DJ$1)</f>
        <v/>
      </c>
      <c r="DK377" s="71" t="str">
        <f t="shared" ref="DK377:DK384" si="5816">IF(AE377="","","|n"&amp;DK$2&amp;"+"&amp;AE377&amp;DK$1)</f>
        <v/>
      </c>
      <c r="DL377" s="71" t="str">
        <f t="shared" ref="DL377:DL384" si="5817">IF(AF377="","","|n"&amp;DL$2&amp;"+"&amp;AF377&amp;DL$1)</f>
        <v/>
      </c>
      <c r="DM377" s="71" t="str">
        <f t="shared" ref="DM377:DM384" si="5818">IF(AG377="","","|n"&amp;DM$2&amp;"+"&amp;AG377&amp;DM$1)</f>
        <v/>
      </c>
      <c r="DN377" s="71" t="str">
        <f t="shared" ref="DN377:DN384" si="5819">IF(AH377="","","|n"&amp;DN$2&amp;"+"&amp;AH377&amp;DN$1)</f>
        <v/>
      </c>
      <c r="DO377" s="71" t="str">
        <f t="shared" ref="DO377:DO384" si="5820">IF(AI377="","","|n"&amp;DO$2&amp;"+"&amp;AI377&amp;DO$1)</f>
        <v/>
      </c>
      <c r="DP377" s="71" t="str">
        <f t="shared" ref="DP377:DP384" si="5821">IF(AJ377="","","|n"&amp;DP$2&amp;"+"&amp;AJ377&amp;DP$1)</f>
        <v/>
      </c>
      <c r="DQ377" s="71" t="str">
        <f t="shared" ref="DQ377:DQ384" si="5822">IF(AK377="","","|n"&amp;DQ$2&amp;"+"&amp;AK377&amp;DQ$1)</f>
        <v/>
      </c>
      <c r="DR377" s="71" t="str">
        <f t="shared" ref="DR377:DR384" si="5823">IF(AL377="","","|n"&amp;DR$2&amp;"+"&amp;AL377&amp;DR$1)</f>
        <v/>
      </c>
      <c r="DS377" s="71" t="str">
        <f t="shared" ref="DS377:DS384" si="5824">IF(AM377="","","|n"&amp;DS$2&amp;"+"&amp;AM377&amp;DS$1)</f>
        <v/>
      </c>
      <c r="DT377" s="71" t="str">
        <f t="shared" ref="DT377:DT384" si="5825">IF(AN377="","","|n"&amp;DT$2&amp;"+"&amp;AN377&amp;DT$1)</f>
        <v/>
      </c>
      <c r="DU377" s="71" t="str">
        <f t="shared" ref="DU377:DU384" si="5826">IF(AO377="","","|n"&amp;DU$2&amp;"+"&amp;AO377&amp;DU$1)</f>
        <v/>
      </c>
      <c r="DV377" s="71" t="str">
        <f t="shared" ref="DV377:DV384" si="5827">IF(AP377="","","|n"&amp;DV$2&amp;"+"&amp;AP377&amp;DV$1)</f>
        <v/>
      </c>
      <c r="DW377" s="71" t="str">
        <f t="shared" ref="DW377:DW384" si="5828">IF(AQ377="","","|n"&amp;DW$2&amp;"+"&amp;AQ377&amp;DW$1)</f>
        <v/>
      </c>
      <c r="DX377" s="71" t="str">
        <f t="shared" ref="DX377:DX384" si="5829">IF(AR377="","","|n"&amp;DX$2&amp;"+"&amp;AR377&amp;DX$1)</f>
        <v/>
      </c>
      <c r="DY377" s="71" t="str">
        <f t="shared" ref="DY377:DY384" si="5830">IF(AS377="","","|n"&amp;DY$2&amp;"+"&amp;AS377&amp;DY$1)</f>
        <v/>
      </c>
      <c r="DZ377" s="71" t="str">
        <f t="shared" ref="DZ377:DZ384" si="5831">IF(AT377="","","|n"&amp;DZ$2&amp;"+"&amp;AT377&amp;DZ$1)</f>
        <v/>
      </c>
      <c r="EA377" s="71" t="str">
        <f t="shared" ref="EA377:EA384" si="5832">IF(AU377="","","|n"&amp;EA$2&amp;"+"&amp;AU377&amp;EA$1)</f>
        <v/>
      </c>
      <c r="EB377" s="71" t="str">
        <f t="shared" ref="EB377:EB384" si="5833">IF(AV377="","","|n"&amp;EB$2&amp;"+"&amp;AV377&amp;EB$1)</f>
        <v/>
      </c>
      <c r="EC377" s="71" t="str">
        <f t="shared" ref="EC377:EC384" si="5834">IF(AW377="","","|n"&amp;EC$2&amp;"+"&amp;AW377&amp;EC$1)</f>
        <v/>
      </c>
      <c r="ED377" s="71" t="str">
        <f t="shared" ref="ED377:ED384" si="5835">IF(AX377="","","|n"&amp;ED$2&amp;"+"&amp;AX377&amp;ED$1)</f>
        <v/>
      </c>
      <c r="EE377" s="71" t="str">
        <f t="shared" ref="EE377:EE384" si="5836">IF(AY377="","","|n"&amp;EE$2&amp;"+"&amp;AY377&amp;EE$1)</f>
        <v/>
      </c>
      <c r="EF377" s="71" t="str">
        <f t="shared" ref="EF377:EF384" si="5837">IF(AZ377="","","|n"&amp;EF$2&amp;"+"&amp;AZ377&amp;EF$1)</f>
        <v/>
      </c>
      <c r="EG377" s="71" t="str">
        <f t="shared" ref="EG377:EG384" si="5838">IF(BA377="","","|n"&amp;EG$2&amp;"+"&amp;BA377&amp;EG$1)</f>
        <v/>
      </c>
      <c r="EH377" s="71" t="str">
        <f t="shared" ref="EH377:EH384" si="5839">IF(BB377="","","|n"&amp;EH$2&amp;"+"&amp;BB377&amp;EH$1)</f>
        <v/>
      </c>
      <c r="EI377" s="71" t="str">
        <f t="shared" ref="EI377:EI384" si="5840">IF(BC377="","","|n"&amp;EI$2&amp;"+"&amp;BC377&amp;EI$1)</f>
        <v/>
      </c>
      <c r="EJ377" s="71" t="str">
        <f t="shared" ref="EJ377:EJ384" si="5841">IF(BD377="","","|n"&amp;EJ$2&amp;"+"&amp;BD377&amp;EJ$1)</f>
        <v/>
      </c>
      <c r="EK377" s="71" t="str">
        <f t="shared" ref="EK377:EK384" si="5842">IF(BE377="","","|n"&amp;EK$2&amp;"+"&amp;BE377&amp;EK$1)</f>
        <v/>
      </c>
      <c r="EL377" s="71" t="str">
        <f t="shared" ref="EL377:EL384" si="5843">IF(BF377="","","|n"&amp;EL$2&amp;"+"&amp;BF377&amp;EL$1)</f>
        <v/>
      </c>
      <c r="EM377" s="71" t="str">
        <f t="shared" ref="EM377:EM384" si="5844">IF(BG377="","","|n"&amp;EM$2&amp;"+"&amp;BG377&amp;EM$1)</f>
        <v/>
      </c>
      <c r="EN377" s="71" t="str">
        <f t="shared" ref="EN377:EN384" si="5845">IF(BH377="","","|n"&amp;EN$2&amp;"+"&amp;BH377&amp;EN$1)</f>
        <v/>
      </c>
      <c r="EO377" s="71" t="str">
        <f t="shared" ref="EO377:EO384" si="5846">IF(BI377="","","|n"&amp;EO$2&amp;"+"&amp;BI377&amp;EO$1)</f>
        <v/>
      </c>
      <c r="EP377" s="71" t="str">
        <f t="shared" ref="EP377:EP384" si="5847">IF(BJ377="","","|n"&amp;EP$2&amp;"+"&amp;BJ377&amp;EP$1)</f>
        <v/>
      </c>
      <c r="EQ377" s="71" t="str">
        <f t="shared" ref="EQ377:EQ384" si="5848">IF(BK377="","","|n"&amp;EQ$2&amp;"+"&amp;BK377&amp;EQ$1)</f>
        <v/>
      </c>
      <c r="ER377" s="71" t="str">
        <f t="shared" ref="ER377:ER384" si="5849">IF(BL377="","","|n"&amp;ER$2&amp;"+"&amp;BL377&amp;ER$1)</f>
        <v/>
      </c>
      <c r="ES377" s="71" t="str">
        <f t="shared" ref="ES377:ES384" si="5850">IF(BM377="","","|n"&amp;ES$2&amp;"+"&amp;BM377&amp;ES$1)</f>
        <v/>
      </c>
      <c r="ET377" s="71" t="str">
        <f t="shared" ref="ET377:ET384" si="5851">IF(BN377="","","|n"&amp;ET$2&amp;"+"&amp;BN377&amp;ET$1)</f>
        <v/>
      </c>
      <c r="EU377" s="71" t="str">
        <f t="shared" ref="EU377:EU384" si="5852">IF(BO377="","","|n"&amp;EU$2&amp;"+"&amp;BO377&amp;EU$1)</f>
        <v/>
      </c>
      <c r="EV377" s="71" t="str">
        <f t="shared" ref="EV377:EV384" si="5853">IF(BP377="","","|n"&amp;EV$2&amp;"+"&amp;BP377&amp;EV$1)</f>
        <v/>
      </c>
      <c r="EW377" s="71" t="str">
        <f t="shared" ref="EW377:EW384" si="5854">IF(BQ377="","","|n"&amp;EW$2&amp;"+"&amp;BQ377&amp;EW$1)</f>
        <v/>
      </c>
      <c r="EX377" s="71" t="str">
        <f t="shared" ref="EX377:EX384" si="5855">IF(BR377="","","|n"&amp;EX$2&amp;"+"&amp;BR377&amp;EX$1)</f>
        <v/>
      </c>
      <c r="EY377" s="71" t="str">
        <f t="shared" ref="EY377:EY384" si="5856">IF(BS377="","","|n"&amp;EY$2&amp;"+"&amp;BS377&amp;EY$1)</f>
        <v/>
      </c>
      <c r="EZ377" s="71" t="str">
        <f t="shared" ref="EZ377:EZ384" si="5857">IF(BT377="","","|n"&amp;EZ$2&amp;"+"&amp;BT377&amp;EZ$1)</f>
        <v/>
      </c>
      <c r="FA377" s="71" t="str">
        <f t="shared" ref="FA377:FA384" si="5858">IF(BU377="","","|n"&amp;FA$2&amp;"+"&amp;BU377&amp;FA$1)</f>
        <v/>
      </c>
      <c r="FB377" s="71" t="str">
        <f t="shared" ref="FB377:FB384" si="5859">IF(BV377="","","|n"&amp;FB$2&amp;"+"&amp;BV377&amp;FB$1)</f>
        <v/>
      </c>
      <c r="FC377" s="71" t="str">
        <f t="shared" ref="FC377:FC384" si="5860">IF(BW377="","","|n"&amp;FC$2&amp;"+"&amp;BW377&amp;FC$1)</f>
        <v/>
      </c>
      <c r="FD377" s="71" t="str">
        <f t="shared" ref="FD377:FD384" si="5861">IF(BX377="","","|n"&amp;FD$2&amp;"+"&amp;BX377&amp;FD$1)</f>
        <v/>
      </c>
      <c r="FE377" s="71" t="str">
        <f t="shared" ref="FE377:FE384" si="5862">IF(BY377="","","|n"&amp;FE$2&amp;"+"&amp;BY377&amp;FE$1)</f>
        <v/>
      </c>
      <c r="FF377" s="71" t="str">
        <f t="shared" ref="FF377:FF384" si="5863">IF(BZ377="","","|n"&amp;FF$2&amp;"+"&amp;BZ377&amp;FF$1)</f>
        <v/>
      </c>
      <c r="FG377" s="71" t="str">
        <f t="shared" ref="FG377:FG384" si="5864">IF(CA377="","","|n"&amp;FG$2&amp;"+"&amp;CA377&amp;FG$1)</f>
        <v/>
      </c>
      <c r="FH377" s="71" t="str">
        <f t="shared" ref="FH377:FH384" si="5865">IF(CB377="","","|n"&amp;FH$2&amp;"+"&amp;CB377&amp;FH$1)</f>
        <v/>
      </c>
      <c r="FI377" s="71" t="str">
        <f t="shared" ref="FI377:FI384" si="5866">IF(CC377="","","|n"&amp;FI$2&amp;"+"&amp;CC377&amp;FI$1)</f>
        <v/>
      </c>
      <c r="FJ377" s="71" t="str">
        <f t="shared" ref="FJ377:FJ384" si="5867">IF(CD377="","","|n"&amp;FJ$2&amp;"+"&amp;CD377&amp;FJ$1)</f>
        <v/>
      </c>
      <c r="FK377" s="71" t="str">
        <f t="shared" ref="FK377:FK384" si="5868">IF(CE377="","","|n"&amp;FK$2&amp;"+"&amp;CE377&amp;FK$1)</f>
        <v/>
      </c>
      <c r="FL377" s="71" t="str">
        <f t="shared" ref="FL377:FL384" si="5869">IF(CF377="","","|n"&amp;FL$2&amp;"+"&amp;CF377&amp;FL$1)</f>
        <v/>
      </c>
      <c r="FM377" s="71" t="str">
        <f t="shared" ref="FM377:FM384" si="5870">IF(CG377="","","|n"&amp;FM$2&amp;"+"&amp;CG377&amp;FM$1)</f>
        <v/>
      </c>
      <c r="FN377" s="71" t="str">
        <f t="shared" ref="FN377:FN384" si="5871">IF(CH377="","","|n"&amp;FN$2&amp;"+"&amp;CH377&amp;FN$1)</f>
        <v/>
      </c>
      <c r="FO377" s="71" t="str">
        <f t="shared" ref="FO377:FO384" si="5872">IF(CI377="","","|n"&amp;FO$2&amp;"+"&amp;CI377&amp;FO$1)</f>
        <v/>
      </c>
      <c r="FP377" s="71" t="str">
        <f t="shared" ref="FP377:FP384" si="5873">IF(CJ377="","","|n"&amp;FP$2&amp;"+"&amp;CJ377&amp;FP$1)</f>
        <v/>
      </c>
      <c r="FQ377" s="71" t="str">
        <f t="shared" ref="FQ377:FQ384" si="5874">IF(CK377="","","|n"&amp;FQ$2&amp;"+"&amp;CK377&amp;FQ$1)</f>
        <v/>
      </c>
      <c r="FR377" s="71" t="str">
        <f t="shared" ref="FR377:FR384" si="5875">IF(CL377="","","|n"&amp;FR$2&amp;"+"&amp;CL377&amp;FR$1)</f>
        <v/>
      </c>
      <c r="FS377" s="71" t="str">
        <f t="shared" ref="FS377:FS384" si="5876">IF(CM377="","","|n"&amp;FS$2&amp;"+"&amp;CM377&amp;FS$1)</f>
        <v/>
      </c>
    </row>
    <row r="378" spans="1:175" ht="16.5">
      <c r="A378" s="134"/>
      <c r="B378" s="80" t="s">
        <v>1055</v>
      </c>
      <c r="C378" s="147" t="s">
        <v>1050</v>
      </c>
      <c r="K378" s="150"/>
      <c r="T378" s="152" t="s">
        <v>1056</v>
      </c>
      <c r="U378" s="85" t="s">
        <v>1052</v>
      </c>
      <c r="CN378" s="70" t="str">
        <f t="shared" si="5801"/>
        <v>InitUnitState('IK4C',,,,,,,,,,)</v>
      </c>
      <c r="CO378" s="70" t="str">
        <f t="shared" si="5802"/>
        <v>InitUnitNormal('IK4C',,,,,,,,,,)</v>
      </c>
      <c r="CP378" s="70" t="str">
        <f t="shared" si="5803"/>
        <v>InitUnitMagic('IK4C',,,,,,,,,,)</v>
      </c>
      <c r="CQ378" s="70" t="str">
        <f t="shared" si="5804"/>
        <v>InitUnitAdd('IK4C',,,,,,,,,,)</v>
      </c>
      <c r="CR378" s="70" t="str">
        <f t="shared" si="5805"/>
        <v>InitEquipData('IK4C',,"",,,,,'','','','','','',"ReplaceableTextures\\CommandButtons\\BTNSST13.blp")</v>
      </c>
      <c r="CU378" s="95" t="str">
        <f t="shared" si="5806"/>
        <v>|n</v>
      </c>
      <c r="CV378" s="61" t="str">
        <f t="shared" si="5497"/>
        <v>攻击|Cffffc926+50000|r，攻击|Cffffc926+12%|n|n|r|Cffaaaaaa○|CffFFD24D木之符印+1|r|r|n|n|Cff00ff7f点击穿戴或脱卸。|r</v>
      </c>
      <c r="CW378" s="60"/>
      <c r="CX378" s="60"/>
      <c r="CY378" s="60"/>
      <c r="CZ378" s="60"/>
      <c r="DA378" s="60"/>
      <c r="DB378" s="71" t="str">
        <f t="shared" si="5807"/>
        <v/>
      </c>
      <c r="DC378" s="71" t="str">
        <f t="shared" si="5808"/>
        <v/>
      </c>
      <c r="DD378" s="71" t="str">
        <f t="shared" si="5809"/>
        <v/>
      </c>
      <c r="DE378" s="71" t="str">
        <f t="shared" si="5810"/>
        <v/>
      </c>
      <c r="DF378" s="71" t="str">
        <f t="shared" si="5811"/>
        <v/>
      </c>
      <c r="DG378" s="71" t="str">
        <f t="shared" si="5812"/>
        <v/>
      </c>
      <c r="DH378" s="71" t="str">
        <f t="shared" si="5813"/>
        <v/>
      </c>
      <c r="DI378" s="71" t="str">
        <f t="shared" si="5814"/>
        <v/>
      </c>
      <c r="DJ378" s="71" t="str">
        <f t="shared" si="5815"/>
        <v/>
      </c>
      <c r="DK378" s="71" t="str">
        <f t="shared" si="5816"/>
        <v/>
      </c>
      <c r="DL378" s="71" t="str">
        <f t="shared" si="5817"/>
        <v/>
      </c>
      <c r="DM378" s="71" t="str">
        <f t="shared" si="5818"/>
        <v/>
      </c>
      <c r="DN378" s="71" t="str">
        <f t="shared" si="5819"/>
        <v/>
      </c>
      <c r="DO378" s="71" t="str">
        <f t="shared" si="5820"/>
        <v/>
      </c>
      <c r="DP378" s="71" t="str">
        <f t="shared" si="5821"/>
        <v/>
      </c>
      <c r="DQ378" s="71" t="str">
        <f t="shared" si="5822"/>
        <v/>
      </c>
      <c r="DR378" s="71" t="str">
        <f t="shared" si="5823"/>
        <v/>
      </c>
      <c r="DS378" s="71" t="str">
        <f t="shared" si="5824"/>
        <v/>
      </c>
      <c r="DT378" s="71" t="str">
        <f t="shared" si="5825"/>
        <v/>
      </c>
      <c r="DU378" s="71" t="str">
        <f t="shared" si="5826"/>
        <v/>
      </c>
      <c r="DV378" s="71" t="str">
        <f t="shared" si="5827"/>
        <v/>
      </c>
      <c r="DW378" s="71" t="str">
        <f t="shared" si="5828"/>
        <v/>
      </c>
      <c r="DX378" s="71" t="str">
        <f t="shared" si="5829"/>
        <v/>
      </c>
      <c r="DY378" s="71" t="str">
        <f t="shared" si="5830"/>
        <v/>
      </c>
      <c r="DZ378" s="71" t="str">
        <f t="shared" si="5831"/>
        <v/>
      </c>
      <c r="EA378" s="71" t="str">
        <f t="shared" si="5832"/>
        <v/>
      </c>
      <c r="EB378" s="71" t="str">
        <f t="shared" si="5833"/>
        <v/>
      </c>
      <c r="EC378" s="71" t="str">
        <f t="shared" si="5834"/>
        <v/>
      </c>
      <c r="ED378" s="71" t="str">
        <f t="shared" si="5835"/>
        <v/>
      </c>
      <c r="EE378" s="71" t="str">
        <f t="shared" si="5836"/>
        <v/>
      </c>
      <c r="EF378" s="71" t="str">
        <f t="shared" si="5837"/>
        <v/>
      </c>
      <c r="EG378" s="71" t="str">
        <f t="shared" si="5838"/>
        <v/>
      </c>
      <c r="EH378" s="71" t="str">
        <f t="shared" si="5839"/>
        <v/>
      </c>
      <c r="EI378" s="71" t="str">
        <f t="shared" si="5840"/>
        <v/>
      </c>
      <c r="EJ378" s="71" t="str">
        <f t="shared" si="5841"/>
        <v/>
      </c>
      <c r="EK378" s="71" t="str">
        <f t="shared" si="5842"/>
        <v/>
      </c>
      <c r="EL378" s="71" t="str">
        <f t="shared" si="5843"/>
        <v/>
      </c>
      <c r="EM378" s="71" t="str">
        <f t="shared" si="5844"/>
        <v/>
      </c>
      <c r="EN378" s="71" t="str">
        <f t="shared" si="5845"/>
        <v/>
      </c>
      <c r="EO378" s="71" t="str">
        <f t="shared" si="5846"/>
        <v/>
      </c>
      <c r="EP378" s="71" t="str">
        <f t="shared" si="5847"/>
        <v/>
      </c>
      <c r="EQ378" s="71" t="str">
        <f t="shared" si="5848"/>
        <v/>
      </c>
      <c r="ER378" s="71" t="str">
        <f t="shared" si="5849"/>
        <v/>
      </c>
      <c r="ES378" s="71" t="str">
        <f t="shared" si="5850"/>
        <v/>
      </c>
      <c r="ET378" s="71" t="str">
        <f t="shared" si="5851"/>
        <v/>
      </c>
      <c r="EU378" s="71" t="str">
        <f t="shared" si="5852"/>
        <v/>
      </c>
      <c r="EV378" s="71" t="str">
        <f t="shared" si="5853"/>
        <v/>
      </c>
      <c r="EW378" s="71" t="str">
        <f t="shared" si="5854"/>
        <v/>
      </c>
      <c r="EX378" s="71" t="str">
        <f t="shared" si="5855"/>
        <v/>
      </c>
      <c r="EY378" s="71" t="str">
        <f t="shared" si="5856"/>
        <v/>
      </c>
      <c r="EZ378" s="71" t="str">
        <f t="shared" si="5857"/>
        <v/>
      </c>
      <c r="FA378" s="71" t="str">
        <f t="shared" si="5858"/>
        <v/>
      </c>
      <c r="FB378" s="71" t="str">
        <f t="shared" si="5859"/>
        <v/>
      </c>
      <c r="FC378" s="71" t="str">
        <f t="shared" si="5860"/>
        <v/>
      </c>
      <c r="FD378" s="71" t="str">
        <f t="shared" si="5861"/>
        <v/>
      </c>
      <c r="FE378" s="71" t="str">
        <f t="shared" si="5862"/>
        <v/>
      </c>
      <c r="FF378" s="71" t="str">
        <f t="shared" si="5863"/>
        <v/>
      </c>
      <c r="FG378" s="71" t="str">
        <f t="shared" si="5864"/>
        <v/>
      </c>
      <c r="FH378" s="71" t="str">
        <f t="shared" si="5865"/>
        <v/>
      </c>
      <c r="FI378" s="71" t="str">
        <f t="shared" si="5866"/>
        <v/>
      </c>
      <c r="FJ378" s="71" t="str">
        <f t="shared" si="5867"/>
        <v/>
      </c>
      <c r="FK378" s="71" t="str">
        <f t="shared" si="5868"/>
        <v/>
      </c>
      <c r="FL378" s="71" t="str">
        <f t="shared" si="5869"/>
        <v/>
      </c>
      <c r="FM378" s="71" t="str">
        <f t="shared" si="5870"/>
        <v/>
      </c>
      <c r="FN378" s="71" t="str">
        <f t="shared" si="5871"/>
        <v/>
      </c>
      <c r="FO378" s="71" t="str">
        <f t="shared" si="5872"/>
        <v/>
      </c>
      <c r="FP378" s="71" t="str">
        <f t="shared" si="5873"/>
        <v/>
      </c>
      <c r="FQ378" s="71" t="str">
        <f t="shared" si="5874"/>
        <v/>
      </c>
      <c r="FR378" s="71" t="str">
        <f t="shared" si="5875"/>
        <v/>
      </c>
      <c r="FS378" s="71" t="str">
        <f t="shared" si="5876"/>
        <v/>
      </c>
    </row>
    <row r="379" spans="1:175" ht="16.5">
      <c r="A379" s="134"/>
      <c r="B379" s="80" t="s">
        <v>1057</v>
      </c>
      <c r="C379" s="147" t="s">
        <v>1050</v>
      </c>
      <c r="K379" s="150"/>
      <c r="T379" s="152" t="s">
        <v>1058</v>
      </c>
      <c r="U379" s="85" t="s">
        <v>1052</v>
      </c>
      <c r="CN379" s="70" t="str">
        <f t="shared" si="5801"/>
        <v>InitUnitState('IK4D',,,,,,,,,,)</v>
      </c>
      <c r="CO379" s="70" t="str">
        <f t="shared" si="5802"/>
        <v>InitUnitNormal('IK4D',,,,,,,,,,)</v>
      </c>
      <c r="CP379" s="70" t="str">
        <f t="shared" si="5803"/>
        <v>InitUnitMagic('IK4D',,,,,,,,,,)</v>
      </c>
      <c r="CQ379" s="70" t="str">
        <f t="shared" si="5804"/>
        <v>InitUnitAdd('IK4D',,,,,,,,,,)</v>
      </c>
      <c r="CR379" s="70" t="str">
        <f t="shared" si="5805"/>
        <v>InitEquipData('IK4D',,"",,,,,'','','','','','',"ReplaceableTextures\\CommandButtons\\BTNSST13.blp")</v>
      </c>
      <c r="CU379" s="95" t="str">
        <f t="shared" si="5806"/>
        <v>|n</v>
      </c>
      <c r="CV379" s="61" t="str">
        <f t="shared" si="5497"/>
        <v>攻击|Cffffc926+50000|r，攻击|Cffffc926+12%|n|n|r|Cffaaaaaa○|CffFFD24D水之符印+1|r|r|n|n|Cff00ff7f点击穿戴或脱卸。|r</v>
      </c>
      <c r="CW379" s="60"/>
      <c r="CX379" s="60"/>
      <c r="CY379" s="60"/>
      <c r="CZ379" s="60"/>
      <c r="DA379" s="60"/>
      <c r="DB379" s="71" t="str">
        <f t="shared" si="5807"/>
        <v/>
      </c>
      <c r="DC379" s="71" t="str">
        <f t="shared" si="5808"/>
        <v/>
      </c>
      <c r="DD379" s="71" t="str">
        <f t="shared" si="5809"/>
        <v/>
      </c>
      <c r="DE379" s="71" t="str">
        <f t="shared" si="5810"/>
        <v/>
      </c>
      <c r="DF379" s="71" t="str">
        <f t="shared" si="5811"/>
        <v/>
      </c>
      <c r="DG379" s="71" t="str">
        <f t="shared" si="5812"/>
        <v/>
      </c>
      <c r="DH379" s="71" t="str">
        <f t="shared" si="5813"/>
        <v/>
      </c>
      <c r="DI379" s="71" t="str">
        <f t="shared" si="5814"/>
        <v/>
      </c>
      <c r="DJ379" s="71" t="str">
        <f t="shared" si="5815"/>
        <v/>
      </c>
      <c r="DK379" s="71" t="str">
        <f t="shared" si="5816"/>
        <v/>
      </c>
      <c r="DL379" s="71" t="str">
        <f t="shared" si="5817"/>
        <v/>
      </c>
      <c r="DM379" s="71" t="str">
        <f t="shared" si="5818"/>
        <v/>
      </c>
      <c r="DN379" s="71" t="str">
        <f t="shared" si="5819"/>
        <v/>
      </c>
      <c r="DO379" s="71" t="str">
        <f t="shared" si="5820"/>
        <v/>
      </c>
      <c r="DP379" s="71" t="str">
        <f t="shared" si="5821"/>
        <v/>
      </c>
      <c r="DQ379" s="71" t="str">
        <f t="shared" si="5822"/>
        <v/>
      </c>
      <c r="DR379" s="71" t="str">
        <f t="shared" si="5823"/>
        <v/>
      </c>
      <c r="DS379" s="71" t="str">
        <f t="shared" si="5824"/>
        <v/>
      </c>
      <c r="DT379" s="71" t="str">
        <f t="shared" si="5825"/>
        <v/>
      </c>
      <c r="DU379" s="71" t="str">
        <f t="shared" si="5826"/>
        <v/>
      </c>
      <c r="DV379" s="71" t="str">
        <f t="shared" si="5827"/>
        <v/>
      </c>
      <c r="DW379" s="71" t="str">
        <f t="shared" si="5828"/>
        <v/>
      </c>
      <c r="DX379" s="71" t="str">
        <f t="shared" si="5829"/>
        <v/>
      </c>
      <c r="DY379" s="71" t="str">
        <f t="shared" si="5830"/>
        <v/>
      </c>
      <c r="DZ379" s="71" t="str">
        <f t="shared" si="5831"/>
        <v/>
      </c>
      <c r="EA379" s="71" t="str">
        <f t="shared" si="5832"/>
        <v/>
      </c>
      <c r="EB379" s="71" t="str">
        <f t="shared" si="5833"/>
        <v/>
      </c>
      <c r="EC379" s="71" t="str">
        <f t="shared" si="5834"/>
        <v/>
      </c>
      <c r="ED379" s="71" t="str">
        <f t="shared" si="5835"/>
        <v/>
      </c>
      <c r="EE379" s="71" t="str">
        <f t="shared" si="5836"/>
        <v/>
      </c>
      <c r="EF379" s="71" t="str">
        <f t="shared" si="5837"/>
        <v/>
      </c>
      <c r="EG379" s="71" t="str">
        <f t="shared" si="5838"/>
        <v/>
      </c>
      <c r="EH379" s="71" t="str">
        <f t="shared" si="5839"/>
        <v/>
      </c>
      <c r="EI379" s="71" t="str">
        <f t="shared" si="5840"/>
        <v/>
      </c>
      <c r="EJ379" s="71" t="str">
        <f t="shared" si="5841"/>
        <v/>
      </c>
      <c r="EK379" s="71" t="str">
        <f t="shared" si="5842"/>
        <v/>
      </c>
      <c r="EL379" s="71" t="str">
        <f t="shared" si="5843"/>
        <v/>
      </c>
      <c r="EM379" s="71" t="str">
        <f t="shared" si="5844"/>
        <v/>
      </c>
      <c r="EN379" s="71" t="str">
        <f t="shared" si="5845"/>
        <v/>
      </c>
      <c r="EO379" s="71" t="str">
        <f t="shared" si="5846"/>
        <v/>
      </c>
      <c r="EP379" s="71" t="str">
        <f t="shared" si="5847"/>
        <v/>
      </c>
      <c r="EQ379" s="71" t="str">
        <f t="shared" si="5848"/>
        <v/>
      </c>
      <c r="ER379" s="71" t="str">
        <f t="shared" si="5849"/>
        <v/>
      </c>
      <c r="ES379" s="71" t="str">
        <f t="shared" si="5850"/>
        <v/>
      </c>
      <c r="ET379" s="71" t="str">
        <f t="shared" si="5851"/>
        <v/>
      </c>
      <c r="EU379" s="71" t="str">
        <f t="shared" si="5852"/>
        <v/>
      </c>
      <c r="EV379" s="71" t="str">
        <f t="shared" si="5853"/>
        <v/>
      </c>
      <c r="EW379" s="71" t="str">
        <f t="shared" si="5854"/>
        <v/>
      </c>
      <c r="EX379" s="71" t="str">
        <f t="shared" si="5855"/>
        <v/>
      </c>
      <c r="EY379" s="71" t="str">
        <f t="shared" si="5856"/>
        <v/>
      </c>
      <c r="EZ379" s="71" t="str">
        <f t="shared" si="5857"/>
        <v/>
      </c>
      <c r="FA379" s="71" t="str">
        <f t="shared" si="5858"/>
        <v/>
      </c>
      <c r="FB379" s="71" t="str">
        <f t="shared" si="5859"/>
        <v/>
      </c>
      <c r="FC379" s="71" t="str">
        <f t="shared" si="5860"/>
        <v/>
      </c>
      <c r="FD379" s="71" t="str">
        <f t="shared" si="5861"/>
        <v/>
      </c>
      <c r="FE379" s="71" t="str">
        <f t="shared" si="5862"/>
        <v/>
      </c>
      <c r="FF379" s="71" t="str">
        <f t="shared" si="5863"/>
        <v/>
      </c>
      <c r="FG379" s="71" t="str">
        <f t="shared" si="5864"/>
        <v/>
      </c>
      <c r="FH379" s="71" t="str">
        <f t="shared" si="5865"/>
        <v/>
      </c>
      <c r="FI379" s="71" t="str">
        <f t="shared" si="5866"/>
        <v/>
      </c>
      <c r="FJ379" s="71" t="str">
        <f t="shared" si="5867"/>
        <v/>
      </c>
      <c r="FK379" s="71" t="str">
        <f t="shared" si="5868"/>
        <v/>
      </c>
      <c r="FL379" s="71" t="str">
        <f t="shared" si="5869"/>
        <v/>
      </c>
      <c r="FM379" s="71" t="str">
        <f t="shared" si="5870"/>
        <v/>
      </c>
      <c r="FN379" s="71" t="str">
        <f t="shared" si="5871"/>
        <v/>
      </c>
      <c r="FO379" s="71" t="str">
        <f t="shared" si="5872"/>
        <v/>
      </c>
      <c r="FP379" s="71" t="str">
        <f t="shared" si="5873"/>
        <v/>
      </c>
      <c r="FQ379" s="71" t="str">
        <f t="shared" si="5874"/>
        <v/>
      </c>
      <c r="FR379" s="71" t="str">
        <f t="shared" si="5875"/>
        <v/>
      </c>
      <c r="FS379" s="71" t="str">
        <f t="shared" si="5876"/>
        <v/>
      </c>
    </row>
    <row r="380" spans="1:175" ht="16.5">
      <c r="A380" s="134"/>
      <c r="B380" s="80" t="s">
        <v>1059</v>
      </c>
      <c r="C380" s="147" t="s">
        <v>1050</v>
      </c>
      <c r="K380" s="150"/>
      <c r="T380" s="152" t="s">
        <v>1060</v>
      </c>
      <c r="U380" s="85" t="s">
        <v>1052</v>
      </c>
      <c r="CN380" s="70" t="str">
        <f t="shared" si="5801"/>
        <v>InitUnitState('IK4E',,,,,,,,,,)</v>
      </c>
      <c r="CO380" s="70" t="str">
        <f t="shared" si="5802"/>
        <v>InitUnitNormal('IK4E',,,,,,,,,,)</v>
      </c>
      <c r="CP380" s="70" t="str">
        <f t="shared" si="5803"/>
        <v>InitUnitMagic('IK4E',,,,,,,,,,)</v>
      </c>
      <c r="CQ380" s="70" t="str">
        <f t="shared" si="5804"/>
        <v>InitUnitAdd('IK4E',,,,,,,,,,)</v>
      </c>
      <c r="CR380" s="70" t="str">
        <f t="shared" si="5805"/>
        <v>InitEquipData('IK4E',,"",,,,,'','','','','','',"ReplaceableTextures\\CommandButtons\\BTNSST13.blp")</v>
      </c>
      <c r="CU380" s="95" t="str">
        <f t="shared" si="5806"/>
        <v>|n</v>
      </c>
      <c r="CV380" s="61" t="str">
        <f t="shared" si="5497"/>
        <v>攻击|Cffffc926+50000|r，攻击|Cffffc926+12%|n|n|r|Cffaaaaaa○|CffFFD24D火之符印+1|r|r|n|n|Cff00ff7f点击穿戴或脱卸。|r</v>
      </c>
      <c r="CW380" s="60"/>
      <c r="CX380" s="60"/>
      <c r="CY380" s="60"/>
      <c r="CZ380" s="60"/>
      <c r="DA380" s="60"/>
      <c r="DB380" s="71" t="str">
        <f t="shared" si="5807"/>
        <v/>
      </c>
      <c r="DC380" s="71" t="str">
        <f t="shared" si="5808"/>
        <v/>
      </c>
      <c r="DD380" s="71" t="str">
        <f t="shared" si="5809"/>
        <v/>
      </c>
      <c r="DE380" s="71" t="str">
        <f t="shared" si="5810"/>
        <v/>
      </c>
      <c r="DF380" s="71" t="str">
        <f t="shared" si="5811"/>
        <v/>
      </c>
      <c r="DG380" s="71" t="str">
        <f t="shared" si="5812"/>
        <v/>
      </c>
      <c r="DH380" s="71" t="str">
        <f t="shared" si="5813"/>
        <v/>
      </c>
      <c r="DI380" s="71" t="str">
        <f t="shared" si="5814"/>
        <v/>
      </c>
      <c r="DJ380" s="71" t="str">
        <f t="shared" si="5815"/>
        <v/>
      </c>
      <c r="DK380" s="71" t="str">
        <f t="shared" si="5816"/>
        <v/>
      </c>
      <c r="DL380" s="71" t="str">
        <f t="shared" si="5817"/>
        <v/>
      </c>
      <c r="DM380" s="71" t="str">
        <f t="shared" si="5818"/>
        <v/>
      </c>
      <c r="DN380" s="71" t="str">
        <f t="shared" si="5819"/>
        <v/>
      </c>
      <c r="DO380" s="71" t="str">
        <f t="shared" si="5820"/>
        <v/>
      </c>
      <c r="DP380" s="71" t="str">
        <f t="shared" si="5821"/>
        <v/>
      </c>
      <c r="DQ380" s="71" t="str">
        <f t="shared" si="5822"/>
        <v/>
      </c>
      <c r="DR380" s="71" t="str">
        <f t="shared" si="5823"/>
        <v/>
      </c>
      <c r="DS380" s="71" t="str">
        <f t="shared" si="5824"/>
        <v/>
      </c>
      <c r="DT380" s="71" t="str">
        <f t="shared" si="5825"/>
        <v/>
      </c>
      <c r="DU380" s="71" t="str">
        <f t="shared" si="5826"/>
        <v/>
      </c>
      <c r="DV380" s="71" t="str">
        <f t="shared" si="5827"/>
        <v/>
      </c>
      <c r="DW380" s="71" t="str">
        <f t="shared" si="5828"/>
        <v/>
      </c>
      <c r="DX380" s="71" t="str">
        <f t="shared" si="5829"/>
        <v/>
      </c>
      <c r="DY380" s="71" t="str">
        <f t="shared" si="5830"/>
        <v/>
      </c>
      <c r="DZ380" s="71" t="str">
        <f t="shared" si="5831"/>
        <v/>
      </c>
      <c r="EA380" s="71" t="str">
        <f t="shared" si="5832"/>
        <v/>
      </c>
      <c r="EB380" s="71" t="str">
        <f t="shared" si="5833"/>
        <v/>
      </c>
      <c r="EC380" s="71" t="str">
        <f t="shared" si="5834"/>
        <v/>
      </c>
      <c r="ED380" s="71" t="str">
        <f t="shared" si="5835"/>
        <v/>
      </c>
      <c r="EE380" s="71" t="str">
        <f t="shared" si="5836"/>
        <v/>
      </c>
      <c r="EF380" s="71" t="str">
        <f t="shared" si="5837"/>
        <v/>
      </c>
      <c r="EG380" s="71" t="str">
        <f t="shared" si="5838"/>
        <v/>
      </c>
      <c r="EH380" s="71" t="str">
        <f t="shared" si="5839"/>
        <v/>
      </c>
      <c r="EI380" s="71" t="str">
        <f t="shared" si="5840"/>
        <v/>
      </c>
      <c r="EJ380" s="71" t="str">
        <f t="shared" si="5841"/>
        <v/>
      </c>
      <c r="EK380" s="71" t="str">
        <f t="shared" si="5842"/>
        <v/>
      </c>
      <c r="EL380" s="71" t="str">
        <f t="shared" si="5843"/>
        <v/>
      </c>
      <c r="EM380" s="71" t="str">
        <f t="shared" si="5844"/>
        <v/>
      </c>
      <c r="EN380" s="71" t="str">
        <f t="shared" si="5845"/>
        <v/>
      </c>
      <c r="EO380" s="71" t="str">
        <f t="shared" si="5846"/>
        <v/>
      </c>
      <c r="EP380" s="71" t="str">
        <f t="shared" si="5847"/>
        <v/>
      </c>
      <c r="EQ380" s="71" t="str">
        <f t="shared" si="5848"/>
        <v/>
      </c>
      <c r="ER380" s="71" t="str">
        <f t="shared" si="5849"/>
        <v/>
      </c>
      <c r="ES380" s="71" t="str">
        <f t="shared" si="5850"/>
        <v/>
      </c>
      <c r="ET380" s="71" t="str">
        <f t="shared" si="5851"/>
        <v/>
      </c>
      <c r="EU380" s="71" t="str">
        <f t="shared" si="5852"/>
        <v/>
      </c>
      <c r="EV380" s="71" t="str">
        <f t="shared" si="5853"/>
        <v/>
      </c>
      <c r="EW380" s="71" t="str">
        <f t="shared" si="5854"/>
        <v/>
      </c>
      <c r="EX380" s="71" t="str">
        <f t="shared" si="5855"/>
        <v/>
      </c>
      <c r="EY380" s="71" t="str">
        <f t="shared" si="5856"/>
        <v/>
      </c>
      <c r="EZ380" s="71" t="str">
        <f t="shared" si="5857"/>
        <v/>
      </c>
      <c r="FA380" s="71" t="str">
        <f t="shared" si="5858"/>
        <v/>
      </c>
      <c r="FB380" s="71" t="str">
        <f t="shared" si="5859"/>
        <v/>
      </c>
      <c r="FC380" s="71" t="str">
        <f t="shared" si="5860"/>
        <v/>
      </c>
      <c r="FD380" s="71" t="str">
        <f t="shared" si="5861"/>
        <v/>
      </c>
      <c r="FE380" s="71" t="str">
        <f t="shared" si="5862"/>
        <v/>
      </c>
      <c r="FF380" s="71" t="str">
        <f t="shared" si="5863"/>
        <v/>
      </c>
      <c r="FG380" s="71" t="str">
        <f t="shared" si="5864"/>
        <v/>
      </c>
      <c r="FH380" s="71" t="str">
        <f t="shared" si="5865"/>
        <v/>
      </c>
      <c r="FI380" s="71" t="str">
        <f t="shared" si="5866"/>
        <v/>
      </c>
      <c r="FJ380" s="71" t="str">
        <f t="shared" si="5867"/>
        <v/>
      </c>
      <c r="FK380" s="71" t="str">
        <f t="shared" si="5868"/>
        <v/>
      </c>
      <c r="FL380" s="71" t="str">
        <f t="shared" si="5869"/>
        <v/>
      </c>
      <c r="FM380" s="71" t="str">
        <f t="shared" si="5870"/>
        <v/>
      </c>
      <c r="FN380" s="71" t="str">
        <f t="shared" si="5871"/>
        <v/>
      </c>
      <c r="FO380" s="71" t="str">
        <f t="shared" si="5872"/>
        <v/>
      </c>
      <c r="FP380" s="71" t="str">
        <f t="shared" si="5873"/>
        <v/>
      </c>
      <c r="FQ380" s="71" t="str">
        <f t="shared" si="5874"/>
        <v/>
      </c>
      <c r="FR380" s="71" t="str">
        <f t="shared" si="5875"/>
        <v/>
      </c>
      <c r="FS380" s="71" t="str">
        <f t="shared" si="5876"/>
        <v/>
      </c>
    </row>
    <row r="381" spans="1:175" ht="16.5">
      <c r="A381" s="134"/>
      <c r="B381" s="80" t="s">
        <v>1061</v>
      </c>
      <c r="C381" s="147" t="s">
        <v>1050</v>
      </c>
      <c r="K381" s="150"/>
      <c r="T381" s="152" t="s">
        <v>1062</v>
      </c>
      <c r="U381" s="85" t="s">
        <v>1052</v>
      </c>
      <c r="CN381" s="70" t="str">
        <f t="shared" si="5801"/>
        <v>InitUnitState('IK4F',,,,,,,,,,)</v>
      </c>
      <c r="CO381" s="70" t="str">
        <f t="shared" si="5802"/>
        <v>InitUnitNormal('IK4F',,,,,,,,,,)</v>
      </c>
      <c r="CP381" s="70" t="str">
        <f t="shared" si="5803"/>
        <v>InitUnitMagic('IK4F',,,,,,,,,,)</v>
      </c>
      <c r="CQ381" s="70" t="str">
        <f t="shared" si="5804"/>
        <v>InitUnitAdd('IK4F',,,,,,,,,,)</v>
      </c>
      <c r="CR381" s="70" t="str">
        <f t="shared" si="5805"/>
        <v>InitEquipData('IK4F',,"",,,,,'','','','','','',"ReplaceableTextures\\CommandButtons\\BTNSST13.blp")</v>
      </c>
      <c r="CU381" s="95" t="str">
        <f t="shared" si="5806"/>
        <v>|n</v>
      </c>
      <c r="CV381" s="61" t="str">
        <f t="shared" si="5497"/>
        <v>攻击|Cffffc926+50000|r，攻击|Cffffc926+12%|n|n|r|Cffaaaaaa○|CffFFD24D土之符印+1|r|r|n|n|Cff00ff7f点击穿戴或脱卸。|r</v>
      </c>
      <c r="CW381" s="60"/>
      <c r="CX381" s="60"/>
      <c r="CY381" s="60"/>
      <c r="CZ381" s="60"/>
      <c r="DA381" s="60"/>
      <c r="DB381" s="71" t="str">
        <f t="shared" si="5807"/>
        <v/>
      </c>
      <c r="DC381" s="71" t="str">
        <f t="shared" si="5808"/>
        <v/>
      </c>
      <c r="DD381" s="71" t="str">
        <f t="shared" si="5809"/>
        <v/>
      </c>
      <c r="DE381" s="71" t="str">
        <f t="shared" si="5810"/>
        <v/>
      </c>
      <c r="DF381" s="71" t="str">
        <f t="shared" si="5811"/>
        <v/>
      </c>
      <c r="DG381" s="71" t="str">
        <f t="shared" si="5812"/>
        <v/>
      </c>
      <c r="DH381" s="71" t="str">
        <f t="shared" si="5813"/>
        <v/>
      </c>
      <c r="DI381" s="71" t="str">
        <f t="shared" si="5814"/>
        <v/>
      </c>
      <c r="DJ381" s="71" t="str">
        <f t="shared" si="5815"/>
        <v/>
      </c>
      <c r="DK381" s="71" t="str">
        <f t="shared" si="5816"/>
        <v/>
      </c>
      <c r="DL381" s="71" t="str">
        <f t="shared" si="5817"/>
        <v/>
      </c>
      <c r="DM381" s="71" t="str">
        <f t="shared" si="5818"/>
        <v/>
      </c>
      <c r="DN381" s="71" t="str">
        <f t="shared" si="5819"/>
        <v/>
      </c>
      <c r="DO381" s="71" t="str">
        <f t="shared" si="5820"/>
        <v/>
      </c>
      <c r="DP381" s="71" t="str">
        <f t="shared" si="5821"/>
        <v/>
      </c>
      <c r="DQ381" s="71" t="str">
        <f t="shared" si="5822"/>
        <v/>
      </c>
      <c r="DR381" s="71" t="str">
        <f t="shared" si="5823"/>
        <v/>
      </c>
      <c r="DS381" s="71" t="str">
        <f t="shared" si="5824"/>
        <v/>
      </c>
      <c r="DT381" s="71" t="str">
        <f t="shared" si="5825"/>
        <v/>
      </c>
      <c r="DU381" s="71" t="str">
        <f t="shared" si="5826"/>
        <v/>
      </c>
      <c r="DV381" s="71" t="str">
        <f t="shared" si="5827"/>
        <v/>
      </c>
      <c r="DW381" s="71" t="str">
        <f t="shared" si="5828"/>
        <v/>
      </c>
      <c r="DX381" s="71" t="str">
        <f t="shared" si="5829"/>
        <v/>
      </c>
      <c r="DY381" s="71" t="str">
        <f t="shared" si="5830"/>
        <v/>
      </c>
      <c r="DZ381" s="71" t="str">
        <f t="shared" si="5831"/>
        <v/>
      </c>
      <c r="EA381" s="71" t="str">
        <f t="shared" si="5832"/>
        <v/>
      </c>
      <c r="EB381" s="71" t="str">
        <f t="shared" si="5833"/>
        <v/>
      </c>
      <c r="EC381" s="71" t="str">
        <f t="shared" si="5834"/>
        <v/>
      </c>
      <c r="ED381" s="71" t="str">
        <f t="shared" si="5835"/>
        <v/>
      </c>
      <c r="EE381" s="71" t="str">
        <f t="shared" si="5836"/>
        <v/>
      </c>
      <c r="EF381" s="71" t="str">
        <f t="shared" si="5837"/>
        <v/>
      </c>
      <c r="EG381" s="71" t="str">
        <f t="shared" si="5838"/>
        <v/>
      </c>
      <c r="EH381" s="71" t="str">
        <f t="shared" si="5839"/>
        <v/>
      </c>
      <c r="EI381" s="71" t="str">
        <f t="shared" si="5840"/>
        <v/>
      </c>
      <c r="EJ381" s="71" t="str">
        <f t="shared" si="5841"/>
        <v/>
      </c>
      <c r="EK381" s="71" t="str">
        <f t="shared" si="5842"/>
        <v/>
      </c>
      <c r="EL381" s="71" t="str">
        <f t="shared" si="5843"/>
        <v/>
      </c>
      <c r="EM381" s="71" t="str">
        <f t="shared" si="5844"/>
        <v/>
      </c>
      <c r="EN381" s="71" t="str">
        <f t="shared" si="5845"/>
        <v/>
      </c>
      <c r="EO381" s="71" t="str">
        <f t="shared" si="5846"/>
        <v/>
      </c>
      <c r="EP381" s="71" t="str">
        <f t="shared" si="5847"/>
        <v/>
      </c>
      <c r="EQ381" s="71" t="str">
        <f t="shared" si="5848"/>
        <v/>
      </c>
      <c r="ER381" s="71" t="str">
        <f t="shared" si="5849"/>
        <v/>
      </c>
      <c r="ES381" s="71" t="str">
        <f t="shared" si="5850"/>
        <v/>
      </c>
      <c r="ET381" s="71" t="str">
        <f t="shared" si="5851"/>
        <v/>
      </c>
      <c r="EU381" s="71" t="str">
        <f t="shared" si="5852"/>
        <v/>
      </c>
      <c r="EV381" s="71" t="str">
        <f t="shared" si="5853"/>
        <v/>
      </c>
      <c r="EW381" s="71" t="str">
        <f t="shared" si="5854"/>
        <v/>
      </c>
      <c r="EX381" s="71" t="str">
        <f t="shared" si="5855"/>
        <v/>
      </c>
      <c r="EY381" s="71" t="str">
        <f t="shared" si="5856"/>
        <v/>
      </c>
      <c r="EZ381" s="71" t="str">
        <f t="shared" si="5857"/>
        <v/>
      </c>
      <c r="FA381" s="71" t="str">
        <f t="shared" si="5858"/>
        <v/>
      </c>
      <c r="FB381" s="71" t="str">
        <f t="shared" si="5859"/>
        <v/>
      </c>
      <c r="FC381" s="71" t="str">
        <f t="shared" si="5860"/>
        <v/>
      </c>
      <c r="FD381" s="71" t="str">
        <f t="shared" si="5861"/>
        <v/>
      </c>
      <c r="FE381" s="71" t="str">
        <f t="shared" si="5862"/>
        <v/>
      </c>
      <c r="FF381" s="71" t="str">
        <f t="shared" si="5863"/>
        <v/>
      </c>
      <c r="FG381" s="71" t="str">
        <f t="shared" si="5864"/>
        <v/>
      </c>
      <c r="FH381" s="71" t="str">
        <f t="shared" si="5865"/>
        <v/>
      </c>
      <c r="FI381" s="71" t="str">
        <f t="shared" si="5866"/>
        <v/>
      </c>
      <c r="FJ381" s="71" t="str">
        <f t="shared" si="5867"/>
        <v/>
      </c>
      <c r="FK381" s="71" t="str">
        <f t="shared" si="5868"/>
        <v/>
      </c>
      <c r="FL381" s="71" t="str">
        <f t="shared" si="5869"/>
        <v/>
      </c>
      <c r="FM381" s="71" t="str">
        <f t="shared" si="5870"/>
        <v/>
      </c>
      <c r="FN381" s="71" t="str">
        <f t="shared" si="5871"/>
        <v/>
      </c>
      <c r="FO381" s="71" t="str">
        <f t="shared" si="5872"/>
        <v/>
      </c>
      <c r="FP381" s="71" t="str">
        <f t="shared" si="5873"/>
        <v/>
      </c>
      <c r="FQ381" s="71" t="str">
        <f t="shared" si="5874"/>
        <v/>
      </c>
      <c r="FR381" s="71" t="str">
        <f t="shared" si="5875"/>
        <v/>
      </c>
      <c r="FS381" s="71" t="str">
        <f t="shared" si="5876"/>
        <v/>
      </c>
    </row>
    <row r="382" spans="1:175" ht="16.5">
      <c r="A382" s="134"/>
      <c r="B382" s="80" t="s">
        <v>1063</v>
      </c>
      <c r="C382" s="147" t="s">
        <v>1050</v>
      </c>
      <c r="K382" s="150"/>
      <c r="T382" s="152" t="s">
        <v>1064</v>
      </c>
      <c r="U382" s="85" t="s">
        <v>1052</v>
      </c>
      <c r="CN382" s="70" t="str">
        <f t="shared" si="5801"/>
        <v>InitUnitState('IK4G',,,,,,,,,,)</v>
      </c>
      <c r="CO382" s="70" t="str">
        <f t="shared" si="5802"/>
        <v>InitUnitNormal('IK4G',,,,,,,,,,)</v>
      </c>
      <c r="CP382" s="70" t="str">
        <f t="shared" si="5803"/>
        <v>InitUnitMagic('IK4G',,,,,,,,,,)</v>
      </c>
      <c r="CQ382" s="70" t="str">
        <f t="shared" si="5804"/>
        <v>InitUnitAdd('IK4G',,,,,,,,,,)</v>
      </c>
      <c r="CR382" s="70" t="str">
        <f t="shared" si="5805"/>
        <v>InitEquipData('IK4G',,"",,,,,'','','','','','',"ReplaceableTextures\\CommandButtons\\BTNSST13.blp")</v>
      </c>
      <c r="CU382" s="95" t="str">
        <f t="shared" si="5806"/>
        <v>|n</v>
      </c>
      <c r="CV382" s="61" t="str">
        <f t="shared" si="5497"/>
        <v>攻击|Cffffc926+50000|r，攻击|Cffffc926+12%|n|n|r|Cffaaaaaa○|CffFFD24D光之符印+1|r|r|n|n|Cff00ff7f点击穿戴或脱卸。|r</v>
      </c>
      <c r="CW382" s="60"/>
      <c r="CX382" s="60"/>
      <c r="CY382" s="60"/>
      <c r="CZ382" s="60"/>
      <c r="DA382" s="60"/>
      <c r="DB382" s="71" t="str">
        <f t="shared" si="5807"/>
        <v/>
      </c>
      <c r="DC382" s="71" t="str">
        <f t="shared" si="5808"/>
        <v/>
      </c>
      <c r="DD382" s="71" t="str">
        <f t="shared" si="5809"/>
        <v/>
      </c>
      <c r="DE382" s="71" t="str">
        <f t="shared" si="5810"/>
        <v/>
      </c>
      <c r="DF382" s="71" t="str">
        <f t="shared" si="5811"/>
        <v/>
      </c>
      <c r="DG382" s="71" t="str">
        <f t="shared" si="5812"/>
        <v/>
      </c>
      <c r="DH382" s="71" t="str">
        <f t="shared" si="5813"/>
        <v/>
      </c>
      <c r="DI382" s="71" t="str">
        <f t="shared" si="5814"/>
        <v/>
      </c>
      <c r="DJ382" s="71" t="str">
        <f t="shared" si="5815"/>
        <v/>
      </c>
      <c r="DK382" s="71" t="str">
        <f t="shared" si="5816"/>
        <v/>
      </c>
      <c r="DL382" s="71" t="str">
        <f t="shared" si="5817"/>
        <v/>
      </c>
      <c r="DM382" s="71" t="str">
        <f t="shared" si="5818"/>
        <v/>
      </c>
      <c r="DN382" s="71" t="str">
        <f t="shared" si="5819"/>
        <v/>
      </c>
      <c r="DO382" s="71" t="str">
        <f t="shared" si="5820"/>
        <v/>
      </c>
      <c r="DP382" s="71" t="str">
        <f t="shared" si="5821"/>
        <v/>
      </c>
      <c r="DQ382" s="71" t="str">
        <f t="shared" si="5822"/>
        <v/>
      </c>
      <c r="DR382" s="71" t="str">
        <f t="shared" si="5823"/>
        <v/>
      </c>
      <c r="DS382" s="71" t="str">
        <f t="shared" si="5824"/>
        <v/>
      </c>
      <c r="DT382" s="71" t="str">
        <f t="shared" si="5825"/>
        <v/>
      </c>
      <c r="DU382" s="71" t="str">
        <f t="shared" si="5826"/>
        <v/>
      </c>
      <c r="DV382" s="71" t="str">
        <f t="shared" si="5827"/>
        <v/>
      </c>
      <c r="DW382" s="71" t="str">
        <f t="shared" si="5828"/>
        <v/>
      </c>
      <c r="DX382" s="71" t="str">
        <f t="shared" si="5829"/>
        <v/>
      </c>
      <c r="DY382" s="71" t="str">
        <f t="shared" si="5830"/>
        <v/>
      </c>
      <c r="DZ382" s="71" t="str">
        <f t="shared" si="5831"/>
        <v/>
      </c>
      <c r="EA382" s="71" t="str">
        <f t="shared" si="5832"/>
        <v/>
      </c>
      <c r="EB382" s="71" t="str">
        <f t="shared" si="5833"/>
        <v/>
      </c>
      <c r="EC382" s="71" t="str">
        <f t="shared" si="5834"/>
        <v/>
      </c>
      <c r="ED382" s="71" t="str">
        <f t="shared" si="5835"/>
        <v/>
      </c>
      <c r="EE382" s="71" t="str">
        <f t="shared" si="5836"/>
        <v/>
      </c>
      <c r="EF382" s="71" t="str">
        <f t="shared" si="5837"/>
        <v/>
      </c>
      <c r="EG382" s="71" t="str">
        <f t="shared" si="5838"/>
        <v/>
      </c>
      <c r="EH382" s="71" t="str">
        <f t="shared" si="5839"/>
        <v/>
      </c>
      <c r="EI382" s="71" t="str">
        <f t="shared" si="5840"/>
        <v/>
      </c>
      <c r="EJ382" s="71" t="str">
        <f t="shared" si="5841"/>
        <v/>
      </c>
      <c r="EK382" s="71" t="str">
        <f t="shared" si="5842"/>
        <v/>
      </c>
      <c r="EL382" s="71" t="str">
        <f t="shared" si="5843"/>
        <v/>
      </c>
      <c r="EM382" s="71" t="str">
        <f t="shared" si="5844"/>
        <v/>
      </c>
      <c r="EN382" s="71" t="str">
        <f t="shared" si="5845"/>
        <v/>
      </c>
      <c r="EO382" s="71" t="str">
        <f t="shared" si="5846"/>
        <v/>
      </c>
      <c r="EP382" s="71" t="str">
        <f t="shared" si="5847"/>
        <v/>
      </c>
      <c r="EQ382" s="71" t="str">
        <f t="shared" si="5848"/>
        <v/>
      </c>
      <c r="ER382" s="71" t="str">
        <f t="shared" si="5849"/>
        <v/>
      </c>
      <c r="ES382" s="71" t="str">
        <f t="shared" si="5850"/>
        <v/>
      </c>
      <c r="ET382" s="71" t="str">
        <f t="shared" si="5851"/>
        <v/>
      </c>
      <c r="EU382" s="71" t="str">
        <f t="shared" si="5852"/>
        <v/>
      </c>
      <c r="EV382" s="71" t="str">
        <f t="shared" si="5853"/>
        <v/>
      </c>
      <c r="EW382" s="71" t="str">
        <f t="shared" si="5854"/>
        <v/>
      </c>
      <c r="EX382" s="71" t="str">
        <f t="shared" si="5855"/>
        <v/>
      </c>
      <c r="EY382" s="71" t="str">
        <f t="shared" si="5856"/>
        <v/>
      </c>
      <c r="EZ382" s="71" t="str">
        <f t="shared" si="5857"/>
        <v/>
      </c>
      <c r="FA382" s="71" t="str">
        <f t="shared" si="5858"/>
        <v/>
      </c>
      <c r="FB382" s="71" t="str">
        <f t="shared" si="5859"/>
        <v/>
      </c>
      <c r="FC382" s="71" t="str">
        <f t="shared" si="5860"/>
        <v/>
      </c>
      <c r="FD382" s="71" t="str">
        <f t="shared" si="5861"/>
        <v/>
      </c>
      <c r="FE382" s="71" t="str">
        <f t="shared" si="5862"/>
        <v/>
      </c>
      <c r="FF382" s="71" t="str">
        <f t="shared" si="5863"/>
        <v/>
      </c>
      <c r="FG382" s="71" t="str">
        <f t="shared" si="5864"/>
        <v/>
      </c>
      <c r="FH382" s="71" t="str">
        <f t="shared" si="5865"/>
        <v/>
      </c>
      <c r="FI382" s="71" t="str">
        <f t="shared" si="5866"/>
        <v/>
      </c>
      <c r="FJ382" s="71" t="str">
        <f t="shared" si="5867"/>
        <v/>
      </c>
      <c r="FK382" s="71" t="str">
        <f t="shared" si="5868"/>
        <v/>
      </c>
      <c r="FL382" s="71" t="str">
        <f t="shared" si="5869"/>
        <v/>
      </c>
      <c r="FM382" s="71" t="str">
        <f t="shared" si="5870"/>
        <v/>
      </c>
      <c r="FN382" s="71" t="str">
        <f t="shared" si="5871"/>
        <v/>
      </c>
      <c r="FO382" s="71" t="str">
        <f t="shared" si="5872"/>
        <v/>
      </c>
      <c r="FP382" s="71" t="str">
        <f t="shared" si="5873"/>
        <v/>
      </c>
      <c r="FQ382" s="71" t="str">
        <f t="shared" si="5874"/>
        <v/>
      </c>
      <c r="FR382" s="71" t="str">
        <f t="shared" si="5875"/>
        <v/>
      </c>
      <c r="FS382" s="71" t="str">
        <f t="shared" si="5876"/>
        <v/>
      </c>
    </row>
    <row r="383" spans="1:175" ht="16.5">
      <c r="A383" s="134"/>
      <c r="B383" s="80" t="s">
        <v>1065</v>
      </c>
      <c r="C383" s="147" t="s">
        <v>1050</v>
      </c>
      <c r="K383" s="150"/>
      <c r="T383" s="152" t="s">
        <v>1066</v>
      </c>
      <c r="U383" s="85" t="s">
        <v>1052</v>
      </c>
      <c r="CN383" s="70" t="str">
        <f t="shared" si="5801"/>
        <v>InitUnitState('IK4H',,,,,,,,,,)</v>
      </c>
      <c r="CO383" s="70" t="str">
        <f t="shared" si="5802"/>
        <v>InitUnitNormal('IK4H',,,,,,,,,,)</v>
      </c>
      <c r="CP383" s="70" t="str">
        <f t="shared" si="5803"/>
        <v>InitUnitMagic('IK4H',,,,,,,,,,)</v>
      </c>
      <c r="CQ383" s="70" t="str">
        <f t="shared" si="5804"/>
        <v>InitUnitAdd('IK4H',,,,,,,,,,)</v>
      </c>
      <c r="CR383" s="70" t="str">
        <f t="shared" si="5805"/>
        <v>InitEquipData('IK4H',,"",,,,,'','','','','','',"ReplaceableTextures\\CommandButtons\\BTNSST13.blp")</v>
      </c>
      <c r="CU383" s="95" t="str">
        <f t="shared" si="5806"/>
        <v>|n</v>
      </c>
      <c r="CV383" s="61" t="str">
        <f t="shared" si="5497"/>
        <v>攻击|Cffffc926+50000|r，攻击|Cffffc926+12%|n|n|r|Cffaaaaaa○|CffFFD24D雷之符印+1|r|r|n|n|Cff00ff7f点击穿戴或脱卸。|r</v>
      </c>
      <c r="CW383" s="60"/>
      <c r="CX383" s="60"/>
      <c r="CY383" s="60"/>
      <c r="CZ383" s="60"/>
      <c r="DA383" s="60"/>
      <c r="DB383" s="71" t="str">
        <f t="shared" si="5807"/>
        <v/>
      </c>
      <c r="DC383" s="71" t="str">
        <f t="shared" si="5808"/>
        <v/>
      </c>
      <c r="DD383" s="71" t="str">
        <f t="shared" si="5809"/>
        <v/>
      </c>
      <c r="DE383" s="71" t="str">
        <f t="shared" si="5810"/>
        <v/>
      </c>
      <c r="DF383" s="71" t="str">
        <f t="shared" si="5811"/>
        <v/>
      </c>
      <c r="DG383" s="71" t="str">
        <f t="shared" si="5812"/>
        <v/>
      </c>
      <c r="DH383" s="71" t="str">
        <f t="shared" si="5813"/>
        <v/>
      </c>
      <c r="DI383" s="71" t="str">
        <f t="shared" si="5814"/>
        <v/>
      </c>
      <c r="DJ383" s="71" t="str">
        <f t="shared" si="5815"/>
        <v/>
      </c>
      <c r="DK383" s="71" t="str">
        <f t="shared" si="5816"/>
        <v/>
      </c>
      <c r="DL383" s="71" t="str">
        <f t="shared" si="5817"/>
        <v/>
      </c>
      <c r="DM383" s="71" t="str">
        <f t="shared" si="5818"/>
        <v/>
      </c>
      <c r="DN383" s="71" t="str">
        <f t="shared" si="5819"/>
        <v/>
      </c>
      <c r="DO383" s="71" t="str">
        <f t="shared" si="5820"/>
        <v/>
      </c>
      <c r="DP383" s="71" t="str">
        <f t="shared" si="5821"/>
        <v/>
      </c>
      <c r="DQ383" s="71" t="str">
        <f t="shared" si="5822"/>
        <v/>
      </c>
      <c r="DR383" s="71" t="str">
        <f t="shared" si="5823"/>
        <v/>
      </c>
      <c r="DS383" s="71" t="str">
        <f t="shared" si="5824"/>
        <v/>
      </c>
      <c r="DT383" s="71" t="str">
        <f t="shared" si="5825"/>
        <v/>
      </c>
      <c r="DU383" s="71" t="str">
        <f t="shared" si="5826"/>
        <v/>
      </c>
      <c r="DV383" s="71" t="str">
        <f t="shared" si="5827"/>
        <v/>
      </c>
      <c r="DW383" s="71" t="str">
        <f t="shared" si="5828"/>
        <v/>
      </c>
      <c r="DX383" s="71" t="str">
        <f t="shared" si="5829"/>
        <v/>
      </c>
      <c r="DY383" s="71" t="str">
        <f t="shared" si="5830"/>
        <v/>
      </c>
      <c r="DZ383" s="71" t="str">
        <f t="shared" si="5831"/>
        <v/>
      </c>
      <c r="EA383" s="71" t="str">
        <f t="shared" si="5832"/>
        <v/>
      </c>
      <c r="EB383" s="71" t="str">
        <f t="shared" si="5833"/>
        <v/>
      </c>
      <c r="EC383" s="71" t="str">
        <f t="shared" si="5834"/>
        <v/>
      </c>
      <c r="ED383" s="71" t="str">
        <f t="shared" si="5835"/>
        <v/>
      </c>
      <c r="EE383" s="71" t="str">
        <f t="shared" si="5836"/>
        <v/>
      </c>
      <c r="EF383" s="71" t="str">
        <f t="shared" si="5837"/>
        <v/>
      </c>
      <c r="EG383" s="71" t="str">
        <f t="shared" si="5838"/>
        <v/>
      </c>
      <c r="EH383" s="71" t="str">
        <f t="shared" si="5839"/>
        <v/>
      </c>
      <c r="EI383" s="71" t="str">
        <f t="shared" si="5840"/>
        <v/>
      </c>
      <c r="EJ383" s="71" t="str">
        <f t="shared" si="5841"/>
        <v/>
      </c>
      <c r="EK383" s="71" t="str">
        <f t="shared" si="5842"/>
        <v/>
      </c>
      <c r="EL383" s="71" t="str">
        <f t="shared" si="5843"/>
        <v/>
      </c>
      <c r="EM383" s="71" t="str">
        <f t="shared" si="5844"/>
        <v/>
      </c>
      <c r="EN383" s="71" t="str">
        <f t="shared" si="5845"/>
        <v/>
      </c>
      <c r="EO383" s="71" t="str">
        <f t="shared" si="5846"/>
        <v/>
      </c>
      <c r="EP383" s="71" t="str">
        <f t="shared" si="5847"/>
        <v/>
      </c>
      <c r="EQ383" s="71" t="str">
        <f t="shared" si="5848"/>
        <v/>
      </c>
      <c r="ER383" s="71" t="str">
        <f t="shared" si="5849"/>
        <v/>
      </c>
      <c r="ES383" s="71" t="str">
        <f t="shared" si="5850"/>
        <v/>
      </c>
      <c r="ET383" s="71" t="str">
        <f t="shared" si="5851"/>
        <v/>
      </c>
      <c r="EU383" s="71" t="str">
        <f t="shared" si="5852"/>
        <v/>
      </c>
      <c r="EV383" s="71" t="str">
        <f t="shared" si="5853"/>
        <v/>
      </c>
      <c r="EW383" s="71" t="str">
        <f t="shared" si="5854"/>
        <v/>
      </c>
      <c r="EX383" s="71" t="str">
        <f t="shared" si="5855"/>
        <v/>
      </c>
      <c r="EY383" s="71" t="str">
        <f t="shared" si="5856"/>
        <v/>
      </c>
      <c r="EZ383" s="71" t="str">
        <f t="shared" si="5857"/>
        <v/>
      </c>
      <c r="FA383" s="71" t="str">
        <f t="shared" si="5858"/>
        <v/>
      </c>
      <c r="FB383" s="71" t="str">
        <f t="shared" si="5859"/>
        <v/>
      </c>
      <c r="FC383" s="71" t="str">
        <f t="shared" si="5860"/>
        <v/>
      </c>
      <c r="FD383" s="71" t="str">
        <f t="shared" si="5861"/>
        <v/>
      </c>
      <c r="FE383" s="71" t="str">
        <f t="shared" si="5862"/>
        <v/>
      </c>
      <c r="FF383" s="71" t="str">
        <f t="shared" si="5863"/>
        <v/>
      </c>
      <c r="FG383" s="71" t="str">
        <f t="shared" si="5864"/>
        <v/>
      </c>
      <c r="FH383" s="71" t="str">
        <f t="shared" si="5865"/>
        <v/>
      </c>
      <c r="FI383" s="71" t="str">
        <f t="shared" si="5866"/>
        <v/>
      </c>
      <c r="FJ383" s="71" t="str">
        <f t="shared" si="5867"/>
        <v/>
      </c>
      <c r="FK383" s="71" t="str">
        <f t="shared" si="5868"/>
        <v/>
      </c>
      <c r="FL383" s="71" t="str">
        <f t="shared" si="5869"/>
        <v/>
      </c>
      <c r="FM383" s="71" t="str">
        <f t="shared" si="5870"/>
        <v/>
      </c>
      <c r="FN383" s="71" t="str">
        <f t="shared" si="5871"/>
        <v/>
      </c>
      <c r="FO383" s="71" t="str">
        <f t="shared" si="5872"/>
        <v/>
      </c>
      <c r="FP383" s="71" t="str">
        <f t="shared" si="5873"/>
        <v/>
      </c>
      <c r="FQ383" s="71" t="str">
        <f t="shared" si="5874"/>
        <v/>
      </c>
      <c r="FR383" s="71" t="str">
        <f t="shared" si="5875"/>
        <v/>
      </c>
      <c r="FS383" s="71" t="str">
        <f t="shared" si="5876"/>
        <v/>
      </c>
    </row>
    <row r="384" spans="1:175" ht="16.5">
      <c r="A384" s="134"/>
      <c r="B384" s="80" t="s">
        <v>1067</v>
      </c>
      <c r="C384" s="147" t="s">
        <v>1050</v>
      </c>
      <c r="K384" s="151"/>
      <c r="T384" s="152" t="s">
        <v>1068</v>
      </c>
      <c r="U384" s="85" t="s">
        <v>1052</v>
      </c>
      <c r="CN384" s="70" t="str">
        <f t="shared" si="5801"/>
        <v>InitUnitState('IK4I',,,,,,,,,,)</v>
      </c>
      <c r="CO384" s="70" t="str">
        <f t="shared" si="5802"/>
        <v>InitUnitNormal('IK4I',,,,,,,,,,)</v>
      </c>
      <c r="CP384" s="70" t="str">
        <f t="shared" si="5803"/>
        <v>InitUnitMagic('IK4I',,,,,,,,,,)</v>
      </c>
      <c r="CQ384" s="70" t="str">
        <f t="shared" si="5804"/>
        <v>InitUnitAdd('IK4I',,,,,,,,,,)</v>
      </c>
      <c r="CR384" s="70" t="str">
        <f t="shared" si="5805"/>
        <v>InitEquipData('IK4I',,"",,,,,'','','','','','',"ReplaceableTextures\\CommandButtons\\BTNSST13.blp")</v>
      </c>
      <c r="CU384" s="95" t="str">
        <f t="shared" si="5806"/>
        <v>|n</v>
      </c>
      <c r="CV384" s="61" t="str">
        <f t="shared" si="5497"/>
        <v>攻击|Cffffc926+50000|r，攻击|Cffffc926+12%|n|n|r|Cffaaaaaa○|CffFFD24D暗之符印+1|r|r|n|n|Cff00ff7f点击穿戴或脱卸。|r</v>
      </c>
      <c r="CW384" s="60"/>
      <c r="CX384" s="60"/>
      <c r="CY384" s="60"/>
      <c r="CZ384" s="60"/>
      <c r="DA384" s="60"/>
      <c r="DB384" s="71" t="str">
        <f t="shared" si="5807"/>
        <v/>
      </c>
      <c r="DC384" s="71" t="str">
        <f t="shared" si="5808"/>
        <v/>
      </c>
      <c r="DD384" s="71" t="str">
        <f t="shared" si="5809"/>
        <v/>
      </c>
      <c r="DE384" s="71" t="str">
        <f t="shared" si="5810"/>
        <v/>
      </c>
      <c r="DF384" s="71" t="str">
        <f t="shared" si="5811"/>
        <v/>
      </c>
      <c r="DG384" s="71" t="str">
        <f t="shared" si="5812"/>
        <v/>
      </c>
      <c r="DH384" s="71" t="str">
        <f t="shared" si="5813"/>
        <v/>
      </c>
      <c r="DI384" s="71" t="str">
        <f t="shared" si="5814"/>
        <v/>
      </c>
      <c r="DJ384" s="71" t="str">
        <f t="shared" si="5815"/>
        <v/>
      </c>
      <c r="DK384" s="71" t="str">
        <f t="shared" si="5816"/>
        <v/>
      </c>
      <c r="DL384" s="71" t="str">
        <f t="shared" si="5817"/>
        <v/>
      </c>
      <c r="DM384" s="71" t="str">
        <f t="shared" si="5818"/>
        <v/>
      </c>
      <c r="DN384" s="71" t="str">
        <f t="shared" si="5819"/>
        <v/>
      </c>
      <c r="DO384" s="71" t="str">
        <f t="shared" si="5820"/>
        <v/>
      </c>
      <c r="DP384" s="71" t="str">
        <f t="shared" si="5821"/>
        <v/>
      </c>
      <c r="DQ384" s="71" t="str">
        <f t="shared" si="5822"/>
        <v/>
      </c>
      <c r="DR384" s="71" t="str">
        <f t="shared" si="5823"/>
        <v/>
      </c>
      <c r="DS384" s="71" t="str">
        <f t="shared" si="5824"/>
        <v/>
      </c>
      <c r="DT384" s="71" t="str">
        <f t="shared" si="5825"/>
        <v/>
      </c>
      <c r="DU384" s="71" t="str">
        <f t="shared" si="5826"/>
        <v/>
      </c>
      <c r="DV384" s="71" t="str">
        <f t="shared" si="5827"/>
        <v/>
      </c>
      <c r="DW384" s="71" t="str">
        <f t="shared" si="5828"/>
        <v/>
      </c>
      <c r="DX384" s="71" t="str">
        <f t="shared" si="5829"/>
        <v/>
      </c>
      <c r="DY384" s="71" t="str">
        <f t="shared" si="5830"/>
        <v/>
      </c>
      <c r="DZ384" s="71" t="str">
        <f t="shared" si="5831"/>
        <v/>
      </c>
      <c r="EA384" s="71" t="str">
        <f t="shared" si="5832"/>
        <v/>
      </c>
      <c r="EB384" s="71" t="str">
        <f t="shared" si="5833"/>
        <v/>
      </c>
      <c r="EC384" s="71" t="str">
        <f t="shared" si="5834"/>
        <v/>
      </c>
      <c r="ED384" s="71" t="str">
        <f t="shared" si="5835"/>
        <v/>
      </c>
      <c r="EE384" s="71" t="str">
        <f t="shared" si="5836"/>
        <v/>
      </c>
      <c r="EF384" s="71" t="str">
        <f t="shared" si="5837"/>
        <v/>
      </c>
      <c r="EG384" s="71" t="str">
        <f t="shared" si="5838"/>
        <v/>
      </c>
      <c r="EH384" s="71" t="str">
        <f t="shared" si="5839"/>
        <v/>
      </c>
      <c r="EI384" s="71" t="str">
        <f t="shared" si="5840"/>
        <v/>
      </c>
      <c r="EJ384" s="71" t="str">
        <f t="shared" si="5841"/>
        <v/>
      </c>
      <c r="EK384" s="71" t="str">
        <f t="shared" si="5842"/>
        <v/>
      </c>
      <c r="EL384" s="71" t="str">
        <f t="shared" si="5843"/>
        <v/>
      </c>
      <c r="EM384" s="71" t="str">
        <f t="shared" si="5844"/>
        <v/>
      </c>
      <c r="EN384" s="71" t="str">
        <f t="shared" si="5845"/>
        <v/>
      </c>
      <c r="EO384" s="71" t="str">
        <f t="shared" si="5846"/>
        <v/>
      </c>
      <c r="EP384" s="71" t="str">
        <f t="shared" si="5847"/>
        <v/>
      </c>
      <c r="EQ384" s="71" t="str">
        <f t="shared" si="5848"/>
        <v/>
      </c>
      <c r="ER384" s="71" t="str">
        <f t="shared" si="5849"/>
        <v/>
      </c>
      <c r="ES384" s="71" t="str">
        <f t="shared" si="5850"/>
        <v/>
      </c>
      <c r="ET384" s="71" t="str">
        <f t="shared" si="5851"/>
        <v/>
      </c>
      <c r="EU384" s="71" t="str">
        <f t="shared" si="5852"/>
        <v/>
      </c>
      <c r="EV384" s="71" t="str">
        <f t="shared" si="5853"/>
        <v/>
      </c>
      <c r="EW384" s="71" t="str">
        <f t="shared" si="5854"/>
        <v/>
      </c>
      <c r="EX384" s="71" t="str">
        <f t="shared" si="5855"/>
        <v/>
      </c>
      <c r="EY384" s="71" t="str">
        <f t="shared" si="5856"/>
        <v/>
      </c>
      <c r="EZ384" s="71" t="str">
        <f t="shared" si="5857"/>
        <v/>
      </c>
      <c r="FA384" s="71" t="str">
        <f t="shared" si="5858"/>
        <v/>
      </c>
      <c r="FB384" s="71" t="str">
        <f t="shared" si="5859"/>
        <v/>
      </c>
      <c r="FC384" s="71" t="str">
        <f t="shared" si="5860"/>
        <v/>
      </c>
      <c r="FD384" s="71" t="str">
        <f t="shared" si="5861"/>
        <v/>
      </c>
      <c r="FE384" s="71" t="str">
        <f t="shared" si="5862"/>
        <v/>
      </c>
      <c r="FF384" s="71" t="str">
        <f t="shared" si="5863"/>
        <v/>
      </c>
      <c r="FG384" s="71" t="str">
        <f t="shared" si="5864"/>
        <v/>
      </c>
      <c r="FH384" s="71" t="str">
        <f t="shared" si="5865"/>
        <v/>
      </c>
      <c r="FI384" s="71" t="str">
        <f t="shared" si="5866"/>
        <v/>
      </c>
      <c r="FJ384" s="71" t="str">
        <f t="shared" si="5867"/>
        <v/>
      </c>
      <c r="FK384" s="71" t="str">
        <f t="shared" si="5868"/>
        <v/>
      </c>
      <c r="FL384" s="71" t="str">
        <f t="shared" si="5869"/>
        <v/>
      </c>
      <c r="FM384" s="71" t="str">
        <f t="shared" si="5870"/>
        <v/>
      </c>
      <c r="FN384" s="71" t="str">
        <f t="shared" si="5871"/>
        <v/>
      </c>
      <c r="FO384" s="71" t="str">
        <f t="shared" si="5872"/>
        <v/>
      </c>
      <c r="FP384" s="71" t="str">
        <f t="shared" si="5873"/>
        <v/>
      </c>
      <c r="FQ384" s="71" t="str">
        <f t="shared" si="5874"/>
        <v/>
      </c>
      <c r="FR384" s="71" t="str">
        <f t="shared" si="5875"/>
        <v/>
      </c>
      <c r="FS384" s="71" t="str">
        <f t="shared" si="5876"/>
        <v/>
      </c>
    </row>
    <row r="385" spans="1:175" ht="16.5">
      <c r="A385" s="134"/>
      <c r="B385" s="80" t="s">
        <v>1069</v>
      </c>
      <c r="C385" s="147" t="s">
        <v>1070</v>
      </c>
      <c r="T385" s="152" t="s">
        <v>1071</v>
      </c>
      <c r="U385" s="85" t="s">
        <v>1072</v>
      </c>
      <c r="CN385" s="70" t="str">
        <f t="shared" si="5498"/>
        <v>InitUnitState('IK5A',,,,,,,,,,)</v>
      </c>
      <c r="CO385" s="70" t="str">
        <f t="shared" si="5499"/>
        <v>InitUnitNormal('IK5A',,,,,,,,,,)</v>
      </c>
      <c r="CP385" s="70" t="str">
        <f t="shared" si="5500"/>
        <v>InitUnitMagic('IK5A',,,,,,,,,,)</v>
      </c>
      <c r="CQ385" s="70" t="str">
        <f t="shared" si="5501"/>
        <v>InitUnitAdd('IK5A',,,,,,,,,,)</v>
      </c>
      <c r="CR385" s="70" t="str">
        <f>"InitEquipData('"&amp;B385&amp;"',"&amp;D385&amp;","&amp;CR$1&amp;A385&amp;CR$1&amp;","&amp;E385&amp;","&amp;I385&amp;","&amp;F385&amp;","&amp;G385&amp;",'"&amp;J385&amp;"','"&amp;K385&amp;"','"&amp;L385&amp;"','"&amp;M385&amp;"','"&amp;N385&amp;"','"&amp;O385&amp;"',"&amp;CR$1&amp;U394&amp;CR$1&amp;")"</f>
        <v>InitEquipData('IK5A',,"",,,,,'','','','','','',"ReplaceableTextures\\CommandButtons\\BTNSST14.blp")</v>
      </c>
      <c r="CU385" s="95" t="str">
        <f t="shared" si="5502"/>
        <v>|n</v>
      </c>
      <c r="CV385" s="61" t="str">
        <f t="shared" si="5497"/>
        <v>护甲穿透|Cffffc926+150|n|n|r|Cffaaaaaa○刻印槽 【空】|r|n|n|Cff00ff7f点击穿戴或脱卸。|r</v>
      </c>
      <c r="CW385" s="60"/>
      <c r="CX385" s="60"/>
      <c r="CY385" s="60"/>
      <c r="CZ385" s="60"/>
      <c r="DA385" s="60"/>
      <c r="DB385" s="71" t="str">
        <f t="shared" si="5503"/>
        <v/>
      </c>
      <c r="DC385" s="71" t="str">
        <f t="shared" si="5504"/>
        <v/>
      </c>
      <c r="DD385" s="71" t="str">
        <f t="shared" si="5505"/>
        <v/>
      </c>
      <c r="DE385" s="71" t="str">
        <f t="shared" si="5506"/>
        <v/>
      </c>
      <c r="DF385" s="71" t="str">
        <f t="shared" si="5507"/>
        <v/>
      </c>
      <c r="DG385" s="71" t="str">
        <f t="shared" si="5508"/>
        <v/>
      </c>
      <c r="DH385" s="71" t="str">
        <f t="shared" si="5509"/>
        <v/>
      </c>
      <c r="DI385" s="71" t="str">
        <f t="shared" si="5510"/>
        <v/>
      </c>
      <c r="DJ385" s="71" t="str">
        <f t="shared" si="5511"/>
        <v/>
      </c>
      <c r="DK385" s="71" t="str">
        <f t="shared" si="5512"/>
        <v/>
      </c>
      <c r="DL385" s="71" t="str">
        <f t="shared" si="5513"/>
        <v/>
      </c>
      <c r="DM385" s="71" t="str">
        <f t="shared" si="5514"/>
        <v/>
      </c>
      <c r="DN385" s="71" t="str">
        <f t="shared" si="5515"/>
        <v/>
      </c>
      <c r="DO385" s="71" t="str">
        <f t="shared" si="5516"/>
        <v/>
      </c>
      <c r="DP385" s="71" t="str">
        <f t="shared" si="5517"/>
        <v/>
      </c>
      <c r="DQ385" s="71" t="str">
        <f t="shared" si="5518"/>
        <v/>
      </c>
      <c r="DR385" s="71" t="str">
        <f t="shared" si="5519"/>
        <v/>
      </c>
      <c r="DS385" s="71" t="str">
        <f t="shared" si="5520"/>
        <v/>
      </c>
      <c r="DT385" s="71" t="str">
        <f t="shared" si="5521"/>
        <v/>
      </c>
      <c r="DU385" s="71" t="str">
        <f t="shared" si="5522"/>
        <v/>
      </c>
      <c r="DV385" s="71" t="str">
        <f t="shared" si="5523"/>
        <v/>
      </c>
      <c r="DW385" s="71" t="str">
        <f t="shared" si="5524"/>
        <v/>
      </c>
      <c r="DX385" s="71" t="str">
        <f t="shared" si="5525"/>
        <v/>
      </c>
      <c r="DY385" s="71" t="str">
        <f t="shared" si="5526"/>
        <v/>
      </c>
      <c r="DZ385" s="71" t="str">
        <f t="shared" si="5527"/>
        <v/>
      </c>
      <c r="EA385" s="71" t="str">
        <f t="shared" si="5528"/>
        <v/>
      </c>
      <c r="EB385" s="71" t="str">
        <f t="shared" si="5529"/>
        <v/>
      </c>
      <c r="EC385" s="71" t="str">
        <f t="shared" si="5530"/>
        <v/>
      </c>
      <c r="ED385" s="71" t="str">
        <f t="shared" si="5531"/>
        <v/>
      </c>
      <c r="EE385" s="71" t="str">
        <f t="shared" si="5532"/>
        <v/>
      </c>
      <c r="EF385" s="71" t="str">
        <f t="shared" si="5533"/>
        <v/>
      </c>
      <c r="EG385" s="71" t="str">
        <f t="shared" si="5534"/>
        <v/>
      </c>
      <c r="EH385" s="71" t="str">
        <f t="shared" si="5535"/>
        <v/>
      </c>
      <c r="EI385" s="71" t="str">
        <f t="shared" si="5536"/>
        <v/>
      </c>
      <c r="EJ385" s="71" t="str">
        <f t="shared" si="5537"/>
        <v/>
      </c>
      <c r="EK385" s="71" t="str">
        <f t="shared" si="5538"/>
        <v/>
      </c>
      <c r="EL385" s="71" t="str">
        <f t="shared" si="5539"/>
        <v/>
      </c>
      <c r="EM385" s="71" t="str">
        <f t="shared" si="5540"/>
        <v/>
      </c>
      <c r="EN385" s="71" t="str">
        <f t="shared" si="5541"/>
        <v/>
      </c>
      <c r="EO385" s="71" t="str">
        <f t="shared" si="5542"/>
        <v/>
      </c>
      <c r="EP385" s="71" t="str">
        <f t="shared" si="5543"/>
        <v/>
      </c>
      <c r="EQ385" s="71" t="str">
        <f t="shared" si="5544"/>
        <v/>
      </c>
      <c r="ER385" s="71" t="str">
        <f t="shared" si="5545"/>
        <v/>
      </c>
      <c r="ES385" s="71" t="str">
        <f t="shared" si="5546"/>
        <v/>
      </c>
      <c r="ET385" s="71" t="str">
        <f t="shared" si="5547"/>
        <v/>
      </c>
      <c r="EU385" s="71" t="str">
        <f t="shared" si="5548"/>
        <v/>
      </c>
      <c r="EV385" s="71" t="str">
        <f t="shared" si="5549"/>
        <v/>
      </c>
      <c r="EW385" s="71" t="str">
        <f t="shared" si="5550"/>
        <v/>
      </c>
      <c r="EX385" s="71" t="str">
        <f t="shared" si="5551"/>
        <v/>
      </c>
      <c r="EY385" s="71" t="str">
        <f t="shared" si="5552"/>
        <v/>
      </c>
      <c r="EZ385" s="71" t="str">
        <f t="shared" si="5553"/>
        <v/>
      </c>
      <c r="FA385" s="71" t="str">
        <f t="shared" si="5554"/>
        <v/>
      </c>
      <c r="FB385" s="71" t="str">
        <f t="shared" si="5555"/>
        <v/>
      </c>
      <c r="FC385" s="71" t="str">
        <f t="shared" si="5556"/>
        <v/>
      </c>
      <c r="FD385" s="71" t="str">
        <f t="shared" si="5557"/>
        <v/>
      </c>
      <c r="FE385" s="71" t="str">
        <f t="shared" si="5558"/>
        <v/>
      </c>
      <c r="FF385" s="71" t="str">
        <f t="shared" si="5559"/>
        <v/>
      </c>
      <c r="FG385" s="71" t="str">
        <f t="shared" si="5560"/>
        <v/>
      </c>
      <c r="FH385" s="71" t="str">
        <f t="shared" si="5561"/>
        <v/>
      </c>
      <c r="FI385" s="71" t="str">
        <f t="shared" si="5562"/>
        <v/>
      </c>
      <c r="FJ385" s="71" t="str">
        <f t="shared" si="5563"/>
        <v/>
      </c>
      <c r="FK385" s="71" t="str">
        <f t="shared" si="5564"/>
        <v/>
      </c>
      <c r="FL385" s="71" t="str">
        <f t="shared" si="5565"/>
        <v/>
      </c>
      <c r="FM385" s="71" t="str">
        <f t="shared" si="5566"/>
        <v/>
      </c>
      <c r="FN385" s="71" t="str">
        <f t="shared" si="5567"/>
        <v/>
      </c>
      <c r="FO385" s="71" t="str">
        <f t="shared" si="5568"/>
        <v/>
      </c>
      <c r="FP385" s="71" t="str">
        <f t="shared" si="5569"/>
        <v/>
      </c>
      <c r="FQ385" s="71" t="str">
        <f t="shared" si="5570"/>
        <v/>
      </c>
      <c r="FR385" s="71" t="str">
        <f t="shared" si="5571"/>
        <v/>
      </c>
      <c r="FS385" s="71" t="str">
        <f t="shared" si="5572"/>
        <v/>
      </c>
    </row>
    <row r="386" spans="1:175" ht="16.5">
      <c r="A386" s="134"/>
      <c r="B386" s="80" t="s">
        <v>1073</v>
      </c>
      <c r="C386" s="147" t="s">
        <v>1070</v>
      </c>
      <c r="K386" s="149"/>
      <c r="T386" s="152" t="s">
        <v>1074</v>
      </c>
      <c r="U386" s="85" t="s">
        <v>1072</v>
      </c>
      <c r="CN386" s="70" t="str">
        <f t="shared" ref="CN386:CN393" si="5877">"InitUnitState('"&amp;B386&amp;"',"&amp;V386&amp;","&amp;W386&amp;","&amp;X386&amp;","&amp;Y386&amp;","&amp;Z386&amp;","&amp;AA386&amp;","&amp;AB386&amp;","&amp;AC386&amp;","&amp;AD386&amp;","&amp;AE386&amp;")"</f>
        <v>InitUnitState('IK5B',,,,,,,,,,)</v>
      </c>
      <c r="CO386" s="70" t="str">
        <f t="shared" ref="CO386:CO393" si="5878">"InitUnitNormal('"&amp;B386&amp;"',"&amp;AF386&amp;","&amp;AG386&amp;","&amp;AH386&amp;","&amp;AI386&amp;","&amp;AJ386&amp;","&amp;AK386&amp;","&amp;AL386&amp;","&amp;AM386&amp;","&amp;AN386&amp;","&amp;AO386&amp;")"</f>
        <v>InitUnitNormal('IK5B',,,,,,,,,,)</v>
      </c>
      <c r="CP386" s="70" t="str">
        <f t="shared" ref="CP386:CP393" si="5879">"InitUnitMagic('"&amp;B386&amp;"',"&amp;AP386&amp;","&amp;AQ386&amp;","&amp;AR386&amp;","&amp;AS386&amp;","&amp;AT386&amp;","&amp;AU386&amp;","&amp;AV386&amp;","&amp;AW386&amp;","&amp;BI386&amp;","&amp;BJ386&amp;")"</f>
        <v>InitUnitMagic('IK5B',,,,,,,,,,)</v>
      </c>
      <c r="CQ386" s="70" t="str">
        <f t="shared" ref="CQ386:CQ393" si="5880">"InitUnitAdd('"&amp;B386&amp;"',"&amp;BK386&amp;","&amp;BL386&amp;","&amp;BM386&amp;","&amp;BN386&amp;","&amp;BO386&amp;","&amp;BP386&amp;","&amp;BQ386&amp;","&amp;BR386&amp;","&amp;BS386&amp;","&amp;BT386&amp;")"</f>
        <v>InitUnitAdd('IK5B',,,,,,,,,,)</v>
      </c>
      <c r="CR386" s="70" t="str">
        <f t="shared" ref="CR386:CR393" si="5881">"InitEquipData('"&amp;B386&amp;"',"&amp;D386&amp;","&amp;CR$1&amp;A386&amp;CR$1&amp;","&amp;E386&amp;","&amp;I386&amp;","&amp;F386&amp;","&amp;G386&amp;",'"&amp;J386&amp;"','"&amp;K386&amp;"','"&amp;L386&amp;"','"&amp;M386&amp;"','"&amp;N386&amp;"','"&amp;O386&amp;"',"&amp;CR$1&amp;U395&amp;CR$1&amp;")"</f>
        <v>InitEquipData('IK5B',,"",,,,,'','','','','','',"ReplaceableTextures\\CommandButtons\\BTNSST14.blp")</v>
      </c>
      <c r="CU386" s="95" t="str">
        <f t="shared" ref="CU386:CU393" si="5882">CONCATENATE(DB386,DC386,DD386,DE386,DF386,DG386,DH386,DI386,DJ386,DK386,DL386,DM386,DN386,DO386,DP386,DQ386,DR386,DS386,DT386,DU386,DV386,DW386,DX386,DY386,DZ386,EA386,EB386,EC386,ED386,EE386,EF386,EG386,EH386,EI386,EJ386,EK386,EL386,EM386,EN386,EO386,EP386&amp;"|n")</f>
        <v>|n</v>
      </c>
      <c r="CV386" s="61" t="str">
        <f t="shared" si="5497"/>
        <v>护甲穿透|Cffffc926+150|n|n|r|Cffaaaaaa○|CffFFD24D金之符印+1|r|r|n|n|Cff00ff7f点击穿戴或脱卸。|r</v>
      </c>
      <c r="CW386" s="60"/>
      <c r="CX386" s="60"/>
      <c r="CY386" s="60"/>
      <c r="CZ386" s="60"/>
      <c r="DA386" s="60"/>
      <c r="DB386" s="71" t="str">
        <f t="shared" ref="DB386:DB393" si="5883">IF(V386="","","|n"&amp;DB$2&amp;"+"&amp;V386&amp;DB$1)</f>
        <v/>
      </c>
      <c r="DC386" s="71" t="str">
        <f t="shared" ref="DC386:DC393" si="5884">IF(W386="","","|n"&amp;DC$2&amp;"+"&amp;W386&amp;DC$1)</f>
        <v/>
      </c>
      <c r="DD386" s="71" t="str">
        <f t="shared" ref="DD386:DD393" si="5885">IF(X386="","","|n"&amp;DD$2&amp;"+"&amp;X386&amp;DD$1)</f>
        <v/>
      </c>
      <c r="DE386" s="71" t="str">
        <f t="shared" ref="DE386:DE393" si="5886">IF(Y386="","","|n"&amp;DE$2&amp;"+"&amp;Y386&amp;DE$1)</f>
        <v/>
      </c>
      <c r="DF386" s="71" t="str">
        <f t="shared" ref="DF386:DF393" si="5887">IF(Z386="","","|n"&amp;DF$2&amp;"+"&amp;Z386&amp;DF$1)</f>
        <v/>
      </c>
      <c r="DG386" s="71" t="str">
        <f t="shared" ref="DG386:DG393" si="5888">IF(AA386="","","|n"&amp;DG$2&amp;"+"&amp;AA386&amp;DG$1)</f>
        <v/>
      </c>
      <c r="DH386" s="71" t="str">
        <f t="shared" ref="DH386:DH393" si="5889">IF(AB386="","","|n"&amp;DH$2&amp;"+"&amp;AB386&amp;DH$1)</f>
        <v/>
      </c>
      <c r="DI386" s="71" t="str">
        <f t="shared" ref="DI386:DI393" si="5890">IF(AC386="","","|n"&amp;DI$2&amp;"+"&amp;AC386&amp;DI$1)</f>
        <v/>
      </c>
      <c r="DJ386" s="71" t="str">
        <f t="shared" ref="DJ386:DJ393" si="5891">IF(AD386="","","|n"&amp;DJ$2&amp;"+"&amp;AD386&amp;DJ$1)</f>
        <v/>
      </c>
      <c r="DK386" s="71" t="str">
        <f t="shared" ref="DK386:DK393" si="5892">IF(AE386="","","|n"&amp;DK$2&amp;"+"&amp;AE386&amp;DK$1)</f>
        <v/>
      </c>
      <c r="DL386" s="71" t="str">
        <f t="shared" ref="DL386:DL393" si="5893">IF(AF386="","","|n"&amp;DL$2&amp;"+"&amp;AF386&amp;DL$1)</f>
        <v/>
      </c>
      <c r="DM386" s="71" t="str">
        <f t="shared" ref="DM386:DM393" si="5894">IF(AG386="","","|n"&amp;DM$2&amp;"+"&amp;AG386&amp;DM$1)</f>
        <v/>
      </c>
      <c r="DN386" s="71" t="str">
        <f t="shared" ref="DN386:DN393" si="5895">IF(AH386="","","|n"&amp;DN$2&amp;"+"&amp;AH386&amp;DN$1)</f>
        <v/>
      </c>
      <c r="DO386" s="71" t="str">
        <f t="shared" ref="DO386:DO393" si="5896">IF(AI386="","","|n"&amp;DO$2&amp;"+"&amp;AI386&amp;DO$1)</f>
        <v/>
      </c>
      <c r="DP386" s="71" t="str">
        <f t="shared" ref="DP386:DP393" si="5897">IF(AJ386="","","|n"&amp;DP$2&amp;"+"&amp;AJ386&amp;DP$1)</f>
        <v/>
      </c>
      <c r="DQ386" s="71" t="str">
        <f t="shared" ref="DQ386:DQ393" si="5898">IF(AK386="","","|n"&amp;DQ$2&amp;"+"&amp;AK386&amp;DQ$1)</f>
        <v/>
      </c>
      <c r="DR386" s="71" t="str">
        <f t="shared" ref="DR386:DR393" si="5899">IF(AL386="","","|n"&amp;DR$2&amp;"+"&amp;AL386&amp;DR$1)</f>
        <v/>
      </c>
      <c r="DS386" s="71" t="str">
        <f t="shared" ref="DS386:DS393" si="5900">IF(AM386="","","|n"&amp;DS$2&amp;"+"&amp;AM386&amp;DS$1)</f>
        <v/>
      </c>
      <c r="DT386" s="71" t="str">
        <f t="shared" ref="DT386:DT393" si="5901">IF(AN386="","","|n"&amp;DT$2&amp;"+"&amp;AN386&amp;DT$1)</f>
        <v/>
      </c>
      <c r="DU386" s="71" t="str">
        <f t="shared" ref="DU386:DU393" si="5902">IF(AO386="","","|n"&amp;DU$2&amp;"+"&amp;AO386&amp;DU$1)</f>
        <v/>
      </c>
      <c r="DV386" s="71" t="str">
        <f t="shared" ref="DV386:DV393" si="5903">IF(AP386="","","|n"&amp;DV$2&amp;"+"&amp;AP386&amp;DV$1)</f>
        <v/>
      </c>
      <c r="DW386" s="71" t="str">
        <f t="shared" ref="DW386:DW393" si="5904">IF(AQ386="","","|n"&amp;DW$2&amp;"+"&amp;AQ386&amp;DW$1)</f>
        <v/>
      </c>
      <c r="DX386" s="71" t="str">
        <f t="shared" ref="DX386:DX393" si="5905">IF(AR386="","","|n"&amp;DX$2&amp;"+"&amp;AR386&amp;DX$1)</f>
        <v/>
      </c>
      <c r="DY386" s="71" t="str">
        <f t="shared" ref="DY386:DY393" si="5906">IF(AS386="","","|n"&amp;DY$2&amp;"+"&amp;AS386&amp;DY$1)</f>
        <v/>
      </c>
      <c r="DZ386" s="71" t="str">
        <f t="shared" ref="DZ386:DZ393" si="5907">IF(AT386="","","|n"&amp;DZ$2&amp;"+"&amp;AT386&amp;DZ$1)</f>
        <v/>
      </c>
      <c r="EA386" s="71" t="str">
        <f t="shared" ref="EA386:EA393" si="5908">IF(AU386="","","|n"&amp;EA$2&amp;"+"&amp;AU386&amp;EA$1)</f>
        <v/>
      </c>
      <c r="EB386" s="71" t="str">
        <f t="shared" ref="EB386:EB393" si="5909">IF(AV386="","","|n"&amp;EB$2&amp;"+"&amp;AV386&amp;EB$1)</f>
        <v/>
      </c>
      <c r="EC386" s="71" t="str">
        <f t="shared" ref="EC386:EC393" si="5910">IF(AW386="","","|n"&amp;EC$2&amp;"+"&amp;AW386&amp;EC$1)</f>
        <v/>
      </c>
      <c r="ED386" s="71" t="str">
        <f t="shared" ref="ED386:ED393" si="5911">IF(AX386="","","|n"&amp;ED$2&amp;"+"&amp;AX386&amp;ED$1)</f>
        <v/>
      </c>
      <c r="EE386" s="71" t="str">
        <f t="shared" ref="EE386:EE393" si="5912">IF(AY386="","","|n"&amp;EE$2&amp;"+"&amp;AY386&amp;EE$1)</f>
        <v/>
      </c>
      <c r="EF386" s="71" t="str">
        <f t="shared" ref="EF386:EF393" si="5913">IF(AZ386="","","|n"&amp;EF$2&amp;"+"&amp;AZ386&amp;EF$1)</f>
        <v/>
      </c>
      <c r="EG386" s="71" t="str">
        <f t="shared" ref="EG386:EG393" si="5914">IF(BA386="","","|n"&amp;EG$2&amp;"+"&amp;BA386&amp;EG$1)</f>
        <v/>
      </c>
      <c r="EH386" s="71" t="str">
        <f t="shared" ref="EH386:EH393" si="5915">IF(BB386="","","|n"&amp;EH$2&amp;"+"&amp;BB386&amp;EH$1)</f>
        <v/>
      </c>
      <c r="EI386" s="71" t="str">
        <f t="shared" ref="EI386:EI393" si="5916">IF(BC386="","","|n"&amp;EI$2&amp;"+"&amp;BC386&amp;EI$1)</f>
        <v/>
      </c>
      <c r="EJ386" s="71" t="str">
        <f t="shared" ref="EJ386:EJ393" si="5917">IF(BD386="","","|n"&amp;EJ$2&amp;"+"&amp;BD386&amp;EJ$1)</f>
        <v/>
      </c>
      <c r="EK386" s="71" t="str">
        <f t="shared" ref="EK386:EK393" si="5918">IF(BE386="","","|n"&amp;EK$2&amp;"+"&amp;BE386&amp;EK$1)</f>
        <v/>
      </c>
      <c r="EL386" s="71" t="str">
        <f t="shared" ref="EL386:EL393" si="5919">IF(BF386="","","|n"&amp;EL$2&amp;"+"&amp;BF386&amp;EL$1)</f>
        <v/>
      </c>
      <c r="EM386" s="71" t="str">
        <f t="shared" ref="EM386:EM393" si="5920">IF(BG386="","","|n"&amp;EM$2&amp;"+"&amp;BG386&amp;EM$1)</f>
        <v/>
      </c>
      <c r="EN386" s="71" t="str">
        <f t="shared" ref="EN386:EN393" si="5921">IF(BH386="","","|n"&amp;EN$2&amp;"+"&amp;BH386&amp;EN$1)</f>
        <v/>
      </c>
      <c r="EO386" s="71" t="str">
        <f t="shared" ref="EO386:EO393" si="5922">IF(BI386="","","|n"&amp;EO$2&amp;"+"&amp;BI386&amp;EO$1)</f>
        <v/>
      </c>
      <c r="EP386" s="71" t="str">
        <f t="shared" ref="EP386:EP393" si="5923">IF(BJ386="","","|n"&amp;EP$2&amp;"+"&amp;BJ386&amp;EP$1)</f>
        <v/>
      </c>
      <c r="EQ386" s="71" t="str">
        <f t="shared" ref="EQ386:EQ393" si="5924">IF(BK386="","","|n"&amp;EQ$2&amp;"+"&amp;BK386&amp;EQ$1)</f>
        <v/>
      </c>
      <c r="ER386" s="71" t="str">
        <f t="shared" ref="ER386:ER393" si="5925">IF(BL386="","","|n"&amp;ER$2&amp;"+"&amp;BL386&amp;ER$1)</f>
        <v/>
      </c>
      <c r="ES386" s="71" t="str">
        <f t="shared" ref="ES386:ES393" si="5926">IF(BM386="","","|n"&amp;ES$2&amp;"+"&amp;BM386&amp;ES$1)</f>
        <v/>
      </c>
      <c r="ET386" s="71" t="str">
        <f t="shared" ref="ET386:ET393" si="5927">IF(BN386="","","|n"&amp;ET$2&amp;"+"&amp;BN386&amp;ET$1)</f>
        <v/>
      </c>
      <c r="EU386" s="71" t="str">
        <f t="shared" ref="EU386:EU393" si="5928">IF(BO386="","","|n"&amp;EU$2&amp;"+"&amp;BO386&amp;EU$1)</f>
        <v/>
      </c>
      <c r="EV386" s="71" t="str">
        <f t="shared" ref="EV386:EV393" si="5929">IF(BP386="","","|n"&amp;EV$2&amp;"+"&amp;BP386&amp;EV$1)</f>
        <v/>
      </c>
      <c r="EW386" s="71" t="str">
        <f t="shared" ref="EW386:EW393" si="5930">IF(BQ386="","","|n"&amp;EW$2&amp;"+"&amp;BQ386&amp;EW$1)</f>
        <v/>
      </c>
      <c r="EX386" s="71" t="str">
        <f t="shared" ref="EX386:EX393" si="5931">IF(BR386="","","|n"&amp;EX$2&amp;"+"&amp;BR386&amp;EX$1)</f>
        <v/>
      </c>
      <c r="EY386" s="71" t="str">
        <f t="shared" ref="EY386:EY393" si="5932">IF(BS386="","","|n"&amp;EY$2&amp;"+"&amp;BS386&amp;EY$1)</f>
        <v/>
      </c>
      <c r="EZ386" s="71" t="str">
        <f t="shared" ref="EZ386:EZ393" si="5933">IF(BT386="","","|n"&amp;EZ$2&amp;"+"&amp;BT386&amp;EZ$1)</f>
        <v/>
      </c>
      <c r="FA386" s="71" t="str">
        <f t="shared" ref="FA386:FA393" si="5934">IF(BU386="","","|n"&amp;FA$2&amp;"+"&amp;BU386&amp;FA$1)</f>
        <v/>
      </c>
      <c r="FB386" s="71" t="str">
        <f t="shared" ref="FB386:FB393" si="5935">IF(BV386="","","|n"&amp;FB$2&amp;"+"&amp;BV386&amp;FB$1)</f>
        <v/>
      </c>
      <c r="FC386" s="71" t="str">
        <f t="shared" ref="FC386:FC393" si="5936">IF(BW386="","","|n"&amp;FC$2&amp;"+"&amp;BW386&amp;FC$1)</f>
        <v/>
      </c>
      <c r="FD386" s="71" t="str">
        <f t="shared" ref="FD386:FD393" si="5937">IF(BX386="","","|n"&amp;FD$2&amp;"+"&amp;BX386&amp;FD$1)</f>
        <v/>
      </c>
      <c r="FE386" s="71" t="str">
        <f t="shared" ref="FE386:FE393" si="5938">IF(BY386="","","|n"&amp;FE$2&amp;"+"&amp;BY386&amp;FE$1)</f>
        <v/>
      </c>
      <c r="FF386" s="71" t="str">
        <f t="shared" ref="FF386:FF393" si="5939">IF(BZ386="","","|n"&amp;FF$2&amp;"+"&amp;BZ386&amp;FF$1)</f>
        <v/>
      </c>
      <c r="FG386" s="71" t="str">
        <f t="shared" ref="FG386:FG393" si="5940">IF(CA386="","","|n"&amp;FG$2&amp;"+"&amp;CA386&amp;FG$1)</f>
        <v/>
      </c>
      <c r="FH386" s="71" t="str">
        <f t="shared" ref="FH386:FH393" si="5941">IF(CB386="","","|n"&amp;FH$2&amp;"+"&amp;CB386&amp;FH$1)</f>
        <v/>
      </c>
      <c r="FI386" s="71" t="str">
        <f t="shared" ref="FI386:FI393" si="5942">IF(CC386="","","|n"&amp;FI$2&amp;"+"&amp;CC386&amp;FI$1)</f>
        <v/>
      </c>
      <c r="FJ386" s="71" t="str">
        <f t="shared" ref="FJ386:FJ393" si="5943">IF(CD386="","","|n"&amp;FJ$2&amp;"+"&amp;CD386&amp;FJ$1)</f>
        <v/>
      </c>
      <c r="FK386" s="71" t="str">
        <f t="shared" ref="FK386:FK393" si="5944">IF(CE386="","","|n"&amp;FK$2&amp;"+"&amp;CE386&amp;FK$1)</f>
        <v/>
      </c>
      <c r="FL386" s="71" t="str">
        <f t="shared" ref="FL386:FL393" si="5945">IF(CF386="","","|n"&amp;FL$2&amp;"+"&amp;CF386&amp;FL$1)</f>
        <v/>
      </c>
      <c r="FM386" s="71" t="str">
        <f t="shared" ref="FM386:FM393" si="5946">IF(CG386="","","|n"&amp;FM$2&amp;"+"&amp;CG386&amp;FM$1)</f>
        <v/>
      </c>
      <c r="FN386" s="71" t="str">
        <f t="shared" ref="FN386:FN393" si="5947">IF(CH386="","","|n"&amp;FN$2&amp;"+"&amp;CH386&amp;FN$1)</f>
        <v/>
      </c>
      <c r="FO386" s="71" t="str">
        <f t="shared" ref="FO386:FO393" si="5948">IF(CI386="","","|n"&amp;FO$2&amp;"+"&amp;CI386&amp;FO$1)</f>
        <v/>
      </c>
      <c r="FP386" s="71" t="str">
        <f t="shared" ref="FP386:FP393" si="5949">IF(CJ386="","","|n"&amp;FP$2&amp;"+"&amp;CJ386&amp;FP$1)</f>
        <v/>
      </c>
      <c r="FQ386" s="71" t="str">
        <f t="shared" ref="FQ386:FQ393" si="5950">IF(CK386="","","|n"&amp;FQ$2&amp;"+"&amp;CK386&amp;FQ$1)</f>
        <v/>
      </c>
      <c r="FR386" s="71" t="str">
        <f t="shared" ref="FR386:FR393" si="5951">IF(CL386="","","|n"&amp;FR$2&amp;"+"&amp;CL386&amp;FR$1)</f>
        <v/>
      </c>
      <c r="FS386" s="71" t="str">
        <f t="shared" ref="FS386:FS393" si="5952">IF(CM386="","","|n"&amp;FS$2&amp;"+"&amp;CM386&amp;FS$1)</f>
        <v/>
      </c>
    </row>
    <row r="387" spans="1:175" ht="16.5">
      <c r="A387" s="134"/>
      <c r="B387" s="80" t="s">
        <v>1075</v>
      </c>
      <c r="C387" s="147" t="s">
        <v>1070</v>
      </c>
      <c r="K387" s="150"/>
      <c r="T387" s="152" t="s">
        <v>1076</v>
      </c>
      <c r="U387" s="85" t="s">
        <v>1072</v>
      </c>
      <c r="CN387" s="70" t="str">
        <f t="shared" si="5877"/>
        <v>InitUnitState('IK5C',,,,,,,,,,)</v>
      </c>
      <c r="CO387" s="70" t="str">
        <f t="shared" si="5878"/>
        <v>InitUnitNormal('IK5C',,,,,,,,,,)</v>
      </c>
      <c r="CP387" s="70" t="str">
        <f t="shared" si="5879"/>
        <v>InitUnitMagic('IK5C',,,,,,,,,,)</v>
      </c>
      <c r="CQ387" s="70" t="str">
        <f t="shared" si="5880"/>
        <v>InitUnitAdd('IK5C',,,,,,,,,,)</v>
      </c>
      <c r="CR387" s="70" t="str">
        <f t="shared" si="5881"/>
        <v>InitEquipData('IK5C',,"",,,,,'','','','','','',"ReplaceableTextures\\CommandButtons\\BTNSST14.blp")</v>
      </c>
      <c r="CU387" s="95" t="str">
        <f t="shared" si="5882"/>
        <v>|n</v>
      </c>
      <c r="CV387" s="61" t="str">
        <f t="shared" si="5497"/>
        <v>护甲穿透|Cffffc926+150|n|n|r|Cffaaaaaa○|CffFFD24D木之符印+1|r|r|n|n|Cff00ff7f点击穿戴或脱卸。|r</v>
      </c>
      <c r="CW387" s="60"/>
      <c r="CX387" s="60"/>
      <c r="CY387" s="60"/>
      <c r="CZ387" s="60"/>
      <c r="DA387" s="60"/>
      <c r="DB387" s="71" t="str">
        <f t="shared" si="5883"/>
        <v/>
      </c>
      <c r="DC387" s="71" t="str">
        <f t="shared" si="5884"/>
        <v/>
      </c>
      <c r="DD387" s="71" t="str">
        <f t="shared" si="5885"/>
        <v/>
      </c>
      <c r="DE387" s="71" t="str">
        <f t="shared" si="5886"/>
        <v/>
      </c>
      <c r="DF387" s="71" t="str">
        <f t="shared" si="5887"/>
        <v/>
      </c>
      <c r="DG387" s="71" t="str">
        <f t="shared" si="5888"/>
        <v/>
      </c>
      <c r="DH387" s="71" t="str">
        <f t="shared" si="5889"/>
        <v/>
      </c>
      <c r="DI387" s="71" t="str">
        <f t="shared" si="5890"/>
        <v/>
      </c>
      <c r="DJ387" s="71" t="str">
        <f t="shared" si="5891"/>
        <v/>
      </c>
      <c r="DK387" s="71" t="str">
        <f t="shared" si="5892"/>
        <v/>
      </c>
      <c r="DL387" s="71" t="str">
        <f t="shared" si="5893"/>
        <v/>
      </c>
      <c r="DM387" s="71" t="str">
        <f t="shared" si="5894"/>
        <v/>
      </c>
      <c r="DN387" s="71" t="str">
        <f t="shared" si="5895"/>
        <v/>
      </c>
      <c r="DO387" s="71" t="str">
        <f t="shared" si="5896"/>
        <v/>
      </c>
      <c r="DP387" s="71" t="str">
        <f t="shared" si="5897"/>
        <v/>
      </c>
      <c r="DQ387" s="71" t="str">
        <f t="shared" si="5898"/>
        <v/>
      </c>
      <c r="DR387" s="71" t="str">
        <f t="shared" si="5899"/>
        <v/>
      </c>
      <c r="DS387" s="71" t="str">
        <f t="shared" si="5900"/>
        <v/>
      </c>
      <c r="DT387" s="71" t="str">
        <f t="shared" si="5901"/>
        <v/>
      </c>
      <c r="DU387" s="71" t="str">
        <f t="shared" si="5902"/>
        <v/>
      </c>
      <c r="DV387" s="71" t="str">
        <f t="shared" si="5903"/>
        <v/>
      </c>
      <c r="DW387" s="71" t="str">
        <f t="shared" si="5904"/>
        <v/>
      </c>
      <c r="DX387" s="71" t="str">
        <f t="shared" si="5905"/>
        <v/>
      </c>
      <c r="DY387" s="71" t="str">
        <f t="shared" si="5906"/>
        <v/>
      </c>
      <c r="DZ387" s="71" t="str">
        <f t="shared" si="5907"/>
        <v/>
      </c>
      <c r="EA387" s="71" t="str">
        <f t="shared" si="5908"/>
        <v/>
      </c>
      <c r="EB387" s="71" t="str">
        <f t="shared" si="5909"/>
        <v/>
      </c>
      <c r="EC387" s="71" t="str">
        <f t="shared" si="5910"/>
        <v/>
      </c>
      <c r="ED387" s="71" t="str">
        <f t="shared" si="5911"/>
        <v/>
      </c>
      <c r="EE387" s="71" t="str">
        <f t="shared" si="5912"/>
        <v/>
      </c>
      <c r="EF387" s="71" t="str">
        <f t="shared" si="5913"/>
        <v/>
      </c>
      <c r="EG387" s="71" t="str">
        <f t="shared" si="5914"/>
        <v/>
      </c>
      <c r="EH387" s="71" t="str">
        <f t="shared" si="5915"/>
        <v/>
      </c>
      <c r="EI387" s="71" t="str">
        <f t="shared" si="5916"/>
        <v/>
      </c>
      <c r="EJ387" s="71" t="str">
        <f t="shared" si="5917"/>
        <v/>
      </c>
      <c r="EK387" s="71" t="str">
        <f t="shared" si="5918"/>
        <v/>
      </c>
      <c r="EL387" s="71" t="str">
        <f t="shared" si="5919"/>
        <v/>
      </c>
      <c r="EM387" s="71" t="str">
        <f t="shared" si="5920"/>
        <v/>
      </c>
      <c r="EN387" s="71" t="str">
        <f t="shared" si="5921"/>
        <v/>
      </c>
      <c r="EO387" s="71" t="str">
        <f t="shared" si="5922"/>
        <v/>
      </c>
      <c r="EP387" s="71" t="str">
        <f t="shared" si="5923"/>
        <v/>
      </c>
      <c r="EQ387" s="71" t="str">
        <f t="shared" si="5924"/>
        <v/>
      </c>
      <c r="ER387" s="71" t="str">
        <f t="shared" si="5925"/>
        <v/>
      </c>
      <c r="ES387" s="71" t="str">
        <f t="shared" si="5926"/>
        <v/>
      </c>
      <c r="ET387" s="71" t="str">
        <f t="shared" si="5927"/>
        <v/>
      </c>
      <c r="EU387" s="71" t="str">
        <f t="shared" si="5928"/>
        <v/>
      </c>
      <c r="EV387" s="71" t="str">
        <f t="shared" si="5929"/>
        <v/>
      </c>
      <c r="EW387" s="71" t="str">
        <f t="shared" si="5930"/>
        <v/>
      </c>
      <c r="EX387" s="71" t="str">
        <f t="shared" si="5931"/>
        <v/>
      </c>
      <c r="EY387" s="71" t="str">
        <f t="shared" si="5932"/>
        <v/>
      </c>
      <c r="EZ387" s="71" t="str">
        <f t="shared" si="5933"/>
        <v/>
      </c>
      <c r="FA387" s="71" t="str">
        <f t="shared" si="5934"/>
        <v/>
      </c>
      <c r="FB387" s="71" t="str">
        <f t="shared" si="5935"/>
        <v/>
      </c>
      <c r="FC387" s="71" t="str">
        <f t="shared" si="5936"/>
        <v/>
      </c>
      <c r="FD387" s="71" t="str">
        <f t="shared" si="5937"/>
        <v/>
      </c>
      <c r="FE387" s="71" t="str">
        <f t="shared" si="5938"/>
        <v/>
      </c>
      <c r="FF387" s="71" t="str">
        <f t="shared" si="5939"/>
        <v/>
      </c>
      <c r="FG387" s="71" t="str">
        <f t="shared" si="5940"/>
        <v/>
      </c>
      <c r="FH387" s="71" t="str">
        <f t="shared" si="5941"/>
        <v/>
      </c>
      <c r="FI387" s="71" t="str">
        <f t="shared" si="5942"/>
        <v/>
      </c>
      <c r="FJ387" s="71" t="str">
        <f t="shared" si="5943"/>
        <v/>
      </c>
      <c r="FK387" s="71" t="str">
        <f t="shared" si="5944"/>
        <v/>
      </c>
      <c r="FL387" s="71" t="str">
        <f t="shared" si="5945"/>
        <v/>
      </c>
      <c r="FM387" s="71" t="str">
        <f t="shared" si="5946"/>
        <v/>
      </c>
      <c r="FN387" s="71" t="str">
        <f t="shared" si="5947"/>
        <v/>
      </c>
      <c r="FO387" s="71" t="str">
        <f t="shared" si="5948"/>
        <v/>
      </c>
      <c r="FP387" s="71" t="str">
        <f t="shared" si="5949"/>
        <v/>
      </c>
      <c r="FQ387" s="71" t="str">
        <f t="shared" si="5950"/>
        <v/>
      </c>
      <c r="FR387" s="71" t="str">
        <f t="shared" si="5951"/>
        <v/>
      </c>
      <c r="FS387" s="71" t="str">
        <f t="shared" si="5952"/>
        <v/>
      </c>
    </row>
    <row r="388" spans="1:175" ht="16.5">
      <c r="A388" s="134"/>
      <c r="B388" s="80" t="s">
        <v>1077</v>
      </c>
      <c r="C388" s="147" t="s">
        <v>1070</v>
      </c>
      <c r="K388" s="150"/>
      <c r="T388" s="152" t="s">
        <v>1078</v>
      </c>
      <c r="U388" s="85" t="s">
        <v>1072</v>
      </c>
      <c r="CN388" s="70" t="str">
        <f t="shared" si="5877"/>
        <v>InitUnitState('IK5D',,,,,,,,,,)</v>
      </c>
      <c r="CO388" s="70" t="str">
        <f t="shared" si="5878"/>
        <v>InitUnitNormal('IK5D',,,,,,,,,,)</v>
      </c>
      <c r="CP388" s="70" t="str">
        <f t="shared" si="5879"/>
        <v>InitUnitMagic('IK5D',,,,,,,,,,)</v>
      </c>
      <c r="CQ388" s="70" t="str">
        <f t="shared" si="5880"/>
        <v>InitUnitAdd('IK5D',,,,,,,,,,)</v>
      </c>
      <c r="CR388" s="70" t="str">
        <f t="shared" si="5881"/>
        <v>InitEquipData('IK5D',,"",,,,,'','','','','','',"ReplaceableTextures\\CommandButtons\\BTNSST14.blp")</v>
      </c>
      <c r="CU388" s="95" t="str">
        <f t="shared" si="5882"/>
        <v>|n</v>
      </c>
      <c r="CV388" s="61" t="str">
        <f t="shared" si="5497"/>
        <v>护甲穿透|Cffffc926+150|n|n|r|Cffaaaaaa○|CffFFD24D水之符印+1|r|r|n|n|Cff00ff7f点击穿戴或脱卸。|r</v>
      </c>
      <c r="CW388" s="60"/>
      <c r="CX388" s="60"/>
      <c r="CY388" s="60"/>
      <c r="CZ388" s="60"/>
      <c r="DA388" s="60"/>
      <c r="DB388" s="71" t="str">
        <f t="shared" si="5883"/>
        <v/>
      </c>
      <c r="DC388" s="71" t="str">
        <f t="shared" si="5884"/>
        <v/>
      </c>
      <c r="DD388" s="71" t="str">
        <f t="shared" si="5885"/>
        <v/>
      </c>
      <c r="DE388" s="71" t="str">
        <f t="shared" si="5886"/>
        <v/>
      </c>
      <c r="DF388" s="71" t="str">
        <f t="shared" si="5887"/>
        <v/>
      </c>
      <c r="DG388" s="71" t="str">
        <f t="shared" si="5888"/>
        <v/>
      </c>
      <c r="DH388" s="71" t="str">
        <f t="shared" si="5889"/>
        <v/>
      </c>
      <c r="DI388" s="71" t="str">
        <f t="shared" si="5890"/>
        <v/>
      </c>
      <c r="DJ388" s="71" t="str">
        <f t="shared" si="5891"/>
        <v/>
      </c>
      <c r="DK388" s="71" t="str">
        <f t="shared" si="5892"/>
        <v/>
      </c>
      <c r="DL388" s="71" t="str">
        <f t="shared" si="5893"/>
        <v/>
      </c>
      <c r="DM388" s="71" t="str">
        <f t="shared" si="5894"/>
        <v/>
      </c>
      <c r="DN388" s="71" t="str">
        <f t="shared" si="5895"/>
        <v/>
      </c>
      <c r="DO388" s="71" t="str">
        <f t="shared" si="5896"/>
        <v/>
      </c>
      <c r="DP388" s="71" t="str">
        <f t="shared" si="5897"/>
        <v/>
      </c>
      <c r="DQ388" s="71" t="str">
        <f t="shared" si="5898"/>
        <v/>
      </c>
      <c r="DR388" s="71" t="str">
        <f t="shared" si="5899"/>
        <v/>
      </c>
      <c r="DS388" s="71" t="str">
        <f t="shared" si="5900"/>
        <v/>
      </c>
      <c r="DT388" s="71" t="str">
        <f t="shared" si="5901"/>
        <v/>
      </c>
      <c r="DU388" s="71" t="str">
        <f t="shared" si="5902"/>
        <v/>
      </c>
      <c r="DV388" s="71" t="str">
        <f t="shared" si="5903"/>
        <v/>
      </c>
      <c r="DW388" s="71" t="str">
        <f t="shared" si="5904"/>
        <v/>
      </c>
      <c r="DX388" s="71" t="str">
        <f t="shared" si="5905"/>
        <v/>
      </c>
      <c r="DY388" s="71" t="str">
        <f t="shared" si="5906"/>
        <v/>
      </c>
      <c r="DZ388" s="71" t="str">
        <f t="shared" si="5907"/>
        <v/>
      </c>
      <c r="EA388" s="71" t="str">
        <f t="shared" si="5908"/>
        <v/>
      </c>
      <c r="EB388" s="71" t="str">
        <f t="shared" si="5909"/>
        <v/>
      </c>
      <c r="EC388" s="71" t="str">
        <f t="shared" si="5910"/>
        <v/>
      </c>
      <c r="ED388" s="71" t="str">
        <f t="shared" si="5911"/>
        <v/>
      </c>
      <c r="EE388" s="71" t="str">
        <f t="shared" si="5912"/>
        <v/>
      </c>
      <c r="EF388" s="71" t="str">
        <f t="shared" si="5913"/>
        <v/>
      </c>
      <c r="EG388" s="71" t="str">
        <f t="shared" si="5914"/>
        <v/>
      </c>
      <c r="EH388" s="71" t="str">
        <f t="shared" si="5915"/>
        <v/>
      </c>
      <c r="EI388" s="71" t="str">
        <f t="shared" si="5916"/>
        <v/>
      </c>
      <c r="EJ388" s="71" t="str">
        <f t="shared" si="5917"/>
        <v/>
      </c>
      <c r="EK388" s="71" t="str">
        <f t="shared" si="5918"/>
        <v/>
      </c>
      <c r="EL388" s="71" t="str">
        <f t="shared" si="5919"/>
        <v/>
      </c>
      <c r="EM388" s="71" t="str">
        <f t="shared" si="5920"/>
        <v/>
      </c>
      <c r="EN388" s="71" t="str">
        <f t="shared" si="5921"/>
        <v/>
      </c>
      <c r="EO388" s="71" t="str">
        <f t="shared" si="5922"/>
        <v/>
      </c>
      <c r="EP388" s="71" t="str">
        <f t="shared" si="5923"/>
        <v/>
      </c>
      <c r="EQ388" s="71" t="str">
        <f t="shared" si="5924"/>
        <v/>
      </c>
      <c r="ER388" s="71" t="str">
        <f t="shared" si="5925"/>
        <v/>
      </c>
      <c r="ES388" s="71" t="str">
        <f t="shared" si="5926"/>
        <v/>
      </c>
      <c r="ET388" s="71" t="str">
        <f t="shared" si="5927"/>
        <v/>
      </c>
      <c r="EU388" s="71" t="str">
        <f t="shared" si="5928"/>
        <v/>
      </c>
      <c r="EV388" s="71" t="str">
        <f t="shared" si="5929"/>
        <v/>
      </c>
      <c r="EW388" s="71" t="str">
        <f t="shared" si="5930"/>
        <v/>
      </c>
      <c r="EX388" s="71" t="str">
        <f t="shared" si="5931"/>
        <v/>
      </c>
      <c r="EY388" s="71" t="str">
        <f t="shared" si="5932"/>
        <v/>
      </c>
      <c r="EZ388" s="71" t="str">
        <f t="shared" si="5933"/>
        <v/>
      </c>
      <c r="FA388" s="71" t="str">
        <f t="shared" si="5934"/>
        <v/>
      </c>
      <c r="FB388" s="71" t="str">
        <f t="shared" si="5935"/>
        <v/>
      </c>
      <c r="FC388" s="71" t="str">
        <f t="shared" si="5936"/>
        <v/>
      </c>
      <c r="FD388" s="71" t="str">
        <f t="shared" si="5937"/>
        <v/>
      </c>
      <c r="FE388" s="71" t="str">
        <f t="shared" si="5938"/>
        <v/>
      </c>
      <c r="FF388" s="71" t="str">
        <f t="shared" si="5939"/>
        <v/>
      </c>
      <c r="FG388" s="71" t="str">
        <f t="shared" si="5940"/>
        <v/>
      </c>
      <c r="FH388" s="71" t="str">
        <f t="shared" si="5941"/>
        <v/>
      </c>
      <c r="FI388" s="71" t="str">
        <f t="shared" si="5942"/>
        <v/>
      </c>
      <c r="FJ388" s="71" t="str">
        <f t="shared" si="5943"/>
        <v/>
      </c>
      <c r="FK388" s="71" t="str">
        <f t="shared" si="5944"/>
        <v/>
      </c>
      <c r="FL388" s="71" t="str">
        <f t="shared" si="5945"/>
        <v/>
      </c>
      <c r="FM388" s="71" t="str">
        <f t="shared" si="5946"/>
        <v/>
      </c>
      <c r="FN388" s="71" t="str">
        <f t="shared" si="5947"/>
        <v/>
      </c>
      <c r="FO388" s="71" t="str">
        <f t="shared" si="5948"/>
        <v/>
      </c>
      <c r="FP388" s="71" t="str">
        <f t="shared" si="5949"/>
        <v/>
      </c>
      <c r="FQ388" s="71" t="str">
        <f t="shared" si="5950"/>
        <v/>
      </c>
      <c r="FR388" s="71" t="str">
        <f t="shared" si="5951"/>
        <v/>
      </c>
      <c r="FS388" s="71" t="str">
        <f t="shared" si="5952"/>
        <v/>
      </c>
    </row>
    <row r="389" spans="1:175" ht="16.5">
      <c r="A389" s="134"/>
      <c r="B389" s="80" t="s">
        <v>1079</v>
      </c>
      <c r="C389" s="147" t="s">
        <v>1070</v>
      </c>
      <c r="K389" s="150"/>
      <c r="T389" s="152" t="s">
        <v>1080</v>
      </c>
      <c r="U389" s="85" t="s">
        <v>1072</v>
      </c>
      <c r="CN389" s="70" t="str">
        <f t="shared" si="5877"/>
        <v>InitUnitState('IK5E',,,,,,,,,,)</v>
      </c>
      <c r="CO389" s="70" t="str">
        <f t="shared" si="5878"/>
        <v>InitUnitNormal('IK5E',,,,,,,,,,)</v>
      </c>
      <c r="CP389" s="70" t="str">
        <f t="shared" si="5879"/>
        <v>InitUnitMagic('IK5E',,,,,,,,,,)</v>
      </c>
      <c r="CQ389" s="70" t="str">
        <f t="shared" si="5880"/>
        <v>InitUnitAdd('IK5E',,,,,,,,,,)</v>
      </c>
      <c r="CR389" s="70" t="str">
        <f t="shared" si="5881"/>
        <v>InitEquipData('IK5E',,"",,,,,'','','','','','',"ReplaceableTextures\\CommandButtons\\BTNSST14.blp")</v>
      </c>
      <c r="CU389" s="95" t="str">
        <f t="shared" si="5882"/>
        <v>|n</v>
      </c>
      <c r="CV389" s="61" t="str">
        <f t="shared" si="5497"/>
        <v>护甲穿透|Cffffc926+150|n|n|r|Cffaaaaaa○|CffFFD24D火之符印+1|r|r|n|n|Cff00ff7f点击穿戴或脱卸。|r</v>
      </c>
      <c r="CW389" s="60"/>
      <c r="CX389" s="60"/>
      <c r="CY389" s="60"/>
      <c r="CZ389" s="60"/>
      <c r="DA389" s="60"/>
      <c r="DB389" s="71" t="str">
        <f t="shared" si="5883"/>
        <v/>
      </c>
      <c r="DC389" s="71" t="str">
        <f t="shared" si="5884"/>
        <v/>
      </c>
      <c r="DD389" s="71" t="str">
        <f t="shared" si="5885"/>
        <v/>
      </c>
      <c r="DE389" s="71" t="str">
        <f t="shared" si="5886"/>
        <v/>
      </c>
      <c r="DF389" s="71" t="str">
        <f t="shared" si="5887"/>
        <v/>
      </c>
      <c r="DG389" s="71" t="str">
        <f t="shared" si="5888"/>
        <v/>
      </c>
      <c r="DH389" s="71" t="str">
        <f t="shared" si="5889"/>
        <v/>
      </c>
      <c r="DI389" s="71" t="str">
        <f t="shared" si="5890"/>
        <v/>
      </c>
      <c r="DJ389" s="71" t="str">
        <f t="shared" si="5891"/>
        <v/>
      </c>
      <c r="DK389" s="71" t="str">
        <f t="shared" si="5892"/>
        <v/>
      </c>
      <c r="DL389" s="71" t="str">
        <f t="shared" si="5893"/>
        <v/>
      </c>
      <c r="DM389" s="71" t="str">
        <f t="shared" si="5894"/>
        <v/>
      </c>
      <c r="DN389" s="71" t="str">
        <f t="shared" si="5895"/>
        <v/>
      </c>
      <c r="DO389" s="71" t="str">
        <f t="shared" si="5896"/>
        <v/>
      </c>
      <c r="DP389" s="71" t="str">
        <f t="shared" si="5897"/>
        <v/>
      </c>
      <c r="DQ389" s="71" t="str">
        <f t="shared" si="5898"/>
        <v/>
      </c>
      <c r="DR389" s="71" t="str">
        <f t="shared" si="5899"/>
        <v/>
      </c>
      <c r="DS389" s="71" t="str">
        <f t="shared" si="5900"/>
        <v/>
      </c>
      <c r="DT389" s="71" t="str">
        <f t="shared" si="5901"/>
        <v/>
      </c>
      <c r="DU389" s="71" t="str">
        <f t="shared" si="5902"/>
        <v/>
      </c>
      <c r="DV389" s="71" t="str">
        <f t="shared" si="5903"/>
        <v/>
      </c>
      <c r="DW389" s="71" t="str">
        <f t="shared" si="5904"/>
        <v/>
      </c>
      <c r="DX389" s="71" t="str">
        <f t="shared" si="5905"/>
        <v/>
      </c>
      <c r="DY389" s="71" t="str">
        <f t="shared" si="5906"/>
        <v/>
      </c>
      <c r="DZ389" s="71" t="str">
        <f t="shared" si="5907"/>
        <v/>
      </c>
      <c r="EA389" s="71" t="str">
        <f t="shared" si="5908"/>
        <v/>
      </c>
      <c r="EB389" s="71" t="str">
        <f t="shared" si="5909"/>
        <v/>
      </c>
      <c r="EC389" s="71" t="str">
        <f t="shared" si="5910"/>
        <v/>
      </c>
      <c r="ED389" s="71" t="str">
        <f t="shared" si="5911"/>
        <v/>
      </c>
      <c r="EE389" s="71" t="str">
        <f t="shared" si="5912"/>
        <v/>
      </c>
      <c r="EF389" s="71" t="str">
        <f t="shared" si="5913"/>
        <v/>
      </c>
      <c r="EG389" s="71" t="str">
        <f t="shared" si="5914"/>
        <v/>
      </c>
      <c r="EH389" s="71" t="str">
        <f t="shared" si="5915"/>
        <v/>
      </c>
      <c r="EI389" s="71" t="str">
        <f t="shared" si="5916"/>
        <v/>
      </c>
      <c r="EJ389" s="71" t="str">
        <f t="shared" si="5917"/>
        <v/>
      </c>
      <c r="EK389" s="71" t="str">
        <f t="shared" si="5918"/>
        <v/>
      </c>
      <c r="EL389" s="71" t="str">
        <f t="shared" si="5919"/>
        <v/>
      </c>
      <c r="EM389" s="71" t="str">
        <f t="shared" si="5920"/>
        <v/>
      </c>
      <c r="EN389" s="71" t="str">
        <f t="shared" si="5921"/>
        <v/>
      </c>
      <c r="EO389" s="71" t="str">
        <f t="shared" si="5922"/>
        <v/>
      </c>
      <c r="EP389" s="71" t="str">
        <f t="shared" si="5923"/>
        <v/>
      </c>
      <c r="EQ389" s="71" t="str">
        <f t="shared" si="5924"/>
        <v/>
      </c>
      <c r="ER389" s="71" t="str">
        <f t="shared" si="5925"/>
        <v/>
      </c>
      <c r="ES389" s="71" t="str">
        <f t="shared" si="5926"/>
        <v/>
      </c>
      <c r="ET389" s="71" t="str">
        <f t="shared" si="5927"/>
        <v/>
      </c>
      <c r="EU389" s="71" t="str">
        <f t="shared" si="5928"/>
        <v/>
      </c>
      <c r="EV389" s="71" t="str">
        <f t="shared" si="5929"/>
        <v/>
      </c>
      <c r="EW389" s="71" t="str">
        <f t="shared" si="5930"/>
        <v/>
      </c>
      <c r="EX389" s="71" t="str">
        <f t="shared" si="5931"/>
        <v/>
      </c>
      <c r="EY389" s="71" t="str">
        <f t="shared" si="5932"/>
        <v/>
      </c>
      <c r="EZ389" s="71" t="str">
        <f t="shared" si="5933"/>
        <v/>
      </c>
      <c r="FA389" s="71" t="str">
        <f t="shared" si="5934"/>
        <v/>
      </c>
      <c r="FB389" s="71" t="str">
        <f t="shared" si="5935"/>
        <v/>
      </c>
      <c r="FC389" s="71" t="str">
        <f t="shared" si="5936"/>
        <v/>
      </c>
      <c r="FD389" s="71" t="str">
        <f t="shared" si="5937"/>
        <v/>
      </c>
      <c r="FE389" s="71" t="str">
        <f t="shared" si="5938"/>
        <v/>
      </c>
      <c r="FF389" s="71" t="str">
        <f t="shared" si="5939"/>
        <v/>
      </c>
      <c r="FG389" s="71" t="str">
        <f t="shared" si="5940"/>
        <v/>
      </c>
      <c r="FH389" s="71" t="str">
        <f t="shared" si="5941"/>
        <v/>
      </c>
      <c r="FI389" s="71" t="str">
        <f t="shared" si="5942"/>
        <v/>
      </c>
      <c r="FJ389" s="71" t="str">
        <f t="shared" si="5943"/>
        <v/>
      </c>
      <c r="FK389" s="71" t="str">
        <f t="shared" si="5944"/>
        <v/>
      </c>
      <c r="FL389" s="71" t="str">
        <f t="shared" si="5945"/>
        <v/>
      </c>
      <c r="FM389" s="71" t="str">
        <f t="shared" si="5946"/>
        <v/>
      </c>
      <c r="FN389" s="71" t="str">
        <f t="shared" si="5947"/>
        <v/>
      </c>
      <c r="FO389" s="71" t="str">
        <f t="shared" si="5948"/>
        <v/>
      </c>
      <c r="FP389" s="71" t="str">
        <f t="shared" si="5949"/>
        <v/>
      </c>
      <c r="FQ389" s="71" t="str">
        <f t="shared" si="5950"/>
        <v/>
      </c>
      <c r="FR389" s="71" t="str">
        <f t="shared" si="5951"/>
        <v/>
      </c>
      <c r="FS389" s="71" t="str">
        <f t="shared" si="5952"/>
        <v/>
      </c>
    </row>
    <row r="390" spans="1:175" ht="16.5">
      <c r="A390" s="134"/>
      <c r="B390" s="80" t="s">
        <v>1081</v>
      </c>
      <c r="C390" s="147" t="s">
        <v>1070</v>
      </c>
      <c r="K390" s="150"/>
      <c r="T390" s="152" t="s">
        <v>1082</v>
      </c>
      <c r="U390" s="85" t="s">
        <v>1072</v>
      </c>
      <c r="CN390" s="70" t="str">
        <f t="shared" si="5877"/>
        <v>InitUnitState('IK5F',,,,,,,,,,)</v>
      </c>
      <c r="CO390" s="70" t="str">
        <f t="shared" si="5878"/>
        <v>InitUnitNormal('IK5F',,,,,,,,,,)</v>
      </c>
      <c r="CP390" s="70" t="str">
        <f t="shared" si="5879"/>
        <v>InitUnitMagic('IK5F',,,,,,,,,,)</v>
      </c>
      <c r="CQ390" s="70" t="str">
        <f t="shared" si="5880"/>
        <v>InitUnitAdd('IK5F',,,,,,,,,,)</v>
      </c>
      <c r="CR390" s="70" t="str">
        <f t="shared" si="5881"/>
        <v>InitEquipData('IK5F',,"",,,,,'','','','','','',"ReplaceableTextures\\CommandButtons\\BTNSST14.blp")</v>
      </c>
      <c r="CU390" s="95" t="str">
        <f t="shared" si="5882"/>
        <v>|n</v>
      </c>
      <c r="CV390" s="61" t="str">
        <f t="shared" si="5497"/>
        <v>护甲穿透|Cffffc926+150|n|n|r|Cffaaaaaa○|CffFFD24D土之符印+1|r|r|n|n|Cff00ff7f点击穿戴或脱卸。|r</v>
      </c>
      <c r="CW390" s="60"/>
      <c r="CX390" s="60"/>
      <c r="CY390" s="60"/>
      <c r="CZ390" s="60"/>
      <c r="DA390" s="60"/>
      <c r="DB390" s="71" t="str">
        <f t="shared" si="5883"/>
        <v/>
      </c>
      <c r="DC390" s="71" t="str">
        <f t="shared" si="5884"/>
        <v/>
      </c>
      <c r="DD390" s="71" t="str">
        <f t="shared" si="5885"/>
        <v/>
      </c>
      <c r="DE390" s="71" t="str">
        <f t="shared" si="5886"/>
        <v/>
      </c>
      <c r="DF390" s="71" t="str">
        <f t="shared" si="5887"/>
        <v/>
      </c>
      <c r="DG390" s="71" t="str">
        <f t="shared" si="5888"/>
        <v/>
      </c>
      <c r="DH390" s="71" t="str">
        <f t="shared" si="5889"/>
        <v/>
      </c>
      <c r="DI390" s="71" t="str">
        <f t="shared" si="5890"/>
        <v/>
      </c>
      <c r="DJ390" s="71" t="str">
        <f t="shared" si="5891"/>
        <v/>
      </c>
      <c r="DK390" s="71" t="str">
        <f t="shared" si="5892"/>
        <v/>
      </c>
      <c r="DL390" s="71" t="str">
        <f t="shared" si="5893"/>
        <v/>
      </c>
      <c r="DM390" s="71" t="str">
        <f t="shared" si="5894"/>
        <v/>
      </c>
      <c r="DN390" s="71" t="str">
        <f t="shared" si="5895"/>
        <v/>
      </c>
      <c r="DO390" s="71" t="str">
        <f t="shared" si="5896"/>
        <v/>
      </c>
      <c r="DP390" s="71" t="str">
        <f t="shared" si="5897"/>
        <v/>
      </c>
      <c r="DQ390" s="71" t="str">
        <f t="shared" si="5898"/>
        <v/>
      </c>
      <c r="DR390" s="71" t="str">
        <f t="shared" si="5899"/>
        <v/>
      </c>
      <c r="DS390" s="71" t="str">
        <f t="shared" si="5900"/>
        <v/>
      </c>
      <c r="DT390" s="71" t="str">
        <f t="shared" si="5901"/>
        <v/>
      </c>
      <c r="DU390" s="71" t="str">
        <f t="shared" si="5902"/>
        <v/>
      </c>
      <c r="DV390" s="71" t="str">
        <f t="shared" si="5903"/>
        <v/>
      </c>
      <c r="DW390" s="71" t="str">
        <f t="shared" si="5904"/>
        <v/>
      </c>
      <c r="DX390" s="71" t="str">
        <f t="shared" si="5905"/>
        <v/>
      </c>
      <c r="DY390" s="71" t="str">
        <f t="shared" si="5906"/>
        <v/>
      </c>
      <c r="DZ390" s="71" t="str">
        <f t="shared" si="5907"/>
        <v/>
      </c>
      <c r="EA390" s="71" t="str">
        <f t="shared" si="5908"/>
        <v/>
      </c>
      <c r="EB390" s="71" t="str">
        <f t="shared" si="5909"/>
        <v/>
      </c>
      <c r="EC390" s="71" t="str">
        <f t="shared" si="5910"/>
        <v/>
      </c>
      <c r="ED390" s="71" t="str">
        <f t="shared" si="5911"/>
        <v/>
      </c>
      <c r="EE390" s="71" t="str">
        <f t="shared" si="5912"/>
        <v/>
      </c>
      <c r="EF390" s="71" t="str">
        <f t="shared" si="5913"/>
        <v/>
      </c>
      <c r="EG390" s="71" t="str">
        <f t="shared" si="5914"/>
        <v/>
      </c>
      <c r="EH390" s="71" t="str">
        <f t="shared" si="5915"/>
        <v/>
      </c>
      <c r="EI390" s="71" t="str">
        <f t="shared" si="5916"/>
        <v/>
      </c>
      <c r="EJ390" s="71" t="str">
        <f t="shared" si="5917"/>
        <v/>
      </c>
      <c r="EK390" s="71" t="str">
        <f t="shared" si="5918"/>
        <v/>
      </c>
      <c r="EL390" s="71" t="str">
        <f t="shared" si="5919"/>
        <v/>
      </c>
      <c r="EM390" s="71" t="str">
        <f t="shared" si="5920"/>
        <v/>
      </c>
      <c r="EN390" s="71" t="str">
        <f t="shared" si="5921"/>
        <v/>
      </c>
      <c r="EO390" s="71" t="str">
        <f t="shared" si="5922"/>
        <v/>
      </c>
      <c r="EP390" s="71" t="str">
        <f t="shared" si="5923"/>
        <v/>
      </c>
      <c r="EQ390" s="71" t="str">
        <f t="shared" si="5924"/>
        <v/>
      </c>
      <c r="ER390" s="71" t="str">
        <f t="shared" si="5925"/>
        <v/>
      </c>
      <c r="ES390" s="71" t="str">
        <f t="shared" si="5926"/>
        <v/>
      </c>
      <c r="ET390" s="71" t="str">
        <f t="shared" si="5927"/>
        <v/>
      </c>
      <c r="EU390" s="71" t="str">
        <f t="shared" si="5928"/>
        <v/>
      </c>
      <c r="EV390" s="71" t="str">
        <f t="shared" si="5929"/>
        <v/>
      </c>
      <c r="EW390" s="71" t="str">
        <f t="shared" si="5930"/>
        <v/>
      </c>
      <c r="EX390" s="71" t="str">
        <f t="shared" si="5931"/>
        <v/>
      </c>
      <c r="EY390" s="71" t="str">
        <f t="shared" si="5932"/>
        <v/>
      </c>
      <c r="EZ390" s="71" t="str">
        <f t="shared" si="5933"/>
        <v/>
      </c>
      <c r="FA390" s="71" t="str">
        <f t="shared" si="5934"/>
        <v/>
      </c>
      <c r="FB390" s="71" t="str">
        <f t="shared" si="5935"/>
        <v/>
      </c>
      <c r="FC390" s="71" t="str">
        <f t="shared" si="5936"/>
        <v/>
      </c>
      <c r="FD390" s="71" t="str">
        <f t="shared" si="5937"/>
        <v/>
      </c>
      <c r="FE390" s="71" t="str">
        <f t="shared" si="5938"/>
        <v/>
      </c>
      <c r="FF390" s="71" t="str">
        <f t="shared" si="5939"/>
        <v/>
      </c>
      <c r="FG390" s="71" t="str">
        <f t="shared" si="5940"/>
        <v/>
      </c>
      <c r="FH390" s="71" t="str">
        <f t="shared" si="5941"/>
        <v/>
      </c>
      <c r="FI390" s="71" t="str">
        <f t="shared" si="5942"/>
        <v/>
      </c>
      <c r="FJ390" s="71" t="str">
        <f t="shared" si="5943"/>
        <v/>
      </c>
      <c r="FK390" s="71" t="str">
        <f t="shared" si="5944"/>
        <v/>
      </c>
      <c r="FL390" s="71" t="str">
        <f t="shared" si="5945"/>
        <v/>
      </c>
      <c r="FM390" s="71" t="str">
        <f t="shared" si="5946"/>
        <v/>
      </c>
      <c r="FN390" s="71" t="str">
        <f t="shared" si="5947"/>
        <v/>
      </c>
      <c r="FO390" s="71" t="str">
        <f t="shared" si="5948"/>
        <v/>
      </c>
      <c r="FP390" s="71" t="str">
        <f t="shared" si="5949"/>
        <v/>
      </c>
      <c r="FQ390" s="71" t="str">
        <f t="shared" si="5950"/>
        <v/>
      </c>
      <c r="FR390" s="71" t="str">
        <f t="shared" si="5951"/>
        <v/>
      </c>
      <c r="FS390" s="71" t="str">
        <f t="shared" si="5952"/>
        <v/>
      </c>
    </row>
    <row r="391" spans="1:175" ht="16.5">
      <c r="A391" s="134"/>
      <c r="B391" s="80" t="s">
        <v>1083</v>
      </c>
      <c r="C391" s="147" t="s">
        <v>1070</v>
      </c>
      <c r="K391" s="150"/>
      <c r="T391" s="152" t="s">
        <v>1084</v>
      </c>
      <c r="U391" s="85" t="s">
        <v>1072</v>
      </c>
      <c r="CN391" s="70" t="str">
        <f t="shared" si="5877"/>
        <v>InitUnitState('IK5G',,,,,,,,,,)</v>
      </c>
      <c r="CO391" s="70" t="str">
        <f t="shared" si="5878"/>
        <v>InitUnitNormal('IK5G',,,,,,,,,,)</v>
      </c>
      <c r="CP391" s="70" t="str">
        <f t="shared" si="5879"/>
        <v>InitUnitMagic('IK5G',,,,,,,,,,)</v>
      </c>
      <c r="CQ391" s="70" t="str">
        <f t="shared" si="5880"/>
        <v>InitUnitAdd('IK5G',,,,,,,,,,)</v>
      </c>
      <c r="CR391" s="70" t="str">
        <f t="shared" si="5881"/>
        <v>InitEquipData('IK5G',,"",,,,,'','','','','','',"ReplaceableTextures\\CommandButtons\\BTNSST14.blp")</v>
      </c>
      <c r="CU391" s="95" t="str">
        <f t="shared" si="5882"/>
        <v>|n</v>
      </c>
      <c r="CV391" s="61" t="str">
        <f t="shared" si="5497"/>
        <v>护甲穿透|Cffffc926+150|n|n|r|Cffaaaaaa○|CffFFD24D光之符印+1|r|r|n|n|Cff00ff7f点击穿戴或脱卸。|r</v>
      </c>
      <c r="CW391" s="60"/>
      <c r="CX391" s="60"/>
      <c r="CY391" s="60"/>
      <c r="CZ391" s="60"/>
      <c r="DA391" s="60"/>
      <c r="DB391" s="71" t="str">
        <f t="shared" si="5883"/>
        <v/>
      </c>
      <c r="DC391" s="71" t="str">
        <f t="shared" si="5884"/>
        <v/>
      </c>
      <c r="DD391" s="71" t="str">
        <f t="shared" si="5885"/>
        <v/>
      </c>
      <c r="DE391" s="71" t="str">
        <f t="shared" si="5886"/>
        <v/>
      </c>
      <c r="DF391" s="71" t="str">
        <f t="shared" si="5887"/>
        <v/>
      </c>
      <c r="DG391" s="71" t="str">
        <f t="shared" si="5888"/>
        <v/>
      </c>
      <c r="DH391" s="71" t="str">
        <f t="shared" si="5889"/>
        <v/>
      </c>
      <c r="DI391" s="71" t="str">
        <f t="shared" si="5890"/>
        <v/>
      </c>
      <c r="DJ391" s="71" t="str">
        <f t="shared" si="5891"/>
        <v/>
      </c>
      <c r="DK391" s="71" t="str">
        <f t="shared" si="5892"/>
        <v/>
      </c>
      <c r="DL391" s="71" t="str">
        <f t="shared" si="5893"/>
        <v/>
      </c>
      <c r="DM391" s="71" t="str">
        <f t="shared" si="5894"/>
        <v/>
      </c>
      <c r="DN391" s="71" t="str">
        <f t="shared" si="5895"/>
        <v/>
      </c>
      <c r="DO391" s="71" t="str">
        <f t="shared" si="5896"/>
        <v/>
      </c>
      <c r="DP391" s="71" t="str">
        <f t="shared" si="5897"/>
        <v/>
      </c>
      <c r="DQ391" s="71" t="str">
        <f t="shared" si="5898"/>
        <v/>
      </c>
      <c r="DR391" s="71" t="str">
        <f t="shared" si="5899"/>
        <v/>
      </c>
      <c r="DS391" s="71" t="str">
        <f t="shared" si="5900"/>
        <v/>
      </c>
      <c r="DT391" s="71" t="str">
        <f t="shared" si="5901"/>
        <v/>
      </c>
      <c r="DU391" s="71" t="str">
        <f t="shared" si="5902"/>
        <v/>
      </c>
      <c r="DV391" s="71" t="str">
        <f t="shared" si="5903"/>
        <v/>
      </c>
      <c r="DW391" s="71" t="str">
        <f t="shared" si="5904"/>
        <v/>
      </c>
      <c r="DX391" s="71" t="str">
        <f t="shared" si="5905"/>
        <v/>
      </c>
      <c r="DY391" s="71" t="str">
        <f t="shared" si="5906"/>
        <v/>
      </c>
      <c r="DZ391" s="71" t="str">
        <f t="shared" si="5907"/>
        <v/>
      </c>
      <c r="EA391" s="71" t="str">
        <f t="shared" si="5908"/>
        <v/>
      </c>
      <c r="EB391" s="71" t="str">
        <f t="shared" si="5909"/>
        <v/>
      </c>
      <c r="EC391" s="71" t="str">
        <f t="shared" si="5910"/>
        <v/>
      </c>
      <c r="ED391" s="71" t="str">
        <f t="shared" si="5911"/>
        <v/>
      </c>
      <c r="EE391" s="71" t="str">
        <f t="shared" si="5912"/>
        <v/>
      </c>
      <c r="EF391" s="71" t="str">
        <f t="shared" si="5913"/>
        <v/>
      </c>
      <c r="EG391" s="71" t="str">
        <f t="shared" si="5914"/>
        <v/>
      </c>
      <c r="EH391" s="71" t="str">
        <f t="shared" si="5915"/>
        <v/>
      </c>
      <c r="EI391" s="71" t="str">
        <f t="shared" si="5916"/>
        <v/>
      </c>
      <c r="EJ391" s="71" t="str">
        <f t="shared" si="5917"/>
        <v/>
      </c>
      <c r="EK391" s="71" t="str">
        <f t="shared" si="5918"/>
        <v/>
      </c>
      <c r="EL391" s="71" t="str">
        <f t="shared" si="5919"/>
        <v/>
      </c>
      <c r="EM391" s="71" t="str">
        <f t="shared" si="5920"/>
        <v/>
      </c>
      <c r="EN391" s="71" t="str">
        <f t="shared" si="5921"/>
        <v/>
      </c>
      <c r="EO391" s="71" t="str">
        <f t="shared" si="5922"/>
        <v/>
      </c>
      <c r="EP391" s="71" t="str">
        <f t="shared" si="5923"/>
        <v/>
      </c>
      <c r="EQ391" s="71" t="str">
        <f t="shared" si="5924"/>
        <v/>
      </c>
      <c r="ER391" s="71" t="str">
        <f t="shared" si="5925"/>
        <v/>
      </c>
      <c r="ES391" s="71" t="str">
        <f t="shared" si="5926"/>
        <v/>
      </c>
      <c r="ET391" s="71" t="str">
        <f t="shared" si="5927"/>
        <v/>
      </c>
      <c r="EU391" s="71" t="str">
        <f t="shared" si="5928"/>
        <v/>
      </c>
      <c r="EV391" s="71" t="str">
        <f t="shared" si="5929"/>
        <v/>
      </c>
      <c r="EW391" s="71" t="str">
        <f t="shared" si="5930"/>
        <v/>
      </c>
      <c r="EX391" s="71" t="str">
        <f t="shared" si="5931"/>
        <v/>
      </c>
      <c r="EY391" s="71" t="str">
        <f t="shared" si="5932"/>
        <v/>
      </c>
      <c r="EZ391" s="71" t="str">
        <f t="shared" si="5933"/>
        <v/>
      </c>
      <c r="FA391" s="71" t="str">
        <f t="shared" si="5934"/>
        <v/>
      </c>
      <c r="FB391" s="71" t="str">
        <f t="shared" si="5935"/>
        <v/>
      </c>
      <c r="FC391" s="71" t="str">
        <f t="shared" si="5936"/>
        <v/>
      </c>
      <c r="FD391" s="71" t="str">
        <f t="shared" si="5937"/>
        <v/>
      </c>
      <c r="FE391" s="71" t="str">
        <f t="shared" si="5938"/>
        <v/>
      </c>
      <c r="FF391" s="71" t="str">
        <f t="shared" si="5939"/>
        <v/>
      </c>
      <c r="FG391" s="71" t="str">
        <f t="shared" si="5940"/>
        <v/>
      </c>
      <c r="FH391" s="71" t="str">
        <f t="shared" si="5941"/>
        <v/>
      </c>
      <c r="FI391" s="71" t="str">
        <f t="shared" si="5942"/>
        <v/>
      </c>
      <c r="FJ391" s="71" t="str">
        <f t="shared" si="5943"/>
        <v/>
      </c>
      <c r="FK391" s="71" t="str">
        <f t="shared" si="5944"/>
        <v/>
      </c>
      <c r="FL391" s="71" t="str">
        <f t="shared" si="5945"/>
        <v/>
      </c>
      <c r="FM391" s="71" t="str">
        <f t="shared" si="5946"/>
        <v/>
      </c>
      <c r="FN391" s="71" t="str">
        <f t="shared" si="5947"/>
        <v/>
      </c>
      <c r="FO391" s="71" t="str">
        <f t="shared" si="5948"/>
        <v/>
      </c>
      <c r="FP391" s="71" t="str">
        <f t="shared" si="5949"/>
        <v/>
      </c>
      <c r="FQ391" s="71" t="str">
        <f t="shared" si="5950"/>
        <v/>
      </c>
      <c r="FR391" s="71" t="str">
        <f t="shared" si="5951"/>
        <v/>
      </c>
      <c r="FS391" s="71" t="str">
        <f t="shared" si="5952"/>
        <v/>
      </c>
    </row>
    <row r="392" spans="1:175" ht="16.5">
      <c r="A392" s="134"/>
      <c r="B392" s="80" t="s">
        <v>1085</v>
      </c>
      <c r="C392" s="147" t="s">
        <v>1070</v>
      </c>
      <c r="K392" s="150"/>
      <c r="T392" s="152" t="s">
        <v>1086</v>
      </c>
      <c r="U392" s="85" t="s">
        <v>1072</v>
      </c>
      <c r="CN392" s="70" t="str">
        <f t="shared" si="5877"/>
        <v>InitUnitState('IK5H',,,,,,,,,,)</v>
      </c>
      <c r="CO392" s="70" t="str">
        <f t="shared" si="5878"/>
        <v>InitUnitNormal('IK5H',,,,,,,,,,)</v>
      </c>
      <c r="CP392" s="70" t="str">
        <f t="shared" si="5879"/>
        <v>InitUnitMagic('IK5H',,,,,,,,,,)</v>
      </c>
      <c r="CQ392" s="70" t="str">
        <f t="shared" si="5880"/>
        <v>InitUnitAdd('IK5H',,,,,,,,,,)</v>
      </c>
      <c r="CR392" s="70" t="str">
        <f t="shared" si="5881"/>
        <v>InitEquipData('IK5H',,"",,,,,'','','','','','',"ReplaceableTextures\\CommandButtons\\BTNSST14.blp")</v>
      </c>
      <c r="CU392" s="95" t="str">
        <f t="shared" si="5882"/>
        <v>|n</v>
      </c>
      <c r="CV392" s="61" t="str">
        <f t="shared" si="5497"/>
        <v>护甲穿透|Cffffc926+150|n|n|r|Cffaaaaaa○|CffFFD24D雷之符印+1|r|r|n|n|Cff00ff7f点击穿戴或脱卸。|r</v>
      </c>
      <c r="CW392" s="60"/>
      <c r="CX392" s="60"/>
      <c r="CY392" s="60"/>
      <c r="CZ392" s="60"/>
      <c r="DA392" s="60"/>
      <c r="DB392" s="71" t="str">
        <f t="shared" si="5883"/>
        <v/>
      </c>
      <c r="DC392" s="71" t="str">
        <f t="shared" si="5884"/>
        <v/>
      </c>
      <c r="DD392" s="71" t="str">
        <f t="shared" si="5885"/>
        <v/>
      </c>
      <c r="DE392" s="71" t="str">
        <f t="shared" si="5886"/>
        <v/>
      </c>
      <c r="DF392" s="71" t="str">
        <f t="shared" si="5887"/>
        <v/>
      </c>
      <c r="DG392" s="71" t="str">
        <f t="shared" si="5888"/>
        <v/>
      </c>
      <c r="DH392" s="71" t="str">
        <f t="shared" si="5889"/>
        <v/>
      </c>
      <c r="DI392" s="71" t="str">
        <f t="shared" si="5890"/>
        <v/>
      </c>
      <c r="DJ392" s="71" t="str">
        <f t="shared" si="5891"/>
        <v/>
      </c>
      <c r="DK392" s="71" t="str">
        <f t="shared" si="5892"/>
        <v/>
      </c>
      <c r="DL392" s="71" t="str">
        <f t="shared" si="5893"/>
        <v/>
      </c>
      <c r="DM392" s="71" t="str">
        <f t="shared" si="5894"/>
        <v/>
      </c>
      <c r="DN392" s="71" t="str">
        <f t="shared" si="5895"/>
        <v/>
      </c>
      <c r="DO392" s="71" t="str">
        <f t="shared" si="5896"/>
        <v/>
      </c>
      <c r="DP392" s="71" t="str">
        <f t="shared" si="5897"/>
        <v/>
      </c>
      <c r="DQ392" s="71" t="str">
        <f t="shared" si="5898"/>
        <v/>
      </c>
      <c r="DR392" s="71" t="str">
        <f t="shared" si="5899"/>
        <v/>
      </c>
      <c r="DS392" s="71" t="str">
        <f t="shared" si="5900"/>
        <v/>
      </c>
      <c r="DT392" s="71" t="str">
        <f t="shared" si="5901"/>
        <v/>
      </c>
      <c r="DU392" s="71" t="str">
        <f t="shared" si="5902"/>
        <v/>
      </c>
      <c r="DV392" s="71" t="str">
        <f t="shared" si="5903"/>
        <v/>
      </c>
      <c r="DW392" s="71" t="str">
        <f t="shared" si="5904"/>
        <v/>
      </c>
      <c r="DX392" s="71" t="str">
        <f t="shared" si="5905"/>
        <v/>
      </c>
      <c r="DY392" s="71" t="str">
        <f t="shared" si="5906"/>
        <v/>
      </c>
      <c r="DZ392" s="71" t="str">
        <f t="shared" si="5907"/>
        <v/>
      </c>
      <c r="EA392" s="71" t="str">
        <f t="shared" si="5908"/>
        <v/>
      </c>
      <c r="EB392" s="71" t="str">
        <f t="shared" si="5909"/>
        <v/>
      </c>
      <c r="EC392" s="71" t="str">
        <f t="shared" si="5910"/>
        <v/>
      </c>
      <c r="ED392" s="71" t="str">
        <f t="shared" si="5911"/>
        <v/>
      </c>
      <c r="EE392" s="71" t="str">
        <f t="shared" si="5912"/>
        <v/>
      </c>
      <c r="EF392" s="71" t="str">
        <f t="shared" si="5913"/>
        <v/>
      </c>
      <c r="EG392" s="71" t="str">
        <f t="shared" si="5914"/>
        <v/>
      </c>
      <c r="EH392" s="71" t="str">
        <f t="shared" si="5915"/>
        <v/>
      </c>
      <c r="EI392" s="71" t="str">
        <f t="shared" si="5916"/>
        <v/>
      </c>
      <c r="EJ392" s="71" t="str">
        <f t="shared" si="5917"/>
        <v/>
      </c>
      <c r="EK392" s="71" t="str">
        <f t="shared" si="5918"/>
        <v/>
      </c>
      <c r="EL392" s="71" t="str">
        <f t="shared" si="5919"/>
        <v/>
      </c>
      <c r="EM392" s="71" t="str">
        <f t="shared" si="5920"/>
        <v/>
      </c>
      <c r="EN392" s="71" t="str">
        <f t="shared" si="5921"/>
        <v/>
      </c>
      <c r="EO392" s="71" t="str">
        <f t="shared" si="5922"/>
        <v/>
      </c>
      <c r="EP392" s="71" t="str">
        <f t="shared" si="5923"/>
        <v/>
      </c>
      <c r="EQ392" s="71" t="str">
        <f t="shared" si="5924"/>
        <v/>
      </c>
      <c r="ER392" s="71" t="str">
        <f t="shared" si="5925"/>
        <v/>
      </c>
      <c r="ES392" s="71" t="str">
        <f t="shared" si="5926"/>
        <v/>
      </c>
      <c r="ET392" s="71" t="str">
        <f t="shared" si="5927"/>
        <v/>
      </c>
      <c r="EU392" s="71" t="str">
        <f t="shared" si="5928"/>
        <v/>
      </c>
      <c r="EV392" s="71" t="str">
        <f t="shared" si="5929"/>
        <v/>
      </c>
      <c r="EW392" s="71" t="str">
        <f t="shared" si="5930"/>
        <v/>
      </c>
      <c r="EX392" s="71" t="str">
        <f t="shared" si="5931"/>
        <v/>
      </c>
      <c r="EY392" s="71" t="str">
        <f t="shared" si="5932"/>
        <v/>
      </c>
      <c r="EZ392" s="71" t="str">
        <f t="shared" si="5933"/>
        <v/>
      </c>
      <c r="FA392" s="71" t="str">
        <f t="shared" si="5934"/>
        <v/>
      </c>
      <c r="FB392" s="71" t="str">
        <f t="shared" si="5935"/>
        <v/>
      </c>
      <c r="FC392" s="71" t="str">
        <f t="shared" si="5936"/>
        <v/>
      </c>
      <c r="FD392" s="71" t="str">
        <f t="shared" si="5937"/>
        <v/>
      </c>
      <c r="FE392" s="71" t="str">
        <f t="shared" si="5938"/>
        <v/>
      </c>
      <c r="FF392" s="71" t="str">
        <f t="shared" si="5939"/>
        <v/>
      </c>
      <c r="FG392" s="71" t="str">
        <f t="shared" si="5940"/>
        <v/>
      </c>
      <c r="FH392" s="71" t="str">
        <f t="shared" si="5941"/>
        <v/>
      </c>
      <c r="FI392" s="71" t="str">
        <f t="shared" si="5942"/>
        <v/>
      </c>
      <c r="FJ392" s="71" t="str">
        <f t="shared" si="5943"/>
        <v/>
      </c>
      <c r="FK392" s="71" t="str">
        <f t="shared" si="5944"/>
        <v/>
      </c>
      <c r="FL392" s="71" t="str">
        <f t="shared" si="5945"/>
        <v/>
      </c>
      <c r="FM392" s="71" t="str">
        <f t="shared" si="5946"/>
        <v/>
      </c>
      <c r="FN392" s="71" t="str">
        <f t="shared" si="5947"/>
        <v/>
      </c>
      <c r="FO392" s="71" t="str">
        <f t="shared" si="5948"/>
        <v/>
      </c>
      <c r="FP392" s="71" t="str">
        <f t="shared" si="5949"/>
        <v/>
      </c>
      <c r="FQ392" s="71" t="str">
        <f t="shared" si="5950"/>
        <v/>
      </c>
      <c r="FR392" s="71" t="str">
        <f t="shared" si="5951"/>
        <v/>
      </c>
      <c r="FS392" s="71" t="str">
        <f t="shared" si="5952"/>
        <v/>
      </c>
    </row>
    <row r="393" spans="1:175" ht="16.5">
      <c r="A393" s="134"/>
      <c r="B393" s="80" t="s">
        <v>1087</v>
      </c>
      <c r="C393" s="147" t="s">
        <v>1070</v>
      </c>
      <c r="K393" s="151"/>
      <c r="T393" s="152" t="s">
        <v>1088</v>
      </c>
      <c r="U393" s="85" t="s">
        <v>1072</v>
      </c>
      <c r="CN393" s="70" t="str">
        <f t="shared" si="5877"/>
        <v>InitUnitState('IK5I',,,,,,,,,,)</v>
      </c>
      <c r="CO393" s="70" t="str">
        <f t="shared" si="5878"/>
        <v>InitUnitNormal('IK5I',,,,,,,,,,)</v>
      </c>
      <c r="CP393" s="70" t="str">
        <f t="shared" si="5879"/>
        <v>InitUnitMagic('IK5I',,,,,,,,,,)</v>
      </c>
      <c r="CQ393" s="70" t="str">
        <f t="shared" si="5880"/>
        <v>InitUnitAdd('IK5I',,,,,,,,,,)</v>
      </c>
      <c r="CR393" s="70" t="str">
        <f t="shared" si="5881"/>
        <v>InitEquipData('IK5I',,"",,,,,'','','','','','',"ReplaceableTextures\\CommandButtons\\BTNSST14.blp")</v>
      </c>
      <c r="CU393" s="95" t="str">
        <f t="shared" si="5882"/>
        <v>|n</v>
      </c>
      <c r="CV393" s="61" t="str">
        <f t="shared" si="5497"/>
        <v>护甲穿透|Cffffc926+150|n|n|r|Cffaaaaaa○|CffFFD24D暗之符印+1|r|r|n|n|Cff00ff7f点击穿戴或脱卸。|r</v>
      </c>
      <c r="CW393" s="60"/>
      <c r="CX393" s="60"/>
      <c r="CY393" s="60"/>
      <c r="CZ393" s="60"/>
      <c r="DA393" s="60"/>
      <c r="DB393" s="71" t="str">
        <f t="shared" si="5883"/>
        <v/>
      </c>
      <c r="DC393" s="71" t="str">
        <f t="shared" si="5884"/>
        <v/>
      </c>
      <c r="DD393" s="71" t="str">
        <f t="shared" si="5885"/>
        <v/>
      </c>
      <c r="DE393" s="71" t="str">
        <f t="shared" si="5886"/>
        <v/>
      </c>
      <c r="DF393" s="71" t="str">
        <f t="shared" si="5887"/>
        <v/>
      </c>
      <c r="DG393" s="71" t="str">
        <f t="shared" si="5888"/>
        <v/>
      </c>
      <c r="DH393" s="71" t="str">
        <f t="shared" si="5889"/>
        <v/>
      </c>
      <c r="DI393" s="71" t="str">
        <f t="shared" si="5890"/>
        <v/>
      </c>
      <c r="DJ393" s="71" t="str">
        <f t="shared" si="5891"/>
        <v/>
      </c>
      <c r="DK393" s="71" t="str">
        <f t="shared" si="5892"/>
        <v/>
      </c>
      <c r="DL393" s="71" t="str">
        <f t="shared" si="5893"/>
        <v/>
      </c>
      <c r="DM393" s="71" t="str">
        <f t="shared" si="5894"/>
        <v/>
      </c>
      <c r="DN393" s="71" t="str">
        <f t="shared" si="5895"/>
        <v/>
      </c>
      <c r="DO393" s="71" t="str">
        <f t="shared" si="5896"/>
        <v/>
      </c>
      <c r="DP393" s="71" t="str">
        <f t="shared" si="5897"/>
        <v/>
      </c>
      <c r="DQ393" s="71" t="str">
        <f t="shared" si="5898"/>
        <v/>
      </c>
      <c r="DR393" s="71" t="str">
        <f t="shared" si="5899"/>
        <v/>
      </c>
      <c r="DS393" s="71" t="str">
        <f t="shared" si="5900"/>
        <v/>
      </c>
      <c r="DT393" s="71" t="str">
        <f t="shared" si="5901"/>
        <v/>
      </c>
      <c r="DU393" s="71" t="str">
        <f t="shared" si="5902"/>
        <v/>
      </c>
      <c r="DV393" s="71" t="str">
        <f t="shared" si="5903"/>
        <v/>
      </c>
      <c r="DW393" s="71" t="str">
        <f t="shared" si="5904"/>
        <v/>
      </c>
      <c r="DX393" s="71" t="str">
        <f t="shared" si="5905"/>
        <v/>
      </c>
      <c r="DY393" s="71" t="str">
        <f t="shared" si="5906"/>
        <v/>
      </c>
      <c r="DZ393" s="71" t="str">
        <f t="shared" si="5907"/>
        <v/>
      </c>
      <c r="EA393" s="71" t="str">
        <f t="shared" si="5908"/>
        <v/>
      </c>
      <c r="EB393" s="71" t="str">
        <f t="shared" si="5909"/>
        <v/>
      </c>
      <c r="EC393" s="71" t="str">
        <f t="shared" si="5910"/>
        <v/>
      </c>
      <c r="ED393" s="71" t="str">
        <f t="shared" si="5911"/>
        <v/>
      </c>
      <c r="EE393" s="71" t="str">
        <f t="shared" si="5912"/>
        <v/>
      </c>
      <c r="EF393" s="71" t="str">
        <f t="shared" si="5913"/>
        <v/>
      </c>
      <c r="EG393" s="71" t="str">
        <f t="shared" si="5914"/>
        <v/>
      </c>
      <c r="EH393" s="71" t="str">
        <f t="shared" si="5915"/>
        <v/>
      </c>
      <c r="EI393" s="71" t="str">
        <f t="shared" si="5916"/>
        <v/>
      </c>
      <c r="EJ393" s="71" t="str">
        <f t="shared" si="5917"/>
        <v/>
      </c>
      <c r="EK393" s="71" t="str">
        <f t="shared" si="5918"/>
        <v/>
      </c>
      <c r="EL393" s="71" t="str">
        <f t="shared" si="5919"/>
        <v/>
      </c>
      <c r="EM393" s="71" t="str">
        <f t="shared" si="5920"/>
        <v/>
      </c>
      <c r="EN393" s="71" t="str">
        <f t="shared" si="5921"/>
        <v/>
      </c>
      <c r="EO393" s="71" t="str">
        <f t="shared" si="5922"/>
        <v/>
      </c>
      <c r="EP393" s="71" t="str">
        <f t="shared" si="5923"/>
        <v/>
      </c>
      <c r="EQ393" s="71" t="str">
        <f t="shared" si="5924"/>
        <v/>
      </c>
      <c r="ER393" s="71" t="str">
        <f t="shared" si="5925"/>
        <v/>
      </c>
      <c r="ES393" s="71" t="str">
        <f t="shared" si="5926"/>
        <v/>
      </c>
      <c r="ET393" s="71" t="str">
        <f t="shared" si="5927"/>
        <v/>
      </c>
      <c r="EU393" s="71" t="str">
        <f t="shared" si="5928"/>
        <v/>
      </c>
      <c r="EV393" s="71" t="str">
        <f t="shared" si="5929"/>
        <v/>
      </c>
      <c r="EW393" s="71" t="str">
        <f t="shared" si="5930"/>
        <v/>
      </c>
      <c r="EX393" s="71" t="str">
        <f t="shared" si="5931"/>
        <v/>
      </c>
      <c r="EY393" s="71" t="str">
        <f t="shared" si="5932"/>
        <v/>
      </c>
      <c r="EZ393" s="71" t="str">
        <f t="shared" si="5933"/>
        <v/>
      </c>
      <c r="FA393" s="71" t="str">
        <f t="shared" si="5934"/>
        <v/>
      </c>
      <c r="FB393" s="71" t="str">
        <f t="shared" si="5935"/>
        <v/>
      </c>
      <c r="FC393" s="71" t="str">
        <f t="shared" si="5936"/>
        <v/>
      </c>
      <c r="FD393" s="71" t="str">
        <f t="shared" si="5937"/>
        <v/>
      </c>
      <c r="FE393" s="71" t="str">
        <f t="shared" si="5938"/>
        <v/>
      </c>
      <c r="FF393" s="71" t="str">
        <f t="shared" si="5939"/>
        <v/>
      </c>
      <c r="FG393" s="71" t="str">
        <f t="shared" si="5940"/>
        <v/>
      </c>
      <c r="FH393" s="71" t="str">
        <f t="shared" si="5941"/>
        <v/>
      </c>
      <c r="FI393" s="71" t="str">
        <f t="shared" si="5942"/>
        <v/>
      </c>
      <c r="FJ393" s="71" t="str">
        <f t="shared" si="5943"/>
        <v/>
      </c>
      <c r="FK393" s="71" t="str">
        <f t="shared" si="5944"/>
        <v/>
      </c>
      <c r="FL393" s="71" t="str">
        <f t="shared" si="5945"/>
        <v/>
      </c>
      <c r="FM393" s="71" t="str">
        <f t="shared" si="5946"/>
        <v/>
      </c>
      <c r="FN393" s="71" t="str">
        <f t="shared" si="5947"/>
        <v/>
      </c>
      <c r="FO393" s="71" t="str">
        <f t="shared" si="5948"/>
        <v/>
      </c>
      <c r="FP393" s="71" t="str">
        <f t="shared" si="5949"/>
        <v/>
      </c>
      <c r="FQ393" s="71" t="str">
        <f t="shared" si="5950"/>
        <v/>
      </c>
      <c r="FR393" s="71" t="str">
        <f t="shared" si="5951"/>
        <v/>
      </c>
      <c r="FS393" s="71" t="str">
        <f t="shared" si="5952"/>
        <v/>
      </c>
    </row>
    <row r="394" spans="1:175" ht="16.5">
      <c r="A394" s="134"/>
      <c r="B394" s="80" t="s">
        <v>1089</v>
      </c>
      <c r="C394" s="147" t="s">
        <v>1090</v>
      </c>
      <c r="T394" s="152" t="s">
        <v>1091</v>
      </c>
      <c r="U394" s="85" t="s">
        <v>1092</v>
      </c>
      <c r="CN394" s="70" t="str">
        <f t="shared" si="5498"/>
        <v>InitUnitState('IK6A',,,,,,,,,,)</v>
      </c>
      <c r="CO394" s="70" t="str">
        <f t="shared" si="5499"/>
        <v>InitUnitNormal('IK6A',,,,,,,,,,)</v>
      </c>
      <c r="CP394" s="70" t="str">
        <f t="shared" si="5500"/>
        <v>InitUnitMagic('IK6A',,,,,,,,,,)</v>
      </c>
      <c r="CQ394" s="70" t="str">
        <f t="shared" si="5501"/>
        <v>InitUnitAdd('IK6A',,,,,,,,,,)</v>
      </c>
      <c r="CR394" s="70" t="str">
        <f>"InitEquipData('"&amp;B394&amp;"',"&amp;D394&amp;","&amp;CR$1&amp;A394&amp;CR$1&amp;","&amp;E394&amp;","&amp;I394&amp;","&amp;F394&amp;","&amp;G394&amp;",'"&amp;J394&amp;"','"&amp;K394&amp;"','"&amp;L394&amp;"','"&amp;M394&amp;"','"&amp;N394&amp;"','"&amp;O394&amp;"',"&amp;CR$1&amp;U403&amp;CR$1&amp;")"</f>
        <v>InitEquipData('IK6A',,"",,,,,'','','','','','',"ReplaceableTextures\\CommandButtons\\BTNSST15.blp")</v>
      </c>
      <c r="CU394" s="95" t="str">
        <f t="shared" si="5502"/>
        <v>|n</v>
      </c>
      <c r="CV394" s="61" t="str">
        <f t="shared" si="5497"/>
        <v>暴击伤害|Cffffc926+60%|n|n|r|Cffaaaaaa○刻印槽 【空】|r|n|n|Cff00ff7f点击穿戴或脱卸。|r</v>
      </c>
      <c r="CW394" s="60"/>
      <c r="CX394" s="60"/>
      <c r="CY394" s="60"/>
      <c r="CZ394" s="60"/>
      <c r="DA394" s="60"/>
      <c r="DB394" s="71" t="str">
        <f t="shared" si="5503"/>
        <v/>
      </c>
      <c r="DC394" s="71" t="str">
        <f t="shared" si="5504"/>
        <v/>
      </c>
      <c r="DD394" s="71" t="str">
        <f t="shared" si="5505"/>
        <v/>
      </c>
      <c r="DE394" s="71" t="str">
        <f t="shared" si="5506"/>
        <v/>
      </c>
      <c r="DF394" s="71" t="str">
        <f t="shared" si="5507"/>
        <v/>
      </c>
      <c r="DG394" s="71" t="str">
        <f t="shared" si="5508"/>
        <v/>
      </c>
      <c r="DH394" s="71" t="str">
        <f t="shared" si="5509"/>
        <v/>
      </c>
      <c r="DI394" s="71" t="str">
        <f t="shared" si="5510"/>
        <v/>
      </c>
      <c r="DJ394" s="71" t="str">
        <f t="shared" si="5511"/>
        <v/>
      </c>
      <c r="DK394" s="71" t="str">
        <f t="shared" si="5512"/>
        <v/>
      </c>
      <c r="DL394" s="71" t="str">
        <f t="shared" si="5513"/>
        <v/>
      </c>
      <c r="DM394" s="71" t="str">
        <f t="shared" si="5514"/>
        <v/>
      </c>
      <c r="DN394" s="71" t="str">
        <f t="shared" si="5515"/>
        <v/>
      </c>
      <c r="DO394" s="71" t="str">
        <f t="shared" si="5516"/>
        <v/>
      </c>
      <c r="DP394" s="71" t="str">
        <f t="shared" si="5517"/>
        <v/>
      </c>
      <c r="DQ394" s="71" t="str">
        <f t="shared" si="5518"/>
        <v/>
      </c>
      <c r="DR394" s="71" t="str">
        <f t="shared" si="5519"/>
        <v/>
      </c>
      <c r="DS394" s="71" t="str">
        <f t="shared" si="5520"/>
        <v/>
      </c>
      <c r="DT394" s="71" t="str">
        <f t="shared" si="5521"/>
        <v/>
      </c>
      <c r="DU394" s="71" t="str">
        <f t="shared" si="5522"/>
        <v/>
      </c>
      <c r="DV394" s="71" t="str">
        <f t="shared" si="5523"/>
        <v/>
      </c>
      <c r="DW394" s="71" t="str">
        <f t="shared" si="5524"/>
        <v/>
      </c>
      <c r="DX394" s="71" t="str">
        <f t="shared" si="5525"/>
        <v/>
      </c>
      <c r="DY394" s="71" t="str">
        <f t="shared" si="5526"/>
        <v/>
      </c>
      <c r="DZ394" s="71" t="str">
        <f t="shared" si="5527"/>
        <v/>
      </c>
      <c r="EA394" s="71" t="str">
        <f t="shared" si="5528"/>
        <v/>
      </c>
      <c r="EB394" s="71" t="str">
        <f t="shared" si="5529"/>
        <v/>
      </c>
      <c r="EC394" s="71" t="str">
        <f t="shared" si="5530"/>
        <v/>
      </c>
      <c r="ED394" s="71" t="str">
        <f t="shared" si="5531"/>
        <v/>
      </c>
      <c r="EE394" s="71" t="str">
        <f t="shared" si="5532"/>
        <v/>
      </c>
      <c r="EF394" s="71" t="str">
        <f t="shared" si="5533"/>
        <v/>
      </c>
      <c r="EG394" s="71" t="str">
        <f t="shared" si="5534"/>
        <v/>
      </c>
      <c r="EH394" s="71" t="str">
        <f t="shared" si="5535"/>
        <v/>
      </c>
      <c r="EI394" s="71" t="str">
        <f t="shared" si="5536"/>
        <v/>
      </c>
      <c r="EJ394" s="71" t="str">
        <f t="shared" si="5537"/>
        <v/>
      </c>
      <c r="EK394" s="71" t="str">
        <f t="shared" si="5538"/>
        <v/>
      </c>
      <c r="EL394" s="71" t="str">
        <f t="shared" si="5539"/>
        <v/>
      </c>
      <c r="EM394" s="71" t="str">
        <f t="shared" si="5540"/>
        <v/>
      </c>
      <c r="EN394" s="71" t="str">
        <f t="shared" si="5541"/>
        <v/>
      </c>
      <c r="EO394" s="71" t="str">
        <f t="shared" si="5542"/>
        <v/>
      </c>
      <c r="EP394" s="71" t="str">
        <f t="shared" si="5543"/>
        <v/>
      </c>
      <c r="EQ394" s="71" t="str">
        <f t="shared" si="5544"/>
        <v/>
      </c>
      <c r="ER394" s="71" t="str">
        <f t="shared" si="5545"/>
        <v/>
      </c>
      <c r="ES394" s="71" t="str">
        <f t="shared" si="5546"/>
        <v/>
      </c>
      <c r="ET394" s="71" t="str">
        <f t="shared" si="5547"/>
        <v/>
      </c>
      <c r="EU394" s="71" t="str">
        <f t="shared" si="5548"/>
        <v/>
      </c>
      <c r="EV394" s="71" t="str">
        <f t="shared" si="5549"/>
        <v/>
      </c>
      <c r="EW394" s="71" t="str">
        <f t="shared" si="5550"/>
        <v/>
      </c>
      <c r="EX394" s="71" t="str">
        <f t="shared" si="5551"/>
        <v/>
      </c>
      <c r="EY394" s="71" t="str">
        <f t="shared" si="5552"/>
        <v/>
      </c>
      <c r="EZ394" s="71" t="str">
        <f t="shared" si="5553"/>
        <v/>
      </c>
      <c r="FA394" s="71" t="str">
        <f t="shared" si="5554"/>
        <v/>
      </c>
      <c r="FB394" s="71" t="str">
        <f t="shared" si="5555"/>
        <v/>
      </c>
      <c r="FC394" s="71" t="str">
        <f t="shared" si="5556"/>
        <v/>
      </c>
      <c r="FD394" s="71" t="str">
        <f t="shared" si="5557"/>
        <v/>
      </c>
      <c r="FE394" s="71" t="str">
        <f t="shared" si="5558"/>
        <v/>
      </c>
      <c r="FF394" s="71" t="str">
        <f t="shared" si="5559"/>
        <v/>
      </c>
      <c r="FG394" s="71" t="str">
        <f t="shared" si="5560"/>
        <v/>
      </c>
      <c r="FH394" s="71" t="str">
        <f t="shared" si="5561"/>
        <v/>
      </c>
      <c r="FI394" s="71" t="str">
        <f t="shared" si="5562"/>
        <v/>
      </c>
      <c r="FJ394" s="71" t="str">
        <f t="shared" si="5563"/>
        <v/>
      </c>
      <c r="FK394" s="71" t="str">
        <f t="shared" si="5564"/>
        <v/>
      </c>
      <c r="FL394" s="71" t="str">
        <f t="shared" si="5565"/>
        <v/>
      </c>
      <c r="FM394" s="71" t="str">
        <f t="shared" si="5566"/>
        <v/>
      </c>
      <c r="FN394" s="71" t="str">
        <f t="shared" si="5567"/>
        <v/>
      </c>
      <c r="FO394" s="71" t="str">
        <f t="shared" si="5568"/>
        <v/>
      </c>
      <c r="FP394" s="71" t="str">
        <f t="shared" si="5569"/>
        <v/>
      </c>
      <c r="FQ394" s="71" t="str">
        <f t="shared" si="5570"/>
        <v/>
      </c>
      <c r="FR394" s="71" t="str">
        <f t="shared" si="5571"/>
        <v/>
      </c>
      <c r="FS394" s="71" t="str">
        <f t="shared" si="5572"/>
        <v/>
      </c>
    </row>
    <row r="395" spans="1:175" ht="16.5">
      <c r="A395" s="134"/>
      <c r="B395" s="80" t="s">
        <v>1093</v>
      </c>
      <c r="C395" s="147" t="s">
        <v>1090</v>
      </c>
      <c r="K395" s="149"/>
      <c r="T395" s="152" t="s">
        <v>1094</v>
      </c>
      <c r="U395" s="85" t="s">
        <v>1092</v>
      </c>
      <c r="CN395" s="70" t="str">
        <f t="shared" ref="CN395:CN402" si="5953">"InitUnitState('"&amp;B395&amp;"',"&amp;V395&amp;","&amp;W395&amp;","&amp;X395&amp;","&amp;Y395&amp;","&amp;Z395&amp;","&amp;AA395&amp;","&amp;AB395&amp;","&amp;AC395&amp;","&amp;AD395&amp;","&amp;AE395&amp;")"</f>
        <v>InitUnitState('IK6B',,,,,,,,,,)</v>
      </c>
      <c r="CO395" s="70" t="str">
        <f t="shared" ref="CO395:CO402" si="5954">"InitUnitNormal('"&amp;B395&amp;"',"&amp;AF395&amp;","&amp;AG395&amp;","&amp;AH395&amp;","&amp;AI395&amp;","&amp;AJ395&amp;","&amp;AK395&amp;","&amp;AL395&amp;","&amp;AM395&amp;","&amp;AN395&amp;","&amp;AO395&amp;")"</f>
        <v>InitUnitNormal('IK6B',,,,,,,,,,)</v>
      </c>
      <c r="CP395" s="70" t="str">
        <f t="shared" ref="CP395:CP402" si="5955">"InitUnitMagic('"&amp;B395&amp;"',"&amp;AP395&amp;","&amp;AQ395&amp;","&amp;AR395&amp;","&amp;AS395&amp;","&amp;AT395&amp;","&amp;AU395&amp;","&amp;AV395&amp;","&amp;AW395&amp;","&amp;BI395&amp;","&amp;BJ395&amp;")"</f>
        <v>InitUnitMagic('IK6B',,,,,,,,,,)</v>
      </c>
      <c r="CQ395" s="70" t="str">
        <f t="shared" ref="CQ395:CQ402" si="5956">"InitUnitAdd('"&amp;B395&amp;"',"&amp;BK395&amp;","&amp;BL395&amp;","&amp;BM395&amp;","&amp;BN395&amp;","&amp;BO395&amp;","&amp;BP395&amp;","&amp;BQ395&amp;","&amp;BR395&amp;","&amp;BS395&amp;","&amp;BT395&amp;")"</f>
        <v>InitUnitAdd('IK6B',,,,,,,,,,)</v>
      </c>
      <c r="CR395" s="70" t="str">
        <f t="shared" ref="CR395:CR402" si="5957">"InitEquipData('"&amp;B395&amp;"',"&amp;D395&amp;","&amp;CR$1&amp;A395&amp;CR$1&amp;","&amp;E395&amp;","&amp;I395&amp;","&amp;F395&amp;","&amp;G395&amp;",'"&amp;J395&amp;"','"&amp;K395&amp;"','"&amp;L395&amp;"','"&amp;M395&amp;"','"&amp;N395&amp;"','"&amp;O395&amp;"',"&amp;CR$1&amp;U404&amp;CR$1&amp;")"</f>
        <v>InitEquipData('IK6B',,"",,,,,'','','','','','',"ReplaceableTextures\\CommandButtons\\BTNSST15.blp")</v>
      </c>
      <c r="CU395" s="95" t="str">
        <f t="shared" ref="CU395:CU402" si="5958">CONCATENATE(DB395,DC395,DD395,DE395,DF395,DG395,DH395,DI395,DJ395,DK395,DL395,DM395,DN395,DO395,DP395,DQ395,DR395,DS395,DT395,DU395,DV395,DW395,DX395,DY395,DZ395,EA395,EB395,EC395,ED395,EE395,EF395,EG395,EH395,EI395,EJ395,EK395,EL395,EM395,EN395,EO395,EP395&amp;"|n")</f>
        <v>|n</v>
      </c>
      <c r="CV395" s="61" t="str">
        <f t="shared" si="5497"/>
        <v>暴击伤害|Cffffc926+60%|n|n|r|Cffaaaaaa○|CffFFD24D金之符印+1|r|r|n|n|Cff00ff7f点击穿戴或脱卸。|r</v>
      </c>
      <c r="CW395" s="60"/>
      <c r="CX395" s="60"/>
      <c r="CY395" s="60"/>
      <c r="CZ395" s="60"/>
      <c r="DA395" s="60"/>
      <c r="DB395" s="71" t="str">
        <f t="shared" ref="DB395:DB402" si="5959">IF(V395="","","|n"&amp;DB$2&amp;"+"&amp;V395&amp;DB$1)</f>
        <v/>
      </c>
      <c r="DC395" s="71" t="str">
        <f t="shared" ref="DC395:DC402" si="5960">IF(W395="","","|n"&amp;DC$2&amp;"+"&amp;W395&amp;DC$1)</f>
        <v/>
      </c>
      <c r="DD395" s="71" t="str">
        <f t="shared" ref="DD395:DD402" si="5961">IF(X395="","","|n"&amp;DD$2&amp;"+"&amp;X395&amp;DD$1)</f>
        <v/>
      </c>
      <c r="DE395" s="71" t="str">
        <f t="shared" ref="DE395:DE402" si="5962">IF(Y395="","","|n"&amp;DE$2&amp;"+"&amp;Y395&amp;DE$1)</f>
        <v/>
      </c>
      <c r="DF395" s="71" t="str">
        <f t="shared" ref="DF395:DF402" si="5963">IF(Z395="","","|n"&amp;DF$2&amp;"+"&amp;Z395&amp;DF$1)</f>
        <v/>
      </c>
      <c r="DG395" s="71" t="str">
        <f t="shared" ref="DG395:DG402" si="5964">IF(AA395="","","|n"&amp;DG$2&amp;"+"&amp;AA395&amp;DG$1)</f>
        <v/>
      </c>
      <c r="DH395" s="71" t="str">
        <f t="shared" ref="DH395:DH402" si="5965">IF(AB395="","","|n"&amp;DH$2&amp;"+"&amp;AB395&amp;DH$1)</f>
        <v/>
      </c>
      <c r="DI395" s="71" t="str">
        <f t="shared" ref="DI395:DI402" si="5966">IF(AC395="","","|n"&amp;DI$2&amp;"+"&amp;AC395&amp;DI$1)</f>
        <v/>
      </c>
      <c r="DJ395" s="71" t="str">
        <f t="shared" ref="DJ395:DJ402" si="5967">IF(AD395="","","|n"&amp;DJ$2&amp;"+"&amp;AD395&amp;DJ$1)</f>
        <v/>
      </c>
      <c r="DK395" s="71" t="str">
        <f t="shared" ref="DK395:DK402" si="5968">IF(AE395="","","|n"&amp;DK$2&amp;"+"&amp;AE395&amp;DK$1)</f>
        <v/>
      </c>
      <c r="DL395" s="71" t="str">
        <f t="shared" ref="DL395:DL402" si="5969">IF(AF395="","","|n"&amp;DL$2&amp;"+"&amp;AF395&amp;DL$1)</f>
        <v/>
      </c>
      <c r="DM395" s="71" t="str">
        <f t="shared" ref="DM395:DM402" si="5970">IF(AG395="","","|n"&amp;DM$2&amp;"+"&amp;AG395&amp;DM$1)</f>
        <v/>
      </c>
      <c r="DN395" s="71" t="str">
        <f t="shared" ref="DN395:DN402" si="5971">IF(AH395="","","|n"&amp;DN$2&amp;"+"&amp;AH395&amp;DN$1)</f>
        <v/>
      </c>
      <c r="DO395" s="71" t="str">
        <f t="shared" ref="DO395:DO402" si="5972">IF(AI395="","","|n"&amp;DO$2&amp;"+"&amp;AI395&amp;DO$1)</f>
        <v/>
      </c>
      <c r="DP395" s="71" t="str">
        <f t="shared" ref="DP395:DP402" si="5973">IF(AJ395="","","|n"&amp;DP$2&amp;"+"&amp;AJ395&amp;DP$1)</f>
        <v/>
      </c>
      <c r="DQ395" s="71" t="str">
        <f t="shared" ref="DQ395:DQ402" si="5974">IF(AK395="","","|n"&amp;DQ$2&amp;"+"&amp;AK395&amp;DQ$1)</f>
        <v/>
      </c>
      <c r="DR395" s="71" t="str">
        <f t="shared" ref="DR395:DR402" si="5975">IF(AL395="","","|n"&amp;DR$2&amp;"+"&amp;AL395&amp;DR$1)</f>
        <v/>
      </c>
      <c r="DS395" s="71" t="str">
        <f t="shared" ref="DS395:DS402" si="5976">IF(AM395="","","|n"&amp;DS$2&amp;"+"&amp;AM395&amp;DS$1)</f>
        <v/>
      </c>
      <c r="DT395" s="71" t="str">
        <f t="shared" ref="DT395:DT402" si="5977">IF(AN395="","","|n"&amp;DT$2&amp;"+"&amp;AN395&amp;DT$1)</f>
        <v/>
      </c>
      <c r="DU395" s="71" t="str">
        <f t="shared" ref="DU395:DU402" si="5978">IF(AO395="","","|n"&amp;DU$2&amp;"+"&amp;AO395&amp;DU$1)</f>
        <v/>
      </c>
      <c r="DV395" s="71" t="str">
        <f t="shared" ref="DV395:DV402" si="5979">IF(AP395="","","|n"&amp;DV$2&amp;"+"&amp;AP395&amp;DV$1)</f>
        <v/>
      </c>
      <c r="DW395" s="71" t="str">
        <f t="shared" ref="DW395:DW402" si="5980">IF(AQ395="","","|n"&amp;DW$2&amp;"+"&amp;AQ395&amp;DW$1)</f>
        <v/>
      </c>
      <c r="DX395" s="71" t="str">
        <f t="shared" ref="DX395:DX402" si="5981">IF(AR395="","","|n"&amp;DX$2&amp;"+"&amp;AR395&amp;DX$1)</f>
        <v/>
      </c>
      <c r="DY395" s="71" t="str">
        <f t="shared" ref="DY395:DY402" si="5982">IF(AS395="","","|n"&amp;DY$2&amp;"+"&amp;AS395&amp;DY$1)</f>
        <v/>
      </c>
      <c r="DZ395" s="71" t="str">
        <f t="shared" ref="DZ395:DZ402" si="5983">IF(AT395="","","|n"&amp;DZ$2&amp;"+"&amp;AT395&amp;DZ$1)</f>
        <v/>
      </c>
      <c r="EA395" s="71" t="str">
        <f t="shared" ref="EA395:EA402" si="5984">IF(AU395="","","|n"&amp;EA$2&amp;"+"&amp;AU395&amp;EA$1)</f>
        <v/>
      </c>
      <c r="EB395" s="71" t="str">
        <f t="shared" ref="EB395:EB402" si="5985">IF(AV395="","","|n"&amp;EB$2&amp;"+"&amp;AV395&amp;EB$1)</f>
        <v/>
      </c>
      <c r="EC395" s="71" t="str">
        <f t="shared" ref="EC395:EC402" si="5986">IF(AW395="","","|n"&amp;EC$2&amp;"+"&amp;AW395&amp;EC$1)</f>
        <v/>
      </c>
      <c r="ED395" s="71" t="str">
        <f t="shared" ref="ED395:ED402" si="5987">IF(AX395="","","|n"&amp;ED$2&amp;"+"&amp;AX395&amp;ED$1)</f>
        <v/>
      </c>
      <c r="EE395" s="71" t="str">
        <f t="shared" ref="EE395:EE402" si="5988">IF(AY395="","","|n"&amp;EE$2&amp;"+"&amp;AY395&amp;EE$1)</f>
        <v/>
      </c>
      <c r="EF395" s="71" t="str">
        <f t="shared" ref="EF395:EF402" si="5989">IF(AZ395="","","|n"&amp;EF$2&amp;"+"&amp;AZ395&amp;EF$1)</f>
        <v/>
      </c>
      <c r="EG395" s="71" t="str">
        <f t="shared" ref="EG395:EG402" si="5990">IF(BA395="","","|n"&amp;EG$2&amp;"+"&amp;BA395&amp;EG$1)</f>
        <v/>
      </c>
      <c r="EH395" s="71" t="str">
        <f t="shared" ref="EH395:EH402" si="5991">IF(BB395="","","|n"&amp;EH$2&amp;"+"&amp;BB395&amp;EH$1)</f>
        <v/>
      </c>
      <c r="EI395" s="71" t="str">
        <f t="shared" ref="EI395:EI402" si="5992">IF(BC395="","","|n"&amp;EI$2&amp;"+"&amp;BC395&amp;EI$1)</f>
        <v/>
      </c>
      <c r="EJ395" s="71" t="str">
        <f t="shared" ref="EJ395:EJ402" si="5993">IF(BD395="","","|n"&amp;EJ$2&amp;"+"&amp;BD395&amp;EJ$1)</f>
        <v/>
      </c>
      <c r="EK395" s="71" t="str">
        <f t="shared" ref="EK395:EK402" si="5994">IF(BE395="","","|n"&amp;EK$2&amp;"+"&amp;BE395&amp;EK$1)</f>
        <v/>
      </c>
      <c r="EL395" s="71" t="str">
        <f t="shared" ref="EL395:EL402" si="5995">IF(BF395="","","|n"&amp;EL$2&amp;"+"&amp;BF395&amp;EL$1)</f>
        <v/>
      </c>
      <c r="EM395" s="71" t="str">
        <f t="shared" ref="EM395:EM402" si="5996">IF(BG395="","","|n"&amp;EM$2&amp;"+"&amp;BG395&amp;EM$1)</f>
        <v/>
      </c>
      <c r="EN395" s="71" t="str">
        <f t="shared" ref="EN395:EN402" si="5997">IF(BH395="","","|n"&amp;EN$2&amp;"+"&amp;BH395&amp;EN$1)</f>
        <v/>
      </c>
      <c r="EO395" s="71" t="str">
        <f t="shared" ref="EO395:EO402" si="5998">IF(BI395="","","|n"&amp;EO$2&amp;"+"&amp;BI395&amp;EO$1)</f>
        <v/>
      </c>
      <c r="EP395" s="71" t="str">
        <f t="shared" ref="EP395:EP402" si="5999">IF(BJ395="","","|n"&amp;EP$2&amp;"+"&amp;BJ395&amp;EP$1)</f>
        <v/>
      </c>
      <c r="EQ395" s="71" t="str">
        <f t="shared" ref="EQ395:EQ402" si="6000">IF(BK395="","","|n"&amp;EQ$2&amp;"+"&amp;BK395&amp;EQ$1)</f>
        <v/>
      </c>
      <c r="ER395" s="71" t="str">
        <f t="shared" ref="ER395:ER402" si="6001">IF(BL395="","","|n"&amp;ER$2&amp;"+"&amp;BL395&amp;ER$1)</f>
        <v/>
      </c>
      <c r="ES395" s="71" t="str">
        <f t="shared" ref="ES395:ES402" si="6002">IF(BM395="","","|n"&amp;ES$2&amp;"+"&amp;BM395&amp;ES$1)</f>
        <v/>
      </c>
      <c r="ET395" s="71" t="str">
        <f t="shared" ref="ET395:ET402" si="6003">IF(BN395="","","|n"&amp;ET$2&amp;"+"&amp;BN395&amp;ET$1)</f>
        <v/>
      </c>
      <c r="EU395" s="71" t="str">
        <f t="shared" ref="EU395:EU402" si="6004">IF(BO395="","","|n"&amp;EU$2&amp;"+"&amp;BO395&amp;EU$1)</f>
        <v/>
      </c>
      <c r="EV395" s="71" t="str">
        <f t="shared" ref="EV395:EV402" si="6005">IF(BP395="","","|n"&amp;EV$2&amp;"+"&amp;BP395&amp;EV$1)</f>
        <v/>
      </c>
      <c r="EW395" s="71" t="str">
        <f t="shared" ref="EW395:EW402" si="6006">IF(BQ395="","","|n"&amp;EW$2&amp;"+"&amp;BQ395&amp;EW$1)</f>
        <v/>
      </c>
      <c r="EX395" s="71" t="str">
        <f t="shared" ref="EX395:EX402" si="6007">IF(BR395="","","|n"&amp;EX$2&amp;"+"&amp;BR395&amp;EX$1)</f>
        <v/>
      </c>
      <c r="EY395" s="71" t="str">
        <f t="shared" ref="EY395:EY402" si="6008">IF(BS395="","","|n"&amp;EY$2&amp;"+"&amp;BS395&amp;EY$1)</f>
        <v/>
      </c>
      <c r="EZ395" s="71" t="str">
        <f t="shared" ref="EZ395:EZ402" si="6009">IF(BT395="","","|n"&amp;EZ$2&amp;"+"&amp;BT395&amp;EZ$1)</f>
        <v/>
      </c>
      <c r="FA395" s="71" t="str">
        <f t="shared" ref="FA395:FA402" si="6010">IF(BU395="","","|n"&amp;FA$2&amp;"+"&amp;BU395&amp;FA$1)</f>
        <v/>
      </c>
      <c r="FB395" s="71" t="str">
        <f t="shared" ref="FB395:FB402" si="6011">IF(BV395="","","|n"&amp;FB$2&amp;"+"&amp;BV395&amp;FB$1)</f>
        <v/>
      </c>
      <c r="FC395" s="71" t="str">
        <f t="shared" ref="FC395:FC402" si="6012">IF(BW395="","","|n"&amp;FC$2&amp;"+"&amp;BW395&amp;FC$1)</f>
        <v/>
      </c>
      <c r="FD395" s="71" t="str">
        <f t="shared" ref="FD395:FD402" si="6013">IF(BX395="","","|n"&amp;FD$2&amp;"+"&amp;BX395&amp;FD$1)</f>
        <v/>
      </c>
      <c r="FE395" s="71" t="str">
        <f t="shared" ref="FE395:FE402" si="6014">IF(BY395="","","|n"&amp;FE$2&amp;"+"&amp;BY395&amp;FE$1)</f>
        <v/>
      </c>
      <c r="FF395" s="71" t="str">
        <f t="shared" ref="FF395:FF402" si="6015">IF(BZ395="","","|n"&amp;FF$2&amp;"+"&amp;BZ395&amp;FF$1)</f>
        <v/>
      </c>
      <c r="FG395" s="71" t="str">
        <f t="shared" ref="FG395:FG402" si="6016">IF(CA395="","","|n"&amp;FG$2&amp;"+"&amp;CA395&amp;FG$1)</f>
        <v/>
      </c>
      <c r="FH395" s="71" t="str">
        <f t="shared" ref="FH395:FH402" si="6017">IF(CB395="","","|n"&amp;FH$2&amp;"+"&amp;CB395&amp;FH$1)</f>
        <v/>
      </c>
      <c r="FI395" s="71" t="str">
        <f t="shared" ref="FI395:FI402" si="6018">IF(CC395="","","|n"&amp;FI$2&amp;"+"&amp;CC395&amp;FI$1)</f>
        <v/>
      </c>
      <c r="FJ395" s="71" t="str">
        <f t="shared" ref="FJ395:FJ402" si="6019">IF(CD395="","","|n"&amp;FJ$2&amp;"+"&amp;CD395&amp;FJ$1)</f>
        <v/>
      </c>
      <c r="FK395" s="71" t="str">
        <f t="shared" ref="FK395:FK402" si="6020">IF(CE395="","","|n"&amp;FK$2&amp;"+"&amp;CE395&amp;FK$1)</f>
        <v/>
      </c>
      <c r="FL395" s="71" t="str">
        <f t="shared" ref="FL395:FL402" si="6021">IF(CF395="","","|n"&amp;FL$2&amp;"+"&amp;CF395&amp;FL$1)</f>
        <v/>
      </c>
      <c r="FM395" s="71" t="str">
        <f t="shared" ref="FM395:FM402" si="6022">IF(CG395="","","|n"&amp;FM$2&amp;"+"&amp;CG395&amp;FM$1)</f>
        <v/>
      </c>
      <c r="FN395" s="71" t="str">
        <f t="shared" ref="FN395:FN402" si="6023">IF(CH395="","","|n"&amp;FN$2&amp;"+"&amp;CH395&amp;FN$1)</f>
        <v/>
      </c>
      <c r="FO395" s="71" t="str">
        <f t="shared" ref="FO395:FO402" si="6024">IF(CI395="","","|n"&amp;FO$2&amp;"+"&amp;CI395&amp;FO$1)</f>
        <v/>
      </c>
      <c r="FP395" s="71" t="str">
        <f t="shared" ref="FP395:FP402" si="6025">IF(CJ395="","","|n"&amp;FP$2&amp;"+"&amp;CJ395&amp;FP$1)</f>
        <v/>
      </c>
      <c r="FQ395" s="71" t="str">
        <f t="shared" ref="FQ395:FQ402" si="6026">IF(CK395="","","|n"&amp;FQ$2&amp;"+"&amp;CK395&amp;FQ$1)</f>
        <v/>
      </c>
      <c r="FR395" s="71" t="str">
        <f t="shared" ref="FR395:FR402" si="6027">IF(CL395="","","|n"&amp;FR$2&amp;"+"&amp;CL395&amp;FR$1)</f>
        <v/>
      </c>
      <c r="FS395" s="71" t="str">
        <f t="shared" ref="FS395:FS402" si="6028">IF(CM395="","","|n"&amp;FS$2&amp;"+"&amp;CM395&amp;FS$1)</f>
        <v/>
      </c>
    </row>
    <row r="396" spans="1:175" ht="16.5">
      <c r="A396" s="134"/>
      <c r="B396" s="80" t="s">
        <v>1095</v>
      </c>
      <c r="C396" s="147" t="s">
        <v>1090</v>
      </c>
      <c r="K396" s="150"/>
      <c r="T396" s="152" t="s">
        <v>1096</v>
      </c>
      <c r="U396" s="85" t="s">
        <v>1092</v>
      </c>
      <c r="CN396" s="70" t="str">
        <f t="shared" si="5953"/>
        <v>InitUnitState('IK6C',,,,,,,,,,)</v>
      </c>
      <c r="CO396" s="70" t="str">
        <f t="shared" si="5954"/>
        <v>InitUnitNormal('IK6C',,,,,,,,,,)</v>
      </c>
      <c r="CP396" s="70" t="str">
        <f t="shared" si="5955"/>
        <v>InitUnitMagic('IK6C',,,,,,,,,,)</v>
      </c>
      <c r="CQ396" s="70" t="str">
        <f t="shared" si="5956"/>
        <v>InitUnitAdd('IK6C',,,,,,,,,,)</v>
      </c>
      <c r="CR396" s="70" t="str">
        <f t="shared" si="5957"/>
        <v>InitEquipData('IK6C',,"",,,,,'','','','','','',"ReplaceableTextures\\CommandButtons\\BTNSST15.blp")</v>
      </c>
      <c r="CU396" s="95" t="str">
        <f t="shared" si="5958"/>
        <v>|n</v>
      </c>
      <c r="CV396" s="61" t="str">
        <f t="shared" si="5497"/>
        <v>暴击伤害|Cffffc926+60%|n|n|r|Cffaaaaaa○|CffFFD24D木之符印+1|r|r|n|n|Cff00ff7f点击穿戴或脱卸。|r</v>
      </c>
      <c r="CW396" s="60"/>
      <c r="CX396" s="60"/>
      <c r="CY396" s="60"/>
      <c r="CZ396" s="60"/>
      <c r="DA396" s="60"/>
      <c r="DB396" s="71" t="str">
        <f t="shared" si="5959"/>
        <v/>
      </c>
      <c r="DC396" s="71" t="str">
        <f t="shared" si="5960"/>
        <v/>
      </c>
      <c r="DD396" s="71" t="str">
        <f t="shared" si="5961"/>
        <v/>
      </c>
      <c r="DE396" s="71" t="str">
        <f t="shared" si="5962"/>
        <v/>
      </c>
      <c r="DF396" s="71" t="str">
        <f t="shared" si="5963"/>
        <v/>
      </c>
      <c r="DG396" s="71" t="str">
        <f t="shared" si="5964"/>
        <v/>
      </c>
      <c r="DH396" s="71" t="str">
        <f t="shared" si="5965"/>
        <v/>
      </c>
      <c r="DI396" s="71" t="str">
        <f t="shared" si="5966"/>
        <v/>
      </c>
      <c r="DJ396" s="71" t="str">
        <f t="shared" si="5967"/>
        <v/>
      </c>
      <c r="DK396" s="71" t="str">
        <f t="shared" si="5968"/>
        <v/>
      </c>
      <c r="DL396" s="71" t="str">
        <f t="shared" si="5969"/>
        <v/>
      </c>
      <c r="DM396" s="71" t="str">
        <f t="shared" si="5970"/>
        <v/>
      </c>
      <c r="DN396" s="71" t="str">
        <f t="shared" si="5971"/>
        <v/>
      </c>
      <c r="DO396" s="71" t="str">
        <f t="shared" si="5972"/>
        <v/>
      </c>
      <c r="DP396" s="71" t="str">
        <f t="shared" si="5973"/>
        <v/>
      </c>
      <c r="DQ396" s="71" t="str">
        <f t="shared" si="5974"/>
        <v/>
      </c>
      <c r="DR396" s="71" t="str">
        <f t="shared" si="5975"/>
        <v/>
      </c>
      <c r="DS396" s="71" t="str">
        <f t="shared" si="5976"/>
        <v/>
      </c>
      <c r="DT396" s="71" t="str">
        <f t="shared" si="5977"/>
        <v/>
      </c>
      <c r="DU396" s="71" t="str">
        <f t="shared" si="5978"/>
        <v/>
      </c>
      <c r="DV396" s="71" t="str">
        <f t="shared" si="5979"/>
        <v/>
      </c>
      <c r="DW396" s="71" t="str">
        <f t="shared" si="5980"/>
        <v/>
      </c>
      <c r="DX396" s="71" t="str">
        <f t="shared" si="5981"/>
        <v/>
      </c>
      <c r="DY396" s="71" t="str">
        <f t="shared" si="5982"/>
        <v/>
      </c>
      <c r="DZ396" s="71" t="str">
        <f t="shared" si="5983"/>
        <v/>
      </c>
      <c r="EA396" s="71" t="str">
        <f t="shared" si="5984"/>
        <v/>
      </c>
      <c r="EB396" s="71" t="str">
        <f t="shared" si="5985"/>
        <v/>
      </c>
      <c r="EC396" s="71" t="str">
        <f t="shared" si="5986"/>
        <v/>
      </c>
      <c r="ED396" s="71" t="str">
        <f t="shared" si="5987"/>
        <v/>
      </c>
      <c r="EE396" s="71" t="str">
        <f t="shared" si="5988"/>
        <v/>
      </c>
      <c r="EF396" s="71" t="str">
        <f t="shared" si="5989"/>
        <v/>
      </c>
      <c r="EG396" s="71" t="str">
        <f t="shared" si="5990"/>
        <v/>
      </c>
      <c r="EH396" s="71" t="str">
        <f t="shared" si="5991"/>
        <v/>
      </c>
      <c r="EI396" s="71" t="str">
        <f t="shared" si="5992"/>
        <v/>
      </c>
      <c r="EJ396" s="71" t="str">
        <f t="shared" si="5993"/>
        <v/>
      </c>
      <c r="EK396" s="71" t="str">
        <f t="shared" si="5994"/>
        <v/>
      </c>
      <c r="EL396" s="71" t="str">
        <f t="shared" si="5995"/>
        <v/>
      </c>
      <c r="EM396" s="71" t="str">
        <f t="shared" si="5996"/>
        <v/>
      </c>
      <c r="EN396" s="71" t="str">
        <f t="shared" si="5997"/>
        <v/>
      </c>
      <c r="EO396" s="71" t="str">
        <f t="shared" si="5998"/>
        <v/>
      </c>
      <c r="EP396" s="71" t="str">
        <f t="shared" si="5999"/>
        <v/>
      </c>
      <c r="EQ396" s="71" t="str">
        <f t="shared" si="6000"/>
        <v/>
      </c>
      <c r="ER396" s="71" t="str">
        <f t="shared" si="6001"/>
        <v/>
      </c>
      <c r="ES396" s="71" t="str">
        <f t="shared" si="6002"/>
        <v/>
      </c>
      <c r="ET396" s="71" t="str">
        <f t="shared" si="6003"/>
        <v/>
      </c>
      <c r="EU396" s="71" t="str">
        <f t="shared" si="6004"/>
        <v/>
      </c>
      <c r="EV396" s="71" t="str">
        <f t="shared" si="6005"/>
        <v/>
      </c>
      <c r="EW396" s="71" t="str">
        <f t="shared" si="6006"/>
        <v/>
      </c>
      <c r="EX396" s="71" t="str">
        <f t="shared" si="6007"/>
        <v/>
      </c>
      <c r="EY396" s="71" t="str">
        <f t="shared" si="6008"/>
        <v/>
      </c>
      <c r="EZ396" s="71" t="str">
        <f t="shared" si="6009"/>
        <v/>
      </c>
      <c r="FA396" s="71" t="str">
        <f t="shared" si="6010"/>
        <v/>
      </c>
      <c r="FB396" s="71" t="str">
        <f t="shared" si="6011"/>
        <v/>
      </c>
      <c r="FC396" s="71" t="str">
        <f t="shared" si="6012"/>
        <v/>
      </c>
      <c r="FD396" s="71" t="str">
        <f t="shared" si="6013"/>
        <v/>
      </c>
      <c r="FE396" s="71" t="str">
        <f t="shared" si="6014"/>
        <v/>
      </c>
      <c r="FF396" s="71" t="str">
        <f t="shared" si="6015"/>
        <v/>
      </c>
      <c r="FG396" s="71" t="str">
        <f t="shared" si="6016"/>
        <v/>
      </c>
      <c r="FH396" s="71" t="str">
        <f t="shared" si="6017"/>
        <v/>
      </c>
      <c r="FI396" s="71" t="str">
        <f t="shared" si="6018"/>
        <v/>
      </c>
      <c r="FJ396" s="71" t="str">
        <f t="shared" si="6019"/>
        <v/>
      </c>
      <c r="FK396" s="71" t="str">
        <f t="shared" si="6020"/>
        <v/>
      </c>
      <c r="FL396" s="71" t="str">
        <f t="shared" si="6021"/>
        <v/>
      </c>
      <c r="FM396" s="71" t="str">
        <f t="shared" si="6022"/>
        <v/>
      </c>
      <c r="FN396" s="71" t="str">
        <f t="shared" si="6023"/>
        <v/>
      </c>
      <c r="FO396" s="71" t="str">
        <f t="shared" si="6024"/>
        <v/>
      </c>
      <c r="FP396" s="71" t="str">
        <f t="shared" si="6025"/>
        <v/>
      </c>
      <c r="FQ396" s="71" t="str">
        <f t="shared" si="6026"/>
        <v/>
      </c>
      <c r="FR396" s="71" t="str">
        <f t="shared" si="6027"/>
        <v/>
      </c>
      <c r="FS396" s="71" t="str">
        <f t="shared" si="6028"/>
        <v/>
      </c>
    </row>
    <row r="397" spans="1:175" ht="16.5">
      <c r="A397" s="134"/>
      <c r="B397" s="80" t="s">
        <v>1097</v>
      </c>
      <c r="C397" s="147" t="s">
        <v>1090</v>
      </c>
      <c r="K397" s="150"/>
      <c r="T397" s="152" t="s">
        <v>1098</v>
      </c>
      <c r="U397" s="85" t="s">
        <v>1092</v>
      </c>
      <c r="CN397" s="70" t="str">
        <f t="shared" si="5953"/>
        <v>InitUnitState('IK6D',,,,,,,,,,)</v>
      </c>
      <c r="CO397" s="70" t="str">
        <f t="shared" si="5954"/>
        <v>InitUnitNormal('IK6D',,,,,,,,,,)</v>
      </c>
      <c r="CP397" s="70" t="str">
        <f t="shared" si="5955"/>
        <v>InitUnitMagic('IK6D',,,,,,,,,,)</v>
      </c>
      <c r="CQ397" s="70" t="str">
        <f t="shared" si="5956"/>
        <v>InitUnitAdd('IK6D',,,,,,,,,,)</v>
      </c>
      <c r="CR397" s="70" t="str">
        <f t="shared" si="5957"/>
        <v>InitEquipData('IK6D',,"",,,,,'','','','','','',"ReplaceableTextures\\CommandButtons\\BTNSST15.blp")</v>
      </c>
      <c r="CU397" s="95" t="str">
        <f t="shared" si="5958"/>
        <v>|n</v>
      </c>
      <c r="CV397" s="61" t="str">
        <f t="shared" si="5497"/>
        <v>暴击伤害|Cffffc926+60%|n|n|r|Cffaaaaaa○|CffFFD24D水之符印+1|r|r|n|n|Cff00ff7f点击穿戴或脱卸。|r</v>
      </c>
      <c r="CW397" s="60"/>
      <c r="CX397" s="60"/>
      <c r="CY397" s="60"/>
      <c r="CZ397" s="60"/>
      <c r="DA397" s="60"/>
      <c r="DB397" s="71" t="str">
        <f t="shared" si="5959"/>
        <v/>
      </c>
      <c r="DC397" s="71" t="str">
        <f t="shared" si="5960"/>
        <v/>
      </c>
      <c r="DD397" s="71" t="str">
        <f t="shared" si="5961"/>
        <v/>
      </c>
      <c r="DE397" s="71" t="str">
        <f t="shared" si="5962"/>
        <v/>
      </c>
      <c r="DF397" s="71" t="str">
        <f t="shared" si="5963"/>
        <v/>
      </c>
      <c r="DG397" s="71" t="str">
        <f t="shared" si="5964"/>
        <v/>
      </c>
      <c r="DH397" s="71" t="str">
        <f t="shared" si="5965"/>
        <v/>
      </c>
      <c r="DI397" s="71" t="str">
        <f t="shared" si="5966"/>
        <v/>
      </c>
      <c r="DJ397" s="71" t="str">
        <f t="shared" si="5967"/>
        <v/>
      </c>
      <c r="DK397" s="71" t="str">
        <f t="shared" si="5968"/>
        <v/>
      </c>
      <c r="DL397" s="71" t="str">
        <f t="shared" si="5969"/>
        <v/>
      </c>
      <c r="DM397" s="71" t="str">
        <f t="shared" si="5970"/>
        <v/>
      </c>
      <c r="DN397" s="71" t="str">
        <f t="shared" si="5971"/>
        <v/>
      </c>
      <c r="DO397" s="71" t="str">
        <f t="shared" si="5972"/>
        <v/>
      </c>
      <c r="DP397" s="71" t="str">
        <f t="shared" si="5973"/>
        <v/>
      </c>
      <c r="DQ397" s="71" t="str">
        <f t="shared" si="5974"/>
        <v/>
      </c>
      <c r="DR397" s="71" t="str">
        <f t="shared" si="5975"/>
        <v/>
      </c>
      <c r="DS397" s="71" t="str">
        <f t="shared" si="5976"/>
        <v/>
      </c>
      <c r="DT397" s="71" t="str">
        <f t="shared" si="5977"/>
        <v/>
      </c>
      <c r="DU397" s="71" t="str">
        <f t="shared" si="5978"/>
        <v/>
      </c>
      <c r="DV397" s="71" t="str">
        <f t="shared" si="5979"/>
        <v/>
      </c>
      <c r="DW397" s="71" t="str">
        <f t="shared" si="5980"/>
        <v/>
      </c>
      <c r="DX397" s="71" t="str">
        <f t="shared" si="5981"/>
        <v/>
      </c>
      <c r="DY397" s="71" t="str">
        <f t="shared" si="5982"/>
        <v/>
      </c>
      <c r="DZ397" s="71" t="str">
        <f t="shared" si="5983"/>
        <v/>
      </c>
      <c r="EA397" s="71" t="str">
        <f t="shared" si="5984"/>
        <v/>
      </c>
      <c r="EB397" s="71" t="str">
        <f t="shared" si="5985"/>
        <v/>
      </c>
      <c r="EC397" s="71" t="str">
        <f t="shared" si="5986"/>
        <v/>
      </c>
      <c r="ED397" s="71" t="str">
        <f t="shared" si="5987"/>
        <v/>
      </c>
      <c r="EE397" s="71" t="str">
        <f t="shared" si="5988"/>
        <v/>
      </c>
      <c r="EF397" s="71" t="str">
        <f t="shared" si="5989"/>
        <v/>
      </c>
      <c r="EG397" s="71" t="str">
        <f t="shared" si="5990"/>
        <v/>
      </c>
      <c r="EH397" s="71" t="str">
        <f t="shared" si="5991"/>
        <v/>
      </c>
      <c r="EI397" s="71" t="str">
        <f t="shared" si="5992"/>
        <v/>
      </c>
      <c r="EJ397" s="71" t="str">
        <f t="shared" si="5993"/>
        <v/>
      </c>
      <c r="EK397" s="71" t="str">
        <f t="shared" si="5994"/>
        <v/>
      </c>
      <c r="EL397" s="71" t="str">
        <f t="shared" si="5995"/>
        <v/>
      </c>
      <c r="EM397" s="71" t="str">
        <f t="shared" si="5996"/>
        <v/>
      </c>
      <c r="EN397" s="71" t="str">
        <f t="shared" si="5997"/>
        <v/>
      </c>
      <c r="EO397" s="71" t="str">
        <f t="shared" si="5998"/>
        <v/>
      </c>
      <c r="EP397" s="71" t="str">
        <f t="shared" si="5999"/>
        <v/>
      </c>
      <c r="EQ397" s="71" t="str">
        <f t="shared" si="6000"/>
        <v/>
      </c>
      <c r="ER397" s="71" t="str">
        <f t="shared" si="6001"/>
        <v/>
      </c>
      <c r="ES397" s="71" t="str">
        <f t="shared" si="6002"/>
        <v/>
      </c>
      <c r="ET397" s="71" t="str">
        <f t="shared" si="6003"/>
        <v/>
      </c>
      <c r="EU397" s="71" t="str">
        <f t="shared" si="6004"/>
        <v/>
      </c>
      <c r="EV397" s="71" t="str">
        <f t="shared" si="6005"/>
        <v/>
      </c>
      <c r="EW397" s="71" t="str">
        <f t="shared" si="6006"/>
        <v/>
      </c>
      <c r="EX397" s="71" t="str">
        <f t="shared" si="6007"/>
        <v/>
      </c>
      <c r="EY397" s="71" t="str">
        <f t="shared" si="6008"/>
        <v/>
      </c>
      <c r="EZ397" s="71" t="str">
        <f t="shared" si="6009"/>
        <v/>
      </c>
      <c r="FA397" s="71" t="str">
        <f t="shared" si="6010"/>
        <v/>
      </c>
      <c r="FB397" s="71" t="str">
        <f t="shared" si="6011"/>
        <v/>
      </c>
      <c r="FC397" s="71" t="str">
        <f t="shared" si="6012"/>
        <v/>
      </c>
      <c r="FD397" s="71" t="str">
        <f t="shared" si="6013"/>
        <v/>
      </c>
      <c r="FE397" s="71" t="str">
        <f t="shared" si="6014"/>
        <v/>
      </c>
      <c r="FF397" s="71" t="str">
        <f t="shared" si="6015"/>
        <v/>
      </c>
      <c r="FG397" s="71" t="str">
        <f t="shared" si="6016"/>
        <v/>
      </c>
      <c r="FH397" s="71" t="str">
        <f t="shared" si="6017"/>
        <v/>
      </c>
      <c r="FI397" s="71" t="str">
        <f t="shared" si="6018"/>
        <v/>
      </c>
      <c r="FJ397" s="71" t="str">
        <f t="shared" si="6019"/>
        <v/>
      </c>
      <c r="FK397" s="71" t="str">
        <f t="shared" si="6020"/>
        <v/>
      </c>
      <c r="FL397" s="71" t="str">
        <f t="shared" si="6021"/>
        <v/>
      </c>
      <c r="FM397" s="71" t="str">
        <f t="shared" si="6022"/>
        <v/>
      </c>
      <c r="FN397" s="71" t="str">
        <f t="shared" si="6023"/>
        <v/>
      </c>
      <c r="FO397" s="71" t="str">
        <f t="shared" si="6024"/>
        <v/>
      </c>
      <c r="FP397" s="71" t="str">
        <f t="shared" si="6025"/>
        <v/>
      </c>
      <c r="FQ397" s="71" t="str">
        <f t="shared" si="6026"/>
        <v/>
      </c>
      <c r="FR397" s="71" t="str">
        <f t="shared" si="6027"/>
        <v/>
      </c>
      <c r="FS397" s="71" t="str">
        <f t="shared" si="6028"/>
        <v/>
      </c>
    </row>
    <row r="398" spans="1:175" ht="16.5">
      <c r="A398" s="134"/>
      <c r="B398" s="80" t="s">
        <v>1099</v>
      </c>
      <c r="C398" s="147" t="s">
        <v>1090</v>
      </c>
      <c r="K398" s="150"/>
      <c r="T398" s="152" t="s">
        <v>1100</v>
      </c>
      <c r="U398" s="85" t="s">
        <v>1092</v>
      </c>
      <c r="CN398" s="70" t="str">
        <f t="shared" si="5953"/>
        <v>InitUnitState('IK6E',,,,,,,,,,)</v>
      </c>
      <c r="CO398" s="70" t="str">
        <f t="shared" si="5954"/>
        <v>InitUnitNormal('IK6E',,,,,,,,,,)</v>
      </c>
      <c r="CP398" s="70" t="str">
        <f t="shared" si="5955"/>
        <v>InitUnitMagic('IK6E',,,,,,,,,,)</v>
      </c>
      <c r="CQ398" s="70" t="str">
        <f t="shared" si="5956"/>
        <v>InitUnitAdd('IK6E',,,,,,,,,,)</v>
      </c>
      <c r="CR398" s="70" t="str">
        <f t="shared" si="5957"/>
        <v>InitEquipData('IK6E',,"",,,,,'','','','','','',"ReplaceableTextures\\CommandButtons\\BTNSST15.blp")</v>
      </c>
      <c r="CU398" s="95" t="str">
        <f t="shared" si="5958"/>
        <v>|n</v>
      </c>
      <c r="CV398" s="61" t="str">
        <f t="shared" si="5497"/>
        <v>暴击伤害|Cffffc926+60%|n|n|r|Cffaaaaaa○|CffFFD24D火之符印+1|r|r|n|n|Cff00ff7f点击穿戴或脱卸。|r</v>
      </c>
      <c r="CW398" s="60"/>
      <c r="CX398" s="60"/>
      <c r="CY398" s="60"/>
      <c r="CZ398" s="60"/>
      <c r="DA398" s="60"/>
      <c r="DB398" s="71" t="str">
        <f t="shared" si="5959"/>
        <v/>
      </c>
      <c r="DC398" s="71" t="str">
        <f t="shared" si="5960"/>
        <v/>
      </c>
      <c r="DD398" s="71" t="str">
        <f t="shared" si="5961"/>
        <v/>
      </c>
      <c r="DE398" s="71" t="str">
        <f t="shared" si="5962"/>
        <v/>
      </c>
      <c r="DF398" s="71" t="str">
        <f t="shared" si="5963"/>
        <v/>
      </c>
      <c r="DG398" s="71" t="str">
        <f t="shared" si="5964"/>
        <v/>
      </c>
      <c r="DH398" s="71" t="str">
        <f t="shared" si="5965"/>
        <v/>
      </c>
      <c r="DI398" s="71" t="str">
        <f t="shared" si="5966"/>
        <v/>
      </c>
      <c r="DJ398" s="71" t="str">
        <f t="shared" si="5967"/>
        <v/>
      </c>
      <c r="DK398" s="71" t="str">
        <f t="shared" si="5968"/>
        <v/>
      </c>
      <c r="DL398" s="71" t="str">
        <f t="shared" si="5969"/>
        <v/>
      </c>
      <c r="DM398" s="71" t="str">
        <f t="shared" si="5970"/>
        <v/>
      </c>
      <c r="DN398" s="71" t="str">
        <f t="shared" si="5971"/>
        <v/>
      </c>
      <c r="DO398" s="71" t="str">
        <f t="shared" si="5972"/>
        <v/>
      </c>
      <c r="DP398" s="71" t="str">
        <f t="shared" si="5973"/>
        <v/>
      </c>
      <c r="DQ398" s="71" t="str">
        <f t="shared" si="5974"/>
        <v/>
      </c>
      <c r="DR398" s="71" t="str">
        <f t="shared" si="5975"/>
        <v/>
      </c>
      <c r="DS398" s="71" t="str">
        <f t="shared" si="5976"/>
        <v/>
      </c>
      <c r="DT398" s="71" t="str">
        <f t="shared" si="5977"/>
        <v/>
      </c>
      <c r="DU398" s="71" t="str">
        <f t="shared" si="5978"/>
        <v/>
      </c>
      <c r="DV398" s="71" t="str">
        <f t="shared" si="5979"/>
        <v/>
      </c>
      <c r="DW398" s="71" t="str">
        <f t="shared" si="5980"/>
        <v/>
      </c>
      <c r="DX398" s="71" t="str">
        <f t="shared" si="5981"/>
        <v/>
      </c>
      <c r="DY398" s="71" t="str">
        <f t="shared" si="5982"/>
        <v/>
      </c>
      <c r="DZ398" s="71" t="str">
        <f t="shared" si="5983"/>
        <v/>
      </c>
      <c r="EA398" s="71" t="str">
        <f t="shared" si="5984"/>
        <v/>
      </c>
      <c r="EB398" s="71" t="str">
        <f t="shared" si="5985"/>
        <v/>
      </c>
      <c r="EC398" s="71" t="str">
        <f t="shared" si="5986"/>
        <v/>
      </c>
      <c r="ED398" s="71" t="str">
        <f t="shared" si="5987"/>
        <v/>
      </c>
      <c r="EE398" s="71" t="str">
        <f t="shared" si="5988"/>
        <v/>
      </c>
      <c r="EF398" s="71" t="str">
        <f t="shared" si="5989"/>
        <v/>
      </c>
      <c r="EG398" s="71" t="str">
        <f t="shared" si="5990"/>
        <v/>
      </c>
      <c r="EH398" s="71" t="str">
        <f t="shared" si="5991"/>
        <v/>
      </c>
      <c r="EI398" s="71" t="str">
        <f t="shared" si="5992"/>
        <v/>
      </c>
      <c r="EJ398" s="71" t="str">
        <f t="shared" si="5993"/>
        <v/>
      </c>
      <c r="EK398" s="71" t="str">
        <f t="shared" si="5994"/>
        <v/>
      </c>
      <c r="EL398" s="71" t="str">
        <f t="shared" si="5995"/>
        <v/>
      </c>
      <c r="EM398" s="71" t="str">
        <f t="shared" si="5996"/>
        <v/>
      </c>
      <c r="EN398" s="71" t="str">
        <f t="shared" si="5997"/>
        <v/>
      </c>
      <c r="EO398" s="71" t="str">
        <f t="shared" si="5998"/>
        <v/>
      </c>
      <c r="EP398" s="71" t="str">
        <f t="shared" si="5999"/>
        <v/>
      </c>
      <c r="EQ398" s="71" t="str">
        <f t="shared" si="6000"/>
        <v/>
      </c>
      <c r="ER398" s="71" t="str">
        <f t="shared" si="6001"/>
        <v/>
      </c>
      <c r="ES398" s="71" t="str">
        <f t="shared" si="6002"/>
        <v/>
      </c>
      <c r="ET398" s="71" t="str">
        <f t="shared" si="6003"/>
        <v/>
      </c>
      <c r="EU398" s="71" t="str">
        <f t="shared" si="6004"/>
        <v/>
      </c>
      <c r="EV398" s="71" t="str">
        <f t="shared" si="6005"/>
        <v/>
      </c>
      <c r="EW398" s="71" t="str">
        <f t="shared" si="6006"/>
        <v/>
      </c>
      <c r="EX398" s="71" t="str">
        <f t="shared" si="6007"/>
        <v/>
      </c>
      <c r="EY398" s="71" t="str">
        <f t="shared" si="6008"/>
        <v/>
      </c>
      <c r="EZ398" s="71" t="str">
        <f t="shared" si="6009"/>
        <v/>
      </c>
      <c r="FA398" s="71" t="str">
        <f t="shared" si="6010"/>
        <v/>
      </c>
      <c r="FB398" s="71" t="str">
        <f t="shared" si="6011"/>
        <v/>
      </c>
      <c r="FC398" s="71" t="str">
        <f t="shared" si="6012"/>
        <v/>
      </c>
      <c r="FD398" s="71" t="str">
        <f t="shared" si="6013"/>
        <v/>
      </c>
      <c r="FE398" s="71" t="str">
        <f t="shared" si="6014"/>
        <v/>
      </c>
      <c r="FF398" s="71" t="str">
        <f t="shared" si="6015"/>
        <v/>
      </c>
      <c r="FG398" s="71" t="str">
        <f t="shared" si="6016"/>
        <v/>
      </c>
      <c r="FH398" s="71" t="str">
        <f t="shared" si="6017"/>
        <v/>
      </c>
      <c r="FI398" s="71" t="str">
        <f t="shared" si="6018"/>
        <v/>
      </c>
      <c r="FJ398" s="71" t="str">
        <f t="shared" si="6019"/>
        <v/>
      </c>
      <c r="FK398" s="71" t="str">
        <f t="shared" si="6020"/>
        <v/>
      </c>
      <c r="FL398" s="71" t="str">
        <f t="shared" si="6021"/>
        <v/>
      </c>
      <c r="FM398" s="71" t="str">
        <f t="shared" si="6022"/>
        <v/>
      </c>
      <c r="FN398" s="71" t="str">
        <f t="shared" si="6023"/>
        <v/>
      </c>
      <c r="FO398" s="71" t="str">
        <f t="shared" si="6024"/>
        <v/>
      </c>
      <c r="FP398" s="71" t="str">
        <f t="shared" si="6025"/>
        <v/>
      </c>
      <c r="FQ398" s="71" t="str">
        <f t="shared" si="6026"/>
        <v/>
      </c>
      <c r="FR398" s="71" t="str">
        <f t="shared" si="6027"/>
        <v/>
      </c>
      <c r="FS398" s="71" t="str">
        <f t="shared" si="6028"/>
        <v/>
      </c>
    </row>
    <row r="399" spans="1:175" ht="16.5">
      <c r="A399" s="134"/>
      <c r="B399" s="80" t="s">
        <v>1101</v>
      </c>
      <c r="C399" s="147" t="s">
        <v>1090</v>
      </c>
      <c r="K399" s="150"/>
      <c r="T399" s="152" t="s">
        <v>1102</v>
      </c>
      <c r="U399" s="85" t="s">
        <v>1092</v>
      </c>
      <c r="CN399" s="70" t="str">
        <f t="shared" si="5953"/>
        <v>InitUnitState('IK6F',,,,,,,,,,)</v>
      </c>
      <c r="CO399" s="70" t="str">
        <f t="shared" si="5954"/>
        <v>InitUnitNormal('IK6F',,,,,,,,,,)</v>
      </c>
      <c r="CP399" s="70" t="str">
        <f t="shared" si="5955"/>
        <v>InitUnitMagic('IK6F',,,,,,,,,,)</v>
      </c>
      <c r="CQ399" s="70" t="str">
        <f t="shared" si="5956"/>
        <v>InitUnitAdd('IK6F',,,,,,,,,,)</v>
      </c>
      <c r="CR399" s="70" t="str">
        <f t="shared" si="5957"/>
        <v>InitEquipData('IK6F',,"",,,,,'','','','','','',"ReplaceableTextures\\CommandButtons\\BTNSST15.blp")</v>
      </c>
      <c r="CU399" s="95" t="str">
        <f t="shared" si="5958"/>
        <v>|n</v>
      </c>
      <c r="CV399" s="61" t="str">
        <f t="shared" si="5497"/>
        <v>暴击伤害|Cffffc926+60%|n|n|r|Cffaaaaaa○|CffFFD24D土之符印+1|r|r|n|n|Cff00ff7f点击穿戴或脱卸。|r</v>
      </c>
      <c r="CW399" s="60"/>
      <c r="CX399" s="60"/>
      <c r="CY399" s="60"/>
      <c r="CZ399" s="60"/>
      <c r="DA399" s="60"/>
      <c r="DB399" s="71" t="str">
        <f t="shared" si="5959"/>
        <v/>
      </c>
      <c r="DC399" s="71" t="str">
        <f t="shared" si="5960"/>
        <v/>
      </c>
      <c r="DD399" s="71" t="str">
        <f t="shared" si="5961"/>
        <v/>
      </c>
      <c r="DE399" s="71" t="str">
        <f t="shared" si="5962"/>
        <v/>
      </c>
      <c r="DF399" s="71" t="str">
        <f t="shared" si="5963"/>
        <v/>
      </c>
      <c r="DG399" s="71" t="str">
        <f t="shared" si="5964"/>
        <v/>
      </c>
      <c r="DH399" s="71" t="str">
        <f t="shared" si="5965"/>
        <v/>
      </c>
      <c r="DI399" s="71" t="str">
        <f t="shared" si="5966"/>
        <v/>
      </c>
      <c r="DJ399" s="71" t="str">
        <f t="shared" si="5967"/>
        <v/>
      </c>
      <c r="DK399" s="71" t="str">
        <f t="shared" si="5968"/>
        <v/>
      </c>
      <c r="DL399" s="71" t="str">
        <f t="shared" si="5969"/>
        <v/>
      </c>
      <c r="DM399" s="71" t="str">
        <f t="shared" si="5970"/>
        <v/>
      </c>
      <c r="DN399" s="71" t="str">
        <f t="shared" si="5971"/>
        <v/>
      </c>
      <c r="DO399" s="71" t="str">
        <f t="shared" si="5972"/>
        <v/>
      </c>
      <c r="DP399" s="71" t="str">
        <f t="shared" si="5973"/>
        <v/>
      </c>
      <c r="DQ399" s="71" t="str">
        <f t="shared" si="5974"/>
        <v/>
      </c>
      <c r="DR399" s="71" t="str">
        <f t="shared" si="5975"/>
        <v/>
      </c>
      <c r="DS399" s="71" t="str">
        <f t="shared" si="5976"/>
        <v/>
      </c>
      <c r="DT399" s="71" t="str">
        <f t="shared" si="5977"/>
        <v/>
      </c>
      <c r="DU399" s="71" t="str">
        <f t="shared" si="5978"/>
        <v/>
      </c>
      <c r="DV399" s="71" t="str">
        <f t="shared" si="5979"/>
        <v/>
      </c>
      <c r="DW399" s="71" t="str">
        <f t="shared" si="5980"/>
        <v/>
      </c>
      <c r="DX399" s="71" t="str">
        <f t="shared" si="5981"/>
        <v/>
      </c>
      <c r="DY399" s="71" t="str">
        <f t="shared" si="5982"/>
        <v/>
      </c>
      <c r="DZ399" s="71" t="str">
        <f t="shared" si="5983"/>
        <v/>
      </c>
      <c r="EA399" s="71" t="str">
        <f t="shared" si="5984"/>
        <v/>
      </c>
      <c r="EB399" s="71" t="str">
        <f t="shared" si="5985"/>
        <v/>
      </c>
      <c r="EC399" s="71" t="str">
        <f t="shared" si="5986"/>
        <v/>
      </c>
      <c r="ED399" s="71" t="str">
        <f t="shared" si="5987"/>
        <v/>
      </c>
      <c r="EE399" s="71" t="str">
        <f t="shared" si="5988"/>
        <v/>
      </c>
      <c r="EF399" s="71" t="str">
        <f t="shared" si="5989"/>
        <v/>
      </c>
      <c r="EG399" s="71" t="str">
        <f t="shared" si="5990"/>
        <v/>
      </c>
      <c r="EH399" s="71" t="str">
        <f t="shared" si="5991"/>
        <v/>
      </c>
      <c r="EI399" s="71" t="str">
        <f t="shared" si="5992"/>
        <v/>
      </c>
      <c r="EJ399" s="71" t="str">
        <f t="shared" si="5993"/>
        <v/>
      </c>
      <c r="EK399" s="71" t="str">
        <f t="shared" si="5994"/>
        <v/>
      </c>
      <c r="EL399" s="71" t="str">
        <f t="shared" si="5995"/>
        <v/>
      </c>
      <c r="EM399" s="71" t="str">
        <f t="shared" si="5996"/>
        <v/>
      </c>
      <c r="EN399" s="71" t="str">
        <f t="shared" si="5997"/>
        <v/>
      </c>
      <c r="EO399" s="71" t="str">
        <f t="shared" si="5998"/>
        <v/>
      </c>
      <c r="EP399" s="71" t="str">
        <f t="shared" si="5999"/>
        <v/>
      </c>
      <c r="EQ399" s="71" t="str">
        <f t="shared" si="6000"/>
        <v/>
      </c>
      <c r="ER399" s="71" t="str">
        <f t="shared" si="6001"/>
        <v/>
      </c>
      <c r="ES399" s="71" t="str">
        <f t="shared" si="6002"/>
        <v/>
      </c>
      <c r="ET399" s="71" t="str">
        <f t="shared" si="6003"/>
        <v/>
      </c>
      <c r="EU399" s="71" t="str">
        <f t="shared" si="6004"/>
        <v/>
      </c>
      <c r="EV399" s="71" t="str">
        <f t="shared" si="6005"/>
        <v/>
      </c>
      <c r="EW399" s="71" t="str">
        <f t="shared" si="6006"/>
        <v/>
      </c>
      <c r="EX399" s="71" t="str">
        <f t="shared" si="6007"/>
        <v/>
      </c>
      <c r="EY399" s="71" t="str">
        <f t="shared" si="6008"/>
        <v/>
      </c>
      <c r="EZ399" s="71" t="str">
        <f t="shared" si="6009"/>
        <v/>
      </c>
      <c r="FA399" s="71" t="str">
        <f t="shared" si="6010"/>
        <v/>
      </c>
      <c r="FB399" s="71" t="str">
        <f t="shared" si="6011"/>
        <v/>
      </c>
      <c r="FC399" s="71" t="str">
        <f t="shared" si="6012"/>
        <v/>
      </c>
      <c r="FD399" s="71" t="str">
        <f t="shared" si="6013"/>
        <v/>
      </c>
      <c r="FE399" s="71" t="str">
        <f t="shared" si="6014"/>
        <v/>
      </c>
      <c r="FF399" s="71" t="str">
        <f t="shared" si="6015"/>
        <v/>
      </c>
      <c r="FG399" s="71" t="str">
        <f t="shared" si="6016"/>
        <v/>
      </c>
      <c r="FH399" s="71" t="str">
        <f t="shared" si="6017"/>
        <v/>
      </c>
      <c r="FI399" s="71" t="str">
        <f t="shared" si="6018"/>
        <v/>
      </c>
      <c r="FJ399" s="71" t="str">
        <f t="shared" si="6019"/>
        <v/>
      </c>
      <c r="FK399" s="71" t="str">
        <f t="shared" si="6020"/>
        <v/>
      </c>
      <c r="FL399" s="71" t="str">
        <f t="shared" si="6021"/>
        <v/>
      </c>
      <c r="FM399" s="71" t="str">
        <f t="shared" si="6022"/>
        <v/>
      </c>
      <c r="FN399" s="71" t="str">
        <f t="shared" si="6023"/>
        <v/>
      </c>
      <c r="FO399" s="71" t="str">
        <f t="shared" si="6024"/>
        <v/>
      </c>
      <c r="FP399" s="71" t="str">
        <f t="shared" si="6025"/>
        <v/>
      </c>
      <c r="FQ399" s="71" t="str">
        <f t="shared" si="6026"/>
        <v/>
      </c>
      <c r="FR399" s="71" t="str">
        <f t="shared" si="6027"/>
        <v/>
      </c>
      <c r="FS399" s="71" t="str">
        <f t="shared" si="6028"/>
        <v/>
      </c>
    </row>
    <row r="400" spans="1:175" ht="16.5">
      <c r="A400" s="134"/>
      <c r="B400" s="80" t="s">
        <v>1103</v>
      </c>
      <c r="C400" s="147" t="s">
        <v>1090</v>
      </c>
      <c r="K400" s="150"/>
      <c r="T400" s="152" t="s">
        <v>1104</v>
      </c>
      <c r="U400" s="85" t="s">
        <v>1092</v>
      </c>
      <c r="CN400" s="70" t="str">
        <f t="shared" si="5953"/>
        <v>InitUnitState('IK6G',,,,,,,,,,)</v>
      </c>
      <c r="CO400" s="70" t="str">
        <f t="shared" si="5954"/>
        <v>InitUnitNormal('IK6G',,,,,,,,,,)</v>
      </c>
      <c r="CP400" s="70" t="str">
        <f t="shared" si="5955"/>
        <v>InitUnitMagic('IK6G',,,,,,,,,,)</v>
      </c>
      <c r="CQ400" s="70" t="str">
        <f t="shared" si="5956"/>
        <v>InitUnitAdd('IK6G',,,,,,,,,,)</v>
      </c>
      <c r="CR400" s="70" t="str">
        <f t="shared" si="5957"/>
        <v>InitEquipData('IK6G',,"",,,,,'','','','','','',"ReplaceableTextures\\CommandButtons\\BTNSST15.blp")</v>
      </c>
      <c r="CU400" s="95" t="str">
        <f t="shared" si="5958"/>
        <v>|n</v>
      </c>
      <c r="CV400" s="61" t="str">
        <f t="shared" si="5497"/>
        <v>暴击伤害|Cffffc926+60%|n|n|r|Cffaaaaaa○|CffFFD24D光之符印+1|r|r|n|n|Cff00ff7f点击穿戴或脱卸。|r</v>
      </c>
      <c r="CW400" s="60"/>
      <c r="CX400" s="60"/>
      <c r="CY400" s="60"/>
      <c r="CZ400" s="60"/>
      <c r="DA400" s="60"/>
      <c r="DB400" s="71" t="str">
        <f t="shared" si="5959"/>
        <v/>
      </c>
      <c r="DC400" s="71" t="str">
        <f t="shared" si="5960"/>
        <v/>
      </c>
      <c r="DD400" s="71" t="str">
        <f t="shared" si="5961"/>
        <v/>
      </c>
      <c r="DE400" s="71" t="str">
        <f t="shared" si="5962"/>
        <v/>
      </c>
      <c r="DF400" s="71" t="str">
        <f t="shared" si="5963"/>
        <v/>
      </c>
      <c r="DG400" s="71" t="str">
        <f t="shared" si="5964"/>
        <v/>
      </c>
      <c r="DH400" s="71" t="str">
        <f t="shared" si="5965"/>
        <v/>
      </c>
      <c r="DI400" s="71" t="str">
        <f t="shared" si="5966"/>
        <v/>
      </c>
      <c r="DJ400" s="71" t="str">
        <f t="shared" si="5967"/>
        <v/>
      </c>
      <c r="DK400" s="71" t="str">
        <f t="shared" si="5968"/>
        <v/>
      </c>
      <c r="DL400" s="71" t="str">
        <f t="shared" si="5969"/>
        <v/>
      </c>
      <c r="DM400" s="71" t="str">
        <f t="shared" si="5970"/>
        <v/>
      </c>
      <c r="DN400" s="71" t="str">
        <f t="shared" si="5971"/>
        <v/>
      </c>
      <c r="DO400" s="71" t="str">
        <f t="shared" si="5972"/>
        <v/>
      </c>
      <c r="DP400" s="71" t="str">
        <f t="shared" si="5973"/>
        <v/>
      </c>
      <c r="DQ400" s="71" t="str">
        <f t="shared" si="5974"/>
        <v/>
      </c>
      <c r="DR400" s="71" t="str">
        <f t="shared" si="5975"/>
        <v/>
      </c>
      <c r="DS400" s="71" t="str">
        <f t="shared" si="5976"/>
        <v/>
      </c>
      <c r="DT400" s="71" t="str">
        <f t="shared" si="5977"/>
        <v/>
      </c>
      <c r="DU400" s="71" t="str">
        <f t="shared" si="5978"/>
        <v/>
      </c>
      <c r="DV400" s="71" t="str">
        <f t="shared" si="5979"/>
        <v/>
      </c>
      <c r="DW400" s="71" t="str">
        <f t="shared" si="5980"/>
        <v/>
      </c>
      <c r="DX400" s="71" t="str">
        <f t="shared" si="5981"/>
        <v/>
      </c>
      <c r="DY400" s="71" t="str">
        <f t="shared" si="5982"/>
        <v/>
      </c>
      <c r="DZ400" s="71" t="str">
        <f t="shared" si="5983"/>
        <v/>
      </c>
      <c r="EA400" s="71" t="str">
        <f t="shared" si="5984"/>
        <v/>
      </c>
      <c r="EB400" s="71" t="str">
        <f t="shared" si="5985"/>
        <v/>
      </c>
      <c r="EC400" s="71" t="str">
        <f t="shared" si="5986"/>
        <v/>
      </c>
      <c r="ED400" s="71" t="str">
        <f t="shared" si="5987"/>
        <v/>
      </c>
      <c r="EE400" s="71" t="str">
        <f t="shared" si="5988"/>
        <v/>
      </c>
      <c r="EF400" s="71" t="str">
        <f t="shared" si="5989"/>
        <v/>
      </c>
      <c r="EG400" s="71" t="str">
        <f t="shared" si="5990"/>
        <v/>
      </c>
      <c r="EH400" s="71" t="str">
        <f t="shared" si="5991"/>
        <v/>
      </c>
      <c r="EI400" s="71" t="str">
        <f t="shared" si="5992"/>
        <v/>
      </c>
      <c r="EJ400" s="71" t="str">
        <f t="shared" si="5993"/>
        <v/>
      </c>
      <c r="EK400" s="71" t="str">
        <f t="shared" si="5994"/>
        <v/>
      </c>
      <c r="EL400" s="71" t="str">
        <f t="shared" si="5995"/>
        <v/>
      </c>
      <c r="EM400" s="71" t="str">
        <f t="shared" si="5996"/>
        <v/>
      </c>
      <c r="EN400" s="71" t="str">
        <f t="shared" si="5997"/>
        <v/>
      </c>
      <c r="EO400" s="71" t="str">
        <f t="shared" si="5998"/>
        <v/>
      </c>
      <c r="EP400" s="71" t="str">
        <f t="shared" si="5999"/>
        <v/>
      </c>
      <c r="EQ400" s="71" t="str">
        <f t="shared" si="6000"/>
        <v/>
      </c>
      <c r="ER400" s="71" t="str">
        <f t="shared" si="6001"/>
        <v/>
      </c>
      <c r="ES400" s="71" t="str">
        <f t="shared" si="6002"/>
        <v/>
      </c>
      <c r="ET400" s="71" t="str">
        <f t="shared" si="6003"/>
        <v/>
      </c>
      <c r="EU400" s="71" t="str">
        <f t="shared" si="6004"/>
        <v/>
      </c>
      <c r="EV400" s="71" t="str">
        <f t="shared" si="6005"/>
        <v/>
      </c>
      <c r="EW400" s="71" t="str">
        <f t="shared" si="6006"/>
        <v/>
      </c>
      <c r="EX400" s="71" t="str">
        <f t="shared" si="6007"/>
        <v/>
      </c>
      <c r="EY400" s="71" t="str">
        <f t="shared" si="6008"/>
        <v/>
      </c>
      <c r="EZ400" s="71" t="str">
        <f t="shared" si="6009"/>
        <v/>
      </c>
      <c r="FA400" s="71" t="str">
        <f t="shared" si="6010"/>
        <v/>
      </c>
      <c r="FB400" s="71" t="str">
        <f t="shared" si="6011"/>
        <v/>
      </c>
      <c r="FC400" s="71" t="str">
        <f t="shared" si="6012"/>
        <v/>
      </c>
      <c r="FD400" s="71" t="str">
        <f t="shared" si="6013"/>
        <v/>
      </c>
      <c r="FE400" s="71" t="str">
        <f t="shared" si="6014"/>
        <v/>
      </c>
      <c r="FF400" s="71" t="str">
        <f t="shared" si="6015"/>
        <v/>
      </c>
      <c r="FG400" s="71" t="str">
        <f t="shared" si="6016"/>
        <v/>
      </c>
      <c r="FH400" s="71" t="str">
        <f t="shared" si="6017"/>
        <v/>
      </c>
      <c r="FI400" s="71" t="str">
        <f t="shared" si="6018"/>
        <v/>
      </c>
      <c r="FJ400" s="71" t="str">
        <f t="shared" si="6019"/>
        <v/>
      </c>
      <c r="FK400" s="71" t="str">
        <f t="shared" si="6020"/>
        <v/>
      </c>
      <c r="FL400" s="71" t="str">
        <f t="shared" si="6021"/>
        <v/>
      </c>
      <c r="FM400" s="71" t="str">
        <f t="shared" si="6022"/>
        <v/>
      </c>
      <c r="FN400" s="71" t="str">
        <f t="shared" si="6023"/>
        <v/>
      </c>
      <c r="FO400" s="71" t="str">
        <f t="shared" si="6024"/>
        <v/>
      </c>
      <c r="FP400" s="71" t="str">
        <f t="shared" si="6025"/>
        <v/>
      </c>
      <c r="FQ400" s="71" t="str">
        <f t="shared" si="6026"/>
        <v/>
      </c>
      <c r="FR400" s="71" t="str">
        <f t="shared" si="6027"/>
        <v/>
      </c>
      <c r="FS400" s="71" t="str">
        <f t="shared" si="6028"/>
        <v/>
      </c>
    </row>
    <row r="401" spans="1:175" ht="16.5">
      <c r="A401" s="134"/>
      <c r="B401" s="80" t="s">
        <v>1105</v>
      </c>
      <c r="C401" s="147" t="s">
        <v>1090</v>
      </c>
      <c r="K401" s="150"/>
      <c r="T401" s="152" t="s">
        <v>1106</v>
      </c>
      <c r="U401" s="85" t="s">
        <v>1092</v>
      </c>
      <c r="CN401" s="70" t="str">
        <f t="shared" si="5953"/>
        <v>InitUnitState('IK6H',,,,,,,,,,)</v>
      </c>
      <c r="CO401" s="70" t="str">
        <f t="shared" si="5954"/>
        <v>InitUnitNormal('IK6H',,,,,,,,,,)</v>
      </c>
      <c r="CP401" s="70" t="str">
        <f t="shared" si="5955"/>
        <v>InitUnitMagic('IK6H',,,,,,,,,,)</v>
      </c>
      <c r="CQ401" s="70" t="str">
        <f t="shared" si="5956"/>
        <v>InitUnitAdd('IK6H',,,,,,,,,,)</v>
      </c>
      <c r="CR401" s="70" t="str">
        <f t="shared" si="5957"/>
        <v>InitEquipData('IK6H',,"",,,,,'','','','','','',"ReplaceableTextures\\CommandButtons\\BTNSST15.blp")</v>
      </c>
      <c r="CU401" s="95" t="str">
        <f t="shared" si="5958"/>
        <v>|n</v>
      </c>
      <c r="CV401" s="61" t="str">
        <f t="shared" si="5497"/>
        <v>暴击伤害|Cffffc926+60%|n|n|r|Cffaaaaaa○|CffFFD24D雷之符印+1|r|r|n|n|Cff00ff7f点击穿戴或脱卸。|r</v>
      </c>
      <c r="CW401" s="60"/>
      <c r="CX401" s="60"/>
      <c r="CY401" s="60"/>
      <c r="CZ401" s="60"/>
      <c r="DA401" s="60"/>
      <c r="DB401" s="71" t="str">
        <f t="shared" si="5959"/>
        <v/>
      </c>
      <c r="DC401" s="71" t="str">
        <f t="shared" si="5960"/>
        <v/>
      </c>
      <c r="DD401" s="71" t="str">
        <f t="shared" si="5961"/>
        <v/>
      </c>
      <c r="DE401" s="71" t="str">
        <f t="shared" si="5962"/>
        <v/>
      </c>
      <c r="DF401" s="71" t="str">
        <f t="shared" si="5963"/>
        <v/>
      </c>
      <c r="DG401" s="71" t="str">
        <f t="shared" si="5964"/>
        <v/>
      </c>
      <c r="DH401" s="71" t="str">
        <f t="shared" si="5965"/>
        <v/>
      </c>
      <c r="DI401" s="71" t="str">
        <f t="shared" si="5966"/>
        <v/>
      </c>
      <c r="DJ401" s="71" t="str">
        <f t="shared" si="5967"/>
        <v/>
      </c>
      <c r="DK401" s="71" t="str">
        <f t="shared" si="5968"/>
        <v/>
      </c>
      <c r="DL401" s="71" t="str">
        <f t="shared" si="5969"/>
        <v/>
      </c>
      <c r="DM401" s="71" t="str">
        <f t="shared" si="5970"/>
        <v/>
      </c>
      <c r="DN401" s="71" t="str">
        <f t="shared" si="5971"/>
        <v/>
      </c>
      <c r="DO401" s="71" t="str">
        <f t="shared" si="5972"/>
        <v/>
      </c>
      <c r="DP401" s="71" t="str">
        <f t="shared" si="5973"/>
        <v/>
      </c>
      <c r="DQ401" s="71" t="str">
        <f t="shared" si="5974"/>
        <v/>
      </c>
      <c r="DR401" s="71" t="str">
        <f t="shared" si="5975"/>
        <v/>
      </c>
      <c r="DS401" s="71" t="str">
        <f t="shared" si="5976"/>
        <v/>
      </c>
      <c r="DT401" s="71" t="str">
        <f t="shared" si="5977"/>
        <v/>
      </c>
      <c r="DU401" s="71" t="str">
        <f t="shared" si="5978"/>
        <v/>
      </c>
      <c r="DV401" s="71" t="str">
        <f t="shared" si="5979"/>
        <v/>
      </c>
      <c r="DW401" s="71" t="str">
        <f t="shared" si="5980"/>
        <v/>
      </c>
      <c r="DX401" s="71" t="str">
        <f t="shared" si="5981"/>
        <v/>
      </c>
      <c r="DY401" s="71" t="str">
        <f t="shared" si="5982"/>
        <v/>
      </c>
      <c r="DZ401" s="71" t="str">
        <f t="shared" si="5983"/>
        <v/>
      </c>
      <c r="EA401" s="71" t="str">
        <f t="shared" si="5984"/>
        <v/>
      </c>
      <c r="EB401" s="71" t="str">
        <f t="shared" si="5985"/>
        <v/>
      </c>
      <c r="EC401" s="71" t="str">
        <f t="shared" si="5986"/>
        <v/>
      </c>
      <c r="ED401" s="71" t="str">
        <f t="shared" si="5987"/>
        <v/>
      </c>
      <c r="EE401" s="71" t="str">
        <f t="shared" si="5988"/>
        <v/>
      </c>
      <c r="EF401" s="71" t="str">
        <f t="shared" si="5989"/>
        <v/>
      </c>
      <c r="EG401" s="71" t="str">
        <f t="shared" si="5990"/>
        <v/>
      </c>
      <c r="EH401" s="71" t="str">
        <f t="shared" si="5991"/>
        <v/>
      </c>
      <c r="EI401" s="71" t="str">
        <f t="shared" si="5992"/>
        <v/>
      </c>
      <c r="EJ401" s="71" t="str">
        <f t="shared" si="5993"/>
        <v/>
      </c>
      <c r="EK401" s="71" t="str">
        <f t="shared" si="5994"/>
        <v/>
      </c>
      <c r="EL401" s="71" t="str">
        <f t="shared" si="5995"/>
        <v/>
      </c>
      <c r="EM401" s="71" t="str">
        <f t="shared" si="5996"/>
        <v/>
      </c>
      <c r="EN401" s="71" t="str">
        <f t="shared" si="5997"/>
        <v/>
      </c>
      <c r="EO401" s="71" t="str">
        <f t="shared" si="5998"/>
        <v/>
      </c>
      <c r="EP401" s="71" t="str">
        <f t="shared" si="5999"/>
        <v/>
      </c>
      <c r="EQ401" s="71" t="str">
        <f t="shared" si="6000"/>
        <v/>
      </c>
      <c r="ER401" s="71" t="str">
        <f t="shared" si="6001"/>
        <v/>
      </c>
      <c r="ES401" s="71" t="str">
        <f t="shared" si="6002"/>
        <v/>
      </c>
      <c r="ET401" s="71" t="str">
        <f t="shared" si="6003"/>
        <v/>
      </c>
      <c r="EU401" s="71" t="str">
        <f t="shared" si="6004"/>
        <v/>
      </c>
      <c r="EV401" s="71" t="str">
        <f t="shared" si="6005"/>
        <v/>
      </c>
      <c r="EW401" s="71" t="str">
        <f t="shared" si="6006"/>
        <v/>
      </c>
      <c r="EX401" s="71" t="str">
        <f t="shared" si="6007"/>
        <v/>
      </c>
      <c r="EY401" s="71" t="str">
        <f t="shared" si="6008"/>
        <v/>
      </c>
      <c r="EZ401" s="71" t="str">
        <f t="shared" si="6009"/>
        <v/>
      </c>
      <c r="FA401" s="71" t="str">
        <f t="shared" si="6010"/>
        <v/>
      </c>
      <c r="FB401" s="71" t="str">
        <f t="shared" si="6011"/>
        <v/>
      </c>
      <c r="FC401" s="71" t="str">
        <f t="shared" si="6012"/>
        <v/>
      </c>
      <c r="FD401" s="71" t="str">
        <f t="shared" si="6013"/>
        <v/>
      </c>
      <c r="FE401" s="71" t="str">
        <f t="shared" si="6014"/>
        <v/>
      </c>
      <c r="FF401" s="71" t="str">
        <f t="shared" si="6015"/>
        <v/>
      </c>
      <c r="FG401" s="71" t="str">
        <f t="shared" si="6016"/>
        <v/>
      </c>
      <c r="FH401" s="71" t="str">
        <f t="shared" si="6017"/>
        <v/>
      </c>
      <c r="FI401" s="71" t="str">
        <f t="shared" si="6018"/>
        <v/>
      </c>
      <c r="FJ401" s="71" t="str">
        <f t="shared" si="6019"/>
        <v/>
      </c>
      <c r="FK401" s="71" t="str">
        <f t="shared" si="6020"/>
        <v/>
      </c>
      <c r="FL401" s="71" t="str">
        <f t="shared" si="6021"/>
        <v/>
      </c>
      <c r="FM401" s="71" t="str">
        <f t="shared" si="6022"/>
        <v/>
      </c>
      <c r="FN401" s="71" t="str">
        <f t="shared" si="6023"/>
        <v/>
      </c>
      <c r="FO401" s="71" t="str">
        <f t="shared" si="6024"/>
        <v/>
      </c>
      <c r="FP401" s="71" t="str">
        <f t="shared" si="6025"/>
        <v/>
      </c>
      <c r="FQ401" s="71" t="str">
        <f t="shared" si="6026"/>
        <v/>
      </c>
      <c r="FR401" s="71" t="str">
        <f t="shared" si="6027"/>
        <v/>
      </c>
      <c r="FS401" s="71" t="str">
        <f t="shared" si="6028"/>
        <v/>
      </c>
    </row>
    <row r="402" spans="1:175" ht="16.5">
      <c r="A402" s="134"/>
      <c r="B402" s="80" t="s">
        <v>1107</v>
      </c>
      <c r="C402" s="147" t="s">
        <v>1090</v>
      </c>
      <c r="K402" s="151"/>
      <c r="T402" s="152" t="s">
        <v>1108</v>
      </c>
      <c r="U402" s="85" t="s">
        <v>1092</v>
      </c>
      <c r="CN402" s="70" t="str">
        <f t="shared" si="5953"/>
        <v>InitUnitState('IK6I',,,,,,,,,,)</v>
      </c>
      <c r="CO402" s="70" t="str">
        <f t="shared" si="5954"/>
        <v>InitUnitNormal('IK6I',,,,,,,,,,)</v>
      </c>
      <c r="CP402" s="70" t="str">
        <f t="shared" si="5955"/>
        <v>InitUnitMagic('IK6I',,,,,,,,,,)</v>
      </c>
      <c r="CQ402" s="70" t="str">
        <f t="shared" si="5956"/>
        <v>InitUnitAdd('IK6I',,,,,,,,,,)</v>
      </c>
      <c r="CR402" s="70" t="str">
        <f t="shared" si="5957"/>
        <v>InitEquipData('IK6I',,"",,,,,'','','','','','',"ReplaceableTextures\\CommandButtons\\BTNSST15.blp")</v>
      </c>
      <c r="CU402" s="95" t="str">
        <f t="shared" si="5958"/>
        <v>|n</v>
      </c>
      <c r="CV402" s="61" t="str">
        <f t="shared" si="5497"/>
        <v>暴击伤害|Cffffc926+60%|n|n|r|Cffaaaaaa○|CffFFD24D暗之符印+1|r|r|n|n|Cff00ff7f点击穿戴或脱卸。|r</v>
      </c>
      <c r="CW402" s="60"/>
      <c r="CX402" s="60"/>
      <c r="CY402" s="60"/>
      <c r="CZ402" s="60"/>
      <c r="DA402" s="60"/>
      <c r="DB402" s="71" t="str">
        <f t="shared" si="5959"/>
        <v/>
      </c>
      <c r="DC402" s="71" t="str">
        <f t="shared" si="5960"/>
        <v/>
      </c>
      <c r="DD402" s="71" t="str">
        <f t="shared" si="5961"/>
        <v/>
      </c>
      <c r="DE402" s="71" t="str">
        <f t="shared" si="5962"/>
        <v/>
      </c>
      <c r="DF402" s="71" t="str">
        <f t="shared" si="5963"/>
        <v/>
      </c>
      <c r="DG402" s="71" t="str">
        <f t="shared" si="5964"/>
        <v/>
      </c>
      <c r="DH402" s="71" t="str">
        <f t="shared" si="5965"/>
        <v/>
      </c>
      <c r="DI402" s="71" t="str">
        <f t="shared" si="5966"/>
        <v/>
      </c>
      <c r="DJ402" s="71" t="str">
        <f t="shared" si="5967"/>
        <v/>
      </c>
      <c r="DK402" s="71" t="str">
        <f t="shared" si="5968"/>
        <v/>
      </c>
      <c r="DL402" s="71" t="str">
        <f t="shared" si="5969"/>
        <v/>
      </c>
      <c r="DM402" s="71" t="str">
        <f t="shared" si="5970"/>
        <v/>
      </c>
      <c r="DN402" s="71" t="str">
        <f t="shared" si="5971"/>
        <v/>
      </c>
      <c r="DO402" s="71" t="str">
        <f t="shared" si="5972"/>
        <v/>
      </c>
      <c r="DP402" s="71" t="str">
        <f t="shared" si="5973"/>
        <v/>
      </c>
      <c r="DQ402" s="71" t="str">
        <f t="shared" si="5974"/>
        <v/>
      </c>
      <c r="DR402" s="71" t="str">
        <f t="shared" si="5975"/>
        <v/>
      </c>
      <c r="DS402" s="71" t="str">
        <f t="shared" si="5976"/>
        <v/>
      </c>
      <c r="DT402" s="71" t="str">
        <f t="shared" si="5977"/>
        <v/>
      </c>
      <c r="DU402" s="71" t="str">
        <f t="shared" si="5978"/>
        <v/>
      </c>
      <c r="DV402" s="71" t="str">
        <f t="shared" si="5979"/>
        <v/>
      </c>
      <c r="DW402" s="71" t="str">
        <f t="shared" si="5980"/>
        <v/>
      </c>
      <c r="DX402" s="71" t="str">
        <f t="shared" si="5981"/>
        <v/>
      </c>
      <c r="DY402" s="71" t="str">
        <f t="shared" si="5982"/>
        <v/>
      </c>
      <c r="DZ402" s="71" t="str">
        <f t="shared" si="5983"/>
        <v/>
      </c>
      <c r="EA402" s="71" t="str">
        <f t="shared" si="5984"/>
        <v/>
      </c>
      <c r="EB402" s="71" t="str">
        <f t="shared" si="5985"/>
        <v/>
      </c>
      <c r="EC402" s="71" t="str">
        <f t="shared" si="5986"/>
        <v/>
      </c>
      <c r="ED402" s="71" t="str">
        <f t="shared" si="5987"/>
        <v/>
      </c>
      <c r="EE402" s="71" t="str">
        <f t="shared" si="5988"/>
        <v/>
      </c>
      <c r="EF402" s="71" t="str">
        <f t="shared" si="5989"/>
        <v/>
      </c>
      <c r="EG402" s="71" t="str">
        <f t="shared" si="5990"/>
        <v/>
      </c>
      <c r="EH402" s="71" t="str">
        <f t="shared" si="5991"/>
        <v/>
      </c>
      <c r="EI402" s="71" t="str">
        <f t="shared" si="5992"/>
        <v/>
      </c>
      <c r="EJ402" s="71" t="str">
        <f t="shared" si="5993"/>
        <v/>
      </c>
      <c r="EK402" s="71" t="str">
        <f t="shared" si="5994"/>
        <v/>
      </c>
      <c r="EL402" s="71" t="str">
        <f t="shared" si="5995"/>
        <v/>
      </c>
      <c r="EM402" s="71" t="str">
        <f t="shared" si="5996"/>
        <v/>
      </c>
      <c r="EN402" s="71" t="str">
        <f t="shared" si="5997"/>
        <v/>
      </c>
      <c r="EO402" s="71" t="str">
        <f t="shared" si="5998"/>
        <v/>
      </c>
      <c r="EP402" s="71" t="str">
        <f t="shared" si="5999"/>
        <v/>
      </c>
      <c r="EQ402" s="71" t="str">
        <f t="shared" si="6000"/>
        <v/>
      </c>
      <c r="ER402" s="71" t="str">
        <f t="shared" si="6001"/>
        <v/>
      </c>
      <c r="ES402" s="71" t="str">
        <f t="shared" si="6002"/>
        <v/>
      </c>
      <c r="ET402" s="71" t="str">
        <f t="shared" si="6003"/>
        <v/>
      </c>
      <c r="EU402" s="71" t="str">
        <f t="shared" si="6004"/>
        <v/>
      </c>
      <c r="EV402" s="71" t="str">
        <f t="shared" si="6005"/>
        <v/>
      </c>
      <c r="EW402" s="71" t="str">
        <f t="shared" si="6006"/>
        <v/>
      </c>
      <c r="EX402" s="71" t="str">
        <f t="shared" si="6007"/>
        <v/>
      </c>
      <c r="EY402" s="71" t="str">
        <f t="shared" si="6008"/>
        <v/>
      </c>
      <c r="EZ402" s="71" t="str">
        <f t="shared" si="6009"/>
        <v/>
      </c>
      <c r="FA402" s="71" t="str">
        <f t="shared" si="6010"/>
        <v/>
      </c>
      <c r="FB402" s="71" t="str">
        <f t="shared" si="6011"/>
        <v/>
      </c>
      <c r="FC402" s="71" t="str">
        <f t="shared" si="6012"/>
        <v/>
      </c>
      <c r="FD402" s="71" t="str">
        <f t="shared" si="6013"/>
        <v/>
      </c>
      <c r="FE402" s="71" t="str">
        <f t="shared" si="6014"/>
        <v/>
      </c>
      <c r="FF402" s="71" t="str">
        <f t="shared" si="6015"/>
        <v/>
      </c>
      <c r="FG402" s="71" t="str">
        <f t="shared" si="6016"/>
        <v/>
      </c>
      <c r="FH402" s="71" t="str">
        <f t="shared" si="6017"/>
        <v/>
      </c>
      <c r="FI402" s="71" t="str">
        <f t="shared" si="6018"/>
        <v/>
      </c>
      <c r="FJ402" s="71" t="str">
        <f t="shared" si="6019"/>
        <v/>
      </c>
      <c r="FK402" s="71" t="str">
        <f t="shared" si="6020"/>
        <v/>
      </c>
      <c r="FL402" s="71" t="str">
        <f t="shared" si="6021"/>
        <v/>
      </c>
      <c r="FM402" s="71" t="str">
        <f t="shared" si="6022"/>
        <v/>
      </c>
      <c r="FN402" s="71" t="str">
        <f t="shared" si="6023"/>
        <v/>
      </c>
      <c r="FO402" s="71" t="str">
        <f t="shared" si="6024"/>
        <v/>
      </c>
      <c r="FP402" s="71" t="str">
        <f t="shared" si="6025"/>
        <v/>
      </c>
      <c r="FQ402" s="71" t="str">
        <f t="shared" si="6026"/>
        <v/>
      </c>
      <c r="FR402" s="71" t="str">
        <f t="shared" si="6027"/>
        <v/>
      </c>
      <c r="FS402" s="71" t="str">
        <f t="shared" si="6028"/>
        <v/>
      </c>
    </row>
    <row r="403" spans="1:175" ht="16.5">
      <c r="A403" s="134"/>
      <c r="B403" s="80" t="s">
        <v>1109</v>
      </c>
      <c r="C403" s="147" t="s">
        <v>1110</v>
      </c>
      <c r="T403" s="152" t="s">
        <v>1111</v>
      </c>
      <c r="U403" s="85" t="s">
        <v>1112</v>
      </c>
      <c r="CN403" s="70" t="str">
        <f t="shared" si="5498"/>
        <v>InitUnitState('IK7A',,,,,,,,,,)</v>
      </c>
      <c r="CO403" s="70" t="str">
        <f t="shared" si="5499"/>
        <v>InitUnitNormal('IK7A',,,,,,,,,,)</v>
      </c>
      <c r="CP403" s="70" t="str">
        <f t="shared" si="5500"/>
        <v>InitUnitMagic('IK7A',,,,,,,,,,)</v>
      </c>
      <c r="CQ403" s="70" t="str">
        <f t="shared" si="5501"/>
        <v>InitUnitAdd('IK7A',,,,,,,,,,)</v>
      </c>
      <c r="CR403" s="70" t="str">
        <f>"InitEquipData('"&amp;B403&amp;"',"&amp;D403&amp;","&amp;CR$1&amp;A403&amp;CR$1&amp;","&amp;E403&amp;","&amp;I403&amp;","&amp;F403&amp;","&amp;G403&amp;",'"&amp;J403&amp;"','"&amp;K403&amp;"','"&amp;L403&amp;"','"&amp;M403&amp;"','"&amp;N403&amp;"','"&amp;O403&amp;"',"&amp;CR$1&amp;U412&amp;CR$1&amp;")"</f>
        <v>InitEquipData('IK7A',,"",,,,,'','','','','','',"ReplaceableTextures\\CommandButtons\\BTNSST16.blp")</v>
      </c>
      <c r="CU403" s="95" t="str">
        <f t="shared" si="5502"/>
        <v>|n</v>
      </c>
      <c r="CV403" s="61" t="str">
        <f t="shared" si="5497"/>
        <v>护甲|Cffffc926+100|n|n|r|Cffaaaaaa○刻印槽 【空】|r|n|n|Cff00ff7f点击穿戴或脱卸。|r</v>
      </c>
      <c r="CW403" s="60"/>
      <c r="CX403" s="60"/>
      <c r="CY403" s="60"/>
      <c r="CZ403" s="60"/>
      <c r="DA403" s="60"/>
      <c r="DB403" s="71" t="str">
        <f t="shared" si="5503"/>
        <v/>
      </c>
      <c r="DC403" s="71" t="str">
        <f t="shared" si="5504"/>
        <v/>
      </c>
      <c r="DD403" s="71" t="str">
        <f t="shared" si="5505"/>
        <v/>
      </c>
      <c r="DE403" s="71" t="str">
        <f t="shared" si="5506"/>
        <v/>
      </c>
      <c r="DF403" s="71" t="str">
        <f t="shared" si="5507"/>
        <v/>
      </c>
      <c r="DG403" s="71" t="str">
        <f t="shared" si="5508"/>
        <v/>
      </c>
      <c r="DH403" s="71" t="str">
        <f t="shared" si="5509"/>
        <v/>
      </c>
      <c r="DI403" s="71" t="str">
        <f t="shared" si="5510"/>
        <v/>
      </c>
      <c r="DJ403" s="71" t="str">
        <f t="shared" si="5511"/>
        <v/>
      </c>
      <c r="DK403" s="71" t="str">
        <f t="shared" si="5512"/>
        <v/>
      </c>
      <c r="DL403" s="71" t="str">
        <f t="shared" si="5513"/>
        <v/>
      </c>
      <c r="DM403" s="71" t="str">
        <f t="shared" si="5514"/>
        <v/>
      </c>
      <c r="DN403" s="71" t="str">
        <f t="shared" si="5515"/>
        <v/>
      </c>
      <c r="DO403" s="71" t="str">
        <f t="shared" si="5516"/>
        <v/>
      </c>
      <c r="DP403" s="71" t="str">
        <f t="shared" si="5517"/>
        <v/>
      </c>
      <c r="DQ403" s="71" t="str">
        <f t="shared" si="5518"/>
        <v/>
      </c>
      <c r="DR403" s="71" t="str">
        <f t="shared" si="5519"/>
        <v/>
      </c>
      <c r="DS403" s="71" t="str">
        <f t="shared" si="5520"/>
        <v/>
      </c>
      <c r="DT403" s="71" t="str">
        <f t="shared" si="5521"/>
        <v/>
      </c>
      <c r="DU403" s="71" t="str">
        <f t="shared" si="5522"/>
        <v/>
      </c>
      <c r="DV403" s="71" t="str">
        <f t="shared" si="5523"/>
        <v/>
      </c>
      <c r="DW403" s="71" t="str">
        <f t="shared" si="5524"/>
        <v/>
      </c>
      <c r="DX403" s="71" t="str">
        <f t="shared" si="5525"/>
        <v/>
      </c>
      <c r="DY403" s="71" t="str">
        <f t="shared" si="5526"/>
        <v/>
      </c>
      <c r="DZ403" s="71" t="str">
        <f t="shared" si="5527"/>
        <v/>
      </c>
      <c r="EA403" s="71" t="str">
        <f t="shared" si="5528"/>
        <v/>
      </c>
      <c r="EB403" s="71" t="str">
        <f t="shared" si="5529"/>
        <v/>
      </c>
      <c r="EC403" s="71" t="str">
        <f t="shared" si="5530"/>
        <v/>
      </c>
      <c r="ED403" s="71" t="str">
        <f t="shared" si="5531"/>
        <v/>
      </c>
      <c r="EE403" s="71" t="str">
        <f t="shared" si="5532"/>
        <v/>
      </c>
      <c r="EF403" s="71" t="str">
        <f t="shared" si="5533"/>
        <v/>
      </c>
      <c r="EG403" s="71" t="str">
        <f t="shared" si="5534"/>
        <v/>
      </c>
      <c r="EH403" s="71" t="str">
        <f t="shared" si="5535"/>
        <v/>
      </c>
      <c r="EI403" s="71" t="str">
        <f t="shared" si="5536"/>
        <v/>
      </c>
      <c r="EJ403" s="71" t="str">
        <f t="shared" si="5537"/>
        <v/>
      </c>
      <c r="EK403" s="71" t="str">
        <f t="shared" si="5538"/>
        <v/>
      </c>
      <c r="EL403" s="71" t="str">
        <f t="shared" si="5539"/>
        <v/>
      </c>
      <c r="EM403" s="71" t="str">
        <f t="shared" si="5540"/>
        <v/>
      </c>
      <c r="EN403" s="71" t="str">
        <f t="shared" si="5541"/>
        <v/>
      </c>
      <c r="EO403" s="71" t="str">
        <f t="shared" si="5542"/>
        <v/>
      </c>
      <c r="EP403" s="71" t="str">
        <f t="shared" si="5543"/>
        <v/>
      </c>
      <c r="EQ403" s="71" t="str">
        <f t="shared" si="5544"/>
        <v/>
      </c>
      <c r="ER403" s="71" t="str">
        <f t="shared" si="5545"/>
        <v/>
      </c>
      <c r="ES403" s="71" t="str">
        <f t="shared" si="5546"/>
        <v/>
      </c>
      <c r="ET403" s="71" t="str">
        <f t="shared" si="5547"/>
        <v/>
      </c>
      <c r="EU403" s="71" t="str">
        <f t="shared" si="5548"/>
        <v/>
      </c>
      <c r="EV403" s="71" t="str">
        <f t="shared" si="5549"/>
        <v/>
      </c>
      <c r="EW403" s="71" t="str">
        <f t="shared" si="5550"/>
        <v/>
      </c>
      <c r="EX403" s="71" t="str">
        <f t="shared" si="5551"/>
        <v/>
      </c>
      <c r="EY403" s="71" t="str">
        <f t="shared" si="5552"/>
        <v/>
      </c>
      <c r="EZ403" s="71" t="str">
        <f t="shared" si="5553"/>
        <v/>
      </c>
      <c r="FA403" s="71" t="str">
        <f t="shared" si="5554"/>
        <v/>
      </c>
      <c r="FB403" s="71" t="str">
        <f t="shared" si="5555"/>
        <v/>
      </c>
      <c r="FC403" s="71" t="str">
        <f t="shared" si="5556"/>
        <v/>
      </c>
      <c r="FD403" s="71" t="str">
        <f t="shared" si="5557"/>
        <v/>
      </c>
      <c r="FE403" s="71" t="str">
        <f t="shared" si="5558"/>
        <v/>
      </c>
      <c r="FF403" s="71" t="str">
        <f t="shared" si="5559"/>
        <v/>
      </c>
      <c r="FG403" s="71" t="str">
        <f t="shared" si="5560"/>
        <v/>
      </c>
      <c r="FH403" s="71" t="str">
        <f t="shared" si="5561"/>
        <v/>
      </c>
      <c r="FI403" s="71" t="str">
        <f t="shared" si="5562"/>
        <v/>
      </c>
      <c r="FJ403" s="71" t="str">
        <f t="shared" si="5563"/>
        <v/>
      </c>
      <c r="FK403" s="71" t="str">
        <f t="shared" si="5564"/>
        <v/>
      </c>
      <c r="FL403" s="71" t="str">
        <f t="shared" si="5565"/>
        <v/>
      </c>
      <c r="FM403" s="71" t="str">
        <f t="shared" si="5566"/>
        <v/>
      </c>
      <c r="FN403" s="71" t="str">
        <f t="shared" si="5567"/>
        <v/>
      </c>
      <c r="FO403" s="71" t="str">
        <f t="shared" si="5568"/>
        <v/>
      </c>
      <c r="FP403" s="71" t="str">
        <f t="shared" si="5569"/>
        <v/>
      </c>
      <c r="FQ403" s="71" t="str">
        <f t="shared" si="5570"/>
        <v/>
      </c>
      <c r="FR403" s="71" t="str">
        <f t="shared" si="5571"/>
        <v/>
      </c>
      <c r="FS403" s="71" t="str">
        <f t="shared" si="5572"/>
        <v/>
      </c>
    </row>
    <row r="404" spans="1:175" ht="16.5">
      <c r="A404" s="134"/>
      <c r="B404" s="80" t="s">
        <v>1113</v>
      </c>
      <c r="C404" s="147" t="s">
        <v>1110</v>
      </c>
      <c r="K404" s="149"/>
      <c r="T404" s="152" t="s">
        <v>1114</v>
      </c>
      <c r="U404" s="85" t="s">
        <v>1112</v>
      </c>
      <c r="CN404" s="70" t="str">
        <f t="shared" ref="CN404:CN411" si="6029">"InitUnitState('"&amp;B404&amp;"',"&amp;V404&amp;","&amp;W404&amp;","&amp;X404&amp;","&amp;Y404&amp;","&amp;Z404&amp;","&amp;AA404&amp;","&amp;AB404&amp;","&amp;AC404&amp;","&amp;AD404&amp;","&amp;AE404&amp;")"</f>
        <v>InitUnitState('IK7B',,,,,,,,,,)</v>
      </c>
      <c r="CO404" s="70" t="str">
        <f t="shared" ref="CO404:CO411" si="6030">"InitUnitNormal('"&amp;B404&amp;"',"&amp;AF404&amp;","&amp;AG404&amp;","&amp;AH404&amp;","&amp;AI404&amp;","&amp;AJ404&amp;","&amp;AK404&amp;","&amp;AL404&amp;","&amp;AM404&amp;","&amp;AN404&amp;","&amp;AO404&amp;")"</f>
        <v>InitUnitNormal('IK7B',,,,,,,,,,)</v>
      </c>
      <c r="CP404" s="70" t="str">
        <f t="shared" ref="CP404:CP411" si="6031">"InitUnitMagic('"&amp;B404&amp;"',"&amp;AP404&amp;","&amp;AQ404&amp;","&amp;AR404&amp;","&amp;AS404&amp;","&amp;AT404&amp;","&amp;AU404&amp;","&amp;AV404&amp;","&amp;AW404&amp;","&amp;BI404&amp;","&amp;BJ404&amp;")"</f>
        <v>InitUnitMagic('IK7B',,,,,,,,,,)</v>
      </c>
      <c r="CQ404" s="70" t="str">
        <f t="shared" ref="CQ404:CQ411" si="6032">"InitUnitAdd('"&amp;B404&amp;"',"&amp;BK404&amp;","&amp;BL404&amp;","&amp;BM404&amp;","&amp;BN404&amp;","&amp;BO404&amp;","&amp;BP404&amp;","&amp;BQ404&amp;","&amp;BR404&amp;","&amp;BS404&amp;","&amp;BT404&amp;")"</f>
        <v>InitUnitAdd('IK7B',,,,,,,,,,)</v>
      </c>
      <c r="CR404" s="70" t="str">
        <f t="shared" ref="CR404:CR411" si="6033">"InitEquipData('"&amp;B404&amp;"',"&amp;D404&amp;","&amp;CR$1&amp;A404&amp;CR$1&amp;","&amp;E404&amp;","&amp;I404&amp;","&amp;F404&amp;","&amp;G404&amp;",'"&amp;J404&amp;"','"&amp;K404&amp;"','"&amp;L404&amp;"','"&amp;M404&amp;"','"&amp;N404&amp;"','"&amp;O404&amp;"',"&amp;CR$1&amp;U413&amp;CR$1&amp;")"</f>
        <v>InitEquipData('IK7B',,"",,,,,'','','','','','',"ReplaceableTextures\\CommandButtons\\BTNSST16.blp")</v>
      </c>
      <c r="CU404" s="95" t="str">
        <f t="shared" ref="CU404:CU411" si="6034">CONCATENATE(DB404,DC404,DD404,DE404,DF404,DG404,DH404,DI404,DJ404,DK404,DL404,DM404,DN404,DO404,DP404,DQ404,DR404,DS404,DT404,DU404,DV404,DW404,DX404,DY404,DZ404,EA404,EB404,EC404,ED404,EE404,EF404,EG404,EH404,EI404,EJ404,EK404,EL404,EM404,EN404,EO404,EP404&amp;"|n")</f>
        <v>|n</v>
      </c>
      <c r="CV404" s="61" t="str">
        <f t="shared" si="5497"/>
        <v>护甲|Cffffc926+100|n|n|r|Cffaaaaaa○|CffFFD24D金之符印+1|r|r|n|n|Cff00ff7f点击穿戴或脱卸。|r</v>
      </c>
      <c r="CW404" s="60"/>
      <c r="CX404" s="60"/>
      <c r="CY404" s="60"/>
      <c r="CZ404" s="60"/>
      <c r="DA404" s="60"/>
      <c r="DB404" s="71" t="str">
        <f t="shared" ref="DB404:DB411" si="6035">IF(V404="","","|n"&amp;DB$2&amp;"+"&amp;V404&amp;DB$1)</f>
        <v/>
      </c>
      <c r="DC404" s="71" t="str">
        <f t="shared" ref="DC404:DC411" si="6036">IF(W404="","","|n"&amp;DC$2&amp;"+"&amp;W404&amp;DC$1)</f>
        <v/>
      </c>
      <c r="DD404" s="71" t="str">
        <f t="shared" ref="DD404:DD411" si="6037">IF(X404="","","|n"&amp;DD$2&amp;"+"&amp;X404&amp;DD$1)</f>
        <v/>
      </c>
      <c r="DE404" s="71" t="str">
        <f t="shared" ref="DE404:DE411" si="6038">IF(Y404="","","|n"&amp;DE$2&amp;"+"&amp;Y404&amp;DE$1)</f>
        <v/>
      </c>
      <c r="DF404" s="71" t="str">
        <f t="shared" ref="DF404:DF411" si="6039">IF(Z404="","","|n"&amp;DF$2&amp;"+"&amp;Z404&amp;DF$1)</f>
        <v/>
      </c>
      <c r="DG404" s="71" t="str">
        <f t="shared" ref="DG404:DG411" si="6040">IF(AA404="","","|n"&amp;DG$2&amp;"+"&amp;AA404&amp;DG$1)</f>
        <v/>
      </c>
      <c r="DH404" s="71" t="str">
        <f t="shared" ref="DH404:DH411" si="6041">IF(AB404="","","|n"&amp;DH$2&amp;"+"&amp;AB404&amp;DH$1)</f>
        <v/>
      </c>
      <c r="DI404" s="71" t="str">
        <f t="shared" ref="DI404:DI411" si="6042">IF(AC404="","","|n"&amp;DI$2&amp;"+"&amp;AC404&amp;DI$1)</f>
        <v/>
      </c>
      <c r="DJ404" s="71" t="str">
        <f t="shared" ref="DJ404:DJ411" si="6043">IF(AD404="","","|n"&amp;DJ$2&amp;"+"&amp;AD404&amp;DJ$1)</f>
        <v/>
      </c>
      <c r="DK404" s="71" t="str">
        <f t="shared" ref="DK404:DK411" si="6044">IF(AE404="","","|n"&amp;DK$2&amp;"+"&amp;AE404&amp;DK$1)</f>
        <v/>
      </c>
      <c r="DL404" s="71" t="str">
        <f t="shared" ref="DL404:DL411" si="6045">IF(AF404="","","|n"&amp;DL$2&amp;"+"&amp;AF404&amp;DL$1)</f>
        <v/>
      </c>
      <c r="DM404" s="71" t="str">
        <f t="shared" ref="DM404:DM411" si="6046">IF(AG404="","","|n"&amp;DM$2&amp;"+"&amp;AG404&amp;DM$1)</f>
        <v/>
      </c>
      <c r="DN404" s="71" t="str">
        <f t="shared" ref="DN404:DN411" si="6047">IF(AH404="","","|n"&amp;DN$2&amp;"+"&amp;AH404&amp;DN$1)</f>
        <v/>
      </c>
      <c r="DO404" s="71" t="str">
        <f t="shared" ref="DO404:DO411" si="6048">IF(AI404="","","|n"&amp;DO$2&amp;"+"&amp;AI404&amp;DO$1)</f>
        <v/>
      </c>
      <c r="DP404" s="71" t="str">
        <f t="shared" ref="DP404:DP411" si="6049">IF(AJ404="","","|n"&amp;DP$2&amp;"+"&amp;AJ404&amp;DP$1)</f>
        <v/>
      </c>
      <c r="DQ404" s="71" t="str">
        <f t="shared" ref="DQ404:DQ411" si="6050">IF(AK404="","","|n"&amp;DQ$2&amp;"+"&amp;AK404&amp;DQ$1)</f>
        <v/>
      </c>
      <c r="DR404" s="71" t="str">
        <f t="shared" ref="DR404:DR411" si="6051">IF(AL404="","","|n"&amp;DR$2&amp;"+"&amp;AL404&amp;DR$1)</f>
        <v/>
      </c>
      <c r="DS404" s="71" t="str">
        <f t="shared" ref="DS404:DS411" si="6052">IF(AM404="","","|n"&amp;DS$2&amp;"+"&amp;AM404&amp;DS$1)</f>
        <v/>
      </c>
      <c r="DT404" s="71" t="str">
        <f t="shared" ref="DT404:DT411" si="6053">IF(AN404="","","|n"&amp;DT$2&amp;"+"&amp;AN404&amp;DT$1)</f>
        <v/>
      </c>
      <c r="DU404" s="71" t="str">
        <f t="shared" ref="DU404:DU411" si="6054">IF(AO404="","","|n"&amp;DU$2&amp;"+"&amp;AO404&amp;DU$1)</f>
        <v/>
      </c>
      <c r="DV404" s="71" t="str">
        <f t="shared" ref="DV404:DV411" si="6055">IF(AP404="","","|n"&amp;DV$2&amp;"+"&amp;AP404&amp;DV$1)</f>
        <v/>
      </c>
      <c r="DW404" s="71" t="str">
        <f t="shared" ref="DW404:DW411" si="6056">IF(AQ404="","","|n"&amp;DW$2&amp;"+"&amp;AQ404&amp;DW$1)</f>
        <v/>
      </c>
      <c r="DX404" s="71" t="str">
        <f t="shared" ref="DX404:DX411" si="6057">IF(AR404="","","|n"&amp;DX$2&amp;"+"&amp;AR404&amp;DX$1)</f>
        <v/>
      </c>
      <c r="DY404" s="71" t="str">
        <f t="shared" ref="DY404:DY411" si="6058">IF(AS404="","","|n"&amp;DY$2&amp;"+"&amp;AS404&amp;DY$1)</f>
        <v/>
      </c>
      <c r="DZ404" s="71" t="str">
        <f t="shared" ref="DZ404:DZ411" si="6059">IF(AT404="","","|n"&amp;DZ$2&amp;"+"&amp;AT404&amp;DZ$1)</f>
        <v/>
      </c>
      <c r="EA404" s="71" t="str">
        <f t="shared" ref="EA404:EA411" si="6060">IF(AU404="","","|n"&amp;EA$2&amp;"+"&amp;AU404&amp;EA$1)</f>
        <v/>
      </c>
      <c r="EB404" s="71" t="str">
        <f t="shared" ref="EB404:EB411" si="6061">IF(AV404="","","|n"&amp;EB$2&amp;"+"&amp;AV404&amp;EB$1)</f>
        <v/>
      </c>
      <c r="EC404" s="71" t="str">
        <f t="shared" ref="EC404:EC411" si="6062">IF(AW404="","","|n"&amp;EC$2&amp;"+"&amp;AW404&amp;EC$1)</f>
        <v/>
      </c>
      <c r="ED404" s="71" t="str">
        <f t="shared" ref="ED404:ED411" si="6063">IF(AX404="","","|n"&amp;ED$2&amp;"+"&amp;AX404&amp;ED$1)</f>
        <v/>
      </c>
      <c r="EE404" s="71" t="str">
        <f t="shared" ref="EE404:EE411" si="6064">IF(AY404="","","|n"&amp;EE$2&amp;"+"&amp;AY404&amp;EE$1)</f>
        <v/>
      </c>
      <c r="EF404" s="71" t="str">
        <f t="shared" ref="EF404:EF411" si="6065">IF(AZ404="","","|n"&amp;EF$2&amp;"+"&amp;AZ404&amp;EF$1)</f>
        <v/>
      </c>
      <c r="EG404" s="71" t="str">
        <f t="shared" ref="EG404:EG411" si="6066">IF(BA404="","","|n"&amp;EG$2&amp;"+"&amp;BA404&amp;EG$1)</f>
        <v/>
      </c>
      <c r="EH404" s="71" t="str">
        <f t="shared" ref="EH404:EH411" si="6067">IF(BB404="","","|n"&amp;EH$2&amp;"+"&amp;BB404&amp;EH$1)</f>
        <v/>
      </c>
      <c r="EI404" s="71" t="str">
        <f t="shared" ref="EI404:EI411" si="6068">IF(BC404="","","|n"&amp;EI$2&amp;"+"&amp;BC404&amp;EI$1)</f>
        <v/>
      </c>
      <c r="EJ404" s="71" t="str">
        <f t="shared" ref="EJ404:EJ411" si="6069">IF(BD404="","","|n"&amp;EJ$2&amp;"+"&amp;BD404&amp;EJ$1)</f>
        <v/>
      </c>
      <c r="EK404" s="71" t="str">
        <f t="shared" ref="EK404:EK411" si="6070">IF(BE404="","","|n"&amp;EK$2&amp;"+"&amp;BE404&amp;EK$1)</f>
        <v/>
      </c>
      <c r="EL404" s="71" t="str">
        <f t="shared" ref="EL404:EL411" si="6071">IF(BF404="","","|n"&amp;EL$2&amp;"+"&amp;BF404&amp;EL$1)</f>
        <v/>
      </c>
      <c r="EM404" s="71" t="str">
        <f t="shared" ref="EM404:EM411" si="6072">IF(BG404="","","|n"&amp;EM$2&amp;"+"&amp;BG404&amp;EM$1)</f>
        <v/>
      </c>
      <c r="EN404" s="71" t="str">
        <f t="shared" ref="EN404:EN411" si="6073">IF(BH404="","","|n"&amp;EN$2&amp;"+"&amp;BH404&amp;EN$1)</f>
        <v/>
      </c>
      <c r="EO404" s="71" t="str">
        <f t="shared" ref="EO404:EO411" si="6074">IF(BI404="","","|n"&amp;EO$2&amp;"+"&amp;BI404&amp;EO$1)</f>
        <v/>
      </c>
      <c r="EP404" s="71" t="str">
        <f t="shared" ref="EP404:EP411" si="6075">IF(BJ404="","","|n"&amp;EP$2&amp;"+"&amp;BJ404&amp;EP$1)</f>
        <v/>
      </c>
      <c r="EQ404" s="71" t="str">
        <f t="shared" ref="EQ404:EQ411" si="6076">IF(BK404="","","|n"&amp;EQ$2&amp;"+"&amp;BK404&amp;EQ$1)</f>
        <v/>
      </c>
      <c r="ER404" s="71" t="str">
        <f t="shared" ref="ER404:ER411" si="6077">IF(BL404="","","|n"&amp;ER$2&amp;"+"&amp;BL404&amp;ER$1)</f>
        <v/>
      </c>
      <c r="ES404" s="71" t="str">
        <f t="shared" ref="ES404:ES411" si="6078">IF(BM404="","","|n"&amp;ES$2&amp;"+"&amp;BM404&amp;ES$1)</f>
        <v/>
      </c>
      <c r="ET404" s="71" t="str">
        <f t="shared" ref="ET404:ET411" si="6079">IF(BN404="","","|n"&amp;ET$2&amp;"+"&amp;BN404&amp;ET$1)</f>
        <v/>
      </c>
      <c r="EU404" s="71" t="str">
        <f t="shared" ref="EU404:EU411" si="6080">IF(BO404="","","|n"&amp;EU$2&amp;"+"&amp;BO404&amp;EU$1)</f>
        <v/>
      </c>
      <c r="EV404" s="71" t="str">
        <f t="shared" ref="EV404:EV411" si="6081">IF(BP404="","","|n"&amp;EV$2&amp;"+"&amp;BP404&amp;EV$1)</f>
        <v/>
      </c>
      <c r="EW404" s="71" t="str">
        <f t="shared" ref="EW404:EW411" si="6082">IF(BQ404="","","|n"&amp;EW$2&amp;"+"&amp;BQ404&amp;EW$1)</f>
        <v/>
      </c>
      <c r="EX404" s="71" t="str">
        <f t="shared" ref="EX404:EX411" si="6083">IF(BR404="","","|n"&amp;EX$2&amp;"+"&amp;BR404&amp;EX$1)</f>
        <v/>
      </c>
      <c r="EY404" s="71" t="str">
        <f t="shared" ref="EY404:EY411" si="6084">IF(BS404="","","|n"&amp;EY$2&amp;"+"&amp;BS404&amp;EY$1)</f>
        <v/>
      </c>
      <c r="EZ404" s="71" t="str">
        <f t="shared" ref="EZ404:EZ411" si="6085">IF(BT404="","","|n"&amp;EZ$2&amp;"+"&amp;BT404&amp;EZ$1)</f>
        <v/>
      </c>
      <c r="FA404" s="71" t="str">
        <f t="shared" ref="FA404:FA411" si="6086">IF(BU404="","","|n"&amp;FA$2&amp;"+"&amp;BU404&amp;FA$1)</f>
        <v/>
      </c>
      <c r="FB404" s="71" t="str">
        <f t="shared" ref="FB404:FB411" si="6087">IF(BV404="","","|n"&amp;FB$2&amp;"+"&amp;BV404&amp;FB$1)</f>
        <v/>
      </c>
      <c r="FC404" s="71" t="str">
        <f t="shared" ref="FC404:FC411" si="6088">IF(BW404="","","|n"&amp;FC$2&amp;"+"&amp;BW404&amp;FC$1)</f>
        <v/>
      </c>
      <c r="FD404" s="71" t="str">
        <f t="shared" ref="FD404:FD411" si="6089">IF(BX404="","","|n"&amp;FD$2&amp;"+"&amp;BX404&amp;FD$1)</f>
        <v/>
      </c>
      <c r="FE404" s="71" t="str">
        <f t="shared" ref="FE404:FE411" si="6090">IF(BY404="","","|n"&amp;FE$2&amp;"+"&amp;BY404&amp;FE$1)</f>
        <v/>
      </c>
      <c r="FF404" s="71" t="str">
        <f t="shared" ref="FF404:FF411" si="6091">IF(BZ404="","","|n"&amp;FF$2&amp;"+"&amp;BZ404&amp;FF$1)</f>
        <v/>
      </c>
      <c r="FG404" s="71" t="str">
        <f t="shared" ref="FG404:FG411" si="6092">IF(CA404="","","|n"&amp;FG$2&amp;"+"&amp;CA404&amp;FG$1)</f>
        <v/>
      </c>
      <c r="FH404" s="71" t="str">
        <f t="shared" ref="FH404:FH411" si="6093">IF(CB404="","","|n"&amp;FH$2&amp;"+"&amp;CB404&amp;FH$1)</f>
        <v/>
      </c>
      <c r="FI404" s="71" t="str">
        <f t="shared" ref="FI404:FI411" si="6094">IF(CC404="","","|n"&amp;FI$2&amp;"+"&amp;CC404&amp;FI$1)</f>
        <v/>
      </c>
      <c r="FJ404" s="71" t="str">
        <f t="shared" ref="FJ404:FJ411" si="6095">IF(CD404="","","|n"&amp;FJ$2&amp;"+"&amp;CD404&amp;FJ$1)</f>
        <v/>
      </c>
      <c r="FK404" s="71" t="str">
        <f t="shared" ref="FK404:FK411" si="6096">IF(CE404="","","|n"&amp;FK$2&amp;"+"&amp;CE404&amp;FK$1)</f>
        <v/>
      </c>
      <c r="FL404" s="71" t="str">
        <f t="shared" ref="FL404:FL411" si="6097">IF(CF404="","","|n"&amp;FL$2&amp;"+"&amp;CF404&amp;FL$1)</f>
        <v/>
      </c>
      <c r="FM404" s="71" t="str">
        <f t="shared" ref="FM404:FM411" si="6098">IF(CG404="","","|n"&amp;FM$2&amp;"+"&amp;CG404&amp;FM$1)</f>
        <v/>
      </c>
      <c r="FN404" s="71" t="str">
        <f t="shared" ref="FN404:FN411" si="6099">IF(CH404="","","|n"&amp;FN$2&amp;"+"&amp;CH404&amp;FN$1)</f>
        <v/>
      </c>
      <c r="FO404" s="71" t="str">
        <f t="shared" ref="FO404:FO411" si="6100">IF(CI404="","","|n"&amp;FO$2&amp;"+"&amp;CI404&amp;FO$1)</f>
        <v/>
      </c>
      <c r="FP404" s="71" t="str">
        <f t="shared" ref="FP404:FP411" si="6101">IF(CJ404="","","|n"&amp;FP$2&amp;"+"&amp;CJ404&amp;FP$1)</f>
        <v/>
      </c>
      <c r="FQ404" s="71" t="str">
        <f t="shared" ref="FQ404:FQ411" si="6102">IF(CK404="","","|n"&amp;FQ$2&amp;"+"&amp;CK404&amp;FQ$1)</f>
        <v/>
      </c>
      <c r="FR404" s="71" t="str">
        <f t="shared" ref="FR404:FR411" si="6103">IF(CL404="","","|n"&amp;FR$2&amp;"+"&amp;CL404&amp;FR$1)</f>
        <v/>
      </c>
      <c r="FS404" s="71" t="str">
        <f t="shared" ref="FS404:FS411" si="6104">IF(CM404="","","|n"&amp;FS$2&amp;"+"&amp;CM404&amp;FS$1)</f>
        <v/>
      </c>
    </row>
    <row r="405" spans="1:175" ht="16.5">
      <c r="A405" s="134"/>
      <c r="B405" s="80" t="s">
        <v>1115</v>
      </c>
      <c r="C405" s="147" t="s">
        <v>1110</v>
      </c>
      <c r="K405" s="150"/>
      <c r="T405" s="152" t="s">
        <v>1116</v>
      </c>
      <c r="U405" s="85" t="s">
        <v>1112</v>
      </c>
      <c r="CN405" s="70" t="str">
        <f t="shared" si="6029"/>
        <v>InitUnitState('IK7C',,,,,,,,,,)</v>
      </c>
      <c r="CO405" s="70" t="str">
        <f t="shared" si="6030"/>
        <v>InitUnitNormal('IK7C',,,,,,,,,,)</v>
      </c>
      <c r="CP405" s="70" t="str">
        <f t="shared" si="6031"/>
        <v>InitUnitMagic('IK7C',,,,,,,,,,)</v>
      </c>
      <c r="CQ405" s="70" t="str">
        <f t="shared" si="6032"/>
        <v>InitUnitAdd('IK7C',,,,,,,,,,)</v>
      </c>
      <c r="CR405" s="70" t="str">
        <f t="shared" si="6033"/>
        <v>InitEquipData('IK7C',,"",,,,,'','','','','','',"ReplaceableTextures\\CommandButtons\\BTNSST16.blp")</v>
      </c>
      <c r="CU405" s="95" t="str">
        <f t="shared" si="6034"/>
        <v>|n</v>
      </c>
      <c r="CV405" s="61" t="str">
        <f t="shared" ref="CV405:CV428" si="6105">T405</f>
        <v>护甲|Cffffc926+100|n|n|r|Cffaaaaaa○|CffFFD24D木之符印+1|r|r|n|n|Cff00ff7f点击穿戴或脱卸。|r</v>
      </c>
      <c r="CW405" s="60"/>
      <c r="CX405" s="60"/>
      <c r="CY405" s="60"/>
      <c r="CZ405" s="60"/>
      <c r="DA405" s="60"/>
      <c r="DB405" s="71" t="str">
        <f t="shared" si="6035"/>
        <v/>
      </c>
      <c r="DC405" s="71" t="str">
        <f t="shared" si="6036"/>
        <v/>
      </c>
      <c r="DD405" s="71" t="str">
        <f t="shared" si="6037"/>
        <v/>
      </c>
      <c r="DE405" s="71" t="str">
        <f t="shared" si="6038"/>
        <v/>
      </c>
      <c r="DF405" s="71" t="str">
        <f t="shared" si="6039"/>
        <v/>
      </c>
      <c r="DG405" s="71" t="str">
        <f t="shared" si="6040"/>
        <v/>
      </c>
      <c r="DH405" s="71" t="str">
        <f t="shared" si="6041"/>
        <v/>
      </c>
      <c r="DI405" s="71" t="str">
        <f t="shared" si="6042"/>
        <v/>
      </c>
      <c r="DJ405" s="71" t="str">
        <f t="shared" si="6043"/>
        <v/>
      </c>
      <c r="DK405" s="71" t="str">
        <f t="shared" si="6044"/>
        <v/>
      </c>
      <c r="DL405" s="71" t="str">
        <f t="shared" si="6045"/>
        <v/>
      </c>
      <c r="DM405" s="71" t="str">
        <f t="shared" si="6046"/>
        <v/>
      </c>
      <c r="DN405" s="71" t="str">
        <f t="shared" si="6047"/>
        <v/>
      </c>
      <c r="DO405" s="71" t="str">
        <f t="shared" si="6048"/>
        <v/>
      </c>
      <c r="DP405" s="71" t="str">
        <f t="shared" si="6049"/>
        <v/>
      </c>
      <c r="DQ405" s="71" t="str">
        <f t="shared" si="6050"/>
        <v/>
      </c>
      <c r="DR405" s="71" t="str">
        <f t="shared" si="6051"/>
        <v/>
      </c>
      <c r="DS405" s="71" t="str">
        <f t="shared" si="6052"/>
        <v/>
      </c>
      <c r="DT405" s="71" t="str">
        <f t="shared" si="6053"/>
        <v/>
      </c>
      <c r="DU405" s="71" t="str">
        <f t="shared" si="6054"/>
        <v/>
      </c>
      <c r="DV405" s="71" t="str">
        <f t="shared" si="6055"/>
        <v/>
      </c>
      <c r="DW405" s="71" t="str">
        <f t="shared" si="6056"/>
        <v/>
      </c>
      <c r="DX405" s="71" t="str">
        <f t="shared" si="6057"/>
        <v/>
      </c>
      <c r="DY405" s="71" t="str">
        <f t="shared" si="6058"/>
        <v/>
      </c>
      <c r="DZ405" s="71" t="str">
        <f t="shared" si="6059"/>
        <v/>
      </c>
      <c r="EA405" s="71" t="str">
        <f t="shared" si="6060"/>
        <v/>
      </c>
      <c r="EB405" s="71" t="str">
        <f t="shared" si="6061"/>
        <v/>
      </c>
      <c r="EC405" s="71" t="str">
        <f t="shared" si="6062"/>
        <v/>
      </c>
      <c r="ED405" s="71" t="str">
        <f t="shared" si="6063"/>
        <v/>
      </c>
      <c r="EE405" s="71" t="str">
        <f t="shared" si="6064"/>
        <v/>
      </c>
      <c r="EF405" s="71" t="str">
        <f t="shared" si="6065"/>
        <v/>
      </c>
      <c r="EG405" s="71" t="str">
        <f t="shared" si="6066"/>
        <v/>
      </c>
      <c r="EH405" s="71" t="str">
        <f t="shared" si="6067"/>
        <v/>
      </c>
      <c r="EI405" s="71" t="str">
        <f t="shared" si="6068"/>
        <v/>
      </c>
      <c r="EJ405" s="71" t="str">
        <f t="shared" si="6069"/>
        <v/>
      </c>
      <c r="EK405" s="71" t="str">
        <f t="shared" si="6070"/>
        <v/>
      </c>
      <c r="EL405" s="71" t="str">
        <f t="shared" si="6071"/>
        <v/>
      </c>
      <c r="EM405" s="71" t="str">
        <f t="shared" si="6072"/>
        <v/>
      </c>
      <c r="EN405" s="71" t="str">
        <f t="shared" si="6073"/>
        <v/>
      </c>
      <c r="EO405" s="71" t="str">
        <f t="shared" si="6074"/>
        <v/>
      </c>
      <c r="EP405" s="71" t="str">
        <f t="shared" si="6075"/>
        <v/>
      </c>
      <c r="EQ405" s="71" t="str">
        <f t="shared" si="6076"/>
        <v/>
      </c>
      <c r="ER405" s="71" t="str">
        <f t="shared" si="6077"/>
        <v/>
      </c>
      <c r="ES405" s="71" t="str">
        <f t="shared" si="6078"/>
        <v/>
      </c>
      <c r="ET405" s="71" t="str">
        <f t="shared" si="6079"/>
        <v/>
      </c>
      <c r="EU405" s="71" t="str">
        <f t="shared" si="6080"/>
        <v/>
      </c>
      <c r="EV405" s="71" t="str">
        <f t="shared" si="6081"/>
        <v/>
      </c>
      <c r="EW405" s="71" t="str">
        <f t="shared" si="6082"/>
        <v/>
      </c>
      <c r="EX405" s="71" t="str">
        <f t="shared" si="6083"/>
        <v/>
      </c>
      <c r="EY405" s="71" t="str">
        <f t="shared" si="6084"/>
        <v/>
      </c>
      <c r="EZ405" s="71" t="str">
        <f t="shared" si="6085"/>
        <v/>
      </c>
      <c r="FA405" s="71" t="str">
        <f t="shared" si="6086"/>
        <v/>
      </c>
      <c r="FB405" s="71" t="str">
        <f t="shared" si="6087"/>
        <v/>
      </c>
      <c r="FC405" s="71" t="str">
        <f t="shared" si="6088"/>
        <v/>
      </c>
      <c r="FD405" s="71" t="str">
        <f t="shared" si="6089"/>
        <v/>
      </c>
      <c r="FE405" s="71" t="str">
        <f t="shared" si="6090"/>
        <v/>
      </c>
      <c r="FF405" s="71" t="str">
        <f t="shared" si="6091"/>
        <v/>
      </c>
      <c r="FG405" s="71" t="str">
        <f t="shared" si="6092"/>
        <v/>
      </c>
      <c r="FH405" s="71" t="str">
        <f t="shared" si="6093"/>
        <v/>
      </c>
      <c r="FI405" s="71" t="str">
        <f t="shared" si="6094"/>
        <v/>
      </c>
      <c r="FJ405" s="71" t="str">
        <f t="shared" si="6095"/>
        <v/>
      </c>
      <c r="FK405" s="71" t="str">
        <f t="shared" si="6096"/>
        <v/>
      </c>
      <c r="FL405" s="71" t="str">
        <f t="shared" si="6097"/>
        <v/>
      </c>
      <c r="FM405" s="71" t="str">
        <f t="shared" si="6098"/>
        <v/>
      </c>
      <c r="FN405" s="71" t="str">
        <f t="shared" si="6099"/>
        <v/>
      </c>
      <c r="FO405" s="71" t="str">
        <f t="shared" si="6100"/>
        <v/>
      </c>
      <c r="FP405" s="71" t="str">
        <f t="shared" si="6101"/>
        <v/>
      </c>
      <c r="FQ405" s="71" t="str">
        <f t="shared" si="6102"/>
        <v/>
      </c>
      <c r="FR405" s="71" t="str">
        <f t="shared" si="6103"/>
        <v/>
      </c>
      <c r="FS405" s="71" t="str">
        <f t="shared" si="6104"/>
        <v/>
      </c>
    </row>
    <row r="406" spans="1:175" ht="16.5">
      <c r="A406" s="134"/>
      <c r="B406" s="80" t="s">
        <v>1117</v>
      </c>
      <c r="C406" s="147" t="s">
        <v>1110</v>
      </c>
      <c r="K406" s="150"/>
      <c r="T406" s="152" t="s">
        <v>1118</v>
      </c>
      <c r="U406" s="85" t="s">
        <v>1112</v>
      </c>
      <c r="CN406" s="70" t="str">
        <f t="shared" si="6029"/>
        <v>InitUnitState('IK7D',,,,,,,,,,)</v>
      </c>
      <c r="CO406" s="70" t="str">
        <f t="shared" si="6030"/>
        <v>InitUnitNormal('IK7D',,,,,,,,,,)</v>
      </c>
      <c r="CP406" s="70" t="str">
        <f t="shared" si="6031"/>
        <v>InitUnitMagic('IK7D',,,,,,,,,,)</v>
      </c>
      <c r="CQ406" s="70" t="str">
        <f t="shared" si="6032"/>
        <v>InitUnitAdd('IK7D',,,,,,,,,,)</v>
      </c>
      <c r="CR406" s="70" t="str">
        <f t="shared" si="6033"/>
        <v>InitEquipData('IK7D',,"",,,,,'','','','','','',"ReplaceableTextures\\CommandButtons\\BTNSST16.blp")</v>
      </c>
      <c r="CU406" s="95" t="str">
        <f t="shared" si="6034"/>
        <v>|n</v>
      </c>
      <c r="CV406" s="61" t="str">
        <f t="shared" si="6105"/>
        <v>护甲|Cffffc926+100|n|n|r|Cffaaaaaa○|CffFFD24D水之符印+1|r|r|n|n|Cff00ff7f点击穿戴或脱卸。|r</v>
      </c>
      <c r="CW406" s="60"/>
      <c r="CX406" s="60"/>
      <c r="CY406" s="60"/>
      <c r="CZ406" s="60"/>
      <c r="DA406" s="60"/>
      <c r="DB406" s="71" t="str">
        <f t="shared" si="6035"/>
        <v/>
      </c>
      <c r="DC406" s="71" t="str">
        <f t="shared" si="6036"/>
        <v/>
      </c>
      <c r="DD406" s="71" t="str">
        <f t="shared" si="6037"/>
        <v/>
      </c>
      <c r="DE406" s="71" t="str">
        <f t="shared" si="6038"/>
        <v/>
      </c>
      <c r="DF406" s="71" t="str">
        <f t="shared" si="6039"/>
        <v/>
      </c>
      <c r="DG406" s="71" t="str">
        <f t="shared" si="6040"/>
        <v/>
      </c>
      <c r="DH406" s="71" t="str">
        <f t="shared" si="6041"/>
        <v/>
      </c>
      <c r="DI406" s="71" t="str">
        <f t="shared" si="6042"/>
        <v/>
      </c>
      <c r="DJ406" s="71" t="str">
        <f t="shared" si="6043"/>
        <v/>
      </c>
      <c r="DK406" s="71" t="str">
        <f t="shared" si="6044"/>
        <v/>
      </c>
      <c r="DL406" s="71" t="str">
        <f t="shared" si="6045"/>
        <v/>
      </c>
      <c r="DM406" s="71" t="str">
        <f t="shared" si="6046"/>
        <v/>
      </c>
      <c r="DN406" s="71" t="str">
        <f t="shared" si="6047"/>
        <v/>
      </c>
      <c r="DO406" s="71" t="str">
        <f t="shared" si="6048"/>
        <v/>
      </c>
      <c r="DP406" s="71" t="str">
        <f t="shared" si="6049"/>
        <v/>
      </c>
      <c r="DQ406" s="71" t="str">
        <f t="shared" si="6050"/>
        <v/>
      </c>
      <c r="DR406" s="71" t="str">
        <f t="shared" si="6051"/>
        <v/>
      </c>
      <c r="DS406" s="71" t="str">
        <f t="shared" si="6052"/>
        <v/>
      </c>
      <c r="DT406" s="71" t="str">
        <f t="shared" si="6053"/>
        <v/>
      </c>
      <c r="DU406" s="71" t="str">
        <f t="shared" si="6054"/>
        <v/>
      </c>
      <c r="DV406" s="71" t="str">
        <f t="shared" si="6055"/>
        <v/>
      </c>
      <c r="DW406" s="71" t="str">
        <f t="shared" si="6056"/>
        <v/>
      </c>
      <c r="DX406" s="71" t="str">
        <f t="shared" si="6057"/>
        <v/>
      </c>
      <c r="DY406" s="71" t="str">
        <f t="shared" si="6058"/>
        <v/>
      </c>
      <c r="DZ406" s="71" t="str">
        <f t="shared" si="6059"/>
        <v/>
      </c>
      <c r="EA406" s="71" t="str">
        <f t="shared" si="6060"/>
        <v/>
      </c>
      <c r="EB406" s="71" t="str">
        <f t="shared" si="6061"/>
        <v/>
      </c>
      <c r="EC406" s="71" t="str">
        <f t="shared" si="6062"/>
        <v/>
      </c>
      <c r="ED406" s="71" t="str">
        <f t="shared" si="6063"/>
        <v/>
      </c>
      <c r="EE406" s="71" t="str">
        <f t="shared" si="6064"/>
        <v/>
      </c>
      <c r="EF406" s="71" t="str">
        <f t="shared" si="6065"/>
        <v/>
      </c>
      <c r="EG406" s="71" t="str">
        <f t="shared" si="6066"/>
        <v/>
      </c>
      <c r="EH406" s="71" t="str">
        <f t="shared" si="6067"/>
        <v/>
      </c>
      <c r="EI406" s="71" t="str">
        <f t="shared" si="6068"/>
        <v/>
      </c>
      <c r="EJ406" s="71" t="str">
        <f t="shared" si="6069"/>
        <v/>
      </c>
      <c r="EK406" s="71" t="str">
        <f t="shared" si="6070"/>
        <v/>
      </c>
      <c r="EL406" s="71" t="str">
        <f t="shared" si="6071"/>
        <v/>
      </c>
      <c r="EM406" s="71" t="str">
        <f t="shared" si="6072"/>
        <v/>
      </c>
      <c r="EN406" s="71" t="str">
        <f t="shared" si="6073"/>
        <v/>
      </c>
      <c r="EO406" s="71" t="str">
        <f t="shared" si="6074"/>
        <v/>
      </c>
      <c r="EP406" s="71" t="str">
        <f t="shared" si="6075"/>
        <v/>
      </c>
      <c r="EQ406" s="71" t="str">
        <f t="shared" si="6076"/>
        <v/>
      </c>
      <c r="ER406" s="71" t="str">
        <f t="shared" si="6077"/>
        <v/>
      </c>
      <c r="ES406" s="71" t="str">
        <f t="shared" si="6078"/>
        <v/>
      </c>
      <c r="ET406" s="71" t="str">
        <f t="shared" si="6079"/>
        <v/>
      </c>
      <c r="EU406" s="71" t="str">
        <f t="shared" si="6080"/>
        <v/>
      </c>
      <c r="EV406" s="71" t="str">
        <f t="shared" si="6081"/>
        <v/>
      </c>
      <c r="EW406" s="71" t="str">
        <f t="shared" si="6082"/>
        <v/>
      </c>
      <c r="EX406" s="71" t="str">
        <f t="shared" si="6083"/>
        <v/>
      </c>
      <c r="EY406" s="71" t="str">
        <f t="shared" si="6084"/>
        <v/>
      </c>
      <c r="EZ406" s="71" t="str">
        <f t="shared" si="6085"/>
        <v/>
      </c>
      <c r="FA406" s="71" t="str">
        <f t="shared" si="6086"/>
        <v/>
      </c>
      <c r="FB406" s="71" t="str">
        <f t="shared" si="6087"/>
        <v/>
      </c>
      <c r="FC406" s="71" t="str">
        <f t="shared" si="6088"/>
        <v/>
      </c>
      <c r="FD406" s="71" t="str">
        <f t="shared" si="6089"/>
        <v/>
      </c>
      <c r="FE406" s="71" t="str">
        <f t="shared" si="6090"/>
        <v/>
      </c>
      <c r="FF406" s="71" t="str">
        <f t="shared" si="6091"/>
        <v/>
      </c>
      <c r="FG406" s="71" t="str">
        <f t="shared" si="6092"/>
        <v/>
      </c>
      <c r="FH406" s="71" t="str">
        <f t="shared" si="6093"/>
        <v/>
      </c>
      <c r="FI406" s="71" t="str">
        <f t="shared" si="6094"/>
        <v/>
      </c>
      <c r="FJ406" s="71" t="str">
        <f t="shared" si="6095"/>
        <v/>
      </c>
      <c r="FK406" s="71" t="str">
        <f t="shared" si="6096"/>
        <v/>
      </c>
      <c r="FL406" s="71" t="str">
        <f t="shared" si="6097"/>
        <v/>
      </c>
      <c r="FM406" s="71" t="str">
        <f t="shared" si="6098"/>
        <v/>
      </c>
      <c r="FN406" s="71" t="str">
        <f t="shared" si="6099"/>
        <v/>
      </c>
      <c r="FO406" s="71" t="str">
        <f t="shared" si="6100"/>
        <v/>
      </c>
      <c r="FP406" s="71" t="str">
        <f t="shared" si="6101"/>
        <v/>
      </c>
      <c r="FQ406" s="71" t="str">
        <f t="shared" si="6102"/>
        <v/>
      </c>
      <c r="FR406" s="71" t="str">
        <f t="shared" si="6103"/>
        <v/>
      </c>
      <c r="FS406" s="71" t="str">
        <f t="shared" si="6104"/>
        <v/>
      </c>
    </row>
    <row r="407" spans="1:175" ht="16.5">
      <c r="A407" s="134"/>
      <c r="B407" s="80" t="s">
        <v>1119</v>
      </c>
      <c r="C407" s="147" t="s">
        <v>1110</v>
      </c>
      <c r="K407" s="150"/>
      <c r="T407" s="152" t="s">
        <v>1120</v>
      </c>
      <c r="U407" s="85" t="s">
        <v>1112</v>
      </c>
      <c r="CN407" s="70" t="str">
        <f t="shared" si="6029"/>
        <v>InitUnitState('IK7E',,,,,,,,,,)</v>
      </c>
      <c r="CO407" s="70" t="str">
        <f t="shared" si="6030"/>
        <v>InitUnitNormal('IK7E',,,,,,,,,,)</v>
      </c>
      <c r="CP407" s="70" t="str">
        <f t="shared" si="6031"/>
        <v>InitUnitMagic('IK7E',,,,,,,,,,)</v>
      </c>
      <c r="CQ407" s="70" t="str">
        <f t="shared" si="6032"/>
        <v>InitUnitAdd('IK7E',,,,,,,,,,)</v>
      </c>
      <c r="CR407" s="70" t="str">
        <f t="shared" si="6033"/>
        <v>InitEquipData('IK7E',,"",,,,,'','','','','','',"ReplaceableTextures\\CommandButtons\\BTNSST16.blp")</v>
      </c>
      <c r="CU407" s="95" t="str">
        <f t="shared" si="6034"/>
        <v>|n</v>
      </c>
      <c r="CV407" s="61" t="str">
        <f t="shared" si="6105"/>
        <v>护甲|Cffffc926+100|n|n|r|Cffaaaaaa○|CffFFD24D火之符印+1|r|r|n|n|Cff00ff7f点击穿戴或脱卸。|r</v>
      </c>
      <c r="CW407" s="60"/>
      <c r="CX407" s="60"/>
      <c r="CY407" s="60"/>
      <c r="CZ407" s="60"/>
      <c r="DA407" s="60"/>
      <c r="DB407" s="71" t="str">
        <f t="shared" si="6035"/>
        <v/>
      </c>
      <c r="DC407" s="71" t="str">
        <f t="shared" si="6036"/>
        <v/>
      </c>
      <c r="DD407" s="71" t="str">
        <f t="shared" si="6037"/>
        <v/>
      </c>
      <c r="DE407" s="71" t="str">
        <f t="shared" si="6038"/>
        <v/>
      </c>
      <c r="DF407" s="71" t="str">
        <f t="shared" si="6039"/>
        <v/>
      </c>
      <c r="DG407" s="71" t="str">
        <f t="shared" si="6040"/>
        <v/>
      </c>
      <c r="DH407" s="71" t="str">
        <f t="shared" si="6041"/>
        <v/>
      </c>
      <c r="DI407" s="71" t="str">
        <f t="shared" si="6042"/>
        <v/>
      </c>
      <c r="DJ407" s="71" t="str">
        <f t="shared" si="6043"/>
        <v/>
      </c>
      <c r="DK407" s="71" t="str">
        <f t="shared" si="6044"/>
        <v/>
      </c>
      <c r="DL407" s="71" t="str">
        <f t="shared" si="6045"/>
        <v/>
      </c>
      <c r="DM407" s="71" t="str">
        <f t="shared" si="6046"/>
        <v/>
      </c>
      <c r="DN407" s="71" t="str">
        <f t="shared" si="6047"/>
        <v/>
      </c>
      <c r="DO407" s="71" t="str">
        <f t="shared" si="6048"/>
        <v/>
      </c>
      <c r="DP407" s="71" t="str">
        <f t="shared" si="6049"/>
        <v/>
      </c>
      <c r="DQ407" s="71" t="str">
        <f t="shared" si="6050"/>
        <v/>
      </c>
      <c r="DR407" s="71" t="str">
        <f t="shared" si="6051"/>
        <v/>
      </c>
      <c r="DS407" s="71" t="str">
        <f t="shared" si="6052"/>
        <v/>
      </c>
      <c r="DT407" s="71" t="str">
        <f t="shared" si="6053"/>
        <v/>
      </c>
      <c r="DU407" s="71" t="str">
        <f t="shared" si="6054"/>
        <v/>
      </c>
      <c r="DV407" s="71" t="str">
        <f t="shared" si="6055"/>
        <v/>
      </c>
      <c r="DW407" s="71" t="str">
        <f t="shared" si="6056"/>
        <v/>
      </c>
      <c r="DX407" s="71" t="str">
        <f t="shared" si="6057"/>
        <v/>
      </c>
      <c r="DY407" s="71" t="str">
        <f t="shared" si="6058"/>
        <v/>
      </c>
      <c r="DZ407" s="71" t="str">
        <f t="shared" si="6059"/>
        <v/>
      </c>
      <c r="EA407" s="71" t="str">
        <f t="shared" si="6060"/>
        <v/>
      </c>
      <c r="EB407" s="71" t="str">
        <f t="shared" si="6061"/>
        <v/>
      </c>
      <c r="EC407" s="71" t="str">
        <f t="shared" si="6062"/>
        <v/>
      </c>
      <c r="ED407" s="71" t="str">
        <f t="shared" si="6063"/>
        <v/>
      </c>
      <c r="EE407" s="71" t="str">
        <f t="shared" si="6064"/>
        <v/>
      </c>
      <c r="EF407" s="71" t="str">
        <f t="shared" si="6065"/>
        <v/>
      </c>
      <c r="EG407" s="71" t="str">
        <f t="shared" si="6066"/>
        <v/>
      </c>
      <c r="EH407" s="71" t="str">
        <f t="shared" si="6067"/>
        <v/>
      </c>
      <c r="EI407" s="71" t="str">
        <f t="shared" si="6068"/>
        <v/>
      </c>
      <c r="EJ407" s="71" t="str">
        <f t="shared" si="6069"/>
        <v/>
      </c>
      <c r="EK407" s="71" t="str">
        <f t="shared" si="6070"/>
        <v/>
      </c>
      <c r="EL407" s="71" t="str">
        <f t="shared" si="6071"/>
        <v/>
      </c>
      <c r="EM407" s="71" t="str">
        <f t="shared" si="6072"/>
        <v/>
      </c>
      <c r="EN407" s="71" t="str">
        <f t="shared" si="6073"/>
        <v/>
      </c>
      <c r="EO407" s="71" t="str">
        <f t="shared" si="6074"/>
        <v/>
      </c>
      <c r="EP407" s="71" t="str">
        <f t="shared" si="6075"/>
        <v/>
      </c>
      <c r="EQ407" s="71" t="str">
        <f t="shared" si="6076"/>
        <v/>
      </c>
      <c r="ER407" s="71" t="str">
        <f t="shared" si="6077"/>
        <v/>
      </c>
      <c r="ES407" s="71" t="str">
        <f t="shared" si="6078"/>
        <v/>
      </c>
      <c r="ET407" s="71" t="str">
        <f t="shared" si="6079"/>
        <v/>
      </c>
      <c r="EU407" s="71" t="str">
        <f t="shared" si="6080"/>
        <v/>
      </c>
      <c r="EV407" s="71" t="str">
        <f t="shared" si="6081"/>
        <v/>
      </c>
      <c r="EW407" s="71" t="str">
        <f t="shared" si="6082"/>
        <v/>
      </c>
      <c r="EX407" s="71" t="str">
        <f t="shared" si="6083"/>
        <v/>
      </c>
      <c r="EY407" s="71" t="str">
        <f t="shared" si="6084"/>
        <v/>
      </c>
      <c r="EZ407" s="71" t="str">
        <f t="shared" si="6085"/>
        <v/>
      </c>
      <c r="FA407" s="71" t="str">
        <f t="shared" si="6086"/>
        <v/>
      </c>
      <c r="FB407" s="71" t="str">
        <f t="shared" si="6087"/>
        <v/>
      </c>
      <c r="FC407" s="71" t="str">
        <f t="shared" si="6088"/>
        <v/>
      </c>
      <c r="FD407" s="71" t="str">
        <f t="shared" si="6089"/>
        <v/>
      </c>
      <c r="FE407" s="71" t="str">
        <f t="shared" si="6090"/>
        <v/>
      </c>
      <c r="FF407" s="71" t="str">
        <f t="shared" si="6091"/>
        <v/>
      </c>
      <c r="FG407" s="71" t="str">
        <f t="shared" si="6092"/>
        <v/>
      </c>
      <c r="FH407" s="71" t="str">
        <f t="shared" si="6093"/>
        <v/>
      </c>
      <c r="FI407" s="71" t="str">
        <f t="shared" si="6094"/>
        <v/>
      </c>
      <c r="FJ407" s="71" t="str">
        <f t="shared" si="6095"/>
        <v/>
      </c>
      <c r="FK407" s="71" t="str">
        <f t="shared" si="6096"/>
        <v/>
      </c>
      <c r="FL407" s="71" t="str">
        <f t="shared" si="6097"/>
        <v/>
      </c>
      <c r="FM407" s="71" t="str">
        <f t="shared" si="6098"/>
        <v/>
      </c>
      <c r="FN407" s="71" t="str">
        <f t="shared" si="6099"/>
        <v/>
      </c>
      <c r="FO407" s="71" t="str">
        <f t="shared" si="6100"/>
        <v/>
      </c>
      <c r="FP407" s="71" t="str">
        <f t="shared" si="6101"/>
        <v/>
      </c>
      <c r="FQ407" s="71" t="str">
        <f t="shared" si="6102"/>
        <v/>
      </c>
      <c r="FR407" s="71" t="str">
        <f t="shared" si="6103"/>
        <v/>
      </c>
      <c r="FS407" s="71" t="str">
        <f t="shared" si="6104"/>
        <v/>
      </c>
    </row>
    <row r="408" spans="1:175" ht="16.5">
      <c r="A408" s="134"/>
      <c r="B408" s="80" t="s">
        <v>1121</v>
      </c>
      <c r="C408" s="147" t="s">
        <v>1110</v>
      </c>
      <c r="K408" s="150"/>
      <c r="T408" s="152" t="s">
        <v>1122</v>
      </c>
      <c r="U408" s="85" t="s">
        <v>1112</v>
      </c>
      <c r="CN408" s="70" t="str">
        <f t="shared" si="6029"/>
        <v>InitUnitState('IK7F',,,,,,,,,,)</v>
      </c>
      <c r="CO408" s="70" t="str">
        <f t="shared" si="6030"/>
        <v>InitUnitNormal('IK7F',,,,,,,,,,)</v>
      </c>
      <c r="CP408" s="70" t="str">
        <f t="shared" si="6031"/>
        <v>InitUnitMagic('IK7F',,,,,,,,,,)</v>
      </c>
      <c r="CQ408" s="70" t="str">
        <f t="shared" si="6032"/>
        <v>InitUnitAdd('IK7F',,,,,,,,,,)</v>
      </c>
      <c r="CR408" s="70" t="str">
        <f t="shared" si="6033"/>
        <v>InitEquipData('IK7F',,"",,,,,'','','','','','',"ReplaceableTextures\\CommandButtons\\BTNSST16.blp")</v>
      </c>
      <c r="CU408" s="95" t="str">
        <f t="shared" si="6034"/>
        <v>|n</v>
      </c>
      <c r="CV408" s="61" t="str">
        <f t="shared" si="6105"/>
        <v>护甲|Cffffc926+100|n|n|r|Cffaaaaaa○|CffFFD24D土之符印+1|r|r|n|n|Cff00ff7f点击穿戴或脱卸。|r</v>
      </c>
      <c r="CW408" s="60"/>
      <c r="CX408" s="60"/>
      <c r="CY408" s="60"/>
      <c r="CZ408" s="60"/>
      <c r="DA408" s="60"/>
      <c r="DB408" s="71" t="str">
        <f t="shared" si="6035"/>
        <v/>
      </c>
      <c r="DC408" s="71" t="str">
        <f t="shared" si="6036"/>
        <v/>
      </c>
      <c r="DD408" s="71" t="str">
        <f t="shared" si="6037"/>
        <v/>
      </c>
      <c r="DE408" s="71" t="str">
        <f t="shared" si="6038"/>
        <v/>
      </c>
      <c r="DF408" s="71" t="str">
        <f t="shared" si="6039"/>
        <v/>
      </c>
      <c r="DG408" s="71" t="str">
        <f t="shared" si="6040"/>
        <v/>
      </c>
      <c r="DH408" s="71" t="str">
        <f t="shared" si="6041"/>
        <v/>
      </c>
      <c r="DI408" s="71" t="str">
        <f t="shared" si="6042"/>
        <v/>
      </c>
      <c r="DJ408" s="71" t="str">
        <f t="shared" si="6043"/>
        <v/>
      </c>
      <c r="DK408" s="71" t="str">
        <f t="shared" si="6044"/>
        <v/>
      </c>
      <c r="DL408" s="71" t="str">
        <f t="shared" si="6045"/>
        <v/>
      </c>
      <c r="DM408" s="71" t="str">
        <f t="shared" si="6046"/>
        <v/>
      </c>
      <c r="DN408" s="71" t="str">
        <f t="shared" si="6047"/>
        <v/>
      </c>
      <c r="DO408" s="71" t="str">
        <f t="shared" si="6048"/>
        <v/>
      </c>
      <c r="DP408" s="71" t="str">
        <f t="shared" si="6049"/>
        <v/>
      </c>
      <c r="DQ408" s="71" t="str">
        <f t="shared" si="6050"/>
        <v/>
      </c>
      <c r="DR408" s="71" t="str">
        <f t="shared" si="6051"/>
        <v/>
      </c>
      <c r="DS408" s="71" t="str">
        <f t="shared" si="6052"/>
        <v/>
      </c>
      <c r="DT408" s="71" t="str">
        <f t="shared" si="6053"/>
        <v/>
      </c>
      <c r="DU408" s="71" t="str">
        <f t="shared" si="6054"/>
        <v/>
      </c>
      <c r="DV408" s="71" t="str">
        <f t="shared" si="6055"/>
        <v/>
      </c>
      <c r="DW408" s="71" t="str">
        <f t="shared" si="6056"/>
        <v/>
      </c>
      <c r="DX408" s="71" t="str">
        <f t="shared" si="6057"/>
        <v/>
      </c>
      <c r="DY408" s="71" t="str">
        <f t="shared" si="6058"/>
        <v/>
      </c>
      <c r="DZ408" s="71" t="str">
        <f t="shared" si="6059"/>
        <v/>
      </c>
      <c r="EA408" s="71" t="str">
        <f t="shared" si="6060"/>
        <v/>
      </c>
      <c r="EB408" s="71" t="str">
        <f t="shared" si="6061"/>
        <v/>
      </c>
      <c r="EC408" s="71" t="str">
        <f t="shared" si="6062"/>
        <v/>
      </c>
      <c r="ED408" s="71" t="str">
        <f t="shared" si="6063"/>
        <v/>
      </c>
      <c r="EE408" s="71" t="str">
        <f t="shared" si="6064"/>
        <v/>
      </c>
      <c r="EF408" s="71" t="str">
        <f t="shared" si="6065"/>
        <v/>
      </c>
      <c r="EG408" s="71" t="str">
        <f t="shared" si="6066"/>
        <v/>
      </c>
      <c r="EH408" s="71" t="str">
        <f t="shared" si="6067"/>
        <v/>
      </c>
      <c r="EI408" s="71" t="str">
        <f t="shared" si="6068"/>
        <v/>
      </c>
      <c r="EJ408" s="71" t="str">
        <f t="shared" si="6069"/>
        <v/>
      </c>
      <c r="EK408" s="71" t="str">
        <f t="shared" si="6070"/>
        <v/>
      </c>
      <c r="EL408" s="71" t="str">
        <f t="shared" si="6071"/>
        <v/>
      </c>
      <c r="EM408" s="71" t="str">
        <f t="shared" si="6072"/>
        <v/>
      </c>
      <c r="EN408" s="71" t="str">
        <f t="shared" si="6073"/>
        <v/>
      </c>
      <c r="EO408" s="71" t="str">
        <f t="shared" si="6074"/>
        <v/>
      </c>
      <c r="EP408" s="71" t="str">
        <f t="shared" si="6075"/>
        <v/>
      </c>
      <c r="EQ408" s="71" t="str">
        <f t="shared" si="6076"/>
        <v/>
      </c>
      <c r="ER408" s="71" t="str">
        <f t="shared" si="6077"/>
        <v/>
      </c>
      <c r="ES408" s="71" t="str">
        <f t="shared" si="6078"/>
        <v/>
      </c>
      <c r="ET408" s="71" t="str">
        <f t="shared" si="6079"/>
        <v/>
      </c>
      <c r="EU408" s="71" t="str">
        <f t="shared" si="6080"/>
        <v/>
      </c>
      <c r="EV408" s="71" t="str">
        <f t="shared" si="6081"/>
        <v/>
      </c>
      <c r="EW408" s="71" t="str">
        <f t="shared" si="6082"/>
        <v/>
      </c>
      <c r="EX408" s="71" t="str">
        <f t="shared" si="6083"/>
        <v/>
      </c>
      <c r="EY408" s="71" t="str">
        <f t="shared" si="6084"/>
        <v/>
      </c>
      <c r="EZ408" s="71" t="str">
        <f t="shared" si="6085"/>
        <v/>
      </c>
      <c r="FA408" s="71" t="str">
        <f t="shared" si="6086"/>
        <v/>
      </c>
      <c r="FB408" s="71" t="str">
        <f t="shared" si="6087"/>
        <v/>
      </c>
      <c r="FC408" s="71" t="str">
        <f t="shared" si="6088"/>
        <v/>
      </c>
      <c r="FD408" s="71" t="str">
        <f t="shared" si="6089"/>
        <v/>
      </c>
      <c r="FE408" s="71" t="str">
        <f t="shared" si="6090"/>
        <v/>
      </c>
      <c r="FF408" s="71" t="str">
        <f t="shared" si="6091"/>
        <v/>
      </c>
      <c r="FG408" s="71" t="str">
        <f t="shared" si="6092"/>
        <v/>
      </c>
      <c r="FH408" s="71" t="str">
        <f t="shared" si="6093"/>
        <v/>
      </c>
      <c r="FI408" s="71" t="str">
        <f t="shared" si="6094"/>
        <v/>
      </c>
      <c r="FJ408" s="71" t="str">
        <f t="shared" si="6095"/>
        <v/>
      </c>
      <c r="FK408" s="71" t="str">
        <f t="shared" si="6096"/>
        <v/>
      </c>
      <c r="FL408" s="71" t="str">
        <f t="shared" si="6097"/>
        <v/>
      </c>
      <c r="FM408" s="71" t="str">
        <f t="shared" si="6098"/>
        <v/>
      </c>
      <c r="FN408" s="71" t="str">
        <f t="shared" si="6099"/>
        <v/>
      </c>
      <c r="FO408" s="71" t="str">
        <f t="shared" si="6100"/>
        <v/>
      </c>
      <c r="FP408" s="71" t="str">
        <f t="shared" si="6101"/>
        <v/>
      </c>
      <c r="FQ408" s="71" t="str">
        <f t="shared" si="6102"/>
        <v/>
      </c>
      <c r="FR408" s="71" t="str">
        <f t="shared" si="6103"/>
        <v/>
      </c>
      <c r="FS408" s="71" t="str">
        <f t="shared" si="6104"/>
        <v/>
      </c>
    </row>
    <row r="409" spans="1:175" ht="16.5">
      <c r="A409" s="134"/>
      <c r="B409" s="80" t="s">
        <v>1123</v>
      </c>
      <c r="C409" s="147" t="s">
        <v>1110</v>
      </c>
      <c r="K409" s="150"/>
      <c r="T409" s="152" t="s">
        <v>1124</v>
      </c>
      <c r="U409" s="85" t="s">
        <v>1112</v>
      </c>
      <c r="CN409" s="70" t="str">
        <f t="shared" si="6029"/>
        <v>InitUnitState('IK7G',,,,,,,,,,)</v>
      </c>
      <c r="CO409" s="70" t="str">
        <f t="shared" si="6030"/>
        <v>InitUnitNormal('IK7G',,,,,,,,,,)</v>
      </c>
      <c r="CP409" s="70" t="str">
        <f t="shared" si="6031"/>
        <v>InitUnitMagic('IK7G',,,,,,,,,,)</v>
      </c>
      <c r="CQ409" s="70" t="str">
        <f t="shared" si="6032"/>
        <v>InitUnitAdd('IK7G',,,,,,,,,,)</v>
      </c>
      <c r="CR409" s="70" t="str">
        <f t="shared" si="6033"/>
        <v>InitEquipData('IK7G',,"",,,,,'','','','','','',"ReplaceableTextures\\CommandButtons\\BTNSST16.blp")</v>
      </c>
      <c r="CU409" s="95" t="str">
        <f t="shared" si="6034"/>
        <v>|n</v>
      </c>
      <c r="CV409" s="61" t="str">
        <f t="shared" si="6105"/>
        <v>护甲|Cffffc926+100|n|n|r|Cffaaaaaa○|CffFFD24D光之符印+1|r|r|n|n|Cff00ff7f点击穿戴或脱卸。|r</v>
      </c>
      <c r="CW409" s="60"/>
      <c r="CX409" s="60"/>
      <c r="CY409" s="60"/>
      <c r="CZ409" s="60"/>
      <c r="DA409" s="60"/>
      <c r="DB409" s="71" t="str">
        <f t="shared" si="6035"/>
        <v/>
      </c>
      <c r="DC409" s="71" t="str">
        <f t="shared" si="6036"/>
        <v/>
      </c>
      <c r="DD409" s="71" t="str">
        <f t="shared" si="6037"/>
        <v/>
      </c>
      <c r="DE409" s="71" t="str">
        <f t="shared" si="6038"/>
        <v/>
      </c>
      <c r="DF409" s="71" t="str">
        <f t="shared" si="6039"/>
        <v/>
      </c>
      <c r="DG409" s="71" t="str">
        <f t="shared" si="6040"/>
        <v/>
      </c>
      <c r="DH409" s="71" t="str">
        <f t="shared" si="6041"/>
        <v/>
      </c>
      <c r="DI409" s="71" t="str">
        <f t="shared" si="6042"/>
        <v/>
      </c>
      <c r="DJ409" s="71" t="str">
        <f t="shared" si="6043"/>
        <v/>
      </c>
      <c r="DK409" s="71" t="str">
        <f t="shared" si="6044"/>
        <v/>
      </c>
      <c r="DL409" s="71" t="str">
        <f t="shared" si="6045"/>
        <v/>
      </c>
      <c r="DM409" s="71" t="str">
        <f t="shared" si="6046"/>
        <v/>
      </c>
      <c r="DN409" s="71" t="str">
        <f t="shared" si="6047"/>
        <v/>
      </c>
      <c r="DO409" s="71" t="str">
        <f t="shared" si="6048"/>
        <v/>
      </c>
      <c r="DP409" s="71" t="str">
        <f t="shared" si="6049"/>
        <v/>
      </c>
      <c r="DQ409" s="71" t="str">
        <f t="shared" si="6050"/>
        <v/>
      </c>
      <c r="DR409" s="71" t="str">
        <f t="shared" si="6051"/>
        <v/>
      </c>
      <c r="DS409" s="71" t="str">
        <f t="shared" si="6052"/>
        <v/>
      </c>
      <c r="DT409" s="71" t="str">
        <f t="shared" si="6053"/>
        <v/>
      </c>
      <c r="DU409" s="71" t="str">
        <f t="shared" si="6054"/>
        <v/>
      </c>
      <c r="DV409" s="71" t="str">
        <f t="shared" si="6055"/>
        <v/>
      </c>
      <c r="DW409" s="71" t="str">
        <f t="shared" si="6056"/>
        <v/>
      </c>
      <c r="DX409" s="71" t="str">
        <f t="shared" si="6057"/>
        <v/>
      </c>
      <c r="DY409" s="71" t="str">
        <f t="shared" si="6058"/>
        <v/>
      </c>
      <c r="DZ409" s="71" t="str">
        <f t="shared" si="6059"/>
        <v/>
      </c>
      <c r="EA409" s="71" t="str">
        <f t="shared" si="6060"/>
        <v/>
      </c>
      <c r="EB409" s="71" t="str">
        <f t="shared" si="6061"/>
        <v/>
      </c>
      <c r="EC409" s="71" t="str">
        <f t="shared" si="6062"/>
        <v/>
      </c>
      <c r="ED409" s="71" t="str">
        <f t="shared" si="6063"/>
        <v/>
      </c>
      <c r="EE409" s="71" t="str">
        <f t="shared" si="6064"/>
        <v/>
      </c>
      <c r="EF409" s="71" t="str">
        <f t="shared" si="6065"/>
        <v/>
      </c>
      <c r="EG409" s="71" t="str">
        <f t="shared" si="6066"/>
        <v/>
      </c>
      <c r="EH409" s="71" t="str">
        <f t="shared" si="6067"/>
        <v/>
      </c>
      <c r="EI409" s="71" t="str">
        <f t="shared" si="6068"/>
        <v/>
      </c>
      <c r="EJ409" s="71" t="str">
        <f t="shared" si="6069"/>
        <v/>
      </c>
      <c r="EK409" s="71" t="str">
        <f t="shared" si="6070"/>
        <v/>
      </c>
      <c r="EL409" s="71" t="str">
        <f t="shared" si="6071"/>
        <v/>
      </c>
      <c r="EM409" s="71" t="str">
        <f t="shared" si="6072"/>
        <v/>
      </c>
      <c r="EN409" s="71" t="str">
        <f t="shared" si="6073"/>
        <v/>
      </c>
      <c r="EO409" s="71" t="str">
        <f t="shared" si="6074"/>
        <v/>
      </c>
      <c r="EP409" s="71" t="str">
        <f t="shared" si="6075"/>
        <v/>
      </c>
      <c r="EQ409" s="71" t="str">
        <f t="shared" si="6076"/>
        <v/>
      </c>
      <c r="ER409" s="71" t="str">
        <f t="shared" si="6077"/>
        <v/>
      </c>
      <c r="ES409" s="71" t="str">
        <f t="shared" si="6078"/>
        <v/>
      </c>
      <c r="ET409" s="71" t="str">
        <f t="shared" si="6079"/>
        <v/>
      </c>
      <c r="EU409" s="71" t="str">
        <f t="shared" si="6080"/>
        <v/>
      </c>
      <c r="EV409" s="71" t="str">
        <f t="shared" si="6081"/>
        <v/>
      </c>
      <c r="EW409" s="71" t="str">
        <f t="shared" si="6082"/>
        <v/>
      </c>
      <c r="EX409" s="71" t="str">
        <f t="shared" si="6083"/>
        <v/>
      </c>
      <c r="EY409" s="71" t="str">
        <f t="shared" si="6084"/>
        <v/>
      </c>
      <c r="EZ409" s="71" t="str">
        <f t="shared" si="6085"/>
        <v/>
      </c>
      <c r="FA409" s="71" t="str">
        <f t="shared" si="6086"/>
        <v/>
      </c>
      <c r="FB409" s="71" t="str">
        <f t="shared" si="6087"/>
        <v/>
      </c>
      <c r="FC409" s="71" t="str">
        <f t="shared" si="6088"/>
        <v/>
      </c>
      <c r="FD409" s="71" t="str">
        <f t="shared" si="6089"/>
        <v/>
      </c>
      <c r="FE409" s="71" t="str">
        <f t="shared" si="6090"/>
        <v/>
      </c>
      <c r="FF409" s="71" t="str">
        <f t="shared" si="6091"/>
        <v/>
      </c>
      <c r="FG409" s="71" t="str">
        <f t="shared" si="6092"/>
        <v/>
      </c>
      <c r="FH409" s="71" t="str">
        <f t="shared" si="6093"/>
        <v/>
      </c>
      <c r="FI409" s="71" t="str">
        <f t="shared" si="6094"/>
        <v/>
      </c>
      <c r="FJ409" s="71" t="str">
        <f t="shared" si="6095"/>
        <v/>
      </c>
      <c r="FK409" s="71" t="str">
        <f t="shared" si="6096"/>
        <v/>
      </c>
      <c r="FL409" s="71" t="str">
        <f t="shared" si="6097"/>
        <v/>
      </c>
      <c r="FM409" s="71" t="str">
        <f t="shared" si="6098"/>
        <v/>
      </c>
      <c r="FN409" s="71" t="str">
        <f t="shared" si="6099"/>
        <v/>
      </c>
      <c r="FO409" s="71" t="str">
        <f t="shared" si="6100"/>
        <v/>
      </c>
      <c r="FP409" s="71" t="str">
        <f t="shared" si="6101"/>
        <v/>
      </c>
      <c r="FQ409" s="71" t="str">
        <f t="shared" si="6102"/>
        <v/>
      </c>
      <c r="FR409" s="71" t="str">
        <f t="shared" si="6103"/>
        <v/>
      </c>
      <c r="FS409" s="71" t="str">
        <f t="shared" si="6104"/>
        <v/>
      </c>
    </row>
    <row r="410" spans="1:175" ht="16.5">
      <c r="A410" s="134"/>
      <c r="B410" s="80" t="s">
        <v>1125</v>
      </c>
      <c r="C410" s="147" t="s">
        <v>1110</v>
      </c>
      <c r="K410" s="150"/>
      <c r="T410" s="152" t="s">
        <v>1126</v>
      </c>
      <c r="U410" s="85" t="s">
        <v>1112</v>
      </c>
      <c r="CN410" s="70" t="str">
        <f t="shared" si="6029"/>
        <v>InitUnitState('IK7H',,,,,,,,,,)</v>
      </c>
      <c r="CO410" s="70" t="str">
        <f t="shared" si="6030"/>
        <v>InitUnitNormal('IK7H',,,,,,,,,,)</v>
      </c>
      <c r="CP410" s="70" t="str">
        <f t="shared" si="6031"/>
        <v>InitUnitMagic('IK7H',,,,,,,,,,)</v>
      </c>
      <c r="CQ410" s="70" t="str">
        <f t="shared" si="6032"/>
        <v>InitUnitAdd('IK7H',,,,,,,,,,)</v>
      </c>
      <c r="CR410" s="70" t="str">
        <f t="shared" si="6033"/>
        <v>InitEquipData('IK7H',,"",,,,,'','','','','','',"ReplaceableTextures\\CommandButtons\\BTNSST16.blp")</v>
      </c>
      <c r="CU410" s="95" t="str">
        <f t="shared" si="6034"/>
        <v>|n</v>
      </c>
      <c r="CV410" s="61" t="str">
        <f t="shared" si="6105"/>
        <v>护甲|Cffffc926+100|n|n|r|Cffaaaaaa○|CffFFD24D雷之符印+1|r|r|n|n|Cff00ff7f点击穿戴或脱卸。|r</v>
      </c>
      <c r="CW410" s="60"/>
      <c r="CX410" s="60"/>
      <c r="CY410" s="60"/>
      <c r="CZ410" s="60"/>
      <c r="DA410" s="60"/>
      <c r="DB410" s="71" t="str">
        <f t="shared" si="6035"/>
        <v/>
      </c>
      <c r="DC410" s="71" t="str">
        <f t="shared" si="6036"/>
        <v/>
      </c>
      <c r="DD410" s="71" t="str">
        <f t="shared" si="6037"/>
        <v/>
      </c>
      <c r="DE410" s="71" t="str">
        <f t="shared" si="6038"/>
        <v/>
      </c>
      <c r="DF410" s="71" t="str">
        <f t="shared" si="6039"/>
        <v/>
      </c>
      <c r="DG410" s="71" t="str">
        <f t="shared" si="6040"/>
        <v/>
      </c>
      <c r="DH410" s="71" t="str">
        <f t="shared" si="6041"/>
        <v/>
      </c>
      <c r="DI410" s="71" t="str">
        <f t="shared" si="6042"/>
        <v/>
      </c>
      <c r="DJ410" s="71" t="str">
        <f t="shared" si="6043"/>
        <v/>
      </c>
      <c r="DK410" s="71" t="str">
        <f t="shared" si="6044"/>
        <v/>
      </c>
      <c r="DL410" s="71" t="str">
        <f t="shared" si="6045"/>
        <v/>
      </c>
      <c r="DM410" s="71" t="str">
        <f t="shared" si="6046"/>
        <v/>
      </c>
      <c r="DN410" s="71" t="str">
        <f t="shared" si="6047"/>
        <v/>
      </c>
      <c r="DO410" s="71" t="str">
        <f t="shared" si="6048"/>
        <v/>
      </c>
      <c r="DP410" s="71" t="str">
        <f t="shared" si="6049"/>
        <v/>
      </c>
      <c r="DQ410" s="71" t="str">
        <f t="shared" si="6050"/>
        <v/>
      </c>
      <c r="DR410" s="71" t="str">
        <f t="shared" si="6051"/>
        <v/>
      </c>
      <c r="DS410" s="71" t="str">
        <f t="shared" si="6052"/>
        <v/>
      </c>
      <c r="DT410" s="71" t="str">
        <f t="shared" si="6053"/>
        <v/>
      </c>
      <c r="DU410" s="71" t="str">
        <f t="shared" si="6054"/>
        <v/>
      </c>
      <c r="DV410" s="71" t="str">
        <f t="shared" si="6055"/>
        <v/>
      </c>
      <c r="DW410" s="71" t="str">
        <f t="shared" si="6056"/>
        <v/>
      </c>
      <c r="DX410" s="71" t="str">
        <f t="shared" si="6057"/>
        <v/>
      </c>
      <c r="DY410" s="71" t="str">
        <f t="shared" si="6058"/>
        <v/>
      </c>
      <c r="DZ410" s="71" t="str">
        <f t="shared" si="6059"/>
        <v/>
      </c>
      <c r="EA410" s="71" t="str">
        <f t="shared" si="6060"/>
        <v/>
      </c>
      <c r="EB410" s="71" t="str">
        <f t="shared" si="6061"/>
        <v/>
      </c>
      <c r="EC410" s="71" t="str">
        <f t="shared" si="6062"/>
        <v/>
      </c>
      <c r="ED410" s="71" t="str">
        <f t="shared" si="6063"/>
        <v/>
      </c>
      <c r="EE410" s="71" t="str">
        <f t="shared" si="6064"/>
        <v/>
      </c>
      <c r="EF410" s="71" t="str">
        <f t="shared" si="6065"/>
        <v/>
      </c>
      <c r="EG410" s="71" t="str">
        <f t="shared" si="6066"/>
        <v/>
      </c>
      <c r="EH410" s="71" t="str">
        <f t="shared" si="6067"/>
        <v/>
      </c>
      <c r="EI410" s="71" t="str">
        <f t="shared" si="6068"/>
        <v/>
      </c>
      <c r="EJ410" s="71" t="str">
        <f t="shared" si="6069"/>
        <v/>
      </c>
      <c r="EK410" s="71" t="str">
        <f t="shared" si="6070"/>
        <v/>
      </c>
      <c r="EL410" s="71" t="str">
        <f t="shared" si="6071"/>
        <v/>
      </c>
      <c r="EM410" s="71" t="str">
        <f t="shared" si="6072"/>
        <v/>
      </c>
      <c r="EN410" s="71" t="str">
        <f t="shared" si="6073"/>
        <v/>
      </c>
      <c r="EO410" s="71" t="str">
        <f t="shared" si="6074"/>
        <v/>
      </c>
      <c r="EP410" s="71" t="str">
        <f t="shared" si="6075"/>
        <v/>
      </c>
      <c r="EQ410" s="71" t="str">
        <f t="shared" si="6076"/>
        <v/>
      </c>
      <c r="ER410" s="71" t="str">
        <f t="shared" si="6077"/>
        <v/>
      </c>
      <c r="ES410" s="71" t="str">
        <f t="shared" si="6078"/>
        <v/>
      </c>
      <c r="ET410" s="71" t="str">
        <f t="shared" si="6079"/>
        <v/>
      </c>
      <c r="EU410" s="71" t="str">
        <f t="shared" si="6080"/>
        <v/>
      </c>
      <c r="EV410" s="71" t="str">
        <f t="shared" si="6081"/>
        <v/>
      </c>
      <c r="EW410" s="71" t="str">
        <f t="shared" si="6082"/>
        <v/>
      </c>
      <c r="EX410" s="71" t="str">
        <f t="shared" si="6083"/>
        <v/>
      </c>
      <c r="EY410" s="71" t="str">
        <f t="shared" si="6084"/>
        <v/>
      </c>
      <c r="EZ410" s="71" t="str">
        <f t="shared" si="6085"/>
        <v/>
      </c>
      <c r="FA410" s="71" t="str">
        <f t="shared" si="6086"/>
        <v/>
      </c>
      <c r="FB410" s="71" t="str">
        <f t="shared" si="6087"/>
        <v/>
      </c>
      <c r="FC410" s="71" t="str">
        <f t="shared" si="6088"/>
        <v/>
      </c>
      <c r="FD410" s="71" t="str">
        <f t="shared" si="6089"/>
        <v/>
      </c>
      <c r="FE410" s="71" t="str">
        <f t="shared" si="6090"/>
        <v/>
      </c>
      <c r="FF410" s="71" t="str">
        <f t="shared" si="6091"/>
        <v/>
      </c>
      <c r="FG410" s="71" t="str">
        <f t="shared" si="6092"/>
        <v/>
      </c>
      <c r="FH410" s="71" t="str">
        <f t="shared" si="6093"/>
        <v/>
      </c>
      <c r="FI410" s="71" t="str">
        <f t="shared" si="6094"/>
        <v/>
      </c>
      <c r="FJ410" s="71" t="str">
        <f t="shared" si="6095"/>
        <v/>
      </c>
      <c r="FK410" s="71" t="str">
        <f t="shared" si="6096"/>
        <v/>
      </c>
      <c r="FL410" s="71" t="str">
        <f t="shared" si="6097"/>
        <v/>
      </c>
      <c r="FM410" s="71" t="str">
        <f t="shared" si="6098"/>
        <v/>
      </c>
      <c r="FN410" s="71" t="str">
        <f t="shared" si="6099"/>
        <v/>
      </c>
      <c r="FO410" s="71" t="str">
        <f t="shared" si="6100"/>
        <v/>
      </c>
      <c r="FP410" s="71" t="str">
        <f t="shared" si="6101"/>
        <v/>
      </c>
      <c r="FQ410" s="71" t="str">
        <f t="shared" si="6102"/>
        <v/>
      </c>
      <c r="FR410" s="71" t="str">
        <f t="shared" si="6103"/>
        <v/>
      </c>
      <c r="FS410" s="71" t="str">
        <f t="shared" si="6104"/>
        <v/>
      </c>
    </row>
    <row r="411" spans="1:175" ht="16.5">
      <c r="A411" s="134"/>
      <c r="B411" s="80" t="s">
        <v>1127</v>
      </c>
      <c r="C411" s="147" t="s">
        <v>1110</v>
      </c>
      <c r="K411" s="151"/>
      <c r="T411" s="152" t="s">
        <v>1128</v>
      </c>
      <c r="U411" s="85" t="s">
        <v>1112</v>
      </c>
      <c r="CN411" s="70" t="str">
        <f t="shared" si="6029"/>
        <v>InitUnitState('IK7I',,,,,,,,,,)</v>
      </c>
      <c r="CO411" s="70" t="str">
        <f t="shared" si="6030"/>
        <v>InitUnitNormal('IK7I',,,,,,,,,,)</v>
      </c>
      <c r="CP411" s="70" t="str">
        <f t="shared" si="6031"/>
        <v>InitUnitMagic('IK7I',,,,,,,,,,)</v>
      </c>
      <c r="CQ411" s="70" t="str">
        <f t="shared" si="6032"/>
        <v>InitUnitAdd('IK7I',,,,,,,,,,)</v>
      </c>
      <c r="CR411" s="70" t="str">
        <f t="shared" si="6033"/>
        <v>InitEquipData('IK7I',,"",,,,,'','','','','','',"ReplaceableTextures\\CommandButtons\\BTNSST16.blp")</v>
      </c>
      <c r="CU411" s="95" t="str">
        <f t="shared" si="6034"/>
        <v>|n</v>
      </c>
      <c r="CV411" s="61" t="str">
        <f t="shared" si="6105"/>
        <v>护甲|Cffffc926+100|n|n|r|Cffaaaaaa○|CffFFD24D暗之符印+1|r|r|n|n|Cff00ff7f点击穿戴或脱卸。|r</v>
      </c>
      <c r="CW411" s="60"/>
      <c r="CX411" s="60"/>
      <c r="CY411" s="60"/>
      <c r="CZ411" s="60"/>
      <c r="DA411" s="60"/>
      <c r="DB411" s="71" t="str">
        <f t="shared" si="6035"/>
        <v/>
      </c>
      <c r="DC411" s="71" t="str">
        <f t="shared" si="6036"/>
        <v/>
      </c>
      <c r="DD411" s="71" t="str">
        <f t="shared" si="6037"/>
        <v/>
      </c>
      <c r="DE411" s="71" t="str">
        <f t="shared" si="6038"/>
        <v/>
      </c>
      <c r="DF411" s="71" t="str">
        <f t="shared" si="6039"/>
        <v/>
      </c>
      <c r="DG411" s="71" t="str">
        <f t="shared" si="6040"/>
        <v/>
      </c>
      <c r="DH411" s="71" t="str">
        <f t="shared" si="6041"/>
        <v/>
      </c>
      <c r="DI411" s="71" t="str">
        <f t="shared" si="6042"/>
        <v/>
      </c>
      <c r="DJ411" s="71" t="str">
        <f t="shared" si="6043"/>
        <v/>
      </c>
      <c r="DK411" s="71" t="str">
        <f t="shared" si="6044"/>
        <v/>
      </c>
      <c r="DL411" s="71" t="str">
        <f t="shared" si="6045"/>
        <v/>
      </c>
      <c r="DM411" s="71" t="str">
        <f t="shared" si="6046"/>
        <v/>
      </c>
      <c r="DN411" s="71" t="str">
        <f t="shared" si="6047"/>
        <v/>
      </c>
      <c r="DO411" s="71" t="str">
        <f t="shared" si="6048"/>
        <v/>
      </c>
      <c r="DP411" s="71" t="str">
        <f t="shared" si="6049"/>
        <v/>
      </c>
      <c r="DQ411" s="71" t="str">
        <f t="shared" si="6050"/>
        <v/>
      </c>
      <c r="DR411" s="71" t="str">
        <f t="shared" si="6051"/>
        <v/>
      </c>
      <c r="DS411" s="71" t="str">
        <f t="shared" si="6052"/>
        <v/>
      </c>
      <c r="DT411" s="71" t="str">
        <f t="shared" si="6053"/>
        <v/>
      </c>
      <c r="DU411" s="71" t="str">
        <f t="shared" si="6054"/>
        <v/>
      </c>
      <c r="DV411" s="71" t="str">
        <f t="shared" si="6055"/>
        <v/>
      </c>
      <c r="DW411" s="71" t="str">
        <f t="shared" si="6056"/>
        <v/>
      </c>
      <c r="DX411" s="71" t="str">
        <f t="shared" si="6057"/>
        <v/>
      </c>
      <c r="DY411" s="71" t="str">
        <f t="shared" si="6058"/>
        <v/>
      </c>
      <c r="DZ411" s="71" t="str">
        <f t="shared" si="6059"/>
        <v/>
      </c>
      <c r="EA411" s="71" t="str">
        <f t="shared" si="6060"/>
        <v/>
      </c>
      <c r="EB411" s="71" t="str">
        <f t="shared" si="6061"/>
        <v/>
      </c>
      <c r="EC411" s="71" t="str">
        <f t="shared" si="6062"/>
        <v/>
      </c>
      <c r="ED411" s="71" t="str">
        <f t="shared" si="6063"/>
        <v/>
      </c>
      <c r="EE411" s="71" t="str">
        <f t="shared" si="6064"/>
        <v/>
      </c>
      <c r="EF411" s="71" t="str">
        <f t="shared" si="6065"/>
        <v/>
      </c>
      <c r="EG411" s="71" t="str">
        <f t="shared" si="6066"/>
        <v/>
      </c>
      <c r="EH411" s="71" t="str">
        <f t="shared" si="6067"/>
        <v/>
      </c>
      <c r="EI411" s="71" t="str">
        <f t="shared" si="6068"/>
        <v/>
      </c>
      <c r="EJ411" s="71" t="str">
        <f t="shared" si="6069"/>
        <v/>
      </c>
      <c r="EK411" s="71" t="str">
        <f t="shared" si="6070"/>
        <v/>
      </c>
      <c r="EL411" s="71" t="str">
        <f t="shared" si="6071"/>
        <v/>
      </c>
      <c r="EM411" s="71" t="str">
        <f t="shared" si="6072"/>
        <v/>
      </c>
      <c r="EN411" s="71" t="str">
        <f t="shared" si="6073"/>
        <v/>
      </c>
      <c r="EO411" s="71" t="str">
        <f t="shared" si="6074"/>
        <v/>
      </c>
      <c r="EP411" s="71" t="str">
        <f t="shared" si="6075"/>
        <v/>
      </c>
      <c r="EQ411" s="71" t="str">
        <f t="shared" si="6076"/>
        <v/>
      </c>
      <c r="ER411" s="71" t="str">
        <f t="shared" si="6077"/>
        <v/>
      </c>
      <c r="ES411" s="71" t="str">
        <f t="shared" si="6078"/>
        <v/>
      </c>
      <c r="ET411" s="71" t="str">
        <f t="shared" si="6079"/>
        <v/>
      </c>
      <c r="EU411" s="71" t="str">
        <f t="shared" si="6080"/>
        <v/>
      </c>
      <c r="EV411" s="71" t="str">
        <f t="shared" si="6081"/>
        <v/>
      </c>
      <c r="EW411" s="71" t="str">
        <f t="shared" si="6082"/>
        <v/>
      </c>
      <c r="EX411" s="71" t="str">
        <f t="shared" si="6083"/>
        <v/>
      </c>
      <c r="EY411" s="71" t="str">
        <f t="shared" si="6084"/>
        <v/>
      </c>
      <c r="EZ411" s="71" t="str">
        <f t="shared" si="6085"/>
        <v/>
      </c>
      <c r="FA411" s="71" t="str">
        <f t="shared" si="6086"/>
        <v/>
      </c>
      <c r="FB411" s="71" t="str">
        <f t="shared" si="6087"/>
        <v/>
      </c>
      <c r="FC411" s="71" t="str">
        <f t="shared" si="6088"/>
        <v/>
      </c>
      <c r="FD411" s="71" t="str">
        <f t="shared" si="6089"/>
        <v/>
      </c>
      <c r="FE411" s="71" t="str">
        <f t="shared" si="6090"/>
        <v/>
      </c>
      <c r="FF411" s="71" t="str">
        <f t="shared" si="6091"/>
        <v/>
      </c>
      <c r="FG411" s="71" t="str">
        <f t="shared" si="6092"/>
        <v/>
      </c>
      <c r="FH411" s="71" t="str">
        <f t="shared" si="6093"/>
        <v/>
      </c>
      <c r="FI411" s="71" t="str">
        <f t="shared" si="6094"/>
        <v/>
      </c>
      <c r="FJ411" s="71" t="str">
        <f t="shared" si="6095"/>
        <v/>
      </c>
      <c r="FK411" s="71" t="str">
        <f t="shared" si="6096"/>
        <v/>
      </c>
      <c r="FL411" s="71" t="str">
        <f t="shared" si="6097"/>
        <v/>
      </c>
      <c r="FM411" s="71" t="str">
        <f t="shared" si="6098"/>
        <v/>
      </c>
      <c r="FN411" s="71" t="str">
        <f t="shared" si="6099"/>
        <v/>
      </c>
      <c r="FO411" s="71" t="str">
        <f t="shared" si="6100"/>
        <v/>
      </c>
      <c r="FP411" s="71" t="str">
        <f t="shared" si="6101"/>
        <v/>
      </c>
      <c r="FQ411" s="71" t="str">
        <f t="shared" si="6102"/>
        <v/>
      </c>
      <c r="FR411" s="71" t="str">
        <f t="shared" si="6103"/>
        <v/>
      </c>
      <c r="FS411" s="71" t="str">
        <f t="shared" si="6104"/>
        <v/>
      </c>
    </row>
    <row r="412" spans="1:175" ht="16.5">
      <c r="A412" s="134"/>
      <c r="B412" s="80" t="s">
        <v>1129</v>
      </c>
      <c r="C412" s="153" t="s">
        <v>1130</v>
      </c>
      <c r="T412" s="152" t="s">
        <v>1131</v>
      </c>
      <c r="U412" s="85" t="s">
        <v>1132</v>
      </c>
      <c r="CN412" s="70" t="str">
        <f t="shared" si="5498"/>
        <v>InitUnitState('IK8A',,,,,,,,,,)</v>
      </c>
      <c r="CO412" s="70" t="str">
        <f t="shared" si="5499"/>
        <v>InitUnitNormal('IK8A',,,,,,,,,,)</v>
      </c>
      <c r="CP412" s="70" t="str">
        <f t="shared" si="5500"/>
        <v>InitUnitMagic('IK8A',,,,,,,,,,)</v>
      </c>
      <c r="CQ412" s="70" t="str">
        <f t="shared" si="5501"/>
        <v>InitUnitAdd('IK8A',,,,,,,,,,)</v>
      </c>
      <c r="CR412" s="70" t="str">
        <f>"InitEquipData('"&amp;B412&amp;"',"&amp;D412&amp;","&amp;CR$1&amp;A412&amp;CR$1&amp;","&amp;E412&amp;","&amp;I412&amp;","&amp;F412&amp;","&amp;G412&amp;",'"&amp;J412&amp;"','"&amp;K412&amp;"','"&amp;L412&amp;"','"&amp;M412&amp;"','"&amp;N412&amp;"','"&amp;O412&amp;"',"&amp;CR$1&amp;U421&amp;CR$1&amp;")"</f>
        <v>InitEquipData('IK8A',,"",,,,,'','','','','','',"ReplaceableTextures\\CommandButtons\\BTNUI_Fuin_01.blp")</v>
      </c>
      <c r="CU412" s="95" t="str">
        <f t="shared" si="5502"/>
        <v>|n</v>
      </c>
      <c r="CV412" s="61" t="str">
        <f t="shared" si="6105"/>
        <v>业力|Cffffc926+50000|r，业力|Cffffc926+12%|n|n|r|Cffaaaaaa○刻印槽 【空】|r|n|n|Cff00ff7f点击穿戴或脱卸。|r</v>
      </c>
      <c r="CW412" s="60"/>
      <c r="CX412" s="60"/>
      <c r="CY412" s="60"/>
      <c r="CZ412" s="60"/>
      <c r="DA412" s="60"/>
      <c r="DB412" s="71" t="str">
        <f t="shared" si="5503"/>
        <v/>
      </c>
      <c r="DC412" s="71" t="str">
        <f t="shared" si="5504"/>
        <v/>
      </c>
      <c r="DD412" s="71" t="str">
        <f t="shared" si="5505"/>
        <v/>
      </c>
      <c r="DE412" s="71" t="str">
        <f t="shared" si="5506"/>
        <v/>
      </c>
      <c r="DF412" s="71" t="str">
        <f t="shared" si="5507"/>
        <v/>
      </c>
      <c r="DG412" s="71" t="str">
        <f t="shared" si="5508"/>
        <v/>
      </c>
      <c r="DH412" s="71" t="str">
        <f t="shared" si="5509"/>
        <v/>
      </c>
      <c r="DI412" s="71" t="str">
        <f t="shared" si="5510"/>
        <v/>
      </c>
      <c r="DJ412" s="71" t="str">
        <f t="shared" si="5511"/>
        <v/>
      </c>
      <c r="DK412" s="71" t="str">
        <f t="shared" si="5512"/>
        <v/>
      </c>
      <c r="DL412" s="71" t="str">
        <f t="shared" si="5513"/>
        <v/>
      </c>
      <c r="DM412" s="71" t="str">
        <f t="shared" si="5514"/>
        <v/>
      </c>
      <c r="DN412" s="71" t="str">
        <f t="shared" si="5515"/>
        <v/>
      </c>
      <c r="DO412" s="71" t="str">
        <f t="shared" si="5516"/>
        <v/>
      </c>
      <c r="DP412" s="71" t="str">
        <f t="shared" si="5517"/>
        <v/>
      </c>
      <c r="DQ412" s="71" t="str">
        <f t="shared" si="5518"/>
        <v/>
      </c>
      <c r="DR412" s="71" t="str">
        <f t="shared" si="5519"/>
        <v/>
      </c>
      <c r="DS412" s="71" t="str">
        <f t="shared" si="5520"/>
        <v/>
      </c>
      <c r="DT412" s="71" t="str">
        <f t="shared" si="5521"/>
        <v/>
      </c>
      <c r="DU412" s="71" t="str">
        <f t="shared" si="5522"/>
        <v/>
      </c>
      <c r="DV412" s="71" t="str">
        <f t="shared" si="5523"/>
        <v/>
      </c>
      <c r="DW412" s="71" t="str">
        <f t="shared" si="5524"/>
        <v/>
      </c>
      <c r="DX412" s="71" t="str">
        <f t="shared" si="5525"/>
        <v/>
      </c>
      <c r="DY412" s="71" t="str">
        <f t="shared" si="5526"/>
        <v/>
      </c>
      <c r="DZ412" s="71" t="str">
        <f t="shared" si="5527"/>
        <v/>
      </c>
      <c r="EA412" s="71" t="str">
        <f t="shared" si="5528"/>
        <v/>
      </c>
      <c r="EB412" s="71" t="str">
        <f t="shared" si="5529"/>
        <v/>
      </c>
      <c r="EC412" s="71" t="str">
        <f t="shared" si="5530"/>
        <v/>
      </c>
      <c r="ED412" s="71" t="str">
        <f t="shared" si="5531"/>
        <v/>
      </c>
      <c r="EE412" s="71" t="str">
        <f t="shared" si="5532"/>
        <v/>
      </c>
      <c r="EF412" s="71" t="str">
        <f t="shared" si="5533"/>
        <v/>
      </c>
      <c r="EG412" s="71" t="str">
        <f t="shared" si="5534"/>
        <v/>
      </c>
      <c r="EH412" s="71" t="str">
        <f t="shared" si="5535"/>
        <v/>
      </c>
      <c r="EI412" s="71" t="str">
        <f t="shared" si="5536"/>
        <v/>
      </c>
      <c r="EJ412" s="71" t="str">
        <f t="shared" si="5537"/>
        <v/>
      </c>
      <c r="EK412" s="71" t="str">
        <f t="shared" si="5538"/>
        <v/>
      </c>
      <c r="EL412" s="71" t="str">
        <f t="shared" si="5539"/>
        <v/>
      </c>
      <c r="EM412" s="71" t="str">
        <f t="shared" si="5540"/>
        <v/>
      </c>
      <c r="EN412" s="71" t="str">
        <f t="shared" si="5541"/>
        <v/>
      </c>
      <c r="EO412" s="71" t="str">
        <f t="shared" si="5542"/>
        <v/>
      </c>
      <c r="EP412" s="71" t="str">
        <f t="shared" si="5543"/>
        <v/>
      </c>
      <c r="EQ412" s="71" t="str">
        <f t="shared" si="5544"/>
        <v/>
      </c>
      <c r="ER412" s="71" t="str">
        <f t="shared" si="5545"/>
        <v/>
      </c>
      <c r="ES412" s="71" t="str">
        <f t="shared" si="5546"/>
        <v/>
      </c>
      <c r="ET412" s="71" t="str">
        <f t="shared" si="5547"/>
        <v/>
      </c>
      <c r="EU412" s="71" t="str">
        <f t="shared" si="5548"/>
        <v/>
      </c>
      <c r="EV412" s="71" t="str">
        <f t="shared" si="5549"/>
        <v/>
      </c>
      <c r="EW412" s="71" t="str">
        <f t="shared" si="5550"/>
        <v/>
      </c>
      <c r="EX412" s="71" t="str">
        <f t="shared" si="5551"/>
        <v/>
      </c>
      <c r="EY412" s="71" t="str">
        <f t="shared" si="5552"/>
        <v/>
      </c>
      <c r="EZ412" s="71" t="str">
        <f t="shared" si="5553"/>
        <v/>
      </c>
      <c r="FA412" s="71" t="str">
        <f t="shared" si="5554"/>
        <v/>
      </c>
      <c r="FB412" s="71" t="str">
        <f t="shared" si="5555"/>
        <v/>
      </c>
      <c r="FC412" s="71" t="str">
        <f t="shared" si="5556"/>
        <v/>
      </c>
      <c r="FD412" s="71" t="str">
        <f t="shared" si="5557"/>
        <v/>
      </c>
      <c r="FE412" s="71" t="str">
        <f t="shared" si="5558"/>
        <v/>
      </c>
      <c r="FF412" s="71" t="str">
        <f t="shared" si="5559"/>
        <v/>
      </c>
      <c r="FG412" s="71" t="str">
        <f t="shared" si="5560"/>
        <v/>
      </c>
      <c r="FH412" s="71" t="str">
        <f t="shared" si="5561"/>
        <v/>
      </c>
      <c r="FI412" s="71" t="str">
        <f t="shared" si="5562"/>
        <v/>
      </c>
      <c r="FJ412" s="71" t="str">
        <f t="shared" si="5563"/>
        <v/>
      </c>
      <c r="FK412" s="71" t="str">
        <f t="shared" si="5564"/>
        <v/>
      </c>
      <c r="FL412" s="71" t="str">
        <f t="shared" si="5565"/>
        <v/>
      </c>
      <c r="FM412" s="71" t="str">
        <f t="shared" si="5566"/>
        <v/>
      </c>
      <c r="FN412" s="71" t="str">
        <f t="shared" si="5567"/>
        <v/>
      </c>
      <c r="FO412" s="71" t="str">
        <f t="shared" si="5568"/>
        <v/>
      </c>
      <c r="FP412" s="71" t="str">
        <f t="shared" si="5569"/>
        <v/>
      </c>
      <c r="FQ412" s="71" t="str">
        <f t="shared" si="5570"/>
        <v/>
      </c>
      <c r="FR412" s="71" t="str">
        <f t="shared" si="5571"/>
        <v/>
      </c>
      <c r="FS412" s="71" t="str">
        <f t="shared" si="5572"/>
        <v/>
      </c>
    </row>
    <row r="413" spans="1:175" ht="16.5">
      <c r="A413" s="134"/>
      <c r="B413" s="80" t="s">
        <v>1133</v>
      </c>
      <c r="C413" s="153" t="s">
        <v>1130</v>
      </c>
      <c r="K413" s="149"/>
      <c r="T413" s="152" t="s">
        <v>1134</v>
      </c>
      <c r="U413" s="85" t="s">
        <v>1132</v>
      </c>
      <c r="CN413" s="70" t="str">
        <f t="shared" ref="CN413:CN420" si="6106">"InitUnitState('"&amp;B413&amp;"',"&amp;V413&amp;","&amp;W413&amp;","&amp;X413&amp;","&amp;Y413&amp;","&amp;Z413&amp;","&amp;AA413&amp;","&amp;AB413&amp;","&amp;AC413&amp;","&amp;AD413&amp;","&amp;AE413&amp;")"</f>
        <v>InitUnitState('IK8B',,,,,,,,,,)</v>
      </c>
      <c r="CO413" s="70" t="str">
        <f t="shared" ref="CO413:CO420" si="6107">"InitUnitNormal('"&amp;B413&amp;"',"&amp;AF413&amp;","&amp;AG413&amp;","&amp;AH413&amp;","&amp;AI413&amp;","&amp;AJ413&amp;","&amp;AK413&amp;","&amp;AL413&amp;","&amp;AM413&amp;","&amp;AN413&amp;","&amp;AO413&amp;")"</f>
        <v>InitUnitNormal('IK8B',,,,,,,,,,)</v>
      </c>
      <c r="CP413" s="70" t="str">
        <f t="shared" ref="CP413:CP420" si="6108">"InitUnitMagic('"&amp;B413&amp;"',"&amp;AP413&amp;","&amp;AQ413&amp;","&amp;AR413&amp;","&amp;AS413&amp;","&amp;AT413&amp;","&amp;AU413&amp;","&amp;AV413&amp;","&amp;AW413&amp;","&amp;BI413&amp;","&amp;BJ413&amp;")"</f>
        <v>InitUnitMagic('IK8B',,,,,,,,,,)</v>
      </c>
      <c r="CQ413" s="70" t="str">
        <f t="shared" ref="CQ413:CQ420" si="6109">"InitUnitAdd('"&amp;B413&amp;"',"&amp;BK413&amp;","&amp;BL413&amp;","&amp;BM413&amp;","&amp;BN413&amp;","&amp;BO413&amp;","&amp;BP413&amp;","&amp;BQ413&amp;","&amp;BR413&amp;","&amp;BS413&amp;","&amp;BT413&amp;")"</f>
        <v>InitUnitAdd('IK8B',,,,,,,,,,)</v>
      </c>
      <c r="CR413" s="70" t="str">
        <f t="shared" ref="CR413:CR420" si="6110">"InitEquipData('"&amp;B413&amp;"',"&amp;D413&amp;","&amp;CR$1&amp;A413&amp;CR$1&amp;","&amp;E413&amp;","&amp;I413&amp;","&amp;F413&amp;","&amp;G413&amp;",'"&amp;J413&amp;"','"&amp;K413&amp;"','"&amp;L413&amp;"','"&amp;M413&amp;"','"&amp;N413&amp;"','"&amp;O413&amp;"',"&amp;CR$1&amp;U422&amp;CR$1&amp;")"</f>
        <v>InitEquipData('IK8B',,"",,,,,'','','','','','',"ReplaceableTextures\\CommandButtons\\BTNUI_Fuin_02.blp")</v>
      </c>
      <c r="CU413" s="95" t="str">
        <f t="shared" ref="CU413:CU420" si="6111">CONCATENATE(DB413,DC413,DD413,DE413,DF413,DG413,DH413,DI413,DJ413,DK413,DL413,DM413,DN413,DO413,DP413,DQ413,DR413,DS413,DT413,DU413,DV413,DW413,DX413,DY413,DZ413,EA413,EB413,EC413,ED413,EE413,EF413,EG413,EH413,EI413,EJ413,EK413,EL413,EM413,EN413,EO413,EP413&amp;"|n")</f>
        <v>|n</v>
      </c>
      <c r="CV413" s="61" t="str">
        <f t="shared" si="6105"/>
        <v>业力|Cffffc926+50000|r，业力|Cffffc926+12%|n|n|r|Cffaaaaaa○|CffFFD24D金之符印+1|r|r|n|n|Cff00ff7f点击穿戴或脱卸。|r</v>
      </c>
      <c r="CW413" s="60"/>
      <c r="CX413" s="60"/>
      <c r="CY413" s="60"/>
      <c r="CZ413" s="60"/>
      <c r="DA413" s="60"/>
      <c r="DB413" s="71" t="str">
        <f t="shared" ref="DB413:DB420" si="6112">IF(V413="","","|n"&amp;DB$2&amp;"+"&amp;V413&amp;DB$1)</f>
        <v/>
      </c>
      <c r="DC413" s="71" t="str">
        <f t="shared" ref="DC413:DC420" si="6113">IF(W413="","","|n"&amp;DC$2&amp;"+"&amp;W413&amp;DC$1)</f>
        <v/>
      </c>
      <c r="DD413" s="71" t="str">
        <f t="shared" ref="DD413:DD420" si="6114">IF(X413="","","|n"&amp;DD$2&amp;"+"&amp;X413&amp;DD$1)</f>
        <v/>
      </c>
      <c r="DE413" s="71" t="str">
        <f t="shared" ref="DE413:DE420" si="6115">IF(Y413="","","|n"&amp;DE$2&amp;"+"&amp;Y413&amp;DE$1)</f>
        <v/>
      </c>
      <c r="DF413" s="71" t="str">
        <f t="shared" ref="DF413:DF420" si="6116">IF(Z413="","","|n"&amp;DF$2&amp;"+"&amp;Z413&amp;DF$1)</f>
        <v/>
      </c>
      <c r="DG413" s="71" t="str">
        <f t="shared" ref="DG413:DG420" si="6117">IF(AA413="","","|n"&amp;DG$2&amp;"+"&amp;AA413&amp;DG$1)</f>
        <v/>
      </c>
      <c r="DH413" s="71" t="str">
        <f t="shared" ref="DH413:DH420" si="6118">IF(AB413="","","|n"&amp;DH$2&amp;"+"&amp;AB413&amp;DH$1)</f>
        <v/>
      </c>
      <c r="DI413" s="71" t="str">
        <f t="shared" ref="DI413:DI420" si="6119">IF(AC413="","","|n"&amp;DI$2&amp;"+"&amp;AC413&amp;DI$1)</f>
        <v/>
      </c>
      <c r="DJ413" s="71" t="str">
        <f t="shared" ref="DJ413:DJ420" si="6120">IF(AD413="","","|n"&amp;DJ$2&amp;"+"&amp;AD413&amp;DJ$1)</f>
        <v/>
      </c>
      <c r="DK413" s="71" t="str">
        <f t="shared" ref="DK413:DK420" si="6121">IF(AE413="","","|n"&amp;DK$2&amp;"+"&amp;AE413&amp;DK$1)</f>
        <v/>
      </c>
      <c r="DL413" s="71" t="str">
        <f t="shared" ref="DL413:DL420" si="6122">IF(AF413="","","|n"&amp;DL$2&amp;"+"&amp;AF413&amp;DL$1)</f>
        <v/>
      </c>
      <c r="DM413" s="71" t="str">
        <f t="shared" ref="DM413:DM420" si="6123">IF(AG413="","","|n"&amp;DM$2&amp;"+"&amp;AG413&amp;DM$1)</f>
        <v/>
      </c>
      <c r="DN413" s="71" t="str">
        <f t="shared" ref="DN413:DN420" si="6124">IF(AH413="","","|n"&amp;DN$2&amp;"+"&amp;AH413&amp;DN$1)</f>
        <v/>
      </c>
      <c r="DO413" s="71" t="str">
        <f t="shared" ref="DO413:DO420" si="6125">IF(AI413="","","|n"&amp;DO$2&amp;"+"&amp;AI413&amp;DO$1)</f>
        <v/>
      </c>
      <c r="DP413" s="71" t="str">
        <f t="shared" ref="DP413:DP420" si="6126">IF(AJ413="","","|n"&amp;DP$2&amp;"+"&amp;AJ413&amp;DP$1)</f>
        <v/>
      </c>
      <c r="DQ413" s="71" t="str">
        <f t="shared" ref="DQ413:DQ420" si="6127">IF(AK413="","","|n"&amp;DQ$2&amp;"+"&amp;AK413&amp;DQ$1)</f>
        <v/>
      </c>
      <c r="DR413" s="71" t="str">
        <f t="shared" ref="DR413:DR420" si="6128">IF(AL413="","","|n"&amp;DR$2&amp;"+"&amp;AL413&amp;DR$1)</f>
        <v/>
      </c>
      <c r="DS413" s="71" t="str">
        <f t="shared" ref="DS413:DS420" si="6129">IF(AM413="","","|n"&amp;DS$2&amp;"+"&amp;AM413&amp;DS$1)</f>
        <v/>
      </c>
      <c r="DT413" s="71" t="str">
        <f t="shared" ref="DT413:DT420" si="6130">IF(AN413="","","|n"&amp;DT$2&amp;"+"&amp;AN413&amp;DT$1)</f>
        <v/>
      </c>
      <c r="DU413" s="71" t="str">
        <f t="shared" ref="DU413:DU420" si="6131">IF(AO413="","","|n"&amp;DU$2&amp;"+"&amp;AO413&amp;DU$1)</f>
        <v/>
      </c>
      <c r="DV413" s="71" t="str">
        <f t="shared" ref="DV413:DV420" si="6132">IF(AP413="","","|n"&amp;DV$2&amp;"+"&amp;AP413&amp;DV$1)</f>
        <v/>
      </c>
      <c r="DW413" s="71" t="str">
        <f t="shared" ref="DW413:DW420" si="6133">IF(AQ413="","","|n"&amp;DW$2&amp;"+"&amp;AQ413&amp;DW$1)</f>
        <v/>
      </c>
      <c r="DX413" s="71" t="str">
        <f t="shared" ref="DX413:DX420" si="6134">IF(AR413="","","|n"&amp;DX$2&amp;"+"&amp;AR413&amp;DX$1)</f>
        <v/>
      </c>
      <c r="DY413" s="71" t="str">
        <f t="shared" ref="DY413:DY420" si="6135">IF(AS413="","","|n"&amp;DY$2&amp;"+"&amp;AS413&amp;DY$1)</f>
        <v/>
      </c>
      <c r="DZ413" s="71" t="str">
        <f t="shared" ref="DZ413:DZ420" si="6136">IF(AT413="","","|n"&amp;DZ$2&amp;"+"&amp;AT413&amp;DZ$1)</f>
        <v/>
      </c>
      <c r="EA413" s="71" t="str">
        <f t="shared" ref="EA413:EA420" si="6137">IF(AU413="","","|n"&amp;EA$2&amp;"+"&amp;AU413&amp;EA$1)</f>
        <v/>
      </c>
      <c r="EB413" s="71" t="str">
        <f t="shared" ref="EB413:EB420" si="6138">IF(AV413="","","|n"&amp;EB$2&amp;"+"&amp;AV413&amp;EB$1)</f>
        <v/>
      </c>
      <c r="EC413" s="71" t="str">
        <f t="shared" ref="EC413:EC420" si="6139">IF(AW413="","","|n"&amp;EC$2&amp;"+"&amp;AW413&amp;EC$1)</f>
        <v/>
      </c>
      <c r="ED413" s="71" t="str">
        <f t="shared" ref="ED413:ED420" si="6140">IF(AX413="","","|n"&amp;ED$2&amp;"+"&amp;AX413&amp;ED$1)</f>
        <v/>
      </c>
      <c r="EE413" s="71" t="str">
        <f t="shared" ref="EE413:EE420" si="6141">IF(AY413="","","|n"&amp;EE$2&amp;"+"&amp;AY413&amp;EE$1)</f>
        <v/>
      </c>
      <c r="EF413" s="71" t="str">
        <f t="shared" ref="EF413:EF420" si="6142">IF(AZ413="","","|n"&amp;EF$2&amp;"+"&amp;AZ413&amp;EF$1)</f>
        <v/>
      </c>
      <c r="EG413" s="71" t="str">
        <f t="shared" ref="EG413:EG420" si="6143">IF(BA413="","","|n"&amp;EG$2&amp;"+"&amp;BA413&amp;EG$1)</f>
        <v/>
      </c>
      <c r="EH413" s="71" t="str">
        <f t="shared" ref="EH413:EH420" si="6144">IF(BB413="","","|n"&amp;EH$2&amp;"+"&amp;BB413&amp;EH$1)</f>
        <v/>
      </c>
      <c r="EI413" s="71" t="str">
        <f t="shared" ref="EI413:EI420" si="6145">IF(BC413="","","|n"&amp;EI$2&amp;"+"&amp;BC413&amp;EI$1)</f>
        <v/>
      </c>
      <c r="EJ413" s="71" t="str">
        <f t="shared" ref="EJ413:EJ420" si="6146">IF(BD413="","","|n"&amp;EJ$2&amp;"+"&amp;BD413&amp;EJ$1)</f>
        <v/>
      </c>
      <c r="EK413" s="71" t="str">
        <f t="shared" ref="EK413:EK420" si="6147">IF(BE413="","","|n"&amp;EK$2&amp;"+"&amp;BE413&amp;EK$1)</f>
        <v/>
      </c>
      <c r="EL413" s="71" t="str">
        <f t="shared" ref="EL413:EL420" si="6148">IF(BF413="","","|n"&amp;EL$2&amp;"+"&amp;BF413&amp;EL$1)</f>
        <v/>
      </c>
      <c r="EM413" s="71" t="str">
        <f t="shared" ref="EM413:EM420" si="6149">IF(BG413="","","|n"&amp;EM$2&amp;"+"&amp;BG413&amp;EM$1)</f>
        <v/>
      </c>
      <c r="EN413" s="71" t="str">
        <f t="shared" ref="EN413:EN420" si="6150">IF(BH413="","","|n"&amp;EN$2&amp;"+"&amp;BH413&amp;EN$1)</f>
        <v/>
      </c>
      <c r="EO413" s="71" t="str">
        <f t="shared" ref="EO413:EO420" si="6151">IF(BI413="","","|n"&amp;EO$2&amp;"+"&amp;BI413&amp;EO$1)</f>
        <v/>
      </c>
      <c r="EP413" s="71" t="str">
        <f t="shared" ref="EP413:EP420" si="6152">IF(BJ413="","","|n"&amp;EP$2&amp;"+"&amp;BJ413&amp;EP$1)</f>
        <v/>
      </c>
      <c r="EQ413" s="71" t="str">
        <f t="shared" ref="EQ413:EQ420" si="6153">IF(BK413="","","|n"&amp;EQ$2&amp;"+"&amp;BK413&amp;EQ$1)</f>
        <v/>
      </c>
      <c r="ER413" s="71" t="str">
        <f t="shared" ref="ER413:ER420" si="6154">IF(BL413="","","|n"&amp;ER$2&amp;"+"&amp;BL413&amp;ER$1)</f>
        <v/>
      </c>
      <c r="ES413" s="71" t="str">
        <f t="shared" ref="ES413:ES420" si="6155">IF(BM413="","","|n"&amp;ES$2&amp;"+"&amp;BM413&amp;ES$1)</f>
        <v/>
      </c>
      <c r="ET413" s="71" t="str">
        <f t="shared" ref="ET413:ET420" si="6156">IF(BN413="","","|n"&amp;ET$2&amp;"+"&amp;BN413&amp;ET$1)</f>
        <v/>
      </c>
      <c r="EU413" s="71" t="str">
        <f t="shared" ref="EU413:EU420" si="6157">IF(BO413="","","|n"&amp;EU$2&amp;"+"&amp;BO413&amp;EU$1)</f>
        <v/>
      </c>
      <c r="EV413" s="71" t="str">
        <f t="shared" ref="EV413:EV420" si="6158">IF(BP413="","","|n"&amp;EV$2&amp;"+"&amp;BP413&amp;EV$1)</f>
        <v/>
      </c>
      <c r="EW413" s="71" t="str">
        <f t="shared" ref="EW413:EW420" si="6159">IF(BQ413="","","|n"&amp;EW$2&amp;"+"&amp;BQ413&amp;EW$1)</f>
        <v/>
      </c>
      <c r="EX413" s="71" t="str">
        <f t="shared" ref="EX413:EX420" si="6160">IF(BR413="","","|n"&amp;EX$2&amp;"+"&amp;BR413&amp;EX$1)</f>
        <v/>
      </c>
      <c r="EY413" s="71" t="str">
        <f t="shared" ref="EY413:EY420" si="6161">IF(BS413="","","|n"&amp;EY$2&amp;"+"&amp;BS413&amp;EY$1)</f>
        <v/>
      </c>
      <c r="EZ413" s="71" t="str">
        <f t="shared" ref="EZ413:EZ420" si="6162">IF(BT413="","","|n"&amp;EZ$2&amp;"+"&amp;BT413&amp;EZ$1)</f>
        <v/>
      </c>
      <c r="FA413" s="71" t="str">
        <f t="shared" ref="FA413:FA420" si="6163">IF(BU413="","","|n"&amp;FA$2&amp;"+"&amp;BU413&amp;FA$1)</f>
        <v/>
      </c>
      <c r="FB413" s="71" t="str">
        <f t="shared" ref="FB413:FB420" si="6164">IF(BV413="","","|n"&amp;FB$2&amp;"+"&amp;BV413&amp;FB$1)</f>
        <v/>
      </c>
      <c r="FC413" s="71" t="str">
        <f t="shared" ref="FC413:FC420" si="6165">IF(BW413="","","|n"&amp;FC$2&amp;"+"&amp;BW413&amp;FC$1)</f>
        <v/>
      </c>
      <c r="FD413" s="71" t="str">
        <f t="shared" ref="FD413:FD420" si="6166">IF(BX413="","","|n"&amp;FD$2&amp;"+"&amp;BX413&amp;FD$1)</f>
        <v/>
      </c>
      <c r="FE413" s="71" t="str">
        <f t="shared" ref="FE413:FE420" si="6167">IF(BY413="","","|n"&amp;FE$2&amp;"+"&amp;BY413&amp;FE$1)</f>
        <v/>
      </c>
      <c r="FF413" s="71" t="str">
        <f t="shared" ref="FF413:FF420" si="6168">IF(BZ413="","","|n"&amp;FF$2&amp;"+"&amp;BZ413&amp;FF$1)</f>
        <v/>
      </c>
      <c r="FG413" s="71" t="str">
        <f t="shared" ref="FG413:FG420" si="6169">IF(CA413="","","|n"&amp;FG$2&amp;"+"&amp;CA413&amp;FG$1)</f>
        <v/>
      </c>
      <c r="FH413" s="71" t="str">
        <f t="shared" ref="FH413:FH420" si="6170">IF(CB413="","","|n"&amp;FH$2&amp;"+"&amp;CB413&amp;FH$1)</f>
        <v/>
      </c>
      <c r="FI413" s="71" t="str">
        <f t="shared" ref="FI413:FI420" si="6171">IF(CC413="","","|n"&amp;FI$2&amp;"+"&amp;CC413&amp;FI$1)</f>
        <v/>
      </c>
      <c r="FJ413" s="71" t="str">
        <f t="shared" ref="FJ413:FJ420" si="6172">IF(CD413="","","|n"&amp;FJ$2&amp;"+"&amp;CD413&amp;FJ$1)</f>
        <v/>
      </c>
      <c r="FK413" s="71" t="str">
        <f t="shared" ref="FK413:FK420" si="6173">IF(CE413="","","|n"&amp;FK$2&amp;"+"&amp;CE413&amp;FK$1)</f>
        <v/>
      </c>
      <c r="FL413" s="71" t="str">
        <f t="shared" ref="FL413:FL420" si="6174">IF(CF413="","","|n"&amp;FL$2&amp;"+"&amp;CF413&amp;FL$1)</f>
        <v/>
      </c>
      <c r="FM413" s="71" t="str">
        <f t="shared" ref="FM413:FM420" si="6175">IF(CG413="","","|n"&amp;FM$2&amp;"+"&amp;CG413&amp;FM$1)</f>
        <v/>
      </c>
      <c r="FN413" s="71" t="str">
        <f t="shared" ref="FN413:FN420" si="6176">IF(CH413="","","|n"&amp;FN$2&amp;"+"&amp;CH413&amp;FN$1)</f>
        <v/>
      </c>
      <c r="FO413" s="71" t="str">
        <f t="shared" ref="FO413:FO420" si="6177">IF(CI413="","","|n"&amp;FO$2&amp;"+"&amp;CI413&amp;FO$1)</f>
        <v/>
      </c>
      <c r="FP413" s="71" t="str">
        <f t="shared" ref="FP413:FP420" si="6178">IF(CJ413="","","|n"&amp;FP$2&amp;"+"&amp;CJ413&amp;FP$1)</f>
        <v/>
      </c>
      <c r="FQ413" s="71" t="str">
        <f t="shared" ref="FQ413:FQ420" si="6179">IF(CK413="","","|n"&amp;FQ$2&amp;"+"&amp;CK413&amp;FQ$1)</f>
        <v/>
      </c>
      <c r="FR413" s="71" t="str">
        <f t="shared" ref="FR413:FR420" si="6180">IF(CL413="","","|n"&amp;FR$2&amp;"+"&amp;CL413&amp;FR$1)</f>
        <v/>
      </c>
      <c r="FS413" s="71" t="str">
        <f t="shared" ref="FS413:FS420" si="6181">IF(CM413="","","|n"&amp;FS$2&amp;"+"&amp;CM413&amp;FS$1)</f>
        <v/>
      </c>
    </row>
    <row r="414" spans="1:175" ht="16.5">
      <c r="A414" s="134"/>
      <c r="B414" s="80" t="s">
        <v>1135</v>
      </c>
      <c r="C414" s="153" t="s">
        <v>1130</v>
      </c>
      <c r="K414" s="150"/>
      <c r="T414" s="152" t="s">
        <v>1136</v>
      </c>
      <c r="U414" s="85" t="s">
        <v>1132</v>
      </c>
      <c r="CN414" s="70" t="str">
        <f t="shared" si="6106"/>
        <v>InitUnitState('IK8C',,,,,,,,,,)</v>
      </c>
      <c r="CO414" s="70" t="str">
        <f t="shared" si="6107"/>
        <v>InitUnitNormal('IK8C',,,,,,,,,,)</v>
      </c>
      <c r="CP414" s="70" t="str">
        <f t="shared" si="6108"/>
        <v>InitUnitMagic('IK8C',,,,,,,,,,)</v>
      </c>
      <c r="CQ414" s="70" t="str">
        <f t="shared" si="6109"/>
        <v>InitUnitAdd('IK8C',,,,,,,,,,)</v>
      </c>
      <c r="CR414" s="70" t="str">
        <f t="shared" si="6110"/>
        <v>InitEquipData('IK8C',,"",,,,,'','','','','','',"ReplaceableTextures\\CommandButtons\\BTNUI_Fuin_03.blp")</v>
      </c>
      <c r="CU414" s="95" t="str">
        <f t="shared" si="6111"/>
        <v>|n</v>
      </c>
      <c r="CV414" s="61" t="str">
        <f t="shared" si="6105"/>
        <v>业力|Cffffc926+50000|r，业力|Cffffc926+12%|n|n|r|Cffaaaaaa○|CffFFD24D木之符印+1|r|r|n|n|Cff00ff7f点击穿戴或脱卸。|r</v>
      </c>
      <c r="CW414" s="60"/>
      <c r="CX414" s="60"/>
      <c r="CY414" s="60"/>
      <c r="CZ414" s="60"/>
      <c r="DA414" s="60"/>
      <c r="DB414" s="71" t="str">
        <f t="shared" si="6112"/>
        <v/>
      </c>
      <c r="DC414" s="71" t="str">
        <f t="shared" si="6113"/>
        <v/>
      </c>
      <c r="DD414" s="71" t="str">
        <f t="shared" si="6114"/>
        <v/>
      </c>
      <c r="DE414" s="71" t="str">
        <f t="shared" si="6115"/>
        <v/>
      </c>
      <c r="DF414" s="71" t="str">
        <f t="shared" si="6116"/>
        <v/>
      </c>
      <c r="DG414" s="71" t="str">
        <f t="shared" si="6117"/>
        <v/>
      </c>
      <c r="DH414" s="71" t="str">
        <f t="shared" si="6118"/>
        <v/>
      </c>
      <c r="DI414" s="71" t="str">
        <f t="shared" si="6119"/>
        <v/>
      </c>
      <c r="DJ414" s="71" t="str">
        <f t="shared" si="6120"/>
        <v/>
      </c>
      <c r="DK414" s="71" t="str">
        <f t="shared" si="6121"/>
        <v/>
      </c>
      <c r="DL414" s="71" t="str">
        <f t="shared" si="6122"/>
        <v/>
      </c>
      <c r="DM414" s="71" t="str">
        <f t="shared" si="6123"/>
        <v/>
      </c>
      <c r="DN414" s="71" t="str">
        <f t="shared" si="6124"/>
        <v/>
      </c>
      <c r="DO414" s="71" t="str">
        <f t="shared" si="6125"/>
        <v/>
      </c>
      <c r="DP414" s="71" t="str">
        <f t="shared" si="6126"/>
        <v/>
      </c>
      <c r="DQ414" s="71" t="str">
        <f t="shared" si="6127"/>
        <v/>
      </c>
      <c r="DR414" s="71" t="str">
        <f t="shared" si="6128"/>
        <v/>
      </c>
      <c r="DS414" s="71" t="str">
        <f t="shared" si="6129"/>
        <v/>
      </c>
      <c r="DT414" s="71" t="str">
        <f t="shared" si="6130"/>
        <v/>
      </c>
      <c r="DU414" s="71" t="str">
        <f t="shared" si="6131"/>
        <v/>
      </c>
      <c r="DV414" s="71" t="str">
        <f t="shared" si="6132"/>
        <v/>
      </c>
      <c r="DW414" s="71" t="str">
        <f t="shared" si="6133"/>
        <v/>
      </c>
      <c r="DX414" s="71" t="str">
        <f t="shared" si="6134"/>
        <v/>
      </c>
      <c r="DY414" s="71" t="str">
        <f t="shared" si="6135"/>
        <v/>
      </c>
      <c r="DZ414" s="71" t="str">
        <f t="shared" si="6136"/>
        <v/>
      </c>
      <c r="EA414" s="71" t="str">
        <f t="shared" si="6137"/>
        <v/>
      </c>
      <c r="EB414" s="71" t="str">
        <f t="shared" si="6138"/>
        <v/>
      </c>
      <c r="EC414" s="71" t="str">
        <f t="shared" si="6139"/>
        <v/>
      </c>
      <c r="ED414" s="71" t="str">
        <f t="shared" si="6140"/>
        <v/>
      </c>
      <c r="EE414" s="71" t="str">
        <f t="shared" si="6141"/>
        <v/>
      </c>
      <c r="EF414" s="71" t="str">
        <f t="shared" si="6142"/>
        <v/>
      </c>
      <c r="EG414" s="71" t="str">
        <f t="shared" si="6143"/>
        <v/>
      </c>
      <c r="EH414" s="71" t="str">
        <f t="shared" si="6144"/>
        <v/>
      </c>
      <c r="EI414" s="71" t="str">
        <f t="shared" si="6145"/>
        <v/>
      </c>
      <c r="EJ414" s="71" t="str">
        <f t="shared" si="6146"/>
        <v/>
      </c>
      <c r="EK414" s="71" t="str">
        <f t="shared" si="6147"/>
        <v/>
      </c>
      <c r="EL414" s="71" t="str">
        <f t="shared" si="6148"/>
        <v/>
      </c>
      <c r="EM414" s="71" t="str">
        <f t="shared" si="6149"/>
        <v/>
      </c>
      <c r="EN414" s="71" t="str">
        <f t="shared" si="6150"/>
        <v/>
      </c>
      <c r="EO414" s="71" t="str">
        <f t="shared" si="6151"/>
        <v/>
      </c>
      <c r="EP414" s="71" t="str">
        <f t="shared" si="6152"/>
        <v/>
      </c>
      <c r="EQ414" s="71" t="str">
        <f t="shared" si="6153"/>
        <v/>
      </c>
      <c r="ER414" s="71" t="str">
        <f t="shared" si="6154"/>
        <v/>
      </c>
      <c r="ES414" s="71" t="str">
        <f t="shared" si="6155"/>
        <v/>
      </c>
      <c r="ET414" s="71" t="str">
        <f t="shared" si="6156"/>
        <v/>
      </c>
      <c r="EU414" s="71" t="str">
        <f t="shared" si="6157"/>
        <v/>
      </c>
      <c r="EV414" s="71" t="str">
        <f t="shared" si="6158"/>
        <v/>
      </c>
      <c r="EW414" s="71" t="str">
        <f t="shared" si="6159"/>
        <v/>
      </c>
      <c r="EX414" s="71" t="str">
        <f t="shared" si="6160"/>
        <v/>
      </c>
      <c r="EY414" s="71" t="str">
        <f t="shared" si="6161"/>
        <v/>
      </c>
      <c r="EZ414" s="71" t="str">
        <f t="shared" si="6162"/>
        <v/>
      </c>
      <c r="FA414" s="71" t="str">
        <f t="shared" si="6163"/>
        <v/>
      </c>
      <c r="FB414" s="71" t="str">
        <f t="shared" si="6164"/>
        <v/>
      </c>
      <c r="FC414" s="71" t="str">
        <f t="shared" si="6165"/>
        <v/>
      </c>
      <c r="FD414" s="71" t="str">
        <f t="shared" si="6166"/>
        <v/>
      </c>
      <c r="FE414" s="71" t="str">
        <f t="shared" si="6167"/>
        <v/>
      </c>
      <c r="FF414" s="71" t="str">
        <f t="shared" si="6168"/>
        <v/>
      </c>
      <c r="FG414" s="71" t="str">
        <f t="shared" si="6169"/>
        <v/>
      </c>
      <c r="FH414" s="71" t="str">
        <f t="shared" si="6170"/>
        <v/>
      </c>
      <c r="FI414" s="71" t="str">
        <f t="shared" si="6171"/>
        <v/>
      </c>
      <c r="FJ414" s="71" t="str">
        <f t="shared" si="6172"/>
        <v/>
      </c>
      <c r="FK414" s="71" t="str">
        <f t="shared" si="6173"/>
        <v/>
      </c>
      <c r="FL414" s="71" t="str">
        <f t="shared" si="6174"/>
        <v/>
      </c>
      <c r="FM414" s="71" t="str">
        <f t="shared" si="6175"/>
        <v/>
      </c>
      <c r="FN414" s="71" t="str">
        <f t="shared" si="6176"/>
        <v/>
      </c>
      <c r="FO414" s="71" t="str">
        <f t="shared" si="6177"/>
        <v/>
      </c>
      <c r="FP414" s="71" t="str">
        <f t="shared" si="6178"/>
        <v/>
      </c>
      <c r="FQ414" s="71" t="str">
        <f t="shared" si="6179"/>
        <v/>
      </c>
      <c r="FR414" s="71" t="str">
        <f t="shared" si="6180"/>
        <v/>
      </c>
      <c r="FS414" s="71" t="str">
        <f t="shared" si="6181"/>
        <v/>
      </c>
    </row>
    <row r="415" spans="1:175" ht="16.5">
      <c r="A415" s="134"/>
      <c r="B415" s="80" t="s">
        <v>1137</v>
      </c>
      <c r="C415" s="153" t="s">
        <v>1130</v>
      </c>
      <c r="K415" s="150"/>
      <c r="T415" s="152" t="s">
        <v>1138</v>
      </c>
      <c r="U415" s="85" t="s">
        <v>1132</v>
      </c>
      <c r="CN415" s="70" t="str">
        <f t="shared" si="6106"/>
        <v>InitUnitState('IK8D',,,,,,,,,,)</v>
      </c>
      <c r="CO415" s="70" t="str">
        <f t="shared" si="6107"/>
        <v>InitUnitNormal('IK8D',,,,,,,,,,)</v>
      </c>
      <c r="CP415" s="70" t="str">
        <f t="shared" si="6108"/>
        <v>InitUnitMagic('IK8D',,,,,,,,,,)</v>
      </c>
      <c r="CQ415" s="70" t="str">
        <f t="shared" si="6109"/>
        <v>InitUnitAdd('IK8D',,,,,,,,,,)</v>
      </c>
      <c r="CR415" s="70" t="str">
        <f t="shared" si="6110"/>
        <v>InitEquipData('IK8D',,"",,,,,'','','','','','',"ReplaceableTextures\\CommandButtons\\BTNUI_Fuin_04.blp")</v>
      </c>
      <c r="CU415" s="95" t="str">
        <f t="shared" si="6111"/>
        <v>|n</v>
      </c>
      <c r="CV415" s="61" t="str">
        <f t="shared" si="6105"/>
        <v>业力|Cffffc926+50000|r，业力|Cffffc926+12%|n|n|r|Cffaaaaaa○|CffFFD24D水之符印+1|r|r|n|n|Cff00ff7f点击穿戴或脱卸。|r</v>
      </c>
      <c r="CW415" s="60"/>
      <c r="CX415" s="60"/>
      <c r="CY415" s="60"/>
      <c r="CZ415" s="60"/>
      <c r="DA415" s="60"/>
      <c r="DB415" s="71" t="str">
        <f t="shared" si="6112"/>
        <v/>
      </c>
      <c r="DC415" s="71" t="str">
        <f t="shared" si="6113"/>
        <v/>
      </c>
      <c r="DD415" s="71" t="str">
        <f t="shared" si="6114"/>
        <v/>
      </c>
      <c r="DE415" s="71" t="str">
        <f t="shared" si="6115"/>
        <v/>
      </c>
      <c r="DF415" s="71" t="str">
        <f t="shared" si="6116"/>
        <v/>
      </c>
      <c r="DG415" s="71" t="str">
        <f t="shared" si="6117"/>
        <v/>
      </c>
      <c r="DH415" s="71" t="str">
        <f t="shared" si="6118"/>
        <v/>
      </c>
      <c r="DI415" s="71" t="str">
        <f t="shared" si="6119"/>
        <v/>
      </c>
      <c r="DJ415" s="71" t="str">
        <f t="shared" si="6120"/>
        <v/>
      </c>
      <c r="DK415" s="71" t="str">
        <f t="shared" si="6121"/>
        <v/>
      </c>
      <c r="DL415" s="71" t="str">
        <f t="shared" si="6122"/>
        <v/>
      </c>
      <c r="DM415" s="71" t="str">
        <f t="shared" si="6123"/>
        <v/>
      </c>
      <c r="DN415" s="71" t="str">
        <f t="shared" si="6124"/>
        <v/>
      </c>
      <c r="DO415" s="71" t="str">
        <f t="shared" si="6125"/>
        <v/>
      </c>
      <c r="DP415" s="71" t="str">
        <f t="shared" si="6126"/>
        <v/>
      </c>
      <c r="DQ415" s="71" t="str">
        <f t="shared" si="6127"/>
        <v/>
      </c>
      <c r="DR415" s="71" t="str">
        <f t="shared" si="6128"/>
        <v/>
      </c>
      <c r="DS415" s="71" t="str">
        <f t="shared" si="6129"/>
        <v/>
      </c>
      <c r="DT415" s="71" t="str">
        <f t="shared" si="6130"/>
        <v/>
      </c>
      <c r="DU415" s="71" t="str">
        <f t="shared" si="6131"/>
        <v/>
      </c>
      <c r="DV415" s="71" t="str">
        <f t="shared" si="6132"/>
        <v/>
      </c>
      <c r="DW415" s="71" t="str">
        <f t="shared" si="6133"/>
        <v/>
      </c>
      <c r="DX415" s="71" t="str">
        <f t="shared" si="6134"/>
        <v/>
      </c>
      <c r="DY415" s="71" t="str">
        <f t="shared" si="6135"/>
        <v/>
      </c>
      <c r="DZ415" s="71" t="str">
        <f t="shared" si="6136"/>
        <v/>
      </c>
      <c r="EA415" s="71" t="str">
        <f t="shared" si="6137"/>
        <v/>
      </c>
      <c r="EB415" s="71" t="str">
        <f t="shared" si="6138"/>
        <v/>
      </c>
      <c r="EC415" s="71" t="str">
        <f t="shared" si="6139"/>
        <v/>
      </c>
      <c r="ED415" s="71" t="str">
        <f t="shared" si="6140"/>
        <v/>
      </c>
      <c r="EE415" s="71" t="str">
        <f t="shared" si="6141"/>
        <v/>
      </c>
      <c r="EF415" s="71" t="str">
        <f t="shared" si="6142"/>
        <v/>
      </c>
      <c r="EG415" s="71" t="str">
        <f t="shared" si="6143"/>
        <v/>
      </c>
      <c r="EH415" s="71" t="str">
        <f t="shared" si="6144"/>
        <v/>
      </c>
      <c r="EI415" s="71" t="str">
        <f t="shared" si="6145"/>
        <v/>
      </c>
      <c r="EJ415" s="71" t="str">
        <f t="shared" si="6146"/>
        <v/>
      </c>
      <c r="EK415" s="71" t="str">
        <f t="shared" si="6147"/>
        <v/>
      </c>
      <c r="EL415" s="71" t="str">
        <f t="shared" si="6148"/>
        <v/>
      </c>
      <c r="EM415" s="71" t="str">
        <f t="shared" si="6149"/>
        <v/>
      </c>
      <c r="EN415" s="71" t="str">
        <f t="shared" si="6150"/>
        <v/>
      </c>
      <c r="EO415" s="71" t="str">
        <f t="shared" si="6151"/>
        <v/>
      </c>
      <c r="EP415" s="71" t="str">
        <f t="shared" si="6152"/>
        <v/>
      </c>
      <c r="EQ415" s="71" t="str">
        <f t="shared" si="6153"/>
        <v/>
      </c>
      <c r="ER415" s="71" t="str">
        <f t="shared" si="6154"/>
        <v/>
      </c>
      <c r="ES415" s="71" t="str">
        <f t="shared" si="6155"/>
        <v/>
      </c>
      <c r="ET415" s="71" t="str">
        <f t="shared" si="6156"/>
        <v/>
      </c>
      <c r="EU415" s="71" t="str">
        <f t="shared" si="6157"/>
        <v/>
      </c>
      <c r="EV415" s="71" t="str">
        <f t="shared" si="6158"/>
        <v/>
      </c>
      <c r="EW415" s="71" t="str">
        <f t="shared" si="6159"/>
        <v/>
      </c>
      <c r="EX415" s="71" t="str">
        <f t="shared" si="6160"/>
        <v/>
      </c>
      <c r="EY415" s="71" t="str">
        <f t="shared" si="6161"/>
        <v/>
      </c>
      <c r="EZ415" s="71" t="str">
        <f t="shared" si="6162"/>
        <v/>
      </c>
      <c r="FA415" s="71" t="str">
        <f t="shared" si="6163"/>
        <v/>
      </c>
      <c r="FB415" s="71" t="str">
        <f t="shared" si="6164"/>
        <v/>
      </c>
      <c r="FC415" s="71" t="str">
        <f t="shared" si="6165"/>
        <v/>
      </c>
      <c r="FD415" s="71" t="str">
        <f t="shared" si="6166"/>
        <v/>
      </c>
      <c r="FE415" s="71" t="str">
        <f t="shared" si="6167"/>
        <v/>
      </c>
      <c r="FF415" s="71" t="str">
        <f t="shared" si="6168"/>
        <v/>
      </c>
      <c r="FG415" s="71" t="str">
        <f t="shared" si="6169"/>
        <v/>
      </c>
      <c r="FH415" s="71" t="str">
        <f t="shared" si="6170"/>
        <v/>
      </c>
      <c r="FI415" s="71" t="str">
        <f t="shared" si="6171"/>
        <v/>
      </c>
      <c r="FJ415" s="71" t="str">
        <f t="shared" si="6172"/>
        <v/>
      </c>
      <c r="FK415" s="71" t="str">
        <f t="shared" si="6173"/>
        <v/>
      </c>
      <c r="FL415" s="71" t="str">
        <f t="shared" si="6174"/>
        <v/>
      </c>
      <c r="FM415" s="71" t="str">
        <f t="shared" si="6175"/>
        <v/>
      </c>
      <c r="FN415" s="71" t="str">
        <f t="shared" si="6176"/>
        <v/>
      </c>
      <c r="FO415" s="71" t="str">
        <f t="shared" si="6177"/>
        <v/>
      </c>
      <c r="FP415" s="71" t="str">
        <f t="shared" si="6178"/>
        <v/>
      </c>
      <c r="FQ415" s="71" t="str">
        <f t="shared" si="6179"/>
        <v/>
      </c>
      <c r="FR415" s="71" t="str">
        <f t="shared" si="6180"/>
        <v/>
      </c>
      <c r="FS415" s="71" t="str">
        <f t="shared" si="6181"/>
        <v/>
      </c>
    </row>
    <row r="416" spans="1:175" ht="16.5">
      <c r="A416" s="134"/>
      <c r="B416" s="80" t="s">
        <v>1139</v>
      </c>
      <c r="C416" s="153" t="s">
        <v>1130</v>
      </c>
      <c r="K416" s="150"/>
      <c r="T416" s="152" t="s">
        <v>1140</v>
      </c>
      <c r="U416" s="85" t="s">
        <v>1132</v>
      </c>
      <c r="CN416" s="70" t="str">
        <f t="shared" si="6106"/>
        <v>InitUnitState('IK8E',,,,,,,,,,)</v>
      </c>
      <c r="CO416" s="70" t="str">
        <f t="shared" si="6107"/>
        <v>InitUnitNormal('IK8E',,,,,,,,,,)</v>
      </c>
      <c r="CP416" s="70" t="str">
        <f t="shared" si="6108"/>
        <v>InitUnitMagic('IK8E',,,,,,,,,,)</v>
      </c>
      <c r="CQ416" s="70" t="str">
        <f t="shared" si="6109"/>
        <v>InitUnitAdd('IK8E',,,,,,,,,,)</v>
      </c>
      <c r="CR416" s="70" t="str">
        <f t="shared" si="6110"/>
        <v>InitEquipData('IK8E',,"",,,,,'','','','','','',"ReplaceableTextures\\CommandButtons\\BTNUI_Fuin_05.blp")</v>
      </c>
      <c r="CU416" s="95" t="str">
        <f t="shared" si="6111"/>
        <v>|n</v>
      </c>
      <c r="CV416" s="61" t="str">
        <f t="shared" si="6105"/>
        <v>业力|Cffffc926+50000|r，业力|Cffffc926+12%|n|n|r|Cffaaaaaa○|CffFFD24D火之符印+1|r|r|n|n|Cff00ff7f点击穿戴或脱卸。|r</v>
      </c>
      <c r="CW416" s="60"/>
      <c r="CX416" s="60"/>
      <c r="CY416" s="60"/>
      <c r="CZ416" s="60"/>
      <c r="DA416" s="60"/>
      <c r="DB416" s="71" t="str">
        <f t="shared" si="6112"/>
        <v/>
      </c>
      <c r="DC416" s="71" t="str">
        <f t="shared" si="6113"/>
        <v/>
      </c>
      <c r="DD416" s="71" t="str">
        <f t="shared" si="6114"/>
        <v/>
      </c>
      <c r="DE416" s="71" t="str">
        <f t="shared" si="6115"/>
        <v/>
      </c>
      <c r="DF416" s="71" t="str">
        <f t="shared" si="6116"/>
        <v/>
      </c>
      <c r="DG416" s="71" t="str">
        <f t="shared" si="6117"/>
        <v/>
      </c>
      <c r="DH416" s="71" t="str">
        <f t="shared" si="6118"/>
        <v/>
      </c>
      <c r="DI416" s="71" t="str">
        <f t="shared" si="6119"/>
        <v/>
      </c>
      <c r="DJ416" s="71" t="str">
        <f t="shared" si="6120"/>
        <v/>
      </c>
      <c r="DK416" s="71" t="str">
        <f t="shared" si="6121"/>
        <v/>
      </c>
      <c r="DL416" s="71" t="str">
        <f t="shared" si="6122"/>
        <v/>
      </c>
      <c r="DM416" s="71" t="str">
        <f t="shared" si="6123"/>
        <v/>
      </c>
      <c r="DN416" s="71" t="str">
        <f t="shared" si="6124"/>
        <v/>
      </c>
      <c r="DO416" s="71" t="str">
        <f t="shared" si="6125"/>
        <v/>
      </c>
      <c r="DP416" s="71" t="str">
        <f t="shared" si="6126"/>
        <v/>
      </c>
      <c r="DQ416" s="71" t="str">
        <f t="shared" si="6127"/>
        <v/>
      </c>
      <c r="DR416" s="71" t="str">
        <f t="shared" si="6128"/>
        <v/>
      </c>
      <c r="DS416" s="71" t="str">
        <f t="shared" si="6129"/>
        <v/>
      </c>
      <c r="DT416" s="71" t="str">
        <f t="shared" si="6130"/>
        <v/>
      </c>
      <c r="DU416" s="71" t="str">
        <f t="shared" si="6131"/>
        <v/>
      </c>
      <c r="DV416" s="71" t="str">
        <f t="shared" si="6132"/>
        <v/>
      </c>
      <c r="DW416" s="71" t="str">
        <f t="shared" si="6133"/>
        <v/>
      </c>
      <c r="DX416" s="71" t="str">
        <f t="shared" si="6134"/>
        <v/>
      </c>
      <c r="DY416" s="71" t="str">
        <f t="shared" si="6135"/>
        <v/>
      </c>
      <c r="DZ416" s="71" t="str">
        <f t="shared" si="6136"/>
        <v/>
      </c>
      <c r="EA416" s="71" t="str">
        <f t="shared" si="6137"/>
        <v/>
      </c>
      <c r="EB416" s="71" t="str">
        <f t="shared" si="6138"/>
        <v/>
      </c>
      <c r="EC416" s="71" t="str">
        <f t="shared" si="6139"/>
        <v/>
      </c>
      <c r="ED416" s="71" t="str">
        <f t="shared" si="6140"/>
        <v/>
      </c>
      <c r="EE416" s="71" t="str">
        <f t="shared" si="6141"/>
        <v/>
      </c>
      <c r="EF416" s="71" t="str">
        <f t="shared" si="6142"/>
        <v/>
      </c>
      <c r="EG416" s="71" t="str">
        <f t="shared" si="6143"/>
        <v/>
      </c>
      <c r="EH416" s="71" t="str">
        <f t="shared" si="6144"/>
        <v/>
      </c>
      <c r="EI416" s="71" t="str">
        <f t="shared" si="6145"/>
        <v/>
      </c>
      <c r="EJ416" s="71" t="str">
        <f t="shared" si="6146"/>
        <v/>
      </c>
      <c r="EK416" s="71" t="str">
        <f t="shared" si="6147"/>
        <v/>
      </c>
      <c r="EL416" s="71" t="str">
        <f t="shared" si="6148"/>
        <v/>
      </c>
      <c r="EM416" s="71" t="str">
        <f t="shared" si="6149"/>
        <v/>
      </c>
      <c r="EN416" s="71" t="str">
        <f t="shared" si="6150"/>
        <v/>
      </c>
      <c r="EO416" s="71" t="str">
        <f t="shared" si="6151"/>
        <v/>
      </c>
      <c r="EP416" s="71" t="str">
        <f t="shared" si="6152"/>
        <v/>
      </c>
      <c r="EQ416" s="71" t="str">
        <f t="shared" si="6153"/>
        <v/>
      </c>
      <c r="ER416" s="71" t="str">
        <f t="shared" si="6154"/>
        <v/>
      </c>
      <c r="ES416" s="71" t="str">
        <f t="shared" si="6155"/>
        <v/>
      </c>
      <c r="ET416" s="71" t="str">
        <f t="shared" si="6156"/>
        <v/>
      </c>
      <c r="EU416" s="71" t="str">
        <f t="shared" si="6157"/>
        <v/>
      </c>
      <c r="EV416" s="71" t="str">
        <f t="shared" si="6158"/>
        <v/>
      </c>
      <c r="EW416" s="71" t="str">
        <f t="shared" si="6159"/>
        <v/>
      </c>
      <c r="EX416" s="71" t="str">
        <f t="shared" si="6160"/>
        <v/>
      </c>
      <c r="EY416" s="71" t="str">
        <f t="shared" si="6161"/>
        <v/>
      </c>
      <c r="EZ416" s="71" t="str">
        <f t="shared" si="6162"/>
        <v/>
      </c>
      <c r="FA416" s="71" t="str">
        <f t="shared" si="6163"/>
        <v/>
      </c>
      <c r="FB416" s="71" t="str">
        <f t="shared" si="6164"/>
        <v/>
      </c>
      <c r="FC416" s="71" t="str">
        <f t="shared" si="6165"/>
        <v/>
      </c>
      <c r="FD416" s="71" t="str">
        <f t="shared" si="6166"/>
        <v/>
      </c>
      <c r="FE416" s="71" t="str">
        <f t="shared" si="6167"/>
        <v/>
      </c>
      <c r="FF416" s="71" t="str">
        <f t="shared" si="6168"/>
        <v/>
      </c>
      <c r="FG416" s="71" t="str">
        <f t="shared" si="6169"/>
        <v/>
      </c>
      <c r="FH416" s="71" t="str">
        <f t="shared" si="6170"/>
        <v/>
      </c>
      <c r="FI416" s="71" t="str">
        <f t="shared" si="6171"/>
        <v/>
      </c>
      <c r="FJ416" s="71" t="str">
        <f t="shared" si="6172"/>
        <v/>
      </c>
      <c r="FK416" s="71" t="str">
        <f t="shared" si="6173"/>
        <v/>
      </c>
      <c r="FL416" s="71" t="str">
        <f t="shared" si="6174"/>
        <v/>
      </c>
      <c r="FM416" s="71" t="str">
        <f t="shared" si="6175"/>
        <v/>
      </c>
      <c r="FN416" s="71" t="str">
        <f t="shared" si="6176"/>
        <v/>
      </c>
      <c r="FO416" s="71" t="str">
        <f t="shared" si="6177"/>
        <v/>
      </c>
      <c r="FP416" s="71" t="str">
        <f t="shared" si="6178"/>
        <v/>
      </c>
      <c r="FQ416" s="71" t="str">
        <f t="shared" si="6179"/>
        <v/>
      </c>
      <c r="FR416" s="71" t="str">
        <f t="shared" si="6180"/>
        <v/>
      </c>
      <c r="FS416" s="71" t="str">
        <f t="shared" si="6181"/>
        <v/>
      </c>
    </row>
    <row r="417" spans="1:175" ht="16.5">
      <c r="A417" s="134"/>
      <c r="B417" s="80" t="s">
        <v>1141</v>
      </c>
      <c r="C417" s="153" t="s">
        <v>1130</v>
      </c>
      <c r="K417" s="150"/>
      <c r="T417" s="152" t="s">
        <v>1142</v>
      </c>
      <c r="U417" s="85" t="s">
        <v>1132</v>
      </c>
      <c r="CN417" s="70" t="str">
        <f t="shared" si="6106"/>
        <v>InitUnitState('IK8F',,,,,,,,,,)</v>
      </c>
      <c r="CO417" s="70" t="str">
        <f t="shared" si="6107"/>
        <v>InitUnitNormal('IK8F',,,,,,,,,,)</v>
      </c>
      <c r="CP417" s="70" t="str">
        <f t="shared" si="6108"/>
        <v>InitUnitMagic('IK8F',,,,,,,,,,)</v>
      </c>
      <c r="CQ417" s="70" t="str">
        <f t="shared" si="6109"/>
        <v>InitUnitAdd('IK8F',,,,,,,,,,)</v>
      </c>
      <c r="CR417" s="70" t="str">
        <f t="shared" si="6110"/>
        <v>InitEquipData('IK8F',,"",,,,,'','','','','','',"ReplaceableTextures\\CommandButtons\\BTNUI_Fuin_06.blp")</v>
      </c>
      <c r="CU417" s="95" t="str">
        <f t="shared" si="6111"/>
        <v>|n</v>
      </c>
      <c r="CV417" s="61" t="str">
        <f t="shared" si="6105"/>
        <v>业力|Cffffc926+50000|r，业力|Cffffc926+12%|n|n|r|Cffaaaaaa○|CffFFD24D土之符印+1|r|r|n|n|Cff00ff7f点击穿戴或脱卸。|r</v>
      </c>
      <c r="CW417" s="60"/>
      <c r="CX417" s="60"/>
      <c r="CY417" s="60"/>
      <c r="CZ417" s="60"/>
      <c r="DA417" s="60"/>
      <c r="DB417" s="71" t="str">
        <f t="shared" si="6112"/>
        <v/>
      </c>
      <c r="DC417" s="71" t="str">
        <f t="shared" si="6113"/>
        <v/>
      </c>
      <c r="DD417" s="71" t="str">
        <f t="shared" si="6114"/>
        <v/>
      </c>
      <c r="DE417" s="71" t="str">
        <f t="shared" si="6115"/>
        <v/>
      </c>
      <c r="DF417" s="71" t="str">
        <f t="shared" si="6116"/>
        <v/>
      </c>
      <c r="DG417" s="71" t="str">
        <f t="shared" si="6117"/>
        <v/>
      </c>
      <c r="DH417" s="71" t="str">
        <f t="shared" si="6118"/>
        <v/>
      </c>
      <c r="DI417" s="71" t="str">
        <f t="shared" si="6119"/>
        <v/>
      </c>
      <c r="DJ417" s="71" t="str">
        <f t="shared" si="6120"/>
        <v/>
      </c>
      <c r="DK417" s="71" t="str">
        <f t="shared" si="6121"/>
        <v/>
      </c>
      <c r="DL417" s="71" t="str">
        <f t="shared" si="6122"/>
        <v/>
      </c>
      <c r="DM417" s="71" t="str">
        <f t="shared" si="6123"/>
        <v/>
      </c>
      <c r="DN417" s="71" t="str">
        <f t="shared" si="6124"/>
        <v/>
      </c>
      <c r="DO417" s="71" t="str">
        <f t="shared" si="6125"/>
        <v/>
      </c>
      <c r="DP417" s="71" t="str">
        <f t="shared" si="6126"/>
        <v/>
      </c>
      <c r="DQ417" s="71" t="str">
        <f t="shared" si="6127"/>
        <v/>
      </c>
      <c r="DR417" s="71" t="str">
        <f t="shared" si="6128"/>
        <v/>
      </c>
      <c r="DS417" s="71" t="str">
        <f t="shared" si="6129"/>
        <v/>
      </c>
      <c r="DT417" s="71" t="str">
        <f t="shared" si="6130"/>
        <v/>
      </c>
      <c r="DU417" s="71" t="str">
        <f t="shared" si="6131"/>
        <v/>
      </c>
      <c r="DV417" s="71" t="str">
        <f t="shared" si="6132"/>
        <v/>
      </c>
      <c r="DW417" s="71" t="str">
        <f t="shared" si="6133"/>
        <v/>
      </c>
      <c r="DX417" s="71" t="str">
        <f t="shared" si="6134"/>
        <v/>
      </c>
      <c r="DY417" s="71" t="str">
        <f t="shared" si="6135"/>
        <v/>
      </c>
      <c r="DZ417" s="71" t="str">
        <f t="shared" si="6136"/>
        <v/>
      </c>
      <c r="EA417" s="71" t="str">
        <f t="shared" si="6137"/>
        <v/>
      </c>
      <c r="EB417" s="71" t="str">
        <f t="shared" si="6138"/>
        <v/>
      </c>
      <c r="EC417" s="71" t="str">
        <f t="shared" si="6139"/>
        <v/>
      </c>
      <c r="ED417" s="71" t="str">
        <f t="shared" si="6140"/>
        <v/>
      </c>
      <c r="EE417" s="71" t="str">
        <f t="shared" si="6141"/>
        <v/>
      </c>
      <c r="EF417" s="71" t="str">
        <f t="shared" si="6142"/>
        <v/>
      </c>
      <c r="EG417" s="71" t="str">
        <f t="shared" si="6143"/>
        <v/>
      </c>
      <c r="EH417" s="71" t="str">
        <f t="shared" si="6144"/>
        <v/>
      </c>
      <c r="EI417" s="71" t="str">
        <f t="shared" si="6145"/>
        <v/>
      </c>
      <c r="EJ417" s="71" t="str">
        <f t="shared" si="6146"/>
        <v/>
      </c>
      <c r="EK417" s="71" t="str">
        <f t="shared" si="6147"/>
        <v/>
      </c>
      <c r="EL417" s="71" t="str">
        <f t="shared" si="6148"/>
        <v/>
      </c>
      <c r="EM417" s="71" t="str">
        <f t="shared" si="6149"/>
        <v/>
      </c>
      <c r="EN417" s="71" t="str">
        <f t="shared" si="6150"/>
        <v/>
      </c>
      <c r="EO417" s="71" t="str">
        <f t="shared" si="6151"/>
        <v/>
      </c>
      <c r="EP417" s="71" t="str">
        <f t="shared" si="6152"/>
        <v/>
      </c>
      <c r="EQ417" s="71" t="str">
        <f t="shared" si="6153"/>
        <v/>
      </c>
      <c r="ER417" s="71" t="str">
        <f t="shared" si="6154"/>
        <v/>
      </c>
      <c r="ES417" s="71" t="str">
        <f t="shared" si="6155"/>
        <v/>
      </c>
      <c r="ET417" s="71" t="str">
        <f t="shared" si="6156"/>
        <v/>
      </c>
      <c r="EU417" s="71" t="str">
        <f t="shared" si="6157"/>
        <v/>
      </c>
      <c r="EV417" s="71" t="str">
        <f t="shared" si="6158"/>
        <v/>
      </c>
      <c r="EW417" s="71" t="str">
        <f t="shared" si="6159"/>
        <v/>
      </c>
      <c r="EX417" s="71" t="str">
        <f t="shared" si="6160"/>
        <v/>
      </c>
      <c r="EY417" s="71" t="str">
        <f t="shared" si="6161"/>
        <v/>
      </c>
      <c r="EZ417" s="71" t="str">
        <f t="shared" si="6162"/>
        <v/>
      </c>
      <c r="FA417" s="71" t="str">
        <f t="shared" si="6163"/>
        <v/>
      </c>
      <c r="FB417" s="71" t="str">
        <f t="shared" si="6164"/>
        <v/>
      </c>
      <c r="FC417" s="71" t="str">
        <f t="shared" si="6165"/>
        <v/>
      </c>
      <c r="FD417" s="71" t="str">
        <f t="shared" si="6166"/>
        <v/>
      </c>
      <c r="FE417" s="71" t="str">
        <f t="shared" si="6167"/>
        <v/>
      </c>
      <c r="FF417" s="71" t="str">
        <f t="shared" si="6168"/>
        <v/>
      </c>
      <c r="FG417" s="71" t="str">
        <f t="shared" si="6169"/>
        <v/>
      </c>
      <c r="FH417" s="71" t="str">
        <f t="shared" si="6170"/>
        <v/>
      </c>
      <c r="FI417" s="71" t="str">
        <f t="shared" si="6171"/>
        <v/>
      </c>
      <c r="FJ417" s="71" t="str">
        <f t="shared" si="6172"/>
        <v/>
      </c>
      <c r="FK417" s="71" t="str">
        <f t="shared" si="6173"/>
        <v/>
      </c>
      <c r="FL417" s="71" t="str">
        <f t="shared" si="6174"/>
        <v/>
      </c>
      <c r="FM417" s="71" t="str">
        <f t="shared" si="6175"/>
        <v/>
      </c>
      <c r="FN417" s="71" t="str">
        <f t="shared" si="6176"/>
        <v/>
      </c>
      <c r="FO417" s="71" t="str">
        <f t="shared" si="6177"/>
        <v/>
      </c>
      <c r="FP417" s="71" t="str">
        <f t="shared" si="6178"/>
        <v/>
      </c>
      <c r="FQ417" s="71" t="str">
        <f t="shared" si="6179"/>
        <v/>
      </c>
      <c r="FR417" s="71" t="str">
        <f t="shared" si="6180"/>
        <v/>
      </c>
      <c r="FS417" s="71" t="str">
        <f t="shared" si="6181"/>
        <v/>
      </c>
    </row>
    <row r="418" spans="1:175" ht="16.5">
      <c r="A418" s="134"/>
      <c r="B418" s="80" t="s">
        <v>1143</v>
      </c>
      <c r="C418" s="153" t="s">
        <v>1130</v>
      </c>
      <c r="K418" s="150"/>
      <c r="T418" s="152" t="s">
        <v>1144</v>
      </c>
      <c r="U418" s="85" t="s">
        <v>1132</v>
      </c>
      <c r="CN418" s="70" t="str">
        <f t="shared" si="6106"/>
        <v>InitUnitState('IK8G',,,,,,,,,,)</v>
      </c>
      <c r="CO418" s="70" t="str">
        <f t="shared" si="6107"/>
        <v>InitUnitNormal('IK8G',,,,,,,,,,)</v>
      </c>
      <c r="CP418" s="70" t="str">
        <f t="shared" si="6108"/>
        <v>InitUnitMagic('IK8G',,,,,,,,,,)</v>
      </c>
      <c r="CQ418" s="70" t="str">
        <f t="shared" si="6109"/>
        <v>InitUnitAdd('IK8G',,,,,,,,,,)</v>
      </c>
      <c r="CR418" s="70" t="str">
        <f t="shared" si="6110"/>
        <v>InitEquipData('IK8G',,"",,,,,'','','','','','',"ReplaceableTextures\\CommandButtons\\BTNUI_Fuin_07.blp")</v>
      </c>
      <c r="CU418" s="95" t="str">
        <f t="shared" si="6111"/>
        <v>|n</v>
      </c>
      <c r="CV418" s="61" t="str">
        <f t="shared" si="6105"/>
        <v>业力|Cffffc926+50000|r，业力|Cffffc926+12%|n|n|r|Cffaaaaaa○|CffFFD24D光之符印+1|r|r|n|n|Cff00ff7f点击穿戴或脱卸。|r</v>
      </c>
      <c r="CW418" s="60"/>
      <c r="CX418" s="60"/>
      <c r="CY418" s="60"/>
      <c r="CZ418" s="60"/>
      <c r="DA418" s="60"/>
      <c r="DB418" s="71" t="str">
        <f t="shared" si="6112"/>
        <v/>
      </c>
      <c r="DC418" s="71" t="str">
        <f t="shared" si="6113"/>
        <v/>
      </c>
      <c r="DD418" s="71" t="str">
        <f t="shared" si="6114"/>
        <v/>
      </c>
      <c r="DE418" s="71" t="str">
        <f t="shared" si="6115"/>
        <v/>
      </c>
      <c r="DF418" s="71" t="str">
        <f t="shared" si="6116"/>
        <v/>
      </c>
      <c r="DG418" s="71" t="str">
        <f t="shared" si="6117"/>
        <v/>
      </c>
      <c r="DH418" s="71" t="str">
        <f t="shared" si="6118"/>
        <v/>
      </c>
      <c r="DI418" s="71" t="str">
        <f t="shared" si="6119"/>
        <v/>
      </c>
      <c r="DJ418" s="71" t="str">
        <f t="shared" si="6120"/>
        <v/>
      </c>
      <c r="DK418" s="71" t="str">
        <f t="shared" si="6121"/>
        <v/>
      </c>
      <c r="DL418" s="71" t="str">
        <f t="shared" si="6122"/>
        <v/>
      </c>
      <c r="DM418" s="71" t="str">
        <f t="shared" si="6123"/>
        <v/>
      </c>
      <c r="DN418" s="71" t="str">
        <f t="shared" si="6124"/>
        <v/>
      </c>
      <c r="DO418" s="71" t="str">
        <f t="shared" si="6125"/>
        <v/>
      </c>
      <c r="DP418" s="71" t="str">
        <f t="shared" si="6126"/>
        <v/>
      </c>
      <c r="DQ418" s="71" t="str">
        <f t="shared" si="6127"/>
        <v/>
      </c>
      <c r="DR418" s="71" t="str">
        <f t="shared" si="6128"/>
        <v/>
      </c>
      <c r="DS418" s="71" t="str">
        <f t="shared" si="6129"/>
        <v/>
      </c>
      <c r="DT418" s="71" t="str">
        <f t="shared" si="6130"/>
        <v/>
      </c>
      <c r="DU418" s="71" t="str">
        <f t="shared" si="6131"/>
        <v/>
      </c>
      <c r="DV418" s="71" t="str">
        <f t="shared" si="6132"/>
        <v/>
      </c>
      <c r="DW418" s="71" t="str">
        <f t="shared" si="6133"/>
        <v/>
      </c>
      <c r="DX418" s="71" t="str">
        <f t="shared" si="6134"/>
        <v/>
      </c>
      <c r="DY418" s="71" t="str">
        <f t="shared" si="6135"/>
        <v/>
      </c>
      <c r="DZ418" s="71" t="str">
        <f t="shared" si="6136"/>
        <v/>
      </c>
      <c r="EA418" s="71" t="str">
        <f t="shared" si="6137"/>
        <v/>
      </c>
      <c r="EB418" s="71" t="str">
        <f t="shared" si="6138"/>
        <v/>
      </c>
      <c r="EC418" s="71" t="str">
        <f t="shared" si="6139"/>
        <v/>
      </c>
      <c r="ED418" s="71" t="str">
        <f t="shared" si="6140"/>
        <v/>
      </c>
      <c r="EE418" s="71" t="str">
        <f t="shared" si="6141"/>
        <v/>
      </c>
      <c r="EF418" s="71" t="str">
        <f t="shared" si="6142"/>
        <v/>
      </c>
      <c r="EG418" s="71" t="str">
        <f t="shared" si="6143"/>
        <v/>
      </c>
      <c r="EH418" s="71" t="str">
        <f t="shared" si="6144"/>
        <v/>
      </c>
      <c r="EI418" s="71" t="str">
        <f t="shared" si="6145"/>
        <v/>
      </c>
      <c r="EJ418" s="71" t="str">
        <f t="shared" si="6146"/>
        <v/>
      </c>
      <c r="EK418" s="71" t="str">
        <f t="shared" si="6147"/>
        <v/>
      </c>
      <c r="EL418" s="71" t="str">
        <f t="shared" si="6148"/>
        <v/>
      </c>
      <c r="EM418" s="71" t="str">
        <f t="shared" si="6149"/>
        <v/>
      </c>
      <c r="EN418" s="71" t="str">
        <f t="shared" si="6150"/>
        <v/>
      </c>
      <c r="EO418" s="71" t="str">
        <f t="shared" si="6151"/>
        <v/>
      </c>
      <c r="EP418" s="71" t="str">
        <f t="shared" si="6152"/>
        <v/>
      </c>
      <c r="EQ418" s="71" t="str">
        <f t="shared" si="6153"/>
        <v/>
      </c>
      <c r="ER418" s="71" t="str">
        <f t="shared" si="6154"/>
        <v/>
      </c>
      <c r="ES418" s="71" t="str">
        <f t="shared" si="6155"/>
        <v/>
      </c>
      <c r="ET418" s="71" t="str">
        <f t="shared" si="6156"/>
        <v/>
      </c>
      <c r="EU418" s="71" t="str">
        <f t="shared" si="6157"/>
        <v/>
      </c>
      <c r="EV418" s="71" t="str">
        <f t="shared" si="6158"/>
        <v/>
      </c>
      <c r="EW418" s="71" t="str">
        <f t="shared" si="6159"/>
        <v/>
      </c>
      <c r="EX418" s="71" t="str">
        <f t="shared" si="6160"/>
        <v/>
      </c>
      <c r="EY418" s="71" t="str">
        <f t="shared" si="6161"/>
        <v/>
      </c>
      <c r="EZ418" s="71" t="str">
        <f t="shared" si="6162"/>
        <v/>
      </c>
      <c r="FA418" s="71" t="str">
        <f t="shared" si="6163"/>
        <v/>
      </c>
      <c r="FB418" s="71" t="str">
        <f t="shared" si="6164"/>
        <v/>
      </c>
      <c r="FC418" s="71" t="str">
        <f t="shared" si="6165"/>
        <v/>
      </c>
      <c r="FD418" s="71" t="str">
        <f t="shared" si="6166"/>
        <v/>
      </c>
      <c r="FE418" s="71" t="str">
        <f t="shared" si="6167"/>
        <v/>
      </c>
      <c r="FF418" s="71" t="str">
        <f t="shared" si="6168"/>
        <v/>
      </c>
      <c r="FG418" s="71" t="str">
        <f t="shared" si="6169"/>
        <v/>
      </c>
      <c r="FH418" s="71" t="str">
        <f t="shared" si="6170"/>
        <v/>
      </c>
      <c r="FI418" s="71" t="str">
        <f t="shared" si="6171"/>
        <v/>
      </c>
      <c r="FJ418" s="71" t="str">
        <f t="shared" si="6172"/>
        <v/>
      </c>
      <c r="FK418" s="71" t="str">
        <f t="shared" si="6173"/>
        <v/>
      </c>
      <c r="FL418" s="71" t="str">
        <f t="shared" si="6174"/>
        <v/>
      </c>
      <c r="FM418" s="71" t="str">
        <f t="shared" si="6175"/>
        <v/>
      </c>
      <c r="FN418" s="71" t="str">
        <f t="shared" si="6176"/>
        <v/>
      </c>
      <c r="FO418" s="71" t="str">
        <f t="shared" si="6177"/>
        <v/>
      </c>
      <c r="FP418" s="71" t="str">
        <f t="shared" si="6178"/>
        <v/>
      </c>
      <c r="FQ418" s="71" t="str">
        <f t="shared" si="6179"/>
        <v/>
      </c>
      <c r="FR418" s="71" t="str">
        <f t="shared" si="6180"/>
        <v/>
      </c>
      <c r="FS418" s="71" t="str">
        <f t="shared" si="6181"/>
        <v/>
      </c>
    </row>
    <row r="419" spans="1:175" ht="16.5">
      <c r="A419" s="134"/>
      <c r="B419" s="80" t="s">
        <v>1145</v>
      </c>
      <c r="C419" s="153" t="s">
        <v>1130</v>
      </c>
      <c r="K419" s="150"/>
      <c r="T419" s="152" t="s">
        <v>1146</v>
      </c>
      <c r="U419" s="85" t="s">
        <v>1132</v>
      </c>
      <c r="CN419" s="70" t="str">
        <f t="shared" si="6106"/>
        <v>InitUnitState('IK8H',,,,,,,,,,)</v>
      </c>
      <c r="CO419" s="70" t="str">
        <f t="shared" si="6107"/>
        <v>InitUnitNormal('IK8H',,,,,,,,,,)</v>
      </c>
      <c r="CP419" s="70" t="str">
        <f t="shared" si="6108"/>
        <v>InitUnitMagic('IK8H',,,,,,,,,,)</v>
      </c>
      <c r="CQ419" s="70" t="str">
        <f t="shared" si="6109"/>
        <v>InitUnitAdd('IK8H',,,,,,,,,,)</v>
      </c>
      <c r="CR419" s="70" t="str">
        <f t="shared" si="6110"/>
        <v>InitEquipData('IK8H',,"",,,,,'','','','','','',"ReplaceableTextures\\CommandButtons\\BTNUI_Fuin_08.blp")</v>
      </c>
      <c r="CU419" s="95" t="str">
        <f t="shared" si="6111"/>
        <v>|n</v>
      </c>
      <c r="CV419" s="61" t="str">
        <f t="shared" si="6105"/>
        <v>业力|Cffffc926+50000|r，业力|Cffffc926+12%|n|n|r|Cffaaaaaa○|CffFFD24D雷之符印+1|r|r|n|n|Cff00ff7f点击穿戴或脱卸。|r</v>
      </c>
      <c r="CW419" s="60"/>
      <c r="CX419" s="60"/>
      <c r="CY419" s="60"/>
      <c r="CZ419" s="60"/>
      <c r="DA419" s="60"/>
      <c r="DB419" s="71" t="str">
        <f t="shared" si="6112"/>
        <v/>
      </c>
      <c r="DC419" s="71" t="str">
        <f t="shared" si="6113"/>
        <v/>
      </c>
      <c r="DD419" s="71" t="str">
        <f t="shared" si="6114"/>
        <v/>
      </c>
      <c r="DE419" s="71" t="str">
        <f t="shared" si="6115"/>
        <v/>
      </c>
      <c r="DF419" s="71" t="str">
        <f t="shared" si="6116"/>
        <v/>
      </c>
      <c r="DG419" s="71" t="str">
        <f t="shared" si="6117"/>
        <v/>
      </c>
      <c r="DH419" s="71" t="str">
        <f t="shared" si="6118"/>
        <v/>
      </c>
      <c r="DI419" s="71" t="str">
        <f t="shared" si="6119"/>
        <v/>
      </c>
      <c r="DJ419" s="71" t="str">
        <f t="shared" si="6120"/>
        <v/>
      </c>
      <c r="DK419" s="71" t="str">
        <f t="shared" si="6121"/>
        <v/>
      </c>
      <c r="DL419" s="71" t="str">
        <f t="shared" si="6122"/>
        <v/>
      </c>
      <c r="DM419" s="71" t="str">
        <f t="shared" si="6123"/>
        <v/>
      </c>
      <c r="DN419" s="71" t="str">
        <f t="shared" si="6124"/>
        <v/>
      </c>
      <c r="DO419" s="71" t="str">
        <f t="shared" si="6125"/>
        <v/>
      </c>
      <c r="DP419" s="71" t="str">
        <f t="shared" si="6126"/>
        <v/>
      </c>
      <c r="DQ419" s="71" t="str">
        <f t="shared" si="6127"/>
        <v/>
      </c>
      <c r="DR419" s="71" t="str">
        <f t="shared" si="6128"/>
        <v/>
      </c>
      <c r="DS419" s="71" t="str">
        <f t="shared" si="6129"/>
        <v/>
      </c>
      <c r="DT419" s="71" t="str">
        <f t="shared" si="6130"/>
        <v/>
      </c>
      <c r="DU419" s="71" t="str">
        <f t="shared" si="6131"/>
        <v/>
      </c>
      <c r="DV419" s="71" t="str">
        <f t="shared" si="6132"/>
        <v/>
      </c>
      <c r="DW419" s="71" t="str">
        <f t="shared" si="6133"/>
        <v/>
      </c>
      <c r="DX419" s="71" t="str">
        <f t="shared" si="6134"/>
        <v/>
      </c>
      <c r="DY419" s="71" t="str">
        <f t="shared" si="6135"/>
        <v/>
      </c>
      <c r="DZ419" s="71" t="str">
        <f t="shared" si="6136"/>
        <v/>
      </c>
      <c r="EA419" s="71" t="str">
        <f t="shared" si="6137"/>
        <v/>
      </c>
      <c r="EB419" s="71" t="str">
        <f t="shared" si="6138"/>
        <v/>
      </c>
      <c r="EC419" s="71" t="str">
        <f t="shared" si="6139"/>
        <v/>
      </c>
      <c r="ED419" s="71" t="str">
        <f t="shared" si="6140"/>
        <v/>
      </c>
      <c r="EE419" s="71" t="str">
        <f t="shared" si="6141"/>
        <v/>
      </c>
      <c r="EF419" s="71" t="str">
        <f t="shared" si="6142"/>
        <v/>
      </c>
      <c r="EG419" s="71" t="str">
        <f t="shared" si="6143"/>
        <v/>
      </c>
      <c r="EH419" s="71" t="str">
        <f t="shared" si="6144"/>
        <v/>
      </c>
      <c r="EI419" s="71" t="str">
        <f t="shared" si="6145"/>
        <v/>
      </c>
      <c r="EJ419" s="71" t="str">
        <f t="shared" si="6146"/>
        <v/>
      </c>
      <c r="EK419" s="71" t="str">
        <f t="shared" si="6147"/>
        <v/>
      </c>
      <c r="EL419" s="71" t="str">
        <f t="shared" si="6148"/>
        <v/>
      </c>
      <c r="EM419" s="71" t="str">
        <f t="shared" si="6149"/>
        <v/>
      </c>
      <c r="EN419" s="71" t="str">
        <f t="shared" si="6150"/>
        <v/>
      </c>
      <c r="EO419" s="71" t="str">
        <f t="shared" si="6151"/>
        <v/>
      </c>
      <c r="EP419" s="71" t="str">
        <f t="shared" si="6152"/>
        <v/>
      </c>
      <c r="EQ419" s="71" t="str">
        <f t="shared" si="6153"/>
        <v/>
      </c>
      <c r="ER419" s="71" t="str">
        <f t="shared" si="6154"/>
        <v/>
      </c>
      <c r="ES419" s="71" t="str">
        <f t="shared" si="6155"/>
        <v/>
      </c>
      <c r="ET419" s="71" t="str">
        <f t="shared" si="6156"/>
        <v/>
      </c>
      <c r="EU419" s="71" t="str">
        <f t="shared" si="6157"/>
        <v/>
      </c>
      <c r="EV419" s="71" t="str">
        <f t="shared" si="6158"/>
        <v/>
      </c>
      <c r="EW419" s="71" t="str">
        <f t="shared" si="6159"/>
        <v/>
      </c>
      <c r="EX419" s="71" t="str">
        <f t="shared" si="6160"/>
        <v/>
      </c>
      <c r="EY419" s="71" t="str">
        <f t="shared" si="6161"/>
        <v/>
      </c>
      <c r="EZ419" s="71" t="str">
        <f t="shared" si="6162"/>
        <v/>
      </c>
      <c r="FA419" s="71" t="str">
        <f t="shared" si="6163"/>
        <v/>
      </c>
      <c r="FB419" s="71" t="str">
        <f t="shared" si="6164"/>
        <v/>
      </c>
      <c r="FC419" s="71" t="str">
        <f t="shared" si="6165"/>
        <v/>
      </c>
      <c r="FD419" s="71" t="str">
        <f t="shared" si="6166"/>
        <v/>
      </c>
      <c r="FE419" s="71" t="str">
        <f t="shared" si="6167"/>
        <v/>
      </c>
      <c r="FF419" s="71" t="str">
        <f t="shared" si="6168"/>
        <v/>
      </c>
      <c r="FG419" s="71" t="str">
        <f t="shared" si="6169"/>
        <v/>
      </c>
      <c r="FH419" s="71" t="str">
        <f t="shared" si="6170"/>
        <v/>
      </c>
      <c r="FI419" s="71" t="str">
        <f t="shared" si="6171"/>
        <v/>
      </c>
      <c r="FJ419" s="71" t="str">
        <f t="shared" si="6172"/>
        <v/>
      </c>
      <c r="FK419" s="71" t="str">
        <f t="shared" si="6173"/>
        <v/>
      </c>
      <c r="FL419" s="71" t="str">
        <f t="shared" si="6174"/>
        <v/>
      </c>
      <c r="FM419" s="71" t="str">
        <f t="shared" si="6175"/>
        <v/>
      </c>
      <c r="FN419" s="71" t="str">
        <f t="shared" si="6176"/>
        <v/>
      </c>
      <c r="FO419" s="71" t="str">
        <f t="shared" si="6177"/>
        <v/>
      </c>
      <c r="FP419" s="71" t="str">
        <f t="shared" si="6178"/>
        <v/>
      </c>
      <c r="FQ419" s="71" t="str">
        <f t="shared" si="6179"/>
        <v/>
      </c>
      <c r="FR419" s="71" t="str">
        <f t="shared" si="6180"/>
        <v/>
      </c>
      <c r="FS419" s="71" t="str">
        <f t="shared" si="6181"/>
        <v/>
      </c>
    </row>
    <row r="420" spans="1:175" ht="16.5">
      <c r="A420" s="134"/>
      <c r="B420" s="80" t="s">
        <v>1147</v>
      </c>
      <c r="C420" s="153" t="s">
        <v>1130</v>
      </c>
      <c r="K420" s="151"/>
      <c r="T420" s="152" t="s">
        <v>1148</v>
      </c>
      <c r="U420" s="85" t="s">
        <v>1132</v>
      </c>
      <c r="CN420" s="70" t="str">
        <f t="shared" si="6106"/>
        <v>InitUnitState('IK8I',,,,,,,,,,)</v>
      </c>
      <c r="CO420" s="70" t="str">
        <f t="shared" si="6107"/>
        <v>InitUnitNormal('IK8I',,,,,,,,,,)</v>
      </c>
      <c r="CP420" s="70" t="str">
        <f t="shared" si="6108"/>
        <v>InitUnitMagic('IK8I',,,,,,,,,,)</v>
      </c>
      <c r="CQ420" s="70" t="str">
        <f t="shared" si="6109"/>
        <v>InitUnitAdd('IK8I',,,,,,,,,,)</v>
      </c>
      <c r="CR420" s="70" t="str">
        <f t="shared" si="6110"/>
        <v>InitEquipData('IK8I',,"",,,,,'','','','','','',"")</v>
      </c>
      <c r="CU420" s="95" t="str">
        <f t="shared" si="6111"/>
        <v>|n</v>
      </c>
      <c r="CV420" s="61" t="str">
        <f t="shared" si="6105"/>
        <v>业力|Cffffc926+50000|r，业力|Cffffc926+12%|n|n|r|Cffaaaaaa○|CffFFD24D暗之符印+1|r|r|n|n|Cff00ff7f点击穿戴或脱卸。|r</v>
      </c>
      <c r="CW420" s="60"/>
      <c r="CX420" s="60"/>
      <c r="CY420" s="60"/>
      <c r="CZ420" s="60"/>
      <c r="DA420" s="60"/>
      <c r="DB420" s="71" t="str">
        <f t="shared" si="6112"/>
        <v/>
      </c>
      <c r="DC420" s="71" t="str">
        <f t="shared" si="6113"/>
        <v/>
      </c>
      <c r="DD420" s="71" t="str">
        <f t="shared" si="6114"/>
        <v/>
      </c>
      <c r="DE420" s="71" t="str">
        <f t="shared" si="6115"/>
        <v/>
      </c>
      <c r="DF420" s="71" t="str">
        <f t="shared" si="6116"/>
        <v/>
      </c>
      <c r="DG420" s="71" t="str">
        <f t="shared" si="6117"/>
        <v/>
      </c>
      <c r="DH420" s="71" t="str">
        <f t="shared" si="6118"/>
        <v/>
      </c>
      <c r="DI420" s="71" t="str">
        <f t="shared" si="6119"/>
        <v/>
      </c>
      <c r="DJ420" s="71" t="str">
        <f t="shared" si="6120"/>
        <v/>
      </c>
      <c r="DK420" s="71" t="str">
        <f t="shared" si="6121"/>
        <v/>
      </c>
      <c r="DL420" s="71" t="str">
        <f t="shared" si="6122"/>
        <v/>
      </c>
      <c r="DM420" s="71" t="str">
        <f t="shared" si="6123"/>
        <v/>
      </c>
      <c r="DN420" s="71" t="str">
        <f t="shared" si="6124"/>
        <v/>
      </c>
      <c r="DO420" s="71" t="str">
        <f t="shared" si="6125"/>
        <v/>
      </c>
      <c r="DP420" s="71" t="str">
        <f t="shared" si="6126"/>
        <v/>
      </c>
      <c r="DQ420" s="71" t="str">
        <f t="shared" si="6127"/>
        <v/>
      </c>
      <c r="DR420" s="71" t="str">
        <f t="shared" si="6128"/>
        <v/>
      </c>
      <c r="DS420" s="71" t="str">
        <f t="shared" si="6129"/>
        <v/>
      </c>
      <c r="DT420" s="71" t="str">
        <f t="shared" si="6130"/>
        <v/>
      </c>
      <c r="DU420" s="71" t="str">
        <f t="shared" si="6131"/>
        <v/>
      </c>
      <c r="DV420" s="71" t="str">
        <f t="shared" si="6132"/>
        <v/>
      </c>
      <c r="DW420" s="71" t="str">
        <f t="shared" si="6133"/>
        <v/>
      </c>
      <c r="DX420" s="71" t="str">
        <f t="shared" si="6134"/>
        <v/>
      </c>
      <c r="DY420" s="71" t="str">
        <f t="shared" si="6135"/>
        <v/>
      </c>
      <c r="DZ420" s="71" t="str">
        <f t="shared" si="6136"/>
        <v/>
      </c>
      <c r="EA420" s="71" t="str">
        <f t="shared" si="6137"/>
        <v/>
      </c>
      <c r="EB420" s="71" t="str">
        <f t="shared" si="6138"/>
        <v/>
      </c>
      <c r="EC420" s="71" t="str">
        <f t="shared" si="6139"/>
        <v/>
      </c>
      <c r="ED420" s="71" t="str">
        <f t="shared" si="6140"/>
        <v/>
      </c>
      <c r="EE420" s="71" t="str">
        <f t="shared" si="6141"/>
        <v/>
      </c>
      <c r="EF420" s="71" t="str">
        <f t="shared" si="6142"/>
        <v/>
      </c>
      <c r="EG420" s="71" t="str">
        <f t="shared" si="6143"/>
        <v/>
      </c>
      <c r="EH420" s="71" t="str">
        <f t="shared" si="6144"/>
        <v/>
      </c>
      <c r="EI420" s="71" t="str">
        <f t="shared" si="6145"/>
        <v/>
      </c>
      <c r="EJ420" s="71" t="str">
        <f t="shared" si="6146"/>
        <v/>
      </c>
      <c r="EK420" s="71" t="str">
        <f t="shared" si="6147"/>
        <v/>
      </c>
      <c r="EL420" s="71" t="str">
        <f t="shared" si="6148"/>
        <v/>
      </c>
      <c r="EM420" s="71" t="str">
        <f t="shared" si="6149"/>
        <v/>
      </c>
      <c r="EN420" s="71" t="str">
        <f t="shared" si="6150"/>
        <v/>
      </c>
      <c r="EO420" s="71" t="str">
        <f t="shared" si="6151"/>
        <v/>
      </c>
      <c r="EP420" s="71" t="str">
        <f t="shared" si="6152"/>
        <v/>
      </c>
      <c r="EQ420" s="71" t="str">
        <f t="shared" si="6153"/>
        <v/>
      </c>
      <c r="ER420" s="71" t="str">
        <f t="shared" si="6154"/>
        <v/>
      </c>
      <c r="ES420" s="71" t="str">
        <f t="shared" si="6155"/>
        <v/>
      </c>
      <c r="ET420" s="71" t="str">
        <f t="shared" si="6156"/>
        <v/>
      </c>
      <c r="EU420" s="71" t="str">
        <f t="shared" si="6157"/>
        <v/>
      </c>
      <c r="EV420" s="71" t="str">
        <f t="shared" si="6158"/>
        <v/>
      </c>
      <c r="EW420" s="71" t="str">
        <f t="shared" si="6159"/>
        <v/>
      </c>
      <c r="EX420" s="71" t="str">
        <f t="shared" si="6160"/>
        <v/>
      </c>
      <c r="EY420" s="71" t="str">
        <f t="shared" si="6161"/>
        <v/>
      </c>
      <c r="EZ420" s="71" t="str">
        <f t="shared" si="6162"/>
        <v/>
      </c>
      <c r="FA420" s="71" t="str">
        <f t="shared" si="6163"/>
        <v/>
      </c>
      <c r="FB420" s="71" t="str">
        <f t="shared" si="6164"/>
        <v/>
      </c>
      <c r="FC420" s="71" t="str">
        <f t="shared" si="6165"/>
        <v/>
      </c>
      <c r="FD420" s="71" t="str">
        <f t="shared" si="6166"/>
        <v/>
      </c>
      <c r="FE420" s="71" t="str">
        <f t="shared" si="6167"/>
        <v/>
      </c>
      <c r="FF420" s="71" t="str">
        <f t="shared" si="6168"/>
        <v/>
      </c>
      <c r="FG420" s="71" t="str">
        <f t="shared" si="6169"/>
        <v/>
      </c>
      <c r="FH420" s="71" t="str">
        <f t="shared" si="6170"/>
        <v/>
      </c>
      <c r="FI420" s="71" t="str">
        <f t="shared" si="6171"/>
        <v/>
      </c>
      <c r="FJ420" s="71" t="str">
        <f t="shared" si="6172"/>
        <v/>
      </c>
      <c r="FK420" s="71" t="str">
        <f t="shared" si="6173"/>
        <v/>
      </c>
      <c r="FL420" s="71" t="str">
        <f t="shared" si="6174"/>
        <v/>
      </c>
      <c r="FM420" s="71" t="str">
        <f t="shared" si="6175"/>
        <v/>
      </c>
      <c r="FN420" s="71" t="str">
        <f t="shared" si="6176"/>
        <v/>
      </c>
      <c r="FO420" s="71" t="str">
        <f t="shared" si="6177"/>
        <v/>
      </c>
      <c r="FP420" s="71" t="str">
        <f t="shared" si="6178"/>
        <v/>
      </c>
      <c r="FQ420" s="71" t="str">
        <f t="shared" si="6179"/>
        <v/>
      </c>
      <c r="FR420" s="71" t="str">
        <f t="shared" si="6180"/>
        <v/>
      </c>
      <c r="FS420" s="71" t="str">
        <f t="shared" si="6181"/>
        <v/>
      </c>
    </row>
    <row r="421" spans="1:175" ht="16.5">
      <c r="A421" s="133"/>
      <c r="B421" s="80" t="s">
        <v>1149</v>
      </c>
      <c r="C421" s="149" t="s">
        <v>1150</v>
      </c>
      <c r="T421" s="155" t="s">
        <v>1151</v>
      </c>
      <c r="U421" s="85" t="s">
        <v>1152</v>
      </c>
      <c r="CN421" s="70" t="str">
        <f t="shared" si="5498"/>
        <v>InitUnitState('IK91',,,,,,,,,,)</v>
      </c>
      <c r="CO421" s="70" t="str">
        <f t="shared" si="5499"/>
        <v>InitUnitNormal('IK91',,,,,,,,,,)</v>
      </c>
      <c r="CP421" s="70" t="str">
        <f t="shared" si="5500"/>
        <v>InitUnitMagic('IK91',,,,,,,,,,)</v>
      </c>
      <c r="CQ421" s="70" t="str">
        <f t="shared" si="5501"/>
        <v>InitUnitAdd('IK91',,,,,,,,,,)</v>
      </c>
      <c r="CR421" s="70" t="str">
        <f t="shared" ref="CR421:CR428" si="6182">"InitEquipData('"&amp;B421&amp;"',"&amp;D421&amp;","&amp;CR$1&amp;A421&amp;CR$1&amp;","&amp;E421&amp;","&amp;I421&amp;","&amp;F421&amp;","&amp;G421&amp;",'"&amp;J421&amp;"','"&amp;K421&amp;"','"&amp;L421&amp;"','"&amp;M421&amp;"','"&amp;N421&amp;"','"&amp;O421&amp;"',"&amp;CR$1&amp;U422&amp;CR$1&amp;")"</f>
        <v>InitEquipData('IK91',,"",,,,,'','','','','','',"ReplaceableTextures\\CommandButtons\\BTNUI_Fuin_02.blp")</v>
      </c>
      <c r="CU421" s="95" t="str">
        <f t="shared" si="5502"/>
        <v>|n</v>
      </c>
      <c r="CV421" s="61" t="str">
        <f t="shared" si="6105"/>
        <v>为|Cffffc926史诗品质|r的|Cffffc926宝物|r附加一条|Cffffc926金之符印|r属性。|n|n|Cff00ff7f点击可将刻印镶嵌至指定史诗品质的宝物。|n|r|Cffff0000镶嵌后不可拆卸和替换。|r</v>
      </c>
      <c r="CW421" s="60"/>
      <c r="CX421" s="60"/>
      <c r="CY421" s="60"/>
      <c r="CZ421" s="60"/>
      <c r="DA421" s="60"/>
      <c r="DB421" s="71" t="str">
        <f t="shared" si="5503"/>
        <v/>
      </c>
      <c r="DC421" s="71" t="str">
        <f t="shared" si="5504"/>
        <v/>
      </c>
      <c r="DD421" s="71" t="str">
        <f t="shared" si="5505"/>
        <v/>
      </c>
      <c r="DE421" s="71" t="str">
        <f t="shared" si="5506"/>
        <v/>
      </c>
      <c r="DF421" s="71" t="str">
        <f t="shared" si="5507"/>
        <v/>
      </c>
      <c r="DG421" s="71" t="str">
        <f t="shared" si="5508"/>
        <v/>
      </c>
      <c r="DH421" s="71" t="str">
        <f t="shared" si="5509"/>
        <v/>
      </c>
      <c r="DI421" s="71" t="str">
        <f t="shared" si="5510"/>
        <v/>
      </c>
      <c r="DJ421" s="71" t="str">
        <f t="shared" si="5511"/>
        <v/>
      </c>
      <c r="DK421" s="71" t="str">
        <f t="shared" si="5512"/>
        <v/>
      </c>
      <c r="DL421" s="71" t="str">
        <f t="shared" si="5513"/>
        <v/>
      </c>
      <c r="DM421" s="71" t="str">
        <f t="shared" si="5514"/>
        <v/>
      </c>
      <c r="DN421" s="71" t="str">
        <f t="shared" si="5515"/>
        <v/>
      </c>
      <c r="DO421" s="71" t="str">
        <f t="shared" si="5516"/>
        <v/>
      </c>
      <c r="DP421" s="71" t="str">
        <f t="shared" si="5517"/>
        <v/>
      </c>
      <c r="DQ421" s="71" t="str">
        <f t="shared" si="5518"/>
        <v/>
      </c>
      <c r="DR421" s="71" t="str">
        <f t="shared" si="5519"/>
        <v/>
      </c>
      <c r="DS421" s="71" t="str">
        <f t="shared" si="5520"/>
        <v/>
      </c>
      <c r="DT421" s="71" t="str">
        <f t="shared" si="5521"/>
        <v/>
      </c>
      <c r="DU421" s="71" t="str">
        <f t="shared" si="5522"/>
        <v/>
      </c>
      <c r="DV421" s="71" t="str">
        <f t="shared" si="5523"/>
        <v/>
      </c>
      <c r="DW421" s="71" t="str">
        <f t="shared" si="5524"/>
        <v/>
      </c>
      <c r="DX421" s="71" t="str">
        <f t="shared" si="5525"/>
        <v/>
      </c>
      <c r="DY421" s="71" t="str">
        <f t="shared" si="5526"/>
        <v/>
      </c>
      <c r="DZ421" s="71" t="str">
        <f t="shared" si="5527"/>
        <v/>
      </c>
      <c r="EA421" s="71" t="str">
        <f t="shared" si="5528"/>
        <v/>
      </c>
      <c r="EB421" s="71" t="str">
        <f t="shared" si="5529"/>
        <v/>
      </c>
      <c r="EC421" s="71" t="str">
        <f t="shared" si="5530"/>
        <v/>
      </c>
      <c r="ED421" s="71" t="str">
        <f t="shared" si="5531"/>
        <v/>
      </c>
      <c r="EE421" s="71" t="str">
        <f t="shared" si="5532"/>
        <v/>
      </c>
      <c r="EF421" s="71" t="str">
        <f t="shared" si="5533"/>
        <v/>
      </c>
      <c r="EG421" s="71" t="str">
        <f t="shared" si="5534"/>
        <v/>
      </c>
      <c r="EH421" s="71" t="str">
        <f t="shared" si="5535"/>
        <v/>
      </c>
      <c r="EI421" s="71" t="str">
        <f t="shared" si="5536"/>
        <v/>
      </c>
      <c r="EJ421" s="71" t="str">
        <f t="shared" si="5537"/>
        <v/>
      </c>
      <c r="EK421" s="71" t="str">
        <f t="shared" si="5538"/>
        <v/>
      </c>
      <c r="EL421" s="71" t="str">
        <f t="shared" si="5539"/>
        <v/>
      </c>
      <c r="EM421" s="71" t="str">
        <f t="shared" si="5540"/>
        <v/>
      </c>
      <c r="EN421" s="71" t="str">
        <f t="shared" si="5541"/>
        <v/>
      </c>
      <c r="EO421" s="71" t="str">
        <f t="shared" si="5542"/>
        <v/>
      </c>
      <c r="EP421" s="71" t="str">
        <f t="shared" si="5543"/>
        <v/>
      </c>
      <c r="EQ421" s="71" t="str">
        <f t="shared" si="5544"/>
        <v/>
      </c>
      <c r="ER421" s="71" t="str">
        <f t="shared" si="5545"/>
        <v/>
      </c>
      <c r="ES421" s="71" t="str">
        <f t="shared" si="5546"/>
        <v/>
      </c>
      <c r="ET421" s="71" t="str">
        <f t="shared" si="5547"/>
        <v/>
      </c>
      <c r="EU421" s="71" t="str">
        <f t="shared" si="5548"/>
        <v/>
      </c>
      <c r="EV421" s="71" t="str">
        <f t="shared" si="5549"/>
        <v/>
      </c>
      <c r="EW421" s="71" t="str">
        <f t="shared" si="5550"/>
        <v/>
      </c>
      <c r="EX421" s="71" t="str">
        <f t="shared" si="5551"/>
        <v/>
      </c>
      <c r="EY421" s="71" t="str">
        <f t="shared" si="5552"/>
        <v/>
      </c>
      <c r="EZ421" s="71" t="str">
        <f t="shared" si="5553"/>
        <v/>
      </c>
      <c r="FA421" s="71" t="str">
        <f t="shared" si="5554"/>
        <v/>
      </c>
      <c r="FB421" s="71" t="str">
        <f t="shared" si="5555"/>
        <v/>
      </c>
      <c r="FC421" s="71" t="str">
        <f t="shared" si="5556"/>
        <v/>
      </c>
      <c r="FD421" s="71" t="str">
        <f t="shared" si="5557"/>
        <v/>
      </c>
      <c r="FE421" s="71" t="str">
        <f t="shared" si="5558"/>
        <v/>
      </c>
      <c r="FF421" s="71" t="str">
        <f t="shared" si="5559"/>
        <v/>
      </c>
      <c r="FG421" s="71" t="str">
        <f t="shared" si="5560"/>
        <v/>
      </c>
      <c r="FH421" s="71" t="str">
        <f t="shared" si="5561"/>
        <v/>
      </c>
      <c r="FI421" s="71" t="str">
        <f t="shared" si="5562"/>
        <v/>
      </c>
      <c r="FJ421" s="71" t="str">
        <f t="shared" si="5563"/>
        <v/>
      </c>
      <c r="FK421" s="71" t="str">
        <f t="shared" si="5564"/>
        <v/>
      </c>
      <c r="FL421" s="71" t="str">
        <f t="shared" si="5565"/>
        <v/>
      </c>
      <c r="FM421" s="71" t="str">
        <f t="shared" si="5566"/>
        <v/>
      </c>
      <c r="FN421" s="71" t="str">
        <f t="shared" si="5567"/>
        <v/>
      </c>
      <c r="FO421" s="71" t="str">
        <f t="shared" si="5568"/>
        <v/>
      </c>
      <c r="FP421" s="71" t="str">
        <f t="shared" si="5569"/>
        <v/>
      </c>
      <c r="FQ421" s="71" t="str">
        <f t="shared" si="5570"/>
        <v/>
      </c>
      <c r="FR421" s="71" t="str">
        <f t="shared" si="5571"/>
        <v/>
      </c>
      <c r="FS421" s="71" t="str">
        <f t="shared" si="5572"/>
        <v/>
      </c>
    </row>
    <row r="422" spans="1:175" ht="16.5">
      <c r="A422" s="133"/>
      <c r="B422" s="80" t="s">
        <v>1153</v>
      </c>
      <c r="C422" s="150" t="s">
        <v>1154</v>
      </c>
      <c r="T422" s="156" t="s">
        <v>1155</v>
      </c>
      <c r="U422" s="85" t="s">
        <v>1156</v>
      </c>
      <c r="CN422" s="70" t="str">
        <f t="shared" si="5498"/>
        <v>InitUnitState('IK92',,,,,,,,,,)</v>
      </c>
      <c r="CO422" s="70" t="str">
        <f t="shared" si="5499"/>
        <v>InitUnitNormal('IK92',,,,,,,,,,)</v>
      </c>
      <c r="CP422" s="70" t="str">
        <f t="shared" si="5500"/>
        <v>InitUnitMagic('IK92',,,,,,,,,,)</v>
      </c>
      <c r="CQ422" s="70" t="str">
        <f t="shared" si="5501"/>
        <v>InitUnitAdd('IK92',,,,,,,,,,)</v>
      </c>
      <c r="CR422" s="70" t="str">
        <f t="shared" si="6182"/>
        <v>InitEquipData('IK92',,"",,,,,'','','','','','',"ReplaceableTextures\\CommandButtons\\BTNUI_Fuin_03.blp")</v>
      </c>
      <c r="CU422" s="95" t="str">
        <f t="shared" si="5502"/>
        <v>|n</v>
      </c>
      <c r="CV422" s="61" t="str">
        <f t="shared" si="6105"/>
        <v>为|Cffffc926史诗品质|r的|Cffffc926宝物|r附加一条|Cffffc926木之符印|r属性。|n|n|Cff00ff7f点击可将刻印镶嵌至指定史诗品质的宝物。|n|r|Cffff0000镶嵌后不可拆卸和替换。|r</v>
      </c>
      <c r="CW422" s="60"/>
      <c r="CX422" s="60"/>
      <c r="CY422" s="60"/>
      <c r="CZ422" s="60"/>
      <c r="DA422" s="60"/>
      <c r="DB422" s="71" t="str">
        <f t="shared" si="5503"/>
        <v/>
      </c>
      <c r="DC422" s="71" t="str">
        <f t="shared" si="5504"/>
        <v/>
      </c>
      <c r="DD422" s="71" t="str">
        <f t="shared" si="5505"/>
        <v/>
      </c>
      <c r="DE422" s="71" t="str">
        <f t="shared" si="5506"/>
        <v/>
      </c>
      <c r="DF422" s="71" t="str">
        <f t="shared" si="5507"/>
        <v/>
      </c>
      <c r="DG422" s="71" t="str">
        <f t="shared" si="5508"/>
        <v/>
      </c>
      <c r="DH422" s="71" t="str">
        <f t="shared" si="5509"/>
        <v/>
      </c>
      <c r="DI422" s="71" t="str">
        <f t="shared" si="5510"/>
        <v/>
      </c>
      <c r="DJ422" s="71" t="str">
        <f t="shared" si="5511"/>
        <v/>
      </c>
      <c r="DK422" s="71" t="str">
        <f t="shared" si="5512"/>
        <v/>
      </c>
      <c r="DL422" s="71" t="str">
        <f t="shared" si="5513"/>
        <v/>
      </c>
      <c r="DM422" s="71" t="str">
        <f t="shared" si="5514"/>
        <v/>
      </c>
      <c r="DN422" s="71" t="str">
        <f t="shared" si="5515"/>
        <v/>
      </c>
      <c r="DO422" s="71" t="str">
        <f t="shared" si="5516"/>
        <v/>
      </c>
      <c r="DP422" s="71" t="str">
        <f t="shared" si="5517"/>
        <v/>
      </c>
      <c r="DQ422" s="71" t="str">
        <f t="shared" si="5518"/>
        <v/>
      </c>
      <c r="DR422" s="71" t="str">
        <f t="shared" si="5519"/>
        <v/>
      </c>
      <c r="DS422" s="71" t="str">
        <f t="shared" si="5520"/>
        <v/>
      </c>
      <c r="DT422" s="71" t="str">
        <f t="shared" si="5521"/>
        <v/>
      </c>
      <c r="DU422" s="71" t="str">
        <f t="shared" si="5522"/>
        <v/>
      </c>
      <c r="DV422" s="71" t="str">
        <f t="shared" si="5523"/>
        <v/>
      </c>
      <c r="DW422" s="71" t="str">
        <f t="shared" si="5524"/>
        <v/>
      </c>
      <c r="DX422" s="71" t="str">
        <f t="shared" si="5525"/>
        <v/>
      </c>
      <c r="DY422" s="71" t="str">
        <f t="shared" si="5526"/>
        <v/>
      </c>
      <c r="DZ422" s="71" t="str">
        <f t="shared" si="5527"/>
        <v/>
      </c>
      <c r="EA422" s="71" t="str">
        <f t="shared" si="5528"/>
        <v/>
      </c>
      <c r="EB422" s="71" t="str">
        <f t="shared" si="5529"/>
        <v/>
      </c>
      <c r="EC422" s="71" t="str">
        <f t="shared" si="5530"/>
        <v/>
      </c>
      <c r="ED422" s="71" t="str">
        <f t="shared" si="5531"/>
        <v/>
      </c>
      <c r="EE422" s="71" t="str">
        <f t="shared" si="5532"/>
        <v/>
      </c>
      <c r="EF422" s="71" t="str">
        <f t="shared" si="5533"/>
        <v/>
      </c>
      <c r="EG422" s="71" t="str">
        <f t="shared" si="5534"/>
        <v/>
      </c>
      <c r="EH422" s="71" t="str">
        <f t="shared" si="5535"/>
        <v/>
      </c>
      <c r="EI422" s="71" t="str">
        <f t="shared" si="5536"/>
        <v/>
      </c>
      <c r="EJ422" s="71" t="str">
        <f t="shared" si="5537"/>
        <v/>
      </c>
      <c r="EK422" s="71" t="str">
        <f t="shared" si="5538"/>
        <v/>
      </c>
      <c r="EL422" s="71" t="str">
        <f t="shared" si="5539"/>
        <v/>
      </c>
      <c r="EM422" s="71" t="str">
        <f t="shared" si="5540"/>
        <v/>
      </c>
      <c r="EN422" s="71" t="str">
        <f t="shared" si="5541"/>
        <v/>
      </c>
      <c r="EO422" s="71" t="str">
        <f t="shared" si="5542"/>
        <v/>
      </c>
      <c r="EP422" s="71" t="str">
        <f t="shared" si="5543"/>
        <v/>
      </c>
      <c r="EQ422" s="71" t="str">
        <f t="shared" si="5544"/>
        <v/>
      </c>
      <c r="ER422" s="71" t="str">
        <f t="shared" si="5545"/>
        <v/>
      </c>
      <c r="ES422" s="71" t="str">
        <f t="shared" si="5546"/>
        <v/>
      </c>
      <c r="ET422" s="71" t="str">
        <f t="shared" si="5547"/>
        <v/>
      </c>
      <c r="EU422" s="71" t="str">
        <f t="shared" si="5548"/>
        <v/>
      </c>
      <c r="EV422" s="71" t="str">
        <f t="shared" si="5549"/>
        <v/>
      </c>
      <c r="EW422" s="71" t="str">
        <f t="shared" si="5550"/>
        <v/>
      </c>
      <c r="EX422" s="71" t="str">
        <f t="shared" si="5551"/>
        <v/>
      </c>
      <c r="EY422" s="71" t="str">
        <f t="shared" si="5552"/>
        <v/>
      </c>
      <c r="EZ422" s="71" t="str">
        <f t="shared" si="5553"/>
        <v/>
      </c>
      <c r="FA422" s="71" t="str">
        <f t="shared" si="5554"/>
        <v/>
      </c>
      <c r="FB422" s="71" t="str">
        <f t="shared" si="5555"/>
        <v/>
      </c>
      <c r="FC422" s="71" t="str">
        <f t="shared" si="5556"/>
        <v/>
      </c>
      <c r="FD422" s="71" t="str">
        <f t="shared" si="5557"/>
        <v/>
      </c>
      <c r="FE422" s="71" t="str">
        <f t="shared" si="5558"/>
        <v/>
      </c>
      <c r="FF422" s="71" t="str">
        <f t="shared" si="5559"/>
        <v/>
      </c>
      <c r="FG422" s="71" t="str">
        <f t="shared" si="5560"/>
        <v/>
      </c>
      <c r="FH422" s="71" t="str">
        <f t="shared" si="5561"/>
        <v/>
      </c>
      <c r="FI422" s="71" t="str">
        <f t="shared" si="5562"/>
        <v/>
      </c>
      <c r="FJ422" s="71" t="str">
        <f t="shared" si="5563"/>
        <v/>
      </c>
      <c r="FK422" s="71" t="str">
        <f t="shared" si="5564"/>
        <v/>
      </c>
      <c r="FL422" s="71" t="str">
        <f t="shared" si="5565"/>
        <v/>
      </c>
      <c r="FM422" s="71" t="str">
        <f t="shared" si="5566"/>
        <v/>
      </c>
      <c r="FN422" s="71" t="str">
        <f t="shared" si="5567"/>
        <v/>
      </c>
      <c r="FO422" s="71" t="str">
        <f t="shared" si="5568"/>
        <v/>
      </c>
      <c r="FP422" s="71" t="str">
        <f t="shared" si="5569"/>
        <v/>
      </c>
      <c r="FQ422" s="71" t="str">
        <f t="shared" si="5570"/>
        <v/>
      </c>
      <c r="FR422" s="71" t="str">
        <f t="shared" si="5571"/>
        <v/>
      </c>
      <c r="FS422" s="71" t="str">
        <f t="shared" si="5572"/>
        <v/>
      </c>
    </row>
    <row r="423" spans="1:175" ht="16.5">
      <c r="A423" s="134"/>
      <c r="B423" s="80" t="s">
        <v>1157</v>
      </c>
      <c r="C423" s="150" t="s">
        <v>1158</v>
      </c>
      <c r="T423" s="156" t="s">
        <v>1159</v>
      </c>
      <c r="U423" s="85" t="s">
        <v>1160</v>
      </c>
      <c r="CN423" s="70" t="str">
        <f t="shared" si="5498"/>
        <v>InitUnitState('IK93',,,,,,,,,,)</v>
      </c>
      <c r="CO423" s="70" t="str">
        <f t="shared" si="5499"/>
        <v>InitUnitNormal('IK93',,,,,,,,,,)</v>
      </c>
      <c r="CP423" s="70" t="str">
        <f t="shared" si="5500"/>
        <v>InitUnitMagic('IK93',,,,,,,,,,)</v>
      </c>
      <c r="CQ423" s="70" t="str">
        <f t="shared" si="5501"/>
        <v>InitUnitAdd('IK93',,,,,,,,,,)</v>
      </c>
      <c r="CR423" s="70" t="str">
        <f t="shared" si="6182"/>
        <v>InitEquipData('IK93',,"",,,,,'','','','','','',"ReplaceableTextures\\CommandButtons\\BTNUI_Fuin_04.blp")</v>
      </c>
      <c r="CU423" s="95" t="str">
        <f t="shared" si="5502"/>
        <v>|n</v>
      </c>
      <c r="CV423" s="61" t="str">
        <f t="shared" si="6105"/>
        <v>为|Cffffc926史诗品质|r的|Cffffc926宝物|r附加一条|Cffffc926水之符印|r属性。|n|n|Cff00ff7f点击可将刻印镶嵌至指定史诗品质的宝物。|n|r|Cffff0000镶嵌后不可拆卸和替换。|r</v>
      </c>
      <c r="CW423" s="60"/>
      <c r="CX423" s="60"/>
      <c r="CY423" s="60"/>
      <c r="CZ423" s="60"/>
      <c r="DA423" s="60"/>
      <c r="DB423" s="71" t="str">
        <f t="shared" si="5503"/>
        <v/>
      </c>
      <c r="DC423" s="71" t="str">
        <f t="shared" si="5504"/>
        <v/>
      </c>
      <c r="DD423" s="71" t="str">
        <f t="shared" si="5505"/>
        <v/>
      </c>
      <c r="DE423" s="71" t="str">
        <f t="shared" si="5506"/>
        <v/>
      </c>
      <c r="DF423" s="71" t="str">
        <f t="shared" si="5507"/>
        <v/>
      </c>
      <c r="DG423" s="71" t="str">
        <f t="shared" si="5508"/>
        <v/>
      </c>
      <c r="DH423" s="71" t="str">
        <f t="shared" si="5509"/>
        <v/>
      </c>
      <c r="DI423" s="71" t="str">
        <f t="shared" si="5510"/>
        <v/>
      </c>
      <c r="DJ423" s="71" t="str">
        <f t="shared" si="5511"/>
        <v/>
      </c>
      <c r="DK423" s="71" t="str">
        <f t="shared" si="5512"/>
        <v/>
      </c>
      <c r="DL423" s="71" t="str">
        <f t="shared" si="5513"/>
        <v/>
      </c>
      <c r="DM423" s="71" t="str">
        <f t="shared" si="5514"/>
        <v/>
      </c>
      <c r="DN423" s="71" t="str">
        <f t="shared" si="5515"/>
        <v/>
      </c>
      <c r="DO423" s="71" t="str">
        <f t="shared" si="5516"/>
        <v/>
      </c>
      <c r="DP423" s="71" t="str">
        <f t="shared" si="5517"/>
        <v/>
      </c>
      <c r="DQ423" s="71" t="str">
        <f t="shared" si="5518"/>
        <v/>
      </c>
      <c r="DR423" s="71" t="str">
        <f t="shared" si="5519"/>
        <v/>
      </c>
      <c r="DS423" s="71" t="str">
        <f t="shared" si="5520"/>
        <v/>
      </c>
      <c r="DT423" s="71" t="str">
        <f t="shared" si="5521"/>
        <v/>
      </c>
      <c r="DU423" s="71" t="str">
        <f t="shared" si="5522"/>
        <v/>
      </c>
      <c r="DV423" s="71" t="str">
        <f t="shared" si="5523"/>
        <v/>
      </c>
      <c r="DW423" s="71" t="str">
        <f t="shared" si="5524"/>
        <v/>
      </c>
      <c r="DX423" s="71" t="str">
        <f t="shared" si="5525"/>
        <v/>
      </c>
      <c r="DY423" s="71" t="str">
        <f t="shared" si="5526"/>
        <v/>
      </c>
      <c r="DZ423" s="71" t="str">
        <f t="shared" si="5527"/>
        <v/>
      </c>
      <c r="EA423" s="71" t="str">
        <f t="shared" si="5528"/>
        <v/>
      </c>
      <c r="EB423" s="71" t="str">
        <f t="shared" si="5529"/>
        <v/>
      </c>
      <c r="EC423" s="71" t="str">
        <f t="shared" si="5530"/>
        <v/>
      </c>
      <c r="ED423" s="71" t="str">
        <f t="shared" si="5531"/>
        <v/>
      </c>
      <c r="EE423" s="71" t="str">
        <f t="shared" si="5532"/>
        <v/>
      </c>
      <c r="EF423" s="71" t="str">
        <f t="shared" si="5533"/>
        <v/>
      </c>
      <c r="EG423" s="71" t="str">
        <f t="shared" si="5534"/>
        <v/>
      </c>
      <c r="EH423" s="71" t="str">
        <f t="shared" si="5535"/>
        <v/>
      </c>
      <c r="EI423" s="71" t="str">
        <f t="shared" si="5536"/>
        <v/>
      </c>
      <c r="EJ423" s="71" t="str">
        <f t="shared" si="5537"/>
        <v/>
      </c>
      <c r="EK423" s="71" t="str">
        <f t="shared" si="5538"/>
        <v/>
      </c>
      <c r="EL423" s="71" t="str">
        <f t="shared" si="5539"/>
        <v/>
      </c>
      <c r="EM423" s="71" t="str">
        <f t="shared" si="5540"/>
        <v/>
      </c>
      <c r="EN423" s="71" t="str">
        <f t="shared" si="5541"/>
        <v/>
      </c>
      <c r="EO423" s="71" t="str">
        <f t="shared" si="5542"/>
        <v/>
      </c>
      <c r="EP423" s="71" t="str">
        <f t="shared" si="5543"/>
        <v/>
      </c>
      <c r="EQ423" s="71" t="str">
        <f t="shared" si="5544"/>
        <v/>
      </c>
      <c r="ER423" s="71" t="str">
        <f t="shared" si="5545"/>
        <v/>
      </c>
      <c r="ES423" s="71" t="str">
        <f t="shared" si="5546"/>
        <v/>
      </c>
      <c r="ET423" s="71" t="str">
        <f t="shared" si="5547"/>
        <v/>
      </c>
      <c r="EU423" s="71" t="str">
        <f t="shared" si="5548"/>
        <v/>
      </c>
      <c r="EV423" s="71" t="str">
        <f t="shared" si="5549"/>
        <v/>
      </c>
      <c r="EW423" s="71" t="str">
        <f t="shared" si="5550"/>
        <v/>
      </c>
      <c r="EX423" s="71" t="str">
        <f t="shared" si="5551"/>
        <v/>
      </c>
      <c r="EY423" s="71" t="str">
        <f t="shared" si="5552"/>
        <v/>
      </c>
      <c r="EZ423" s="71" t="str">
        <f t="shared" si="5553"/>
        <v/>
      </c>
      <c r="FA423" s="71" t="str">
        <f t="shared" si="5554"/>
        <v/>
      </c>
      <c r="FB423" s="71" t="str">
        <f t="shared" si="5555"/>
        <v/>
      </c>
      <c r="FC423" s="71" t="str">
        <f t="shared" si="5556"/>
        <v/>
      </c>
      <c r="FD423" s="71" t="str">
        <f t="shared" si="5557"/>
        <v/>
      </c>
      <c r="FE423" s="71" t="str">
        <f t="shared" si="5558"/>
        <v/>
      </c>
      <c r="FF423" s="71" t="str">
        <f t="shared" si="5559"/>
        <v/>
      </c>
      <c r="FG423" s="71" t="str">
        <f t="shared" si="5560"/>
        <v/>
      </c>
      <c r="FH423" s="71" t="str">
        <f t="shared" si="5561"/>
        <v/>
      </c>
      <c r="FI423" s="71" t="str">
        <f t="shared" si="5562"/>
        <v/>
      </c>
      <c r="FJ423" s="71" t="str">
        <f t="shared" si="5563"/>
        <v/>
      </c>
      <c r="FK423" s="71" t="str">
        <f t="shared" si="5564"/>
        <v/>
      </c>
      <c r="FL423" s="71" t="str">
        <f t="shared" si="5565"/>
        <v/>
      </c>
      <c r="FM423" s="71" t="str">
        <f t="shared" si="5566"/>
        <v/>
      </c>
      <c r="FN423" s="71" t="str">
        <f t="shared" si="5567"/>
        <v/>
      </c>
      <c r="FO423" s="71" t="str">
        <f t="shared" si="5568"/>
        <v/>
      </c>
      <c r="FP423" s="71" t="str">
        <f t="shared" si="5569"/>
        <v/>
      </c>
      <c r="FQ423" s="71" t="str">
        <f t="shared" si="5570"/>
        <v/>
      </c>
      <c r="FR423" s="71" t="str">
        <f t="shared" si="5571"/>
        <v/>
      </c>
      <c r="FS423" s="71" t="str">
        <f t="shared" si="5572"/>
        <v/>
      </c>
    </row>
    <row r="424" spans="1:175" ht="16.5">
      <c r="A424" s="134"/>
      <c r="B424" s="80" t="s">
        <v>1161</v>
      </c>
      <c r="C424" s="150" t="s">
        <v>1162</v>
      </c>
      <c r="T424" s="156" t="s">
        <v>1163</v>
      </c>
      <c r="U424" s="85" t="s">
        <v>1164</v>
      </c>
      <c r="CN424" s="70" t="str">
        <f t="shared" si="5498"/>
        <v>InitUnitState('IK94',,,,,,,,,,)</v>
      </c>
      <c r="CO424" s="70" t="str">
        <f t="shared" si="5499"/>
        <v>InitUnitNormal('IK94',,,,,,,,,,)</v>
      </c>
      <c r="CP424" s="70" t="str">
        <f t="shared" si="5500"/>
        <v>InitUnitMagic('IK94',,,,,,,,,,)</v>
      </c>
      <c r="CQ424" s="70" t="str">
        <f t="shared" si="5501"/>
        <v>InitUnitAdd('IK94',,,,,,,,,,)</v>
      </c>
      <c r="CR424" s="70" t="str">
        <f t="shared" si="6182"/>
        <v>InitEquipData('IK94',,"",,,,,'','','','','','',"ReplaceableTextures\\CommandButtons\\BTNUI_Fuin_05.blp")</v>
      </c>
      <c r="CU424" s="95" t="str">
        <f t="shared" si="5502"/>
        <v>|n</v>
      </c>
      <c r="CV424" s="61" t="str">
        <f t="shared" si="6105"/>
        <v>为|Cffffc926史诗品质|r的|Cffffc926宝物|r附加一条|Cffffc926火之符印|r属性。|n|n|Cff00ff7f点击可将刻印镶嵌至指定史诗品质的宝物。|n|r|Cffff0000镶嵌后不可拆卸和替换。|r</v>
      </c>
      <c r="CW424" s="60"/>
      <c r="CX424" s="60"/>
      <c r="CY424" s="60"/>
      <c r="CZ424" s="60"/>
      <c r="DA424" s="60"/>
      <c r="DB424" s="71" t="str">
        <f t="shared" si="5503"/>
        <v/>
      </c>
      <c r="DC424" s="71" t="str">
        <f t="shared" si="5504"/>
        <v/>
      </c>
      <c r="DD424" s="71" t="str">
        <f t="shared" si="5505"/>
        <v/>
      </c>
      <c r="DE424" s="71" t="str">
        <f t="shared" si="5506"/>
        <v/>
      </c>
      <c r="DF424" s="71" t="str">
        <f t="shared" si="5507"/>
        <v/>
      </c>
      <c r="DG424" s="71" t="str">
        <f t="shared" si="5508"/>
        <v/>
      </c>
      <c r="DH424" s="71" t="str">
        <f t="shared" si="5509"/>
        <v/>
      </c>
      <c r="DI424" s="71" t="str">
        <f t="shared" si="5510"/>
        <v/>
      </c>
      <c r="DJ424" s="71" t="str">
        <f t="shared" si="5511"/>
        <v/>
      </c>
      <c r="DK424" s="71" t="str">
        <f t="shared" si="5512"/>
        <v/>
      </c>
      <c r="DL424" s="71" t="str">
        <f t="shared" si="5513"/>
        <v/>
      </c>
      <c r="DM424" s="71" t="str">
        <f t="shared" si="5514"/>
        <v/>
      </c>
      <c r="DN424" s="71" t="str">
        <f t="shared" si="5515"/>
        <v/>
      </c>
      <c r="DO424" s="71" t="str">
        <f t="shared" si="5516"/>
        <v/>
      </c>
      <c r="DP424" s="71" t="str">
        <f t="shared" si="5517"/>
        <v/>
      </c>
      <c r="DQ424" s="71" t="str">
        <f t="shared" si="5518"/>
        <v/>
      </c>
      <c r="DR424" s="71" t="str">
        <f t="shared" si="5519"/>
        <v/>
      </c>
      <c r="DS424" s="71" t="str">
        <f t="shared" si="5520"/>
        <v/>
      </c>
      <c r="DT424" s="71" t="str">
        <f t="shared" si="5521"/>
        <v/>
      </c>
      <c r="DU424" s="71" t="str">
        <f t="shared" si="5522"/>
        <v/>
      </c>
      <c r="DV424" s="71" t="str">
        <f t="shared" si="5523"/>
        <v/>
      </c>
      <c r="DW424" s="71" t="str">
        <f t="shared" si="5524"/>
        <v/>
      </c>
      <c r="DX424" s="71" t="str">
        <f t="shared" si="5525"/>
        <v/>
      </c>
      <c r="DY424" s="71" t="str">
        <f t="shared" si="5526"/>
        <v/>
      </c>
      <c r="DZ424" s="71" t="str">
        <f t="shared" si="5527"/>
        <v/>
      </c>
      <c r="EA424" s="71" t="str">
        <f t="shared" si="5528"/>
        <v/>
      </c>
      <c r="EB424" s="71" t="str">
        <f t="shared" si="5529"/>
        <v/>
      </c>
      <c r="EC424" s="71" t="str">
        <f t="shared" si="5530"/>
        <v/>
      </c>
      <c r="ED424" s="71" t="str">
        <f t="shared" si="5531"/>
        <v/>
      </c>
      <c r="EE424" s="71" t="str">
        <f t="shared" si="5532"/>
        <v/>
      </c>
      <c r="EF424" s="71" t="str">
        <f t="shared" si="5533"/>
        <v/>
      </c>
      <c r="EG424" s="71" t="str">
        <f t="shared" si="5534"/>
        <v/>
      </c>
      <c r="EH424" s="71" t="str">
        <f t="shared" si="5535"/>
        <v/>
      </c>
      <c r="EI424" s="71" t="str">
        <f t="shared" si="5536"/>
        <v/>
      </c>
      <c r="EJ424" s="71" t="str">
        <f t="shared" si="5537"/>
        <v/>
      </c>
      <c r="EK424" s="71" t="str">
        <f t="shared" si="5538"/>
        <v/>
      </c>
      <c r="EL424" s="71" t="str">
        <f t="shared" si="5539"/>
        <v/>
      </c>
      <c r="EM424" s="71" t="str">
        <f t="shared" si="5540"/>
        <v/>
      </c>
      <c r="EN424" s="71" t="str">
        <f t="shared" si="5541"/>
        <v/>
      </c>
      <c r="EO424" s="71" t="str">
        <f t="shared" si="5542"/>
        <v/>
      </c>
      <c r="EP424" s="71" t="str">
        <f t="shared" si="5543"/>
        <v/>
      </c>
      <c r="EQ424" s="71" t="str">
        <f t="shared" si="5544"/>
        <v/>
      </c>
      <c r="ER424" s="71" t="str">
        <f t="shared" si="5545"/>
        <v/>
      </c>
      <c r="ES424" s="71" t="str">
        <f t="shared" si="5546"/>
        <v/>
      </c>
      <c r="ET424" s="71" t="str">
        <f t="shared" si="5547"/>
        <v/>
      </c>
      <c r="EU424" s="71" t="str">
        <f t="shared" si="5548"/>
        <v/>
      </c>
      <c r="EV424" s="71" t="str">
        <f t="shared" si="5549"/>
        <v/>
      </c>
      <c r="EW424" s="71" t="str">
        <f t="shared" si="5550"/>
        <v/>
      </c>
      <c r="EX424" s="71" t="str">
        <f t="shared" si="5551"/>
        <v/>
      </c>
      <c r="EY424" s="71" t="str">
        <f t="shared" si="5552"/>
        <v/>
      </c>
      <c r="EZ424" s="71" t="str">
        <f t="shared" si="5553"/>
        <v/>
      </c>
      <c r="FA424" s="71" t="str">
        <f t="shared" si="5554"/>
        <v/>
      </c>
      <c r="FB424" s="71" t="str">
        <f t="shared" si="5555"/>
        <v/>
      </c>
      <c r="FC424" s="71" t="str">
        <f t="shared" si="5556"/>
        <v/>
      </c>
      <c r="FD424" s="71" t="str">
        <f t="shared" si="5557"/>
        <v/>
      </c>
      <c r="FE424" s="71" t="str">
        <f t="shared" si="5558"/>
        <v/>
      </c>
      <c r="FF424" s="71" t="str">
        <f t="shared" si="5559"/>
        <v/>
      </c>
      <c r="FG424" s="71" t="str">
        <f t="shared" si="5560"/>
        <v/>
      </c>
      <c r="FH424" s="71" t="str">
        <f t="shared" si="5561"/>
        <v/>
      </c>
      <c r="FI424" s="71" t="str">
        <f t="shared" si="5562"/>
        <v/>
      </c>
      <c r="FJ424" s="71" t="str">
        <f t="shared" si="5563"/>
        <v/>
      </c>
      <c r="FK424" s="71" t="str">
        <f t="shared" si="5564"/>
        <v/>
      </c>
      <c r="FL424" s="71" t="str">
        <f t="shared" si="5565"/>
        <v/>
      </c>
      <c r="FM424" s="71" t="str">
        <f t="shared" si="5566"/>
        <v/>
      </c>
      <c r="FN424" s="71" t="str">
        <f t="shared" si="5567"/>
        <v/>
      </c>
      <c r="FO424" s="71" t="str">
        <f t="shared" si="5568"/>
        <v/>
      </c>
      <c r="FP424" s="71" t="str">
        <f t="shared" si="5569"/>
        <v/>
      </c>
      <c r="FQ424" s="71" t="str">
        <f t="shared" si="5570"/>
        <v/>
      </c>
      <c r="FR424" s="71" t="str">
        <f t="shared" si="5571"/>
        <v/>
      </c>
      <c r="FS424" s="71" t="str">
        <f t="shared" si="5572"/>
        <v/>
      </c>
    </row>
    <row r="425" spans="1:175" ht="16.5">
      <c r="A425" s="134"/>
      <c r="B425" s="80" t="s">
        <v>1165</v>
      </c>
      <c r="C425" s="150" t="s">
        <v>1166</v>
      </c>
      <c r="T425" s="156" t="s">
        <v>1167</v>
      </c>
      <c r="U425" s="85" t="s">
        <v>1168</v>
      </c>
      <c r="CN425" s="70" t="str">
        <f t="shared" si="5498"/>
        <v>InitUnitState('IK95',,,,,,,,,,)</v>
      </c>
      <c r="CO425" s="70" t="str">
        <f t="shared" si="5499"/>
        <v>InitUnitNormal('IK95',,,,,,,,,,)</v>
      </c>
      <c r="CP425" s="70" t="str">
        <f t="shared" si="5500"/>
        <v>InitUnitMagic('IK95',,,,,,,,,,)</v>
      </c>
      <c r="CQ425" s="70" t="str">
        <f t="shared" si="5501"/>
        <v>InitUnitAdd('IK95',,,,,,,,,,)</v>
      </c>
      <c r="CR425" s="70" t="str">
        <f t="shared" si="6182"/>
        <v>InitEquipData('IK95',,"",,,,,'','','','','','',"ReplaceableTextures\\CommandButtons\\BTNUI_Fuin_06.blp")</v>
      </c>
      <c r="CU425" s="95" t="str">
        <f t="shared" si="5502"/>
        <v>|n</v>
      </c>
      <c r="CV425" s="61" t="str">
        <f t="shared" si="6105"/>
        <v>为|Cffffc926史诗品质|r的|Cffffc926宝物|r附加一条|Cffffc926土之符印|r属性。|n|n|Cff00ff7f点击可将刻印镶嵌至指定史诗品质的宝物。|n|r|Cffff0000镶嵌后不可拆卸和替换。|r</v>
      </c>
      <c r="CW425" s="60"/>
      <c r="CX425" s="60"/>
      <c r="CY425" s="60"/>
      <c r="CZ425" s="60"/>
      <c r="DA425" s="60"/>
      <c r="DB425" s="71" t="str">
        <f t="shared" si="5503"/>
        <v/>
      </c>
      <c r="DC425" s="71" t="str">
        <f t="shared" si="5504"/>
        <v/>
      </c>
      <c r="DD425" s="71" t="str">
        <f t="shared" si="5505"/>
        <v/>
      </c>
      <c r="DE425" s="71" t="str">
        <f t="shared" si="5506"/>
        <v/>
      </c>
      <c r="DF425" s="71" t="str">
        <f t="shared" si="5507"/>
        <v/>
      </c>
      <c r="DG425" s="71" t="str">
        <f t="shared" si="5508"/>
        <v/>
      </c>
      <c r="DH425" s="71" t="str">
        <f t="shared" si="5509"/>
        <v/>
      </c>
      <c r="DI425" s="71" t="str">
        <f t="shared" si="5510"/>
        <v/>
      </c>
      <c r="DJ425" s="71" t="str">
        <f t="shared" si="5511"/>
        <v/>
      </c>
      <c r="DK425" s="71" t="str">
        <f t="shared" si="5512"/>
        <v/>
      </c>
      <c r="DL425" s="71" t="str">
        <f t="shared" si="5513"/>
        <v/>
      </c>
      <c r="DM425" s="71" t="str">
        <f t="shared" si="5514"/>
        <v/>
      </c>
      <c r="DN425" s="71" t="str">
        <f t="shared" si="5515"/>
        <v/>
      </c>
      <c r="DO425" s="71" t="str">
        <f t="shared" si="5516"/>
        <v/>
      </c>
      <c r="DP425" s="71" t="str">
        <f t="shared" si="5517"/>
        <v/>
      </c>
      <c r="DQ425" s="71" t="str">
        <f t="shared" si="5518"/>
        <v/>
      </c>
      <c r="DR425" s="71" t="str">
        <f t="shared" si="5519"/>
        <v/>
      </c>
      <c r="DS425" s="71" t="str">
        <f t="shared" si="5520"/>
        <v/>
      </c>
      <c r="DT425" s="71" t="str">
        <f t="shared" si="5521"/>
        <v/>
      </c>
      <c r="DU425" s="71" t="str">
        <f t="shared" si="5522"/>
        <v/>
      </c>
      <c r="DV425" s="71" t="str">
        <f t="shared" si="5523"/>
        <v/>
      </c>
      <c r="DW425" s="71" t="str">
        <f t="shared" si="5524"/>
        <v/>
      </c>
      <c r="DX425" s="71" t="str">
        <f t="shared" si="5525"/>
        <v/>
      </c>
      <c r="DY425" s="71" t="str">
        <f t="shared" si="5526"/>
        <v/>
      </c>
      <c r="DZ425" s="71" t="str">
        <f t="shared" si="5527"/>
        <v/>
      </c>
      <c r="EA425" s="71" t="str">
        <f t="shared" si="5528"/>
        <v/>
      </c>
      <c r="EB425" s="71" t="str">
        <f t="shared" si="5529"/>
        <v/>
      </c>
      <c r="EC425" s="71" t="str">
        <f t="shared" si="5530"/>
        <v/>
      </c>
      <c r="ED425" s="71" t="str">
        <f t="shared" si="5531"/>
        <v/>
      </c>
      <c r="EE425" s="71" t="str">
        <f t="shared" si="5532"/>
        <v/>
      </c>
      <c r="EF425" s="71" t="str">
        <f t="shared" si="5533"/>
        <v/>
      </c>
      <c r="EG425" s="71" t="str">
        <f t="shared" si="5534"/>
        <v/>
      </c>
      <c r="EH425" s="71" t="str">
        <f t="shared" si="5535"/>
        <v/>
      </c>
      <c r="EI425" s="71" t="str">
        <f t="shared" si="5536"/>
        <v/>
      </c>
      <c r="EJ425" s="71" t="str">
        <f t="shared" si="5537"/>
        <v/>
      </c>
      <c r="EK425" s="71" t="str">
        <f t="shared" si="5538"/>
        <v/>
      </c>
      <c r="EL425" s="71" t="str">
        <f t="shared" si="5539"/>
        <v/>
      </c>
      <c r="EM425" s="71" t="str">
        <f t="shared" si="5540"/>
        <v/>
      </c>
      <c r="EN425" s="71" t="str">
        <f t="shared" si="5541"/>
        <v/>
      </c>
      <c r="EO425" s="71" t="str">
        <f t="shared" si="5542"/>
        <v/>
      </c>
      <c r="EP425" s="71" t="str">
        <f t="shared" si="5543"/>
        <v/>
      </c>
      <c r="EQ425" s="71" t="str">
        <f t="shared" si="5544"/>
        <v/>
      </c>
      <c r="ER425" s="71" t="str">
        <f t="shared" si="5545"/>
        <v/>
      </c>
      <c r="ES425" s="71" t="str">
        <f t="shared" si="5546"/>
        <v/>
      </c>
      <c r="ET425" s="71" t="str">
        <f t="shared" si="5547"/>
        <v/>
      </c>
      <c r="EU425" s="71" t="str">
        <f t="shared" si="5548"/>
        <v/>
      </c>
      <c r="EV425" s="71" t="str">
        <f t="shared" si="5549"/>
        <v/>
      </c>
      <c r="EW425" s="71" t="str">
        <f t="shared" si="5550"/>
        <v/>
      </c>
      <c r="EX425" s="71" t="str">
        <f t="shared" si="5551"/>
        <v/>
      </c>
      <c r="EY425" s="71" t="str">
        <f t="shared" si="5552"/>
        <v/>
      </c>
      <c r="EZ425" s="71" t="str">
        <f t="shared" si="5553"/>
        <v/>
      </c>
      <c r="FA425" s="71" t="str">
        <f t="shared" si="5554"/>
        <v/>
      </c>
      <c r="FB425" s="71" t="str">
        <f t="shared" si="5555"/>
        <v/>
      </c>
      <c r="FC425" s="71" t="str">
        <f t="shared" si="5556"/>
        <v/>
      </c>
      <c r="FD425" s="71" t="str">
        <f t="shared" si="5557"/>
        <v/>
      </c>
      <c r="FE425" s="71" t="str">
        <f t="shared" si="5558"/>
        <v/>
      </c>
      <c r="FF425" s="71" t="str">
        <f t="shared" si="5559"/>
        <v/>
      </c>
      <c r="FG425" s="71" t="str">
        <f t="shared" si="5560"/>
        <v/>
      </c>
      <c r="FH425" s="71" t="str">
        <f t="shared" si="5561"/>
        <v/>
      </c>
      <c r="FI425" s="71" t="str">
        <f t="shared" si="5562"/>
        <v/>
      </c>
      <c r="FJ425" s="71" t="str">
        <f t="shared" si="5563"/>
        <v/>
      </c>
      <c r="FK425" s="71" t="str">
        <f t="shared" si="5564"/>
        <v/>
      </c>
      <c r="FL425" s="71" t="str">
        <f t="shared" si="5565"/>
        <v/>
      </c>
      <c r="FM425" s="71" t="str">
        <f t="shared" si="5566"/>
        <v/>
      </c>
      <c r="FN425" s="71" t="str">
        <f t="shared" si="5567"/>
        <v/>
      </c>
      <c r="FO425" s="71" t="str">
        <f t="shared" si="5568"/>
        <v/>
      </c>
      <c r="FP425" s="71" t="str">
        <f t="shared" si="5569"/>
        <v/>
      </c>
      <c r="FQ425" s="71" t="str">
        <f t="shared" si="5570"/>
        <v/>
      </c>
      <c r="FR425" s="71" t="str">
        <f t="shared" si="5571"/>
        <v/>
      </c>
      <c r="FS425" s="71" t="str">
        <f t="shared" si="5572"/>
        <v/>
      </c>
    </row>
    <row r="426" spans="1:175" ht="16.5">
      <c r="A426" s="134"/>
      <c r="B426" s="80" t="s">
        <v>1169</v>
      </c>
      <c r="C426" s="150" t="s">
        <v>1170</v>
      </c>
      <c r="T426" s="156" t="s">
        <v>1171</v>
      </c>
      <c r="U426" s="85" t="s">
        <v>1172</v>
      </c>
      <c r="CN426" s="70" t="str">
        <f t="shared" si="5498"/>
        <v>InitUnitState('IK96',,,,,,,,,,)</v>
      </c>
      <c r="CO426" s="70" t="str">
        <f t="shared" si="5499"/>
        <v>InitUnitNormal('IK96',,,,,,,,,,)</v>
      </c>
      <c r="CP426" s="70" t="str">
        <f t="shared" si="5500"/>
        <v>InitUnitMagic('IK96',,,,,,,,,,)</v>
      </c>
      <c r="CQ426" s="70" t="str">
        <f t="shared" si="5501"/>
        <v>InitUnitAdd('IK96',,,,,,,,,,)</v>
      </c>
      <c r="CR426" s="70" t="str">
        <f t="shared" si="6182"/>
        <v>InitEquipData('IK96',,"",,,,,'','','','','','',"ReplaceableTextures\\CommandButtons\\BTNUI_Fuin_07.blp")</v>
      </c>
      <c r="CU426" s="95" t="str">
        <f t="shared" si="5502"/>
        <v>|n</v>
      </c>
      <c r="CV426" s="61" t="str">
        <f t="shared" si="6105"/>
        <v>为|Cffffc926史诗品质|r的|Cffffc926宝物|r附加一条|Cffffc926光之符印|r属性。|n|n|Cff00ff7f点击可将刻印镶嵌至指定史诗品质的宝物。|n|r|Cffff0000镶嵌后不可拆卸和替换。|r</v>
      </c>
      <c r="CW426" s="60"/>
      <c r="CX426" s="60"/>
      <c r="CY426" s="60"/>
      <c r="CZ426" s="60"/>
      <c r="DA426" s="60"/>
      <c r="DB426" s="71" t="str">
        <f t="shared" si="5503"/>
        <v/>
      </c>
      <c r="DC426" s="71" t="str">
        <f t="shared" si="5504"/>
        <v/>
      </c>
      <c r="DD426" s="71" t="str">
        <f t="shared" si="5505"/>
        <v/>
      </c>
      <c r="DE426" s="71" t="str">
        <f t="shared" si="5506"/>
        <v/>
      </c>
      <c r="DF426" s="71" t="str">
        <f t="shared" si="5507"/>
        <v/>
      </c>
      <c r="DG426" s="71" t="str">
        <f t="shared" si="5508"/>
        <v/>
      </c>
      <c r="DH426" s="71" t="str">
        <f t="shared" si="5509"/>
        <v/>
      </c>
      <c r="DI426" s="71" t="str">
        <f t="shared" si="5510"/>
        <v/>
      </c>
      <c r="DJ426" s="71" t="str">
        <f t="shared" si="5511"/>
        <v/>
      </c>
      <c r="DK426" s="71" t="str">
        <f t="shared" si="5512"/>
        <v/>
      </c>
      <c r="DL426" s="71" t="str">
        <f t="shared" si="5513"/>
        <v/>
      </c>
      <c r="DM426" s="71" t="str">
        <f t="shared" si="5514"/>
        <v/>
      </c>
      <c r="DN426" s="71" t="str">
        <f t="shared" si="5515"/>
        <v/>
      </c>
      <c r="DO426" s="71" t="str">
        <f t="shared" si="5516"/>
        <v/>
      </c>
      <c r="DP426" s="71" t="str">
        <f t="shared" si="5517"/>
        <v/>
      </c>
      <c r="DQ426" s="71" t="str">
        <f t="shared" si="5518"/>
        <v/>
      </c>
      <c r="DR426" s="71" t="str">
        <f t="shared" si="5519"/>
        <v/>
      </c>
      <c r="DS426" s="71" t="str">
        <f t="shared" si="5520"/>
        <v/>
      </c>
      <c r="DT426" s="71" t="str">
        <f t="shared" si="5521"/>
        <v/>
      </c>
      <c r="DU426" s="71" t="str">
        <f t="shared" si="5522"/>
        <v/>
      </c>
      <c r="DV426" s="71" t="str">
        <f t="shared" si="5523"/>
        <v/>
      </c>
      <c r="DW426" s="71" t="str">
        <f t="shared" si="5524"/>
        <v/>
      </c>
      <c r="DX426" s="71" t="str">
        <f t="shared" si="5525"/>
        <v/>
      </c>
      <c r="DY426" s="71" t="str">
        <f t="shared" si="5526"/>
        <v/>
      </c>
      <c r="DZ426" s="71" t="str">
        <f t="shared" si="5527"/>
        <v/>
      </c>
      <c r="EA426" s="71" t="str">
        <f t="shared" si="5528"/>
        <v/>
      </c>
      <c r="EB426" s="71" t="str">
        <f t="shared" si="5529"/>
        <v/>
      </c>
      <c r="EC426" s="71" t="str">
        <f t="shared" si="5530"/>
        <v/>
      </c>
      <c r="ED426" s="71" t="str">
        <f t="shared" si="5531"/>
        <v/>
      </c>
      <c r="EE426" s="71" t="str">
        <f t="shared" si="5532"/>
        <v/>
      </c>
      <c r="EF426" s="71" t="str">
        <f t="shared" si="5533"/>
        <v/>
      </c>
      <c r="EG426" s="71" t="str">
        <f t="shared" si="5534"/>
        <v/>
      </c>
      <c r="EH426" s="71" t="str">
        <f t="shared" si="5535"/>
        <v/>
      </c>
      <c r="EI426" s="71" t="str">
        <f t="shared" si="5536"/>
        <v/>
      </c>
      <c r="EJ426" s="71" t="str">
        <f t="shared" si="5537"/>
        <v/>
      </c>
      <c r="EK426" s="71" t="str">
        <f t="shared" si="5538"/>
        <v/>
      </c>
      <c r="EL426" s="71" t="str">
        <f t="shared" si="5539"/>
        <v/>
      </c>
      <c r="EM426" s="71" t="str">
        <f t="shared" si="5540"/>
        <v/>
      </c>
      <c r="EN426" s="71" t="str">
        <f t="shared" si="5541"/>
        <v/>
      </c>
      <c r="EO426" s="71" t="str">
        <f t="shared" si="5542"/>
        <v/>
      </c>
      <c r="EP426" s="71" t="str">
        <f t="shared" si="5543"/>
        <v/>
      </c>
      <c r="EQ426" s="71" t="str">
        <f t="shared" si="5544"/>
        <v/>
      </c>
      <c r="ER426" s="71" t="str">
        <f t="shared" si="5545"/>
        <v/>
      </c>
      <c r="ES426" s="71" t="str">
        <f t="shared" si="5546"/>
        <v/>
      </c>
      <c r="ET426" s="71" t="str">
        <f t="shared" si="5547"/>
        <v/>
      </c>
      <c r="EU426" s="71" t="str">
        <f t="shared" si="5548"/>
        <v/>
      </c>
      <c r="EV426" s="71" t="str">
        <f t="shared" si="5549"/>
        <v/>
      </c>
      <c r="EW426" s="71" t="str">
        <f t="shared" si="5550"/>
        <v/>
      </c>
      <c r="EX426" s="71" t="str">
        <f t="shared" si="5551"/>
        <v/>
      </c>
      <c r="EY426" s="71" t="str">
        <f t="shared" si="5552"/>
        <v/>
      </c>
      <c r="EZ426" s="71" t="str">
        <f t="shared" si="5553"/>
        <v/>
      </c>
      <c r="FA426" s="71" t="str">
        <f t="shared" si="5554"/>
        <v/>
      </c>
      <c r="FB426" s="71" t="str">
        <f t="shared" si="5555"/>
        <v/>
      </c>
      <c r="FC426" s="71" t="str">
        <f t="shared" si="5556"/>
        <v/>
      </c>
      <c r="FD426" s="71" t="str">
        <f t="shared" si="5557"/>
        <v/>
      </c>
      <c r="FE426" s="71" t="str">
        <f t="shared" si="5558"/>
        <v/>
      </c>
      <c r="FF426" s="71" t="str">
        <f t="shared" si="5559"/>
        <v/>
      </c>
      <c r="FG426" s="71" t="str">
        <f t="shared" si="5560"/>
        <v/>
      </c>
      <c r="FH426" s="71" t="str">
        <f t="shared" si="5561"/>
        <v/>
      </c>
      <c r="FI426" s="71" t="str">
        <f t="shared" si="5562"/>
        <v/>
      </c>
      <c r="FJ426" s="71" t="str">
        <f t="shared" si="5563"/>
        <v/>
      </c>
      <c r="FK426" s="71" t="str">
        <f t="shared" si="5564"/>
        <v/>
      </c>
      <c r="FL426" s="71" t="str">
        <f t="shared" si="5565"/>
        <v/>
      </c>
      <c r="FM426" s="71" t="str">
        <f t="shared" si="5566"/>
        <v/>
      </c>
      <c r="FN426" s="71" t="str">
        <f t="shared" si="5567"/>
        <v/>
      </c>
      <c r="FO426" s="71" t="str">
        <f t="shared" si="5568"/>
        <v/>
      </c>
      <c r="FP426" s="71" t="str">
        <f t="shared" si="5569"/>
        <v/>
      </c>
      <c r="FQ426" s="71" t="str">
        <f t="shared" si="5570"/>
        <v/>
      </c>
      <c r="FR426" s="71" t="str">
        <f t="shared" si="5571"/>
        <v/>
      </c>
      <c r="FS426" s="71" t="str">
        <f t="shared" si="5572"/>
        <v/>
      </c>
    </row>
    <row r="427" spans="1:175" ht="16.5">
      <c r="A427" s="134"/>
      <c r="B427" s="80" t="s">
        <v>1173</v>
      </c>
      <c r="C427" s="150" t="s">
        <v>1174</v>
      </c>
      <c r="T427" s="156" t="s">
        <v>1175</v>
      </c>
      <c r="U427" s="85" t="s">
        <v>1176</v>
      </c>
      <c r="CN427" s="70" t="str">
        <f t="shared" si="5498"/>
        <v>InitUnitState('IK97',,,,,,,,,,)</v>
      </c>
      <c r="CO427" s="70" t="str">
        <f t="shared" si="5499"/>
        <v>InitUnitNormal('IK97',,,,,,,,,,)</v>
      </c>
      <c r="CP427" s="70" t="str">
        <f t="shared" si="5500"/>
        <v>InitUnitMagic('IK97',,,,,,,,,,)</v>
      </c>
      <c r="CQ427" s="70" t="str">
        <f t="shared" si="5501"/>
        <v>InitUnitAdd('IK97',,,,,,,,,,)</v>
      </c>
      <c r="CR427" s="70" t="str">
        <f t="shared" si="6182"/>
        <v>InitEquipData('IK97',,"",,,,,'','','','','','',"ReplaceableTextures\\CommandButtons\\BTNUI_Fuin_08.blp")</v>
      </c>
      <c r="CU427" s="95" t="str">
        <f t="shared" si="5502"/>
        <v>|n</v>
      </c>
      <c r="CV427" s="61" t="str">
        <f t="shared" si="6105"/>
        <v>为|Cffffc926史诗品质|r的|Cffffc926宝物|r附加一条|Cffffc926雷之符印|r属性。|n|n|Cff00ff7f点击可将刻印镶嵌至指定史诗品质的宝物。|n|r|Cffff0000镶嵌后不可拆卸和替换。|r</v>
      </c>
      <c r="CW427" s="60"/>
      <c r="CX427" s="60"/>
      <c r="CY427" s="60"/>
      <c r="CZ427" s="60"/>
      <c r="DA427" s="60"/>
      <c r="DB427" s="71" t="str">
        <f t="shared" si="5503"/>
        <v/>
      </c>
      <c r="DC427" s="71" t="str">
        <f t="shared" si="5504"/>
        <v/>
      </c>
      <c r="DD427" s="71" t="str">
        <f t="shared" si="5505"/>
        <v/>
      </c>
      <c r="DE427" s="71" t="str">
        <f t="shared" si="5506"/>
        <v/>
      </c>
      <c r="DF427" s="71" t="str">
        <f t="shared" si="5507"/>
        <v/>
      </c>
      <c r="DG427" s="71" t="str">
        <f t="shared" si="5508"/>
        <v/>
      </c>
      <c r="DH427" s="71" t="str">
        <f t="shared" si="5509"/>
        <v/>
      </c>
      <c r="DI427" s="71" t="str">
        <f t="shared" si="5510"/>
        <v/>
      </c>
      <c r="DJ427" s="71" t="str">
        <f t="shared" si="5511"/>
        <v/>
      </c>
      <c r="DK427" s="71" t="str">
        <f t="shared" si="5512"/>
        <v/>
      </c>
      <c r="DL427" s="71" t="str">
        <f t="shared" si="5513"/>
        <v/>
      </c>
      <c r="DM427" s="71" t="str">
        <f t="shared" si="5514"/>
        <v/>
      </c>
      <c r="DN427" s="71" t="str">
        <f t="shared" si="5515"/>
        <v/>
      </c>
      <c r="DO427" s="71" t="str">
        <f t="shared" si="5516"/>
        <v/>
      </c>
      <c r="DP427" s="71" t="str">
        <f t="shared" si="5517"/>
        <v/>
      </c>
      <c r="DQ427" s="71" t="str">
        <f t="shared" si="5518"/>
        <v/>
      </c>
      <c r="DR427" s="71" t="str">
        <f t="shared" si="5519"/>
        <v/>
      </c>
      <c r="DS427" s="71" t="str">
        <f t="shared" si="5520"/>
        <v/>
      </c>
      <c r="DT427" s="71" t="str">
        <f t="shared" si="5521"/>
        <v/>
      </c>
      <c r="DU427" s="71" t="str">
        <f t="shared" si="5522"/>
        <v/>
      </c>
      <c r="DV427" s="71" t="str">
        <f t="shared" si="5523"/>
        <v/>
      </c>
      <c r="DW427" s="71" t="str">
        <f t="shared" si="5524"/>
        <v/>
      </c>
      <c r="DX427" s="71" t="str">
        <f t="shared" si="5525"/>
        <v/>
      </c>
      <c r="DY427" s="71" t="str">
        <f t="shared" si="5526"/>
        <v/>
      </c>
      <c r="DZ427" s="71" t="str">
        <f t="shared" si="5527"/>
        <v/>
      </c>
      <c r="EA427" s="71" t="str">
        <f t="shared" si="5528"/>
        <v/>
      </c>
      <c r="EB427" s="71" t="str">
        <f t="shared" si="5529"/>
        <v/>
      </c>
      <c r="EC427" s="71" t="str">
        <f t="shared" si="5530"/>
        <v/>
      </c>
      <c r="ED427" s="71" t="str">
        <f t="shared" si="5531"/>
        <v/>
      </c>
      <c r="EE427" s="71" t="str">
        <f t="shared" si="5532"/>
        <v/>
      </c>
      <c r="EF427" s="71" t="str">
        <f t="shared" si="5533"/>
        <v/>
      </c>
      <c r="EG427" s="71" t="str">
        <f t="shared" si="5534"/>
        <v/>
      </c>
      <c r="EH427" s="71" t="str">
        <f t="shared" si="5535"/>
        <v/>
      </c>
      <c r="EI427" s="71" t="str">
        <f t="shared" si="5536"/>
        <v/>
      </c>
      <c r="EJ427" s="71" t="str">
        <f t="shared" si="5537"/>
        <v/>
      </c>
      <c r="EK427" s="71" t="str">
        <f t="shared" si="5538"/>
        <v/>
      </c>
      <c r="EL427" s="71" t="str">
        <f t="shared" si="5539"/>
        <v/>
      </c>
      <c r="EM427" s="71" t="str">
        <f t="shared" si="5540"/>
        <v/>
      </c>
      <c r="EN427" s="71" t="str">
        <f t="shared" si="5541"/>
        <v/>
      </c>
      <c r="EO427" s="71" t="str">
        <f t="shared" si="5542"/>
        <v/>
      </c>
      <c r="EP427" s="71" t="str">
        <f t="shared" si="5543"/>
        <v/>
      </c>
      <c r="EQ427" s="71" t="str">
        <f t="shared" si="5544"/>
        <v/>
      </c>
      <c r="ER427" s="71" t="str">
        <f t="shared" si="5545"/>
        <v/>
      </c>
      <c r="ES427" s="71" t="str">
        <f t="shared" si="5546"/>
        <v/>
      </c>
      <c r="ET427" s="71" t="str">
        <f t="shared" si="5547"/>
        <v/>
      </c>
      <c r="EU427" s="71" t="str">
        <f t="shared" si="5548"/>
        <v/>
      </c>
      <c r="EV427" s="71" t="str">
        <f t="shared" si="5549"/>
        <v/>
      </c>
      <c r="EW427" s="71" t="str">
        <f t="shared" si="5550"/>
        <v/>
      </c>
      <c r="EX427" s="71" t="str">
        <f t="shared" si="5551"/>
        <v/>
      </c>
      <c r="EY427" s="71" t="str">
        <f t="shared" si="5552"/>
        <v/>
      </c>
      <c r="EZ427" s="71" t="str">
        <f t="shared" si="5553"/>
        <v/>
      </c>
      <c r="FA427" s="71" t="str">
        <f t="shared" si="5554"/>
        <v/>
      </c>
      <c r="FB427" s="71" t="str">
        <f t="shared" si="5555"/>
        <v/>
      </c>
      <c r="FC427" s="71" t="str">
        <f t="shared" si="5556"/>
        <v/>
      </c>
      <c r="FD427" s="71" t="str">
        <f t="shared" si="5557"/>
        <v/>
      </c>
      <c r="FE427" s="71" t="str">
        <f t="shared" si="5558"/>
        <v/>
      </c>
      <c r="FF427" s="71" t="str">
        <f t="shared" si="5559"/>
        <v/>
      </c>
      <c r="FG427" s="71" t="str">
        <f t="shared" si="5560"/>
        <v/>
      </c>
      <c r="FH427" s="71" t="str">
        <f t="shared" si="5561"/>
        <v/>
      </c>
      <c r="FI427" s="71" t="str">
        <f t="shared" si="5562"/>
        <v/>
      </c>
      <c r="FJ427" s="71" t="str">
        <f t="shared" si="5563"/>
        <v/>
      </c>
      <c r="FK427" s="71" t="str">
        <f t="shared" si="5564"/>
        <v/>
      </c>
      <c r="FL427" s="71" t="str">
        <f t="shared" si="5565"/>
        <v/>
      </c>
      <c r="FM427" s="71" t="str">
        <f t="shared" si="5566"/>
        <v/>
      </c>
      <c r="FN427" s="71" t="str">
        <f t="shared" si="5567"/>
        <v/>
      </c>
      <c r="FO427" s="71" t="str">
        <f t="shared" si="5568"/>
        <v/>
      </c>
      <c r="FP427" s="71" t="str">
        <f t="shared" si="5569"/>
        <v/>
      </c>
      <c r="FQ427" s="71" t="str">
        <f t="shared" si="5570"/>
        <v/>
      </c>
      <c r="FR427" s="71" t="str">
        <f t="shared" si="5571"/>
        <v/>
      </c>
      <c r="FS427" s="71" t="str">
        <f t="shared" si="5572"/>
        <v/>
      </c>
    </row>
    <row r="428" spans="1:175" ht="16.5">
      <c r="A428" s="134"/>
      <c r="B428" s="80" t="s">
        <v>1177</v>
      </c>
      <c r="C428" s="151" t="s">
        <v>1178</v>
      </c>
      <c r="T428" s="157" t="s">
        <v>1179</v>
      </c>
      <c r="U428" s="85" t="s">
        <v>1180</v>
      </c>
      <c r="CN428" s="70" t="str">
        <f t="shared" si="5498"/>
        <v>InitUnitState('IK98',,,,,,,,,,)</v>
      </c>
      <c r="CO428" s="70" t="str">
        <f t="shared" si="5499"/>
        <v>InitUnitNormal('IK98',,,,,,,,,,)</v>
      </c>
      <c r="CP428" s="70" t="str">
        <f t="shared" si="5500"/>
        <v>InitUnitMagic('IK98',,,,,,,,,,)</v>
      </c>
      <c r="CQ428" s="70" t="str">
        <f t="shared" si="5501"/>
        <v>InitUnitAdd('IK98',,,,,,,,,,)</v>
      </c>
      <c r="CR428" s="70" t="str">
        <f t="shared" si="6182"/>
        <v>InitEquipData('IK98',,"",,,,,'','','','','','',"")</v>
      </c>
      <c r="CU428" s="95" t="str">
        <f t="shared" si="5502"/>
        <v>|n</v>
      </c>
      <c r="CV428" s="61" t="str">
        <f t="shared" si="6105"/>
        <v>为|Cffffc926史诗品质|r的|Cffffc926宝物|r附加一条|Cffffc926暗之符印|r属性。|n|n|Cff00ff7f点击可将刻印镶嵌至指定史诗品质的宝物。|n|r|Cffff0000镶嵌后不可拆卸和替换。|r</v>
      </c>
      <c r="CW428" s="60"/>
      <c r="CX428" s="60"/>
      <c r="CY428" s="60"/>
      <c r="CZ428" s="60"/>
      <c r="DA428" s="60"/>
      <c r="DB428" s="71" t="str">
        <f t="shared" si="5503"/>
        <v/>
      </c>
      <c r="DC428" s="71" t="str">
        <f t="shared" si="5504"/>
        <v/>
      </c>
      <c r="DD428" s="71" t="str">
        <f t="shared" si="5505"/>
        <v/>
      </c>
      <c r="DE428" s="71" t="str">
        <f t="shared" si="5506"/>
        <v/>
      </c>
      <c r="DF428" s="71" t="str">
        <f t="shared" si="5507"/>
        <v/>
      </c>
      <c r="DG428" s="71" t="str">
        <f t="shared" si="5508"/>
        <v/>
      </c>
      <c r="DH428" s="71" t="str">
        <f t="shared" si="5509"/>
        <v/>
      </c>
      <c r="DI428" s="71" t="str">
        <f t="shared" si="5510"/>
        <v/>
      </c>
      <c r="DJ428" s="71" t="str">
        <f t="shared" si="5511"/>
        <v/>
      </c>
      <c r="DK428" s="71" t="str">
        <f t="shared" si="5512"/>
        <v/>
      </c>
      <c r="DL428" s="71" t="str">
        <f t="shared" si="5513"/>
        <v/>
      </c>
      <c r="DM428" s="71" t="str">
        <f t="shared" si="5514"/>
        <v/>
      </c>
      <c r="DN428" s="71" t="str">
        <f t="shared" si="5515"/>
        <v/>
      </c>
      <c r="DO428" s="71" t="str">
        <f t="shared" si="5516"/>
        <v/>
      </c>
      <c r="DP428" s="71" t="str">
        <f t="shared" si="5517"/>
        <v/>
      </c>
      <c r="DQ428" s="71" t="str">
        <f t="shared" si="5518"/>
        <v/>
      </c>
      <c r="DR428" s="71" t="str">
        <f t="shared" si="5519"/>
        <v/>
      </c>
      <c r="DS428" s="71" t="str">
        <f t="shared" si="5520"/>
        <v/>
      </c>
      <c r="DT428" s="71" t="str">
        <f t="shared" si="5521"/>
        <v/>
      </c>
      <c r="DU428" s="71" t="str">
        <f t="shared" si="5522"/>
        <v/>
      </c>
      <c r="DV428" s="71" t="str">
        <f t="shared" si="5523"/>
        <v/>
      </c>
      <c r="DW428" s="71" t="str">
        <f t="shared" si="5524"/>
        <v/>
      </c>
      <c r="DX428" s="71" t="str">
        <f t="shared" si="5525"/>
        <v/>
      </c>
      <c r="DY428" s="71" t="str">
        <f t="shared" si="5526"/>
        <v/>
      </c>
      <c r="DZ428" s="71" t="str">
        <f t="shared" si="5527"/>
        <v/>
      </c>
      <c r="EA428" s="71" t="str">
        <f t="shared" si="5528"/>
        <v/>
      </c>
      <c r="EB428" s="71" t="str">
        <f t="shared" si="5529"/>
        <v/>
      </c>
      <c r="EC428" s="71" t="str">
        <f t="shared" si="5530"/>
        <v/>
      </c>
      <c r="ED428" s="71" t="str">
        <f t="shared" si="5531"/>
        <v/>
      </c>
      <c r="EE428" s="71" t="str">
        <f t="shared" si="5532"/>
        <v/>
      </c>
      <c r="EF428" s="71" t="str">
        <f t="shared" si="5533"/>
        <v/>
      </c>
      <c r="EG428" s="71" t="str">
        <f t="shared" si="5534"/>
        <v/>
      </c>
      <c r="EH428" s="71" t="str">
        <f t="shared" si="5535"/>
        <v/>
      </c>
      <c r="EI428" s="71" t="str">
        <f t="shared" si="5536"/>
        <v/>
      </c>
      <c r="EJ428" s="71" t="str">
        <f t="shared" si="5537"/>
        <v/>
      </c>
      <c r="EK428" s="71" t="str">
        <f t="shared" si="5538"/>
        <v/>
      </c>
      <c r="EL428" s="71" t="str">
        <f t="shared" si="5539"/>
        <v/>
      </c>
      <c r="EM428" s="71" t="str">
        <f t="shared" si="5540"/>
        <v/>
      </c>
      <c r="EN428" s="71" t="str">
        <f t="shared" si="5541"/>
        <v/>
      </c>
      <c r="EO428" s="71" t="str">
        <f t="shared" si="5542"/>
        <v/>
      </c>
      <c r="EP428" s="71" t="str">
        <f t="shared" si="5543"/>
        <v/>
      </c>
      <c r="EQ428" s="71" t="str">
        <f t="shared" si="5544"/>
        <v/>
      </c>
      <c r="ER428" s="71" t="str">
        <f t="shared" si="5545"/>
        <v/>
      </c>
      <c r="ES428" s="71" t="str">
        <f t="shared" si="5546"/>
        <v/>
      </c>
      <c r="ET428" s="71" t="str">
        <f t="shared" si="5547"/>
        <v/>
      </c>
      <c r="EU428" s="71" t="str">
        <f t="shared" si="5548"/>
        <v/>
      </c>
      <c r="EV428" s="71" t="str">
        <f t="shared" si="5549"/>
        <v/>
      </c>
      <c r="EW428" s="71" t="str">
        <f t="shared" si="5550"/>
        <v/>
      </c>
      <c r="EX428" s="71" t="str">
        <f t="shared" si="5551"/>
        <v/>
      </c>
      <c r="EY428" s="71" t="str">
        <f t="shared" si="5552"/>
        <v/>
      </c>
      <c r="EZ428" s="71" t="str">
        <f t="shared" si="5553"/>
        <v/>
      </c>
      <c r="FA428" s="71" t="str">
        <f t="shared" si="5554"/>
        <v/>
      </c>
      <c r="FB428" s="71" t="str">
        <f t="shared" si="5555"/>
        <v/>
      </c>
      <c r="FC428" s="71" t="str">
        <f t="shared" si="5556"/>
        <v/>
      </c>
      <c r="FD428" s="71" t="str">
        <f t="shared" si="5557"/>
        <v/>
      </c>
      <c r="FE428" s="71" t="str">
        <f t="shared" si="5558"/>
        <v/>
      </c>
      <c r="FF428" s="71" t="str">
        <f t="shared" si="5559"/>
        <v/>
      </c>
      <c r="FG428" s="71" t="str">
        <f t="shared" si="5560"/>
        <v/>
      </c>
      <c r="FH428" s="71" t="str">
        <f t="shared" si="5561"/>
        <v/>
      </c>
      <c r="FI428" s="71" t="str">
        <f t="shared" si="5562"/>
        <v/>
      </c>
      <c r="FJ428" s="71" t="str">
        <f t="shared" si="5563"/>
        <v/>
      </c>
      <c r="FK428" s="71" t="str">
        <f t="shared" si="5564"/>
        <v/>
      </c>
      <c r="FL428" s="71" t="str">
        <f t="shared" si="5565"/>
        <v/>
      </c>
      <c r="FM428" s="71" t="str">
        <f t="shared" si="5566"/>
        <v/>
      </c>
      <c r="FN428" s="71" t="str">
        <f t="shared" si="5567"/>
        <v/>
      </c>
      <c r="FO428" s="71" t="str">
        <f t="shared" si="5568"/>
        <v/>
      </c>
      <c r="FP428" s="71" t="str">
        <f t="shared" si="5569"/>
        <v/>
      </c>
      <c r="FQ428" s="71" t="str">
        <f t="shared" si="5570"/>
        <v/>
      </c>
      <c r="FR428" s="71" t="str">
        <f t="shared" si="5571"/>
        <v/>
      </c>
      <c r="FS428" s="71" t="str">
        <f t="shared" si="5572"/>
        <v/>
      </c>
    </row>
    <row r="429" spans="1:175" ht="16.5">
      <c r="A429" s="72"/>
      <c r="B429" s="154"/>
      <c r="C429" s="72"/>
      <c r="E429" s="138"/>
      <c r="T429" s="158"/>
      <c r="U429" s="85"/>
      <c r="CU429" s="95" t="str">
        <f t="shared" si="5260"/>
        <v>|n</v>
      </c>
      <c r="CW429" s="60"/>
      <c r="CX429" s="60"/>
      <c r="CY429" s="60"/>
      <c r="CZ429" s="60"/>
      <c r="DA429" s="60"/>
      <c r="DB429" s="71" t="str">
        <f t="shared" si="5261"/>
        <v/>
      </c>
      <c r="DC429" s="71" t="str">
        <f t="shared" si="5262"/>
        <v/>
      </c>
      <c r="DD429" s="71" t="str">
        <f t="shared" si="5263"/>
        <v/>
      </c>
      <c r="DE429" s="71" t="str">
        <f t="shared" si="5264"/>
        <v/>
      </c>
      <c r="DF429" s="71" t="str">
        <f t="shared" si="5265"/>
        <v/>
      </c>
      <c r="DG429" s="71" t="str">
        <f t="shared" si="5266"/>
        <v/>
      </c>
      <c r="DH429" s="71" t="str">
        <f t="shared" si="5267"/>
        <v/>
      </c>
      <c r="DI429" s="71" t="str">
        <f t="shared" si="5268"/>
        <v/>
      </c>
      <c r="DJ429" s="71" t="str">
        <f t="shared" si="5269"/>
        <v/>
      </c>
      <c r="DK429" s="71" t="str">
        <f t="shared" si="5270"/>
        <v/>
      </c>
      <c r="DL429" s="71" t="str">
        <f t="shared" si="5271"/>
        <v/>
      </c>
      <c r="DM429" s="71" t="str">
        <f t="shared" si="5272"/>
        <v/>
      </c>
      <c r="DN429" s="71" t="str">
        <f t="shared" si="5273"/>
        <v/>
      </c>
      <c r="DO429" s="71" t="str">
        <f t="shared" si="5274"/>
        <v/>
      </c>
      <c r="DP429" s="71" t="str">
        <f t="shared" si="5275"/>
        <v/>
      </c>
      <c r="DQ429" s="71" t="str">
        <f t="shared" si="5276"/>
        <v/>
      </c>
      <c r="DR429" s="71" t="str">
        <f t="shared" si="5277"/>
        <v/>
      </c>
      <c r="DS429" s="71" t="str">
        <f t="shared" si="5278"/>
        <v/>
      </c>
      <c r="DT429" s="71" t="str">
        <f t="shared" si="5279"/>
        <v/>
      </c>
      <c r="DU429" s="71" t="str">
        <f t="shared" si="5280"/>
        <v/>
      </c>
      <c r="DV429" s="71" t="str">
        <f t="shared" si="5281"/>
        <v/>
      </c>
      <c r="DW429" s="71" t="str">
        <f t="shared" si="5282"/>
        <v/>
      </c>
      <c r="DX429" s="71" t="str">
        <f t="shared" si="5283"/>
        <v/>
      </c>
      <c r="DY429" s="71" t="str">
        <f t="shared" si="5284"/>
        <v/>
      </c>
      <c r="DZ429" s="71" t="str">
        <f t="shared" si="5285"/>
        <v/>
      </c>
      <c r="EA429" s="71" t="str">
        <f t="shared" si="5286"/>
        <v/>
      </c>
      <c r="EB429" s="71" t="str">
        <f t="shared" si="5287"/>
        <v/>
      </c>
      <c r="EC429" s="71" t="str">
        <f t="shared" si="5288"/>
        <v/>
      </c>
      <c r="ED429" s="71" t="str">
        <f t="shared" si="5289"/>
        <v/>
      </c>
      <c r="EE429" s="71" t="str">
        <f t="shared" si="5290"/>
        <v/>
      </c>
      <c r="EF429" s="71" t="str">
        <f t="shared" si="5291"/>
        <v/>
      </c>
      <c r="EG429" s="71" t="str">
        <f t="shared" si="5292"/>
        <v/>
      </c>
      <c r="EH429" s="71" t="str">
        <f t="shared" si="5293"/>
        <v/>
      </c>
      <c r="EI429" s="71" t="str">
        <f t="shared" si="5294"/>
        <v/>
      </c>
      <c r="EJ429" s="71" t="str">
        <f t="shared" si="5295"/>
        <v/>
      </c>
      <c r="EK429" s="71" t="str">
        <f t="shared" si="5296"/>
        <v/>
      </c>
      <c r="EL429" s="71" t="str">
        <f t="shared" si="5297"/>
        <v/>
      </c>
      <c r="EM429" s="71" t="str">
        <f t="shared" si="5298"/>
        <v/>
      </c>
      <c r="EN429" s="71" t="str">
        <f t="shared" si="5299"/>
        <v/>
      </c>
      <c r="EO429" s="71" t="str">
        <f t="shared" si="5300"/>
        <v/>
      </c>
      <c r="EP429" s="71" t="str">
        <f t="shared" si="5301"/>
        <v/>
      </c>
      <c r="EQ429" s="71" t="str">
        <f t="shared" si="5302"/>
        <v/>
      </c>
      <c r="ER429" s="71" t="str">
        <f t="shared" si="5303"/>
        <v/>
      </c>
      <c r="ES429" s="71" t="str">
        <f t="shared" si="5304"/>
        <v/>
      </c>
      <c r="ET429" s="71" t="str">
        <f t="shared" si="5305"/>
        <v/>
      </c>
      <c r="EU429" s="71" t="str">
        <f t="shared" si="5306"/>
        <v/>
      </c>
      <c r="EV429" s="71" t="str">
        <f t="shared" si="5307"/>
        <v/>
      </c>
      <c r="EW429" s="71" t="str">
        <f t="shared" si="5308"/>
        <v/>
      </c>
      <c r="EX429" s="71" t="str">
        <f t="shared" si="5309"/>
        <v/>
      </c>
      <c r="EY429" s="71" t="str">
        <f t="shared" si="5310"/>
        <v/>
      </c>
      <c r="EZ429" s="71" t="str">
        <f t="shared" si="5311"/>
        <v/>
      </c>
      <c r="FA429" s="71" t="str">
        <f t="shared" si="5312"/>
        <v/>
      </c>
      <c r="FB429" s="71" t="str">
        <f t="shared" si="5313"/>
        <v/>
      </c>
      <c r="FC429" s="71" t="str">
        <f t="shared" si="5314"/>
        <v/>
      </c>
      <c r="FD429" s="71" t="str">
        <f t="shared" si="5315"/>
        <v/>
      </c>
      <c r="FE429" s="71" t="str">
        <f t="shared" si="5316"/>
        <v/>
      </c>
      <c r="FF429" s="71" t="str">
        <f t="shared" si="5317"/>
        <v/>
      </c>
      <c r="FG429" s="71" t="str">
        <f t="shared" si="5318"/>
        <v/>
      </c>
      <c r="FH429" s="71" t="str">
        <f t="shared" si="5319"/>
        <v/>
      </c>
      <c r="FI429" s="71" t="str">
        <f t="shared" si="5320"/>
        <v/>
      </c>
      <c r="FJ429" s="71" t="str">
        <f t="shared" si="5321"/>
        <v/>
      </c>
      <c r="FK429" s="71" t="str">
        <f t="shared" si="5322"/>
        <v/>
      </c>
      <c r="FL429" s="71" t="str">
        <f t="shared" si="5323"/>
        <v/>
      </c>
      <c r="FM429" s="71" t="str">
        <f t="shared" si="5324"/>
        <v/>
      </c>
      <c r="FN429" s="71" t="str">
        <f t="shared" si="5325"/>
        <v/>
      </c>
      <c r="FO429" s="71" t="str">
        <f t="shared" si="5326"/>
        <v/>
      </c>
      <c r="FP429" s="71" t="str">
        <f t="shared" si="5327"/>
        <v/>
      </c>
      <c r="FQ429" s="71" t="str">
        <f t="shared" si="5328"/>
        <v/>
      </c>
      <c r="FR429" s="71" t="str">
        <f t="shared" si="5329"/>
        <v/>
      </c>
      <c r="FS429" s="71" t="str">
        <f t="shared" si="5330"/>
        <v/>
      </c>
    </row>
    <row r="430" spans="1:175" ht="16.5">
      <c r="A430" s="72"/>
      <c r="B430" s="154"/>
      <c r="C430" s="72"/>
      <c r="E430" s="138"/>
      <c r="T430" s="158"/>
      <c r="U430" s="85"/>
      <c r="CU430" s="95" t="str">
        <f t="shared" si="5260"/>
        <v>|n</v>
      </c>
      <c r="CW430" s="60"/>
      <c r="CX430" s="60"/>
      <c r="CY430" s="60"/>
      <c r="CZ430" s="60"/>
      <c r="DA430" s="60"/>
      <c r="DB430" s="71" t="str">
        <f t="shared" si="5261"/>
        <v/>
      </c>
      <c r="DC430" s="71" t="str">
        <f t="shared" si="5262"/>
        <v/>
      </c>
      <c r="DD430" s="71" t="str">
        <f t="shared" si="5263"/>
        <v/>
      </c>
      <c r="DE430" s="71" t="str">
        <f t="shared" si="5264"/>
        <v/>
      </c>
      <c r="DF430" s="71" t="str">
        <f t="shared" si="5265"/>
        <v/>
      </c>
      <c r="DG430" s="71" t="str">
        <f t="shared" si="5266"/>
        <v/>
      </c>
      <c r="DH430" s="71" t="str">
        <f t="shared" si="5267"/>
        <v/>
      </c>
      <c r="DI430" s="71" t="str">
        <f t="shared" si="5268"/>
        <v/>
      </c>
      <c r="DJ430" s="71" t="str">
        <f t="shared" si="5269"/>
        <v/>
      </c>
      <c r="DK430" s="71" t="str">
        <f t="shared" si="5270"/>
        <v/>
      </c>
      <c r="DL430" s="71" t="str">
        <f t="shared" si="5271"/>
        <v/>
      </c>
      <c r="DM430" s="71" t="str">
        <f t="shared" si="5272"/>
        <v/>
      </c>
      <c r="DN430" s="71" t="str">
        <f t="shared" si="5273"/>
        <v/>
      </c>
      <c r="DO430" s="71" t="str">
        <f t="shared" si="5274"/>
        <v/>
      </c>
      <c r="DP430" s="71" t="str">
        <f t="shared" si="5275"/>
        <v/>
      </c>
      <c r="DQ430" s="71" t="str">
        <f t="shared" si="5276"/>
        <v/>
      </c>
      <c r="DR430" s="71" t="str">
        <f t="shared" si="5277"/>
        <v/>
      </c>
      <c r="DS430" s="71" t="str">
        <f t="shared" si="5278"/>
        <v/>
      </c>
      <c r="DT430" s="71" t="str">
        <f t="shared" si="5279"/>
        <v/>
      </c>
      <c r="DU430" s="71" t="str">
        <f t="shared" si="5280"/>
        <v/>
      </c>
      <c r="DV430" s="71" t="str">
        <f t="shared" si="5281"/>
        <v/>
      </c>
      <c r="DW430" s="71" t="str">
        <f t="shared" si="5282"/>
        <v/>
      </c>
      <c r="DX430" s="71" t="str">
        <f t="shared" si="5283"/>
        <v/>
      </c>
      <c r="DY430" s="71" t="str">
        <f t="shared" si="5284"/>
        <v/>
      </c>
      <c r="DZ430" s="71" t="str">
        <f t="shared" si="5285"/>
        <v/>
      </c>
      <c r="EA430" s="71" t="str">
        <f t="shared" si="5286"/>
        <v/>
      </c>
      <c r="EB430" s="71" t="str">
        <f t="shared" si="5287"/>
        <v/>
      </c>
      <c r="EC430" s="71" t="str">
        <f t="shared" si="5288"/>
        <v/>
      </c>
      <c r="ED430" s="71" t="str">
        <f t="shared" si="5289"/>
        <v/>
      </c>
      <c r="EE430" s="71" t="str">
        <f t="shared" si="5290"/>
        <v/>
      </c>
      <c r="EF430" s="71" t="str">
        <f t="shared" si="5291"/>
        <v/>
      </c>
      <c r="EG430" s="71" t="str">
        <f t="shared" si="5292"/>
        <v/>
      </c>
      <c r="EH430" s="71" t="str">
        <f t="shared" si="5293"/>
        <v/>
      </c>
      <c r="EI430" s="71" t="str">
        <f t="shared" si="5294"/>
        <v/>
      </c>
      <c r="EJ430" s="71" t="str">
        <f t="shared" si="5295"/>
        <v/>
      </c>
      <c r="EK430" s="71" t="str">
        <f t="shared" si="5296"/>
        <v/>
      </c>
      <c r="EL430" s="71" t="str">
        <f t="shared" si="5297"/>
        <v/>
      </c>
      <c r="EM430" s="71" t="str">
        <f t="shared" si="5298"/>
        <v/>
      </c>
      <c r="EN430" s="71" t="str">
        <f t="shared" si="5299"/>
        <v/>
      </c>
      <c r="EO430" s="71" t="str">
        <f t="shared" si="5300"/>
        <v/>
      </c>
      <c r="EP430" s="71" t="str">
        <f t="shared" si="5301"/>
        <v/>
      </c>
      <c r="EQ430" s="71" t="str">
        <f t="shared" si="5302"/>
        <v/>
      </c>
      <c r="ER430" s="71" t="str">
        <f t="shared" si="5303"/>
        <v/>
      </c>
      <c r="ES430" s="71" t="str">
        <f t="shared" si="5304"/>
        <v/>
      </c>
      <c r="ET430" s="71" t="str">
        <f t="shared" si="5305"/>
        <v/>
      </c>
      <c r="EU430" s="71" t="str">
        <f t="shared" si="5306"/>
        <v/>
      </c>
      <c r="EV430" s="71" t="str">
        <f t="shared" si="5307"/>
        <v/>
      </c>
      <c r="EW430" s="71" t="str">
        <f t="shared" si="5308"/>
        <v/>
      </c>
      <c r="EX430" s="71" t="str">
        <f t="shared" si="5309"/>
        <v/>
      </c>
      <c r="EY430" s="71" t="str">
        <f t="shared" si="5310"/>
        <v/>
      </c>
      <c r="EZ430" s="71" t="str">
        <f t="shared" si="5311"/>
        <v/>
      </c>
      <c r="FA430" s="71" t="str">
        <f t="shared" si="5312"/>
        <v/>
      </c>
      <c r="FB430" s="71" t="str">
        <f t="shared" si="5313"/>
        <v/>
      </c>
      <c r="FC430" s="71" t="str">
        <f t="shared" si="5314"/>
        <v/>
      </c>
      <c r="FD430" s="71" t="str">
        <f t="shared" si="5315"/>
        <v/>
      </c>
      <c r="FE430" s="71" t="str">
        <f t="shared" si="5316"/>
        <v/>
      </c>
      <c r="FF430" s="71" t="str">
        <f t="shared" si="5317"/>
        <v/>
      </c>
      <c r="FG430" s="71" t="str">
        <f t="shared" si="5318"/>
        <v/>
      </c>
      <c r="FH430" s="71" t="str">
        <f t="shared" si="5319"/>
        <v/>
      </c>
      <c r="FI430" s="71" t="str">
        <f t="shared" si="5320"/>
        <v/>
      </c>
      <c r="FJ430" s="71" t="str">
        <f t="shared" si="5321"/>
        <v/>
      </c>
      <c r="FK430" s="71" t="str">
        <f t="shared" si="5322"/>
        <v/>
      </c>
      <c r="FL430" s="71" t="str">
        <f t="shared" si="5323"/>
        <v/>
      </c>
      <c r="FM430" s="71" t="str">
        <f t="shared" si="5324"/>
        <v/>
      </c>
      <c r="FN430" s="71" t="str">
        <f t="shared" si="5325"/>
        <v/>
      </c>
      <c r="FO430" s="71" t="str">
        <f t="shared" si="5326"/>
        <v/>
      </c>
      <c r="FP430" s="71" t="str">
        <f t="shared" si="5327"/>
        <v/>
      </c>
      <c r="FQ430" s="71" t="str">
        <f t="shared" si="5328"/>
        <v/>
      </c>
      <c r="FR430" s="71" t="str">
        <f t="shared" si="5329"/>
        <v/>
      </c>
      <c r="FS430" s="71" t="str">
        <f t="shared" si="5330"/>
        <v/>
      </c>
    </row>
    <row r="431" spans="1:175" ht="16.5">
      <c r="A431" s="72"/>
      <c r="B431" s="154"/>
      <c r="C431" s="72"/>
      <c r="E431" s="138"/>
      <c r="T431" s="158"/>
      <c r="U431" s="85"/>
      <c r="CU431" s="95" t="str">
        <f t="shared" si="5260"/>
        <v>|n</v>
      </c>
      <c r="CW431" s="60"/>
      <c r="CX431" s="60"/>
      <c r="CY431" s="60"/>
      <c r="CZ431" s="60"/>
      <c r="DA431" s="60"/>
      <c r="DB431" s="71" t="str">
        <f t="shared" si="5261"/>
        <v/>
      </c>
      <c r="DC431" s="71" t="str">
        <f t="shared" si="5262"/>
        <v/>
      </c>
      <c r="DD431" s="71" t="str">
        <f t="shared" si="5263"/>
        <v/>
      </c>
      <c r="DE431" s="71" t="str">
        <f t="shared" si="5264"/>
        <v/>
      </c>
      <c r="DF431" s="71" t="str">
        <f t="shared" si="5265"/>
        <v/>
      </c>
      <c r="DG431" s="71" t="str">
        <f t="shared" si="5266"/>
        <v/>
      </c>
      <c r="DH431" s="71" t="str">
        <f t="shared" si="5267"/>
        <v/>
      </c>
      <c r="DI431" s="71" t="str">
        <f t="shared" si="5268"/>
        <v/>
      </c>
      <c r="DJ431" s="71" t="str">
        <f t="shared" si="5269"/>
        <v/>
      </c>
      <c r="DK431" s="71" t="str">
        <f t="shared" si="5270"/>
        <v/>
      </c>
      <c r="DL431" s="71" t="str">
        <f t="shared" si="5271"/>
        <v/>
      </c>
      <c r="DM431" s="71" t="str">
        <f t="shared" si="5272"/>
        <v/>
      </c>
      <c r="DN431" s="71" t="str">
        <f t="shared" si="5273"/>
        <v/>
      </c>
      <c r="DO431" s="71" t="str">
        <f t="shared" si="5274"/>
        <v/>
      </c>
      <c r="DP431" s="71" t="str">
        <f t="shared" si="5275"/>
        <v/>
      </c>
      <c r="DQ431" s="71" t="str">
        <f t="shared" si="5276"/>
        <v/>
      </c>
      <c r="DR431" s="71" t="str">
        <f t="shared" si="5277"/>
        <v/>
      </c>
      <c r="DS431" s="71" t="str">
        <f t="shared" si="5278"/>
        <v/>
      </c>
      <c r="DT431" s="71" t="str">
        <f t="shared" si="5279"/>
        <v/>
      </c>
      <c r="DU431" s="71" t="str">
        <f t="shared" si="5280"/>
        <v/>
      </c>
      <c r="DV431" s="71" t="str">
        <f t="shared" si="5281"/>
        <v/>
      </c>
      <c r="DW431" s="71" t="str">
        <f t="shared" si="5282"/>
        <v/>
      </c>
      <c r="DX431" s="71" t="str">
        <f t="shared" si="5283"/>
        <v/>
      </c>
      <c r="DY431" s="71" t="str">
        <f t="shared" si="5284"/>
        <v/>
      </c>
      <c r="DZ431" s="71" t="str">
        <f t="shared" si="5285"/>
        <v/>
      </c>
      <c r="EA431" s="71" t="str">
        <f t="shared" si="5286"/>
        <v/>
      </c>
      <c r="EB431" s="71" t="str">
        <f t="shared" si="5287"/>
        <v/>
      </c>
      <c r="EC431" s="71" t="str">
        <f t="shared" si="5288"/>
        <v/>
      </c>
      <c r="ED431" s="71" t="str">
        <f t="shared" si="5289"/>
        <v/>
      </c>
      <c r="EE431" s="71" t="str">
        <f t="shared" si="5290"/>
        <v/>
      </c>
      <c r="EF431" s="71" t="str">
        <f t="shared" si="5291"/>
        <v/>
      </c>
      <c r="EG431" s="71" t="str">
        <f t="shared" si="5292"/>
        <v/>
      </c>
      <c r="EH431" s="71" t="str">
        <f t="shared" si="5293"/>
        <v/>
      </c>
      <c r="EI431" s="71" t="str">
        <f t="shared" si="5294"/>
        <v/>
      </c>
      <c r="EJ431" s="71" t="str">
        <f t="shared" si="5295"/>
        <v/>
      </c>
      <c r="EK431" s="71" t="str">
        <f t="shared" si="5296"/>
        <v/>
      </c>
      <c r="EL431" s="71" t="str">
        <f t="shared" si="5297"/>
        <v/>
      </c>
      <c r="EM431" s="71" t="str">
        <f t="shared" si="5298"/>
        <v/>
      </c>
      <c r="EN431" s="71" t="str">
        <f t="shared" si="5299"/>
        <v/>
      </c>
      <c r="EO431" s="71" t="str">
        <f t="shared" si="5300"/>
        <v/>
      </c>
      <c r="EP431" s="71" t="str">
        <f t="shared" si="5301"/>
        <v/>
      </c>
      <c r="EQ431" s="71" t="str">
        <f t="shared" si="5302"/>
        <v/>
      </c>
      <c r="ER431" s="71" t="str">
        <f t="shared" si="5303"/>
        <v/>
      </c>
      <c r="ES431" s="71" t="str">
        <f t="shared" si="5304"/>
        <v/>
      </c>
      <c r="ET431" s="71" t="str">
        <f t="shared" si="5305"/>
        <v/>
      </c>
      <c r="EU431" s="71" t="str">
        <f t="shared" si="5306"/>
        <v/>
      </c>
      <c r="EV431" s="71" t="str">
        <f t="shared" si="5307"/>
        <v/>
      </c>
      <c r="EW431" s="71" t="str">
        <f t="shared" si="5308"/>
        <v/>
      </c>
      <c r="EX431" s="71" t="str">
        <f t="shared" si="5309"/>
        <v/>
      </c>
      <c r="EY431" s="71" t="str">
        <f t="shared" si="5310"/>
        <v/>
      </c>
      <c r="EZ431" s="71" t="str">
        <f t="shared" si="5311"/>
        <v/>
      </c>
      <c r="FA431" s="71" t="str">
        <f t="shared" si="5312"/>
        <v/>
      </c>
      <c r="FB431" s="71" t="str">
        <f t="shared" si="5313"/>
        <v/>
      </c>
      <c r="FC431" s="71" t="str">
        <f t="shared" si="5314"/>
        <v/>
      </c>
      <c r="FD431" s="71" t="str">
        <f t="shared" si="5315"/>
        <v/>
      </c>
      <c r="FE431" s="71" t="str">
        <f t="shared" si="5316"/>
        <v/>
      </c>
      <c r="FF431" s="71" t="str">
        <f t="shared" si="5317"/>
        <v/>
      </c>
      <c r="FG431" s="71" t="str">
        <f t="shared" si="5318"/>
        <v/>
      </c>
      <c r="FH431" s="71" t="str">
        <f t="shared" si="5319"/>
        <v/>
      </c>
      <c r="FI431" s="71" t="str">
        <f t="shared" si="5320"/>
        <v/>
      </c>
      <c r="FJ431" s="71" t="str">
        <f t="shared" si="5321"/>
        <v/>
      </c>
      <c r="FK431" s="71" t="str">
        <f t="shared" si="5322"/>
        <v/>
      </c>
      <c r="FL431" s="71" t="str">
        <f t="shared" si="5323"/>
        <v/>
      </c>
      <c r="FM431" s="71" t="str">
        <f t="shared" si="5324"/>
        <v/>
      </c>
      <c r="FN431" s="71" t="str">
        <f t="shared" si="5325"/>
        <v/>
      </c>
      <c r="FO431" s="71" t="str">
        <f t="shared" si="5326"/>
        <v/>
      </c>
      <c r="FP431" s="71" t="str">
        <f t="shared" si="5327"/>
        <v/>
      </c>
      <c r="FQ431" s="71" t="str">
        <f t="shared" si="5328"/>
        <v/>
      </c>
      <c r="FR431" s="71" t="str">
        <f t="shared" si="5329"/>
        <v/>
      </c>
      <c r="FS431" s="71" t="str">
        <f t="shared" si="5330"/>
        <v/>
      </c>
    </row>
    <row r="432" spans="1:175">
      <c r="CN432" s="70" t="str">
        <f t="shared" ref="CN432:CN463" si="6183">"InitUnitState('"&amp;B432&amp;"',"&amp;V432&amp;","&amp;W432&amp;","&amp;X432&amp;","&amp;Y432&amp;","&amp;Z432&amp;","&amp;AA432&amp;","&amp;AB432&amp;","&amp;AC432&amp;","&amp;AD432&amp;","&amp;AE432&amp;")"</f>
        <v>InitUnitState('',,,,,,,,,,)</v>
      </c>
      <c r="CO432" s="70" t="str">
        <f t="shared" ref="CO432:CO463" si="6184">"InitUnitNormal('"&amp;B432&amp;"',"&amp;AF432&amp;","&amp;AG432&amp;","&amp;AH432&amp;","&amp;AI432&amp;","&amp;AJ432&amp;","&amp;AK432&amp;","&amp;AL432&amp;","&amp;AM432&amp;","&amp;AN432&amp;","&amp;AO432&amp;")"</f>
        <v>InitUnitNormal('',,,,,,,,,,)</v>
      </c>
      <c r="CP432" s="70" t="str">
        <f t="shared" ref="CP432:CP463" si="6185">"InitUnitMagic('"&amp;B432&amp;"',"&amp;AP432&amp;","&amp;AQ432&amp;","&amp;AR432&amp;","&amp;AS432&amp;","&amp;AT432&amp;","&amp;AU432&amp;","&amp;AV432&amp;","&amp;AW432&amp;","&amp;BI432&amp;","&amp;BJ432&amp;")"</f>
        <v>InitUnitMagic('',,,,,,,,,,)</v>
      </c>
      <c r="CQ432" s="70" t="str">
        <f t="shared" ref="CQ432:CQ463" si="6186">"InitUnitAdd('"&amp;B432&amp;"',"&amp;BK432&amp;","&amp;BL432&amp;","&amp;BM432&amp;","&amp;BN432&amp;","&amp;BO432&amp;","&amp;BP432&amp;","&amp;BQ432&amp;","&amp;BR432&amp;","&amp;BS432&amp;","&amp;BT432&amp;")"</f>
        <v>InitUnitAdd('',,,,,,,,,,)</v>
      </c>
      <c r="CR432" s="70" t="str">
        <f t="shared" ref="CR432:CR463" si="6187">"InitEquipData('"&amp;B432&amp;"',"&amp;D432&amp;","&amp;CR$1&amp;A432&amp;CR$1&amp;","&amp;E432&amp;","&amp;I432&amp;","&amp;F432&amp;","&amp;G432&amp;",'"&amp;J432&amp;"','"&amp;K432&amp;"','"&amp;L432&amp;"','"&amp;M432&amp;"','"&amp;N432&amp;"','"&amp;O432&amp;"',"&amp;CR$1&amp;U433&amp;CR$1&amp;")"</f>
        <v>InitEquipData('',,"",,,,,'','','','','','',"")</v>
      </c>
      <c r="CU432" s="61" t="str">
        <f t="shared" ref="CU432:CU444" si="6188">CONCATENATE(DB432,DC432,DD432,DE432,DF432,DG432,DH432,DI432,DJ432,DK432,DL432,DM432,DN432,DO432,DP432,DQ432,DR432,DS432,DT432,DU432,DV432,DW432,DX432,DY432,DZ432,EA432,EB432,EC432,ED432,EE432,EF432,EG432,EH432,EI432,EJ432,EK432,EL432,EM432,EN432,EO432,EP432&amp;"|n")</f>
        <v>|n</v>
      </c>
      <c r="CW432" s="60"/>
      <c r="CX432" s="60"/>
      <c r="CY432" s="60"/>
      <c r="CZ432" s="60"/>
      <c r="DA432" s="60"/>
      <c r="DB432" s="71" t="str">
        <f t="shared" ref="DB432:DB452" si="6189">IF(V432="","","|n"&amp;DB$2&amp;"+"&amp;V432&amp;DB$1)</f>
        <v/>
      </c>
      <c r="DC432" s="71" t="str">
        <f t="shared" ref="DC432:DC452" si="6190">IF(W432="","","|n"&amp;DC$2&amp;"+"&amp;W432&amp;DC$1)</f>
        <v/>
      </c>
      <c r="DD432" s="71" t="str">
        <f t="shared" ref="DD432:DD452" si="6191">IF(X432="","","|n"&amp;DD$2&amp;"+"&amp;X432&amp;DD$1)</f>
        <v/>
      </c>
      <c r="DE432" s="71" t="str">
        <f t="shared" ref="DE432:DE452" si="6192">IF(Y432="","","|n"&amp;DE$2&amp;"+"&amp;Y432&amp;DE$1)</f>
        <v/>
      </c>
      <c r="DF432" s="71" t="str">
        <f t="shared" ref="DF432:DF452" si="6193">IF(Z432="","","|n"&amp;DF$2&amp;"+"&amp;Z432&amp;DF$1)</f>
        <v/>
      </c>
      <c r="DG432" s="71" t="str">
        <f t="shared" ref="DG432:DG452" si="6194">IF(AA432="","","|n"&amp;DG$2&amp;"+"&amp;AA432&amp;DG$1)</f>
        <v/>
      </c>
      <c r="DH432" s="71" t="str">
        <f t="shared" ref="DH432:DH452" si="6195">IF(AB432="","","|n"&amp;DH$2&amp;"+"&amp;AB432&amp;DH$1)</f>
        <v/>
      </c>
      <c r="DI432" s="71" t="str">
        <f t="shared" ref="DI432:DI452" si="6196">IF(AC432="","","|n"&amp;DI$2&amp;"+"&amp;AC432&amp;DI$1)</f>
        <v/>
      </c>
      <c r="DJ432" s="71" t="str">
        <f t="shared" ref="DJ432:DJ452" si="6197">IF(AD432="","","|n"&amp;DJ$2&amp;"+"&amp;AD432&amp;DJ$1)</f>
        <v/>
      </c>
      <c r="DK432" s="71" t="str">
        <f t="shared" ref="DK432:DK452" si="6198">IF(AE432="","","|n"&amp;DK$2&amp;"+"&amp;AE432&amp;DK$1)</f>
        <v/>
      </c>
      <c r="DL432" s="71" t="str">
        <f t="shared" ref="DL432:DL452" si="6199">IF(AF432="","","|n"&amp;DL$2&amp;"+"&amp;AF432&amp;DL$1)</f>
        <v/>
      </c>
      <c r="DM432" s="71" t="str">
        <f t="shared" ref="DM432:DM452" si="6200">IF(AG432="","","|n"&amp;DM$2&amp;"+"&amp;AG432&amp;DM$1)</f>
        <v/>
      </c>
      <c r="DN432" s="71" t="str">
        <f t="shared" ref="DN432:DN452" si="6201">IF(AH432="","","|n"&amp;DN$2&amp;"+"&amp;AH432&amp;DN$1)</f>
        <v/>
      </c>
      <c r="DO432" s="71" t="str">
        <f t="shared" ref="DO432:DO452" si="6202">IF(AI432="","","|n"&amp;DO$2&amp;"+"&amp;AI432&amp;DO$1)</f>
        <v/>
      </c>
      <c r="DP432" s="71" t="str">
        <f t="shared" ref="DP432:DP452" si="6203">IF(AJ432="","","|n"&amp;DP$2&amp;"+"&amp;AJ432&amp;DP$1)</f>
        <v/>
      </c>
      <c r="DQ432" s="71" t="str">
        <f t="shared" ref="DQ432:DQ452" si="6204">IF(AK432="","","|n"&amp;DQ$2&amp;"+"&amp;AK432&amp;DQ$1)</f>
        <v/>
      </c>
      <c r="DR432" s="71" t="str">
        <f t="shared" ref="DR432:DR452" si="6205">IF(AL432="","","|n"&amp;DR$2&amp;"+"&amp;AL432&amp;DR$1)</f>
        <v/>
      </c>
      <c r="DS432" s="71" t="str">
        <f t="shared" ref="DS432:DS452" si="6206">IF(AM432="","","|n"&amp;DS$2&amp;"+"&amp;AM432&amp;DS$1)</f>
        <v/>
      </c>
      <c r="DT432" s="71" t="str">
        <f t="shared" ref="DT432:DT452" si="6207">IF(AN432="","","|n"&amp;DT$2&amp;"+"&amp;AN432&amp;DT$1)</f>
        <v/>
      </c>
      <c r="DU432" s="71" t="str">
        <f t="shared" ref="DU432:DU452" si="6208">IF(AO432="","","|n"&amp;DU$2&amp;"+"&amp;AO432&amp;DU$1)</f>
        <v/>
      </c>
      <c r="DV432" s="71" t="str">
        <f t="shared" ref="DV432:DV452" si="6209">IF(AP432="","","|n"&amp;DV$2&amp;"+"&amp;AP432&amp;DV$1)</f>
        <v/>
      </c>
      <c r="DW432" s="71" t="str">
        <f t="shared" ref="DW432:DW452" si="6210">IF(AQ432="","","|n"&amp;DW$2&amp;"+"&amp;AQ432&amp;DW$1)</f>
        <v/>
      </c>
      <c r="DX432" s="71" t="str">
        <f t="shared" ref="DX432:DX452" si="6211">IF(AR432="","","|n"&amp;DX$2&amp;"+"&amp;AR432&amp;DX$1)</f>
        <v/>
      </c>
      <c r="DY432" s="71" t="str">
        <f t="shared" ref="DY432:DY452" si="6212">IF(AS432="","","|n"&amp;DY$2&amp;"+"&amp;AS432&amp;DY$1)</f>
        <v/>
      </c>
      <c r="DZ432" s="71" t="str">
        <f t="shared" ref="DZ432:DZ452" si="6213">IF(AT432="","","|n"&amp;DZ$2&amp;"+"&amp;AT432&amp;DZ$1)</f>
        <v/>
      </c>
      <c r="EA432" s="71" t="str">
        <f t="shared" ref="EA432:EA452" si="6214">IF(AU432="","","|n"&amp;EA$2&amp;"+"&amp;AU432&amp;EA$1)</f>
        <v/>
      </c>
      <c r="EB432" s="71" t="str">
        <f t="shared" ref="EB432:EB452" si="6215">IF(AV432="","","|n"&amp;EB$2&amp;"+"&amp;AV432&amp;EB$1)</f>
        <v/>
      </c>
      <c r="EC432" s="71" t="str">
        <f t="shared" ref="EC432:EC452" si="6216">IF(AW432="","","|n"&amp;EC$2&amp;"+"&amp;AW432&amp;EC$1)</f>
        <v/>
      </c>
      <c r="ED432" s="71" t="str">
        <f t="shared" ref="ED432:ED452" si="6217">IF(AX432="","","|n"&amp;ED$2&amp;"+"&amp;AX432&amp;ED$1)</f>
        <v/>
      </c>
      <c r="EE432" s="71" t="str">
        <f t="shared" ref="EE432:EE452" si="6218">IF(AY432="","","|n"&amp;EE$2&amp;"+"&amp;AY432&amp;EE$1)</f>
        <v/>
      </c>
      <c r="EF432" s="71" t="str">
        <f t="shared" ref="EF432:EF452" si="6219">IF(AZ432="","","|n"&amp;EF$2&amp;"+"&amp;AZ432&amp;EF$1)</f>
        <v/>
      </c>
      <c r="EG432" s="71" t="str">
        <f t="shared" ref="EG432:EG452" si="6220">IF(BA432="","","|n"&amp;EG$2&amp;"+"&amp;BA432&amp;EG$1)</f>
        <v/>
      </c>
      <c r="EH432" s="71" t="str">
        <f t="shared" ref="EH432:EH452" si="6221">IF(BB432="","","|n"&amp;EH$2&amp;"+"&amp;BB432&amp;EH$1)</f>
        <v/>
      </c>
      <c r="EI432" s="71" t="str">
        <f t="shared" ref="EI432:EI452" si="6222">IF(BC432="","","|n"&amp;EI$2&amp;"+"&amp;BC432&amp;EI$1)</f>
        <v/>
      </c>
      <c r="EJ432" s="71" t="str">
        <f t="shared" ref="EJ432:EJ452" si="6223">IF(BD432="","","|n"&amp;EJ$2&amp;"+"&amp;BD432&amp;EJ$1)</f>
        <v/>
      </c>
      <c r="EK432" s="71" t="str">
        <f t="shared" ref="EK432:EK452" si="6224">IF(BE432="","","|n"&amp;EK$2&amp;"+"&amp;BE432&amp;EK$1)</f>
        <v/>
      </c>
      <c r="EL432" s="71" t="str">
        <f t="shared" ref="EL432:EL452" si="6225">IF(BF432="","","|n"&amp;EL$2&amp;"+"&amp;BF432&amp;EL$1)</f>
        <v/>
      </c>
      <c r="EM432" s="71" t="str">
        <f t="shared" ref="EM432:EM452" si="6226">IF(BG432="","","|n"&amp;EM$2&amp;"+"&amp;BG432&amp;EM$1)</f>
        <v/>
      </c>
      <c r="EN432" s="71" t="str">
        <f t="shared" ref="EN432:EN452" si="6227">IF(BH432="","","|n"&amp;EN$2&amp;"+"&amp;BH432&amp;EN$1)</f>
        <v/>
      </c>
      <c r="EO432" s="71" t="str">
        <f t="shared" ref="EO432:EO452" si="6228">IF(BI432="","","|n"&amp;EO$2&amp;"+"&amp;BI432&amp;EO$1)</f>
        <v/>
      </c>
      <c r="EP432" s="71" t="str">
        <f t="shared" ref="EP432:EP452" si="6229">IF(BJ432="","","|n"&amp;EP$2&amp;"+"&amp;BJ432&amp;EP$1)</f>
        <v/>
      </c>
      <c r="EQ432" s="71" t="str">
        <f t="shared" ref="EQ432:EQ452" si="6230">IF(BK432="","","|n"&amp;EQ$2&amp;"+"&amp;BK432&amp;EQ$1)</f>
        <v/>
      </c>
      <c r="ER432" s="71" t="str">
        <f t="shared" ref="ER432:ER452" si="6231">IF(BL432="","","|n"&amp;ER$2&amp;"+"&amp;BL432&amp;ER$1)</f>
        <v/>
      </c>
      <c r="ES432" s="71" t="str">
        <f t="shared" ref="ES432:ES452" si="6232">IF(BM432="","","|n"&amp;ES$2&amp;"+"&amp;BM432&amp;ES$1)</f>
        <v/>
      </c>
      <c r="ET432" s="71" t="str">
        <f t="shared" ref="ET432:ET452" si="6233">IF(BN432="","","|n"&amp;ET$2&amp;"+"&amp;BN432&amp;ET$1)</f>
        <v/>
      </c>
      <c r="EU432" s="71" t="str">
        <f t="shared" ref="EU432:EU452" si="6234">IF(BO432="","","|n"&amp;EU$2&amp;"+"&amp;BO432&amp;EU$1)</f>
        <v/>
      </c>
      <c r="EV432" s="71" t="str">
        <f t="shared" ref="EV432:EV452" si="6235">IF(BP432="","","|n"&amp;EV$2&amp;"+"&amp;BP432&amp;EV$1)</f>
        <v/>
      </c>
      <c r="EW432" s="71" t="str">
        <f t="shared" ref="EW432:EW452" si="6236">IF(BQ432="","","|n"&amp;EW$2&amp;"+"&amp;BQ432&amp;EW$1)</f>
        <v/>
      </c>
      <c r="EX432" s="71" t="str">
        <f t="shared" ref="EX432:EX452" si="6237">IF(BR432="","","|n"&amp;EX$2&amp;"+"&amp;BR432&amp;EX$1)</f>
        <v/>
      </c>
      <c r="EY432" s="71" t="str">
        <f t="shared" ref="EY432:EY452" si="6238">IF(BS432="","","|n"&amp;EY$2&amp;"+"&amp;BS432&amp;EY$1)</f>
        <v/>
      </c>
      <c r="EZ432" s="71" t="str">
        <f t="shared" ref="EZ432:EZ452" si="6239">IF(BT432="","","|n"&amp;EZ$2&amp;"+"&amp;BT432&amp;EZ$1)</f>
        <v/>
      </c>
      <c r="FA432" s="71" t="str">
        <f t="shared" ref="FA432:FA452" si="6240">IF(BU432="","","|n"&amp;FA$2&amp;"+"&amp;BU432&amp;FA$1)</f>
        <v/>
      </c>
      <c r="FB432" s="71" t="str">
        <f t="shared" ref="FB432:FB452" si="6241">IF(BV432="","","|n"&amp;FB$2&amp;"+"&amp;BV432&amp;FB$1)</f>
        <v/>
      </c>
      <c r="FC432" s="71" t="str">
        <f t="shared" ref="FC432:FC452" si="6242">IF(BW432="","","|n"&amp;FC$2&amp;"+"&amp;BW432&amp;FC$1)</f>
        <v/>
      </c>
      <c r="FD432" s="71" t="str">
        <f t="shared" ref="FD432:FD452" si="6243">IF(BX432="","","|n"&amp;FD$2&amp;"+"&amp;BX432&amp;FD$1)</f>
        <v/>
      </c>
      <c r="FE432" s="71" t="str">
        <f t="shared" ref="FE432:FE452" si="6244">IF(BY432="","","|n"&amp;FE$2&amp;"+"&amp;BY432&amp;FE$1)</f>
        <v/>
      </c>
      <c r="FF432" s="71" t="str">
        <f t="shared" ref="FF432:FF452" si="6245">IF(BZ432="","","|n"&amp;FF$2&amp;"+"&amp;BZ432&amp;FF$1)</f>
        <v/>
      </c>
      <c r="FG432" s="71" t="str">
        <f t="shared" ref="FG432:FG452" si="6246">IF(CA432="","","|n"&amp;FG$2&amp;"+"&amp;CA432&amp;FG$1)</f>
        <v/>
      </c>
      <c r="FH432" s="71" t="str">
        <f t="shared" ref="FH432:FH452" si="6247">IF(CB432="","","|n"&amp;FH$2&amp;"+"&amp;CB432&amp;FH$1)</f>
        <v/>
      </c>
      <c r="FI432" s="71" t="str">
        <f t="shared" ref="FI432:FI452" si="6248">IF(CC432="","","|n"&amp;FI$2&amp;"+"&amp;CC432&amp;FI$1)</f>
        <v/>
      </c>
      <c r="FJ432" s="71" t="str">
        <f t="shared" ref="FJ432:FJ452" si="6249">IF(CD432="","","|n"&amp;FJ$2&amp;"+"&amp;CD432&amp;FJ$1)</f>
        <v/>
      </c>
      <c r="FK432" s="71" t="str">
        <f t="shared" ref="FK432:FK452" si="6250">IF(CE432="","","|n"&amp;FK$2&amp;"+"&amp;CE432&amp;FK$1)</f>
        <v/>
      </c>
      <c r="FL432" s="71" t="str">
        <f t="shared" ref="FL432:FL452" si="6251">IF(CF432="","","|n"&amp;FL$2&amp;"+"&amp;CF432&amp;FL$1)</f>
        <v/>
      </c>
      <c r="FM432" s="71" t="str">
        <f t="shared" ref="FM432:FM452" si="6252">IF(CG432="","","|n"&amp;FM$2&amp;"+"&amp;CG432&amp;FM$1)</f>
        <v/>
      </c>
      <c r="FN432" s="71" t="str">
        <f t="shared" ref="FN432:FN452" si="6253">IF(CH432="","","|n"&amp;FN$2&amp;"+"&amp;CH432&amp;FN$1)</f>
        <v/>
      </c>
      <c r="FO432" s="71" t="str">
        <f t="shared" ref="FO432:FO452" si="6254">IF(CI432="","","|n"&amp;FO$2&amp;"+"&amp;CI432&amp;FO$1)</f>
        <v/>
      </c>
      <c r="FP432" s="71" t="str">
        <f t="shared" ref="FP432:FP452" si="6255">IF(CJ432="","","|n"&amp;FP$2&amp;"+"&amp;CJ432&amp;FP$1)</f>
        <v/>
      </c>
      <c r="FQ432" s="71" t="str">
        <f t="shared" ref="FQ432:FQ452" si="6256">IF(CK432="","","|n"&amp;FQ$2&amp;"+"&amp;CK432&amp;FQ$1)</f>
        <v/>
      </c>
      <c r="FR432" s="71" t="str">
        <f t="shared" ref="FR432:FR452" si="6257">IF(CL432="","","|n"&amp;FR$2&amp;"+"&amp;CL432&amp;FR$1)</f>
        <v/>
      </c>
      <c r="FS432" s="71" t="str">
        <f t="shared" ref="FS432:FS452" si="6258">IF(CM432="","","|n"&amp;FS$2&amp;"+"&amp;CM432&amp;FS$1)</f>
        <v/>
      </c>
    </row>
    <row r="433" spans="92:175">
      <c r="CN433" s="70" t="str">
        <f t="shared" si="6183"/>
        <v>InitUnitState('',,,,,,,,,,)</v>
      </c>
      <c r="CO433" s="70" t="str">
        <f t="shared" si="6184"/>
        <v>InitUnitNormal('',,,,,,,,,,)</v>
      </c>
      <c r="CP433" s="70" t="str">
        <f t="shared" si="6185"/>
        <v>InitUnitMagic('',,,,,,,,,,)</v>
      </c>
      <c r="CQ433" s="70" t="str">
        <f t="shared" si="6186"/>
        <v>InitUnitAdd('',,,,,,,,,,)</v>
      </c>
      <c r="CR433" s="70" t="str">
        <f t="shared" si="6187"/>
        <v>InitEquipData('',,"",,,,,'','','','','','',"")</v>
      </c>
      <c r="CU433" s="61" t="str">
        <f t="shared" si="6188"/>
        <v>|n</v>
      </c>
      <c r="CW433" s="60"/>
      <c r="CX433" s="60"/>
      <c r="CY433" s="60"/>
      <c r="CZ433" s="60"/>
      <c r="DA433" s="60"/>
      <c r="DB433" s="71" t="str">
        <f t="shared" si="6189"/>
        <v/>
      </c>
      <c r="DC433" s="71" t="str">
        <f t="shared" si="6190"/>
        <v/>
      </c>
      <c r="DD433" s="71" t="str">
        <f t="shared" si="6191"/>
        <v/>
      </c>
      <c r="DE433" s="71" t="str">
        <f t="shared" si="6192"/>
        <v/>
      </c>
      <c r="DF433" s="71" t="str">
        <f t="shared" si="6193"/>
        <v/>
      </c>
      <c r="DG433" s="71" t="str">
        <f t="shared" si="6194"/>
        <v/>
      </c>
      <c r="DH433" s="71" t="str">
        <f t="shared" si="6195"/>
        <v/>
      </c>
      <c r="DI433" s="71" t="str">
        <f t="shared" si="6196"/>
        <v/>
      </c>
      <c r="DJ433" s="71" t="str">
        <f t="shared" si="6197"/>
        <v/>
      </c>
      <c r="DK433" s="71" t="str">
        <f t="shared" si="6198"/>
        <v/>
      </c>
      <c r="DL433" s="71" t="str">
        <f t="shared" si="6199"/>
        <v/>
      </c>
      <c r="DM433" s="71" t="str">
        <f t="shared" si="6200"/>
        <v/>
      </c>
      <c r="DN433" s="71" t="str">
        <f t="shared" si="6201"/>
        <v/>
      </c>
      <c r="DO433" s="71" t="str">
        <f t="shared" si="6202"/>
        <v/>
      </c>
      <c r="DP433" s="71" t="str">
        <f t="shared" si="6203"/>
        <v/>
      </c>
      <c r="DQ433" s="71" t="str">
        <f t="shared" si="6204"/>
        <v/>
      </c>
      <c r="DR433" s="71" t="str">
        <f t="shared" si="6205"/>
        <v/>
      </c>
      <c r="DS433" s="71" t="str">
        <f t="shared" si="6206"/>
        <v/>
      </c>
      <c r="DT433" s="71" t="str">
        <f t="shared" si="6207"/>
        <v/>
      </c>
      <c r="DU433" s="71" t="str">
        <f t="shared" si="6208"/>
        <v/>
      </c>
      <c r="DV433" s="71" t="str">
        <f t="shared" si="6209"/>
        <v/>
      </c>
      <c r="DW433" s="71" t="str">
        <f t="shared" si="6210"/>
        <v/>
      </c>
      <c r="DX433" s="71" t="str">
        <f t="shared" si="6211"/>
        <v/>
      </c>
      <c r="DY433" s="71" t="str">
        <f t="shared" si="6212"/>
        <v/>
      </c>
      <c r="DZ433" s="71" t="str">
        <f t="shared" si="6213"/>
        <v/>
      </c>
      <c r="EA433" s="71" t="str">
        <f t="shared" si="6214"/>
        <v/>
      </c>
      <c r="EB433" s="71" t="str">
        <f t="shared" si="6215"/>
        <v/>
      </c>
      <c r="EC433" s="71" t="str">
        <f t="shared" si="6216"/>
        <v/>
      </c>
      <c r="ED433" s="71" t="str">
        <f t="shared" si="6217"/>
        <v/>
      </c>
      <c r="EE433" s="71" t="str">
        <f t="shared" si="6218"/>
        <v/>
      </c>
      <c r="EF433" s="71" t="str">
        <f t="shared" si="6219"/>
        <v/>
      </c>
      <c r="EG433" s="71" t="str">
        <f t="shared" si="6220"/>
        <v/>
      </c>
      <c r="EH433" s="71" t="str">
        <f t="shared" si="6221"/>
        <v/>
      </c>
      <c r="EI433" s="71" t="str">
        <f t="shared" si="6222"/>
        <v/>
      </c>
      <c r="EJ433" s="71" t="str">
        <f t="shared" si="6223"/>
        <v/>
      </c>
      <c r="EK433" s="71" t="str">
        <f t="shared" si="6224"/>
        <v/>
      </c>
      <c r="EL433" s="71" t="str">
        <f t="shared" si="6225"/>
        <v/>
      </c>
      <c r="EM433" s="71" t="str">
        <f t="shared" si="6226"/>
        <v/>
      </c>
      <c r="EN433" s="71" t="str">
        <f t="shared" si="6227"/>
        <v/>
      </c>
      <c r="EO433" s="71" t="str">
        <f t="shared" si="6228"/>
        <v/>
      </c>
      <c r="EP433" s="71" t="str">
        <f t="shared" si="6229"/>
        <v/>
      </c>
      <c r="EQ433" s="71" t="str">
        <f t="shared" si="6230"/>
        <v/>
      </c>
      <c r="ER433" s="71" t="str">
        <f t="shared" si="6231"/>
        <v/>
      </c>
      <c r="ES433" s="71" t="str">
        <f t="shared" si="6232"/>
        <v/>
      </c>
      <c r="ET433" s="71" t="str">
        <f t="shared" si="6233"/>
        <v/>
      </c>
      <c r="EU433" s="71" t="str">
        <f t="shared" si="6234"/>
        <v/>
      </c>
      <c r="EV433" s="71" t="str">
        <f t="shared" si="6235"/>
        <v/>
      </c>
      <c r="EW433" s="71" t="str">
        <f t="shared" si="6236"/>
        <v/>
      </c>
      <c r="EX433" s="71" t="str">
        <f t="shared" si="6237"/>
        <v/>
      </c>
      <c r="EY433" s="71" t="str">
        <f t="shared" si="6238"/>
        <v/>
      </c>
      <c r="EZ433" s="71" t="str">
        <f t="shared" si="6239"/>
        <v/>
      </c>
      <c r="FA433" s="71" t="str">
        <f t="shared" si="6240"/>
        <v/>
      </c>
      <c r="FB433" s="71" t="str">
        <f t="shared" si="6241"/>
        <v/>
      </c>
      <c r="FC433" s="71" t="str">
        <f t="shared" si="6242"/>
        <v/>
      </c>
      <c r="FD433" s="71" t="str">
        <f t="shared" si="6243"/>
        <v/>
      </c>
      <c r="FE433" s="71" t="str">
        <f t="shared" si="6244"/>
        <v/>
      </c>
      <c r="FF433" s="71" t="str">
        <f t="shared" si="6245"/>
        <v/>
      </c>
      <c r="FG433" s="71" t="str">
        <f t="shared" si="6246"/>
        <v/>
      </c>
      <c r="FH433" s="71" t="str">
        <f t="shared" si="6247"/>
        <v/>
      </c>
      <c r="FI433" s="71" t="str">
        <f t="shared" si="6248"/>
        <v/>
      </c>
      <c r="FJ433" s="71" t="str">
        <f t="shared" si="6249"/>
        <v/>
      </c>
      <c r="FK433" s="71" t="str">
        <f t="shared" si="6250"/>
        <v/>
      </c>
      <c r="FL433" s="71" t="str">
        <f t="shared" si="6251"/>
        <v/>
      </c>
      <c r="FM433" s="71" t="str">
        <f t="shared" si="6252"/>
        <v/>
      </c>
      <c r="FN433" s="71" t="str">
        <f t="shared" si="6253"/>
        <v/>
      </c>
      <c r="FO433" s="71" t="str">
        <f t="shared" si="6254"/>
        <v/>
      </c>
      <c r="FP433" s="71" t="str">
        <f t="shared" si="6255"/>
        <v/>
      </c>
      <c r="FQ433" s="71" t="str">
        <f t="shared" si="6256"/>
        <v/>
      </c>
      <c r="FR433" s="71" t="str">
        <f t="shared" si="6257"/>
        <v/>
      </c>
      <c r="FS433" s="71" t="str">
        <f t="shared" si="6258"/>
        <v/>
      </c>
    </row>
    <row r="434" spans="92:175">
      <c r="CN434" s="70" t="str">
        <f t="shared" si="6183"/>
        <v>InitUnitState('',,,,,,,,,,)</v>
      </c>
      <c r="CO434" s="70" t="str">
        <f t="shared" si="6184"/>
        <v>InitUnitNormal('',,,,,,,,,,)</v>
      </c>
      <c r="CP434" s="70" t="str">
        <f t="shared" si="6185"/>
        <v>InitUnitMagic('',,,,,,,,,,)</v>
      </c>
      <c r="CQ434" s="70" t="str">
        <f t="shared" si="6186"/>
        <v>InitUnitAdd('',,,,,,,,,,)</v>
      </c>
      <c r="CR434" s="70" t="str">
        <f t="shared" si="6187"/>
        <v>InitEquipData('',,"",,,,,'','','','','','',"")</v>
      </c>
      <c r="CU434" s="61" t="str">
        <f t="shared" si="6188"/>
        <v>|n</v>
      </c>
      <c r="CW434" s="60"/>
      <c r="CX434" s="60"/>
      <c r="CY434" s="60"/>
      <c r="CZ434" s="60"/>
      <c r="DA434" s="60"/>
      <c r="DB434" s="71" t="str">
        <f t="shared" si="6189"/>
        <v/>
      </c>
      <c r="DC434" s="71" t="str">
        <f t="shared" si="6190"/>
        <v/>
      </c>
      <c r="DD434" s="71" t="str">
        <f t="shared" si="6191"/>
        <v/>
      </c>
      <c r="DE434" s="71" t="str">
        <f t="shared" si="6192"/>
        <v/>
      </c>
      <c r="DF434" s="71" t="str">
        <f t="shared" si="6193"/>
        <v/>
      </c>
      <c r="DG434" s="71" t="str">
        <f t="shared" si="6194"/>
        <v/>
      </c>
      <c r="DH434" s="71" t="str">
        <f t="shared" si="6195"/>
        <v/>
      </c>
      <c r="DI434" s="71" t="str">
        <f t="shared" si="6196"/>
        <v/>
      </c>
      <c r="DJ434" s="71" t="str">
        <f t="shared" si="6197"/>
        <v/>
      </c>
      <c r="DK434" s="71" t="str">
        <f t="shared" si="6198"/>
        <v/>
      </c>
      <c r="DL434" s="71" t="str">
        <f t="shared" si="6199"/>
        <v/>
      </c>
      <c r="DM434" s="71" t="str">
        <f t="shared" si="6200"/>
        <v/>
      </c>
      <c r="DN434" s="71" t="str">
        <f t="shared" si="6201"/>
        <v/>
      </c>
      <c r="DO434" s="71" t="str">
        <f t="shared" si="6202"/>
        <v/>
      </c>
      <c r="DP434" s="71" t="str">
        <f t="shared" si="6203"/>
        <v/>
      </c>
      <c r="DQ434" s="71" t="str">
        <f t="shared" si="6204"/>
        <v/>
      </c>
      <c r="DR434" s="71" t="str">
        <f t="shared" si="6205"/>
        <v/>
      </c>
      <c r="DS434" s="71" t="str">
        <f t="shared" si="6206"/>
        <v/>
      </c>
      <c r="DT434" s="71" t="str">
        <f t="shared" si="6207"/>
        <v/>
      </c>
      <c r="DU434" s="71" t="str">
        <f t="shared" si="6208"/>
        <v/>
      </c>
      <c r="DV434" s="71" t="str">
        <f t="shared" si="6209"/>
        <v/>
      </c>
      <c r="DW434" s="71" t="str">
        <f t="shared" si="6210"/>
        <v/>
      </c>
      <c r="DX434" s="71" t="str">
        <f t="shared" si="6211"/>
        <v/>
      </c>
      <c r="DY434" s="71" t="str">
        <f t="shared" si="6212"/>
        <v/>
      </c>
      <c r="DZ434" s="71" t="str">
        <f t="shared" si="6213"/>
        <v/>
      </c>
      <c r="EA434" s="71" t="str">
        <f t="shared" si="6214"/>
        <v/>
      </c>
      <c r="EB434" s="71" t="str">
        <f t="shared" si="6215"/>
        <v/>
      </c>
      <c r="EC434" s="71" t="str">
        <f t="shared" si="6216"/>
        <v/>
      </c>
      <c r="ED434" s="71" t="str">
        <f t="shared" si="6217"/>
        <v/>
      </c>
      <c r="EE434" s="71" t="str">
        <f t="shared" si="6218"/>
        <v/>
      </c>
      <c r="EF434" s="71" t="str">
        <f t="shared" si="6219"/>
        <v/>
      </c>
      <c r="EG434" s="71" t="str">
        <f t="shared" si="6220"/>
        <v/>
      </c>
      <c r="EH434" s="71" t="str">
        <f t="shared" si="6221"/>
        <v/>
      </c>
      <c r="EI434" s="71" t="str">
        <f t="shared" si="6222"/>
        <v/>
      </c>
      <c r="EJ434" s="71" t="str">
        <f t="shared" si="6223"/>
        <v/>
      </c>
      <c r="EK434" s="71" t="str">
        <f t="shared" si="6224"/>
        <v/>
      </c>
      <c r="EL434" s="71" t="str">
        <f t="shared" si="6225"/>
        <v/>
      </c>
      <c r="EM434" s="71" t="str">
        <f t="shared" si="6226"/>
        <v/>
      </c>
      <c r="EN434" s="71" t="str">
        <f t="shared" si="6227"/>
        <v/>
      </c>
      <c r="EO434" s="71" t="str">
        <f t="shared" si="6228"/>
        <v/>
      </c>
      <c r="EP434" s="71" t="str">
        <f t="shared" si="6229"/>
        <v/>
      </c>
      <c r="EQ434" s="71" t="str">
        <f t="shared" si="6230"/>
        <v/>
      </c>
      <c r="ER434" s="71" t="str">
        <f t="shared" si="6231"/>
        <v/>
      </c>
      <c r="ES434" s="71" t="str">
        <f t="shared" si="6232"/>
        <v/>
      </c>
      <c r="ET434" s="71" t="str">
        <f t="shared" si="6233"/>
        <v/>
      </c>
      <c r="EU434" s="71" t="str">
        <f t="shared" si="6234"/>
        <v/>
      </c>
      <c r="EV434" s="71" t="str">
        <f t="shared" si="6235"/>
        <v/>
      </c>
      <c r="EW434" s="71" t="str">
        <f t="shared" si="6236"/>
        <v/>
      </c>
      <c r="EX434" s="71" t="str">
        <f t="shared" si="6237"/>
        <v/>
      </c>
      <c r="EY434" s="71" t="str">
        <f t="shared" si="6238"/>
        <v/>
      </c>
      <c r="EZ434" s="71" t="str">
        <f t="shared" si="6239"/>
        <v/>
      </c>
      <c r="FA434" s="71" t="str">
        <f t="shared" si="6240"/>
        <v/>
      </c>
      <c r="FB434" s="71" t="str">
        <f t="shared" si="6241"/>
        <v/>
      </c>
      <c r="FC434" s="71" t="str">
        <f t="shared" si="6242"/>
        <v/>
      </c>
      <c r="FD434" s="71" t="str">
        <f t="shared" si="6243"/>
        <v/>
      </c>
      <c r="FE434" s="71" t="str">
        <f t="shared" si="6244"/>
        <v/>
      </c>
      <c r="FF434" s="71" t="str">
        <f t="shared" si="6245"/>
        <v/>
      </c>
      <c r="FG434" s="71" t="str">
        <f t="shared" si="6246"/>
        <v/>
      </c>
      <c r="FH434" s="71" t="str">
        <f t="shared" si="6247"/>
        <v/>
      </c>
      <c r="FI434" s="71" t="str">
        <f t="shared" si="6248"/>
        <v/>
      </c>
      <c r="FJ434" s="71" t="str">
        <f t="shared" si="6249"/>
        <v/>
      </c>
      <c r="FK434" s="71" t="str">
        <f t="shared" si="6250"/>
        <v/>
      </c>
      <c r="FL434" s="71" t="str">
        <f t="shared" si="6251"/>
        <v/>
      </c>
      <c r="FM434" s="71" t="str">
        <f t="shared" si="6252"/>
        <v/>
      </c>
      <c r="FN434" s="71" t="str">
        <f t="shared" si="6253"/>
        <v/>
      </c>
      <c r="FO434" s="71" t="str">
        <f t="shared" si="6254"/>
        <v/>
      </c>
      <c r="FP434" s="71" t="str">
        <f t="shared" si="6255"/>
        <v/>
      </c>
      <c r="FQ434" s="71" t="str">
        <f t="shared" si="6256"/>
        <v/>
      </c>
      <c r="FR434" s="71" t="str">
        <f t="shared" si="6257"/>
        <v/>
      </c>
      <c r="FS434" s="71" t="str">
        <f t="shared" si="6258"/>
        <v/>
      </c>
    </row>
    <row r="435" spans="92:175">
      <c r="CN435" s="70" t="str">
        <f t="shared" si="6183"/>
        <v>InitUnitState('',,,,,,,,,,)</v>
      </c>
      <c r="CO435" s="70" t="str">
        <f t="shared" si="6184"/>
        <v>InitUnitNormal('',,,,,,,,,,)</v>
      </c>
      <c r="CP435" s="70" t="str">
        <f t="shared" si="6185"/>
        <v>InitUnitMagic('',,,,,,,,,,)</v>
      </c>
      <c r="CQ435" s="70" t="str">
        <f t="shared" si="6186"/>
        <v>InitUnitAdd('',,,,,,,,,,)</v>
      </c>
      <c r="CR435" s="70" t="str">
        <f t="shared" si="6187"/>
        <v>InitEquipData('',,"",,,,,'','','','','','',"")</v>
      </c>
      <c r="CU435" s="61" t="str">
        <f t="shared" si="6188"/>
        <v>|n</v>
      </c>
      <c r="CW435" s="60"/>
      <c r="CX435" s="60"/>
      <c r="CY435" s="60"/>
      <c r="CZ435" s="60"/>
      <c r="DA435" s="60"/>
      <c r="DB435" s="71" t="str">
        <f t="shared" si="6189"/>
        <v/>
      </c>
      <c r="DC435" s="71" t="str">
        <f t="shared" si="6190"/>
        <v/>
      </c>
      <c r="DD435" s="71" t="str">
        <f t="shared" si="6191"/>
        <v/>
      </c>
      <c r="DE435" s="71" t="str">
        <f t="shared" si="6192"/>
        <v/>
      </c>
      <c r="DF435" s="71" t="str">
        <f t="shared" si="6193"/>
        <v/>
      </c>
      <c r="DG435" s="71" t="str">
        <f t="shared" si="6194"/>
        <v/>
      </c>
      <c r="DH435" s="71" t="str">
        <f t="shared" si="6195"/>
        <v/>
      </c>
      <c r="DI435" s="71" t="str">
        <f t="shared" si="6196"/>
        <v/>
      </c>
      <c r="DJ435" s="71" t="str">
        <f t="shared" si="6197"/>
        <v/>
      </c>
      <c r="DK435" s="71" t="str">
        <f t="shared" si="6198"/>
        <v/>
      </c>
      <c r="DL435" s="71" t="str">
        <f t="shared" si="6199"/>
        <v/>
      </c>
      <c r="DM435" s="71" t="str">
        <f t="shared" si="6200"/>
        <v/>
      </c>
      <c r="DN435" s="71" t="str">
        <f t="shared" si="6201"/>
        <v/>
      </c>
      <c r="DO435" s="71" t="str">
        <f t="shared" si="6202"/>
        <v/>
      </c>
      <c r="DP435" s="71" t="str">
        <f t="shared" si="6203"/>
        <v/>
      </c>
      <c r="DQ435" s="71" t="str">
        <f t="shared" si="6204"/>
        <v/>
      </c>
      <c r="DR435" s="71" t="str">
        <f t="shared" si="6205"/>
        <v/>
      </c>
      <c r="DS435" s="71" t="str">
        <f t="shared" si="6206"/>
        <v/>
      </c>
      <c r="DT435" s="71" t="str">
        <f t="shared" si="6207"/>
        <v/>
      </c>
      <c r="DU435" s="71" t="str">
        <f t="shared" si="6208"/>
        <v/>
      </c>
      <c r="DV435" s="71" t="str">
        <f t="shared" si="6209"/>
        <v/>
      </c>
      <c r="DW435" s="71" t="str">
        <f t="shared" si="6210"/>
        <v/>
      </c>
      <c r="DX435" s="71" t="str">
        <f t="shared" si="6211"/>
        <v/>
      </c>
      <c r="DY435" s="71" t="str">
        <f t="shared" si="6212"/>
        <v/>
      </c>
      <c r="DZ435" s="71" t="str">
        <f t="shared" si="6213"/>
        <v/>
      </c>
      <c r="EA435" s="71" t="str">
        <f t="shared" si="6214"/>
        <v/>
      </c>
      <c r="EB435" s="71" t="str">
        <f t="shared" si="6215"/>
        <v/>
      </c>
      <c r="EC435" s="71" t="str">
        <f t="shared" si="6216"/>
        <v/>
      </c>
      <c r="ED435" s="71" t="str">
        <f t="shared" si="6217"/>
        <v/>
      </c>
      <c r="EE435" s="71" t="str">
        <f t="shared" si="6218"/>
        <v/>
      </c>
      <c r="EF435" s="71" t="str">
        <f t="shared" si="6219"/>
        <v/>
      </c>
      <c r="EG435" s="71" t="str">
        <f t="shared" si="6220"/>
        <v/>
      </c>
      <c r="EH435" s="71" t="str">
        <f t="shared" si="6221"/>
        <v/>
      </c>
      <c r="EI435" s="71" t="str">
        <f t="shared" si="6222"/>
        <v/>
      </c>
      <c r="EJ435" s="71" t="str">
        <f t="shared" si="6223"/>
        <v/>
      </c>
      <c r="EK435" s="71" t="str">
        <f t="shared" si="6224"/>
        <v/>
      </c>
      <c r="EL435" s="71" t="str">
        <f t="shared" si="6225"/>
        <v/>
      </c>
      <c r="EM435" s="71" t="str">
        <f t="shared" si="6226"/>
        <v/>
      </c>
      <c r="EN435" s="71" t="str">
        <f t="shared" si="6227"/>
        <v/>
      </c>
      <c r="EO435" s="71" t="str">
        <f t="shared" si="6228"/>
        <v/>
      </c>
      <c r="EP435" s="71" t="str">
        <f t="shared" si="6229"/>
        <v/>
      </c>
      <c r="EQ435" s="71" t="str">
        <f t="shared" si="6230"/>
        <v/>
      </c>
      <c r="ER435" s="71" t="str">
        <f t="shared" si="6231"/>
        <v/>
      </c>
      <c r="ES435" s="71" t="str">
        <f t="shared" si="6232"/>
        <v/>
      </c>
      <c r="ET435" s="71" t="str">
        <f t="shared" si="6233"/>
        <v/>
      </c>
      <c r="EU435" s="71" t="str">
        <f t="shared" si="6234"/>
        <v/>
      </c>
      <c r="EV435" s="71" t="str">
        <f t="shared" si="6235"/>
        <v/>
      </c>
      <c r="EW435" s="71" t="str">
        <f t="shared" si="6236"/>
        <v/>
      </c>
      <c r="EX435" s="71" t="str">
        <f t="shared" si="6237"/>
        <v/>
      </c>
      <c r="EY435" s="71" t="str">
        <f t="shared" si="6238"/>
        <v/>
      </c>
      <c r="EZ435" s="71" t="str">
        <f t="shared" si="6239"/>
        <v/>
      </c>
      <c r="FA435" s="71" t="str">
        <f t="shared" si="6240"/>
        <v/>
      </c>
      <c r="FB435" s="71" t="str">
        <f t="shared" si="6241"/>
        <v/>
      </c>
      <c r="FC435" s="71" t="str">
        <f t="shared" si="6242"/>
        <v/>
      </c>
      <c r="FD435" s="71" t="str">
        <f t="shared" si="6243"/>
        <v/>
      </c>
      <c r="FE435" s="71" t="str">
        <f t="shared" si="6244"/>
        <v/>
      </c>
      <c r="FF435" s="71" t="str">
        <f t="shared" si="6245"/>
        <v/>
      </c>
      <c r="FG435" s="71" t="str">
        <f t="shared" si="6246"/>
        <v/>
      </c>
      <c r="FH435" s="71" t="str">
        <f t="shared" si="6247"/>
        <v/>
      </c>
      <c r="FI435" s="71" t="str">
        <f t="shared" si="6248"/>
        <v/>
      </c>
      <c r="FJ435" s="71" t="str">
        <f t="shared" si="6249"/>
        <v/>
      </c>
      <c r="FK435" s="71" t="str">
        <f t="shared" si="6250"/>
        <v/>
      </c>
      <c r="FL435" s="71" t="str">
        <f t="shared" si="6251"/>
        <v/>
      </c>
      <c r="FM435" s="71" t="str">
        <f t="shared" si="6252"/>
        <v/>
      </c>
      <c r="FN435" s="71" t="str">
        <f t="shared" si="6253"/>
        <v/>
      </c>
      <c r="FO435" s="71" t="str">
        <f t="shared" si="6254"/>
        <v/>
      </c>
      <c r="FP435" s="71" t="str">
        <f t="shared" si="6255"/>
        <v/>
      </c>
      <c r="FQ435" s="71" t="str">
        <f t="shared" si="6256"/>
        <v/>
      </c>
      <c r="FR435" s="71" t="str">
        <f t="shared" si="6257"/>
        <v/>
      </c>
      <c r="FS435" s="71" t="str">
        <f t="shared" si="6258"/>
        <v/>
      </c>
    </row>
    <row r="436" spans="92:175">
      <c r="CN436" s="70" t="str">
        <f t="shared" si="6183"/>
        <v>InitUnitState('',,,,,,,,,,)</v>
      </c>
      <c r="CO436" s="70" t="str">
        <f t="shared" si="6184"/>
        <v>InitUnitNormal('',,,,,,,,,,)</v>
      </c>
      <c r="CP436" s="70" t="str">
        <f t="shared" si="6185"/>
        <v>InitUnitMagic('',,,,,,,,,,)</v>
      </c>
      <c r="CQ436" s="70" t="str">
        <f t="shared" si="6186"/>
        <v>InitUnitAdd('',,,,,,,,,,)</v>
      </c>
      <c r="CR436" s="70" t="str">
        <f t="shared" si="6187"/>
        <v>InitEquipData('',,"",,,,,'','','','','','',"")</v>
      </c>
      <c r="CU436" s="61" t="str">
        <f t="shared" si="6188"/>
        <v>|n</v>
      </c>
      <c r="CW436" s="60"/>
      <c r="CX436" s="60"/>
      <c r="CY436" s="60"/>
      <c r="CZ436" s="60"/>
      <c r="DA436" s="60"/>
      <c r="DB436" s="71" t="str">
        <f t="shared" si="6189"/>
        <v/>
      </c>
      <c r="DC436" s="71" t="str">
        <f t="shared" si="6190"/>
        <v/>
      </c>
      <c r="DD436" s="71" t="str">
        <f t="shared" si="6191"/>
        <v/>
      </c>
      <c r="DE436" s="71" t="str">
        <f t="shared" si="6192"/>
        <v/>
      </c>
      <c r="DF436" s="71" t="str">
        <f t="shared" si="6193"/>
        <v/>
      </c>
      <c r="DG436" s="71" t="str">
        <f t="shared" si="6194"/>
        <v/>
      </c>
      <c r="DH436" s="71" t="str">
        <f t="shared" si="6195"/>
        <v/>
      </c>
      <c r="DI436" s="71" t="str">
        <f t="shared" si="6196"/>
        <v/>
      </c>
      <c r="DJ436" s="71" t="str">
        <f t="shared" si="6197"/>
        <v/>
      </c>
      <c r="DK436" s="71" t="str">
        <f t="shared" si="6198"/>
        <v/>
      </c>
      <c r="DL436" s="71" t="str">
        <f t="shared" si="6199"/>
        <v/>
      </c>
      <c r="DM436" s="71" t="str">
        <f t="shared" si="6200"/>
        <v/>
      </c>
      <c r="DN436" s="71" t="str">
        <f t="shared" si="6201"/>
        <v/>
      </c>
      <c r="DO436" s="71" t="str">
        <f t="shared" si="6202"/>
        <v/>
      </c>
      <c r="DP436" s="71" t="str">
        <f t="shared" si="6203"/>
        <v/>
      </c>
      <c r="DQ436" s="71" t="str">
        <f t="shared" si="6204"/>
        <v/>
      </c>
      <c r="DR436" s="71" t="str">
        <f t="shared" si="6205"/>
        <v/>
      </c>
      <c r="DS436" s="71" t="str">
        <f t="shared" si="6206"/>
        <v/>
      </c>
      <c r="DT436" s="71" t="str">
        <f t="shared" si="6207"/>
        <v/>
      </c>
      <c r="DU436" s="71" t="str">
        <f t="shared" si="6208"/>
        <v/>
      </c>
      <c r="DV436" s="71" t="str">
        <f t="shared" si="6209"/>
        <v/>
      </c>
      <c r="DW436" s="71" t="str">
        <f t="shared" si="6210"/>
        <v/>
      </c>
      <c r="DX436" s="71" t="str">
        <f t="shared" si="6211"/>
        <v/>
      </c>
      <c r="DY436" s="71" t="str">
        <f t="shared" si="6212"/>
        <v/>
      </c>
      <c r="DZ436" s="71" t="str">
        <f t="shared" si="6213"/>
        <v/>
      </c>
      <c r="EA436" s="71" t="str">
        <f t="shared" si="6214"/>
        <v/>
      </c>
      <c r="EB436" s="71" t="str">
        <f t="shared" si="6215"/>
        <v/>
      </c>
      <c r="EC436" s="71" t="str">
        <f t="shared" si="6216"/>
        <v/>
      </c>
      <c r="ED436" s="71" t="str">
        <f t="shared" si="6217"/>
        <v/>
      </c>
      <c r="EE436" s="71" t="str">
        <f t="shared" si="6218"/>
        <v/>
      </c>
      <c r="EF436" s="71" t="str">
        <f t="shared" si="6219"/>
        <v/>
      </c>
      <c r="EG436" s="71" t="str">
        <f t="shared" si="6220"/>
        <v/>
      </c>
      <c r="EH436" s="71" t="str">
        <f t="shared" si="6221"/>
        <v/>
      </c>
      <c r="EI436" s="71" t="str">
        <f t="shared" si="6222"/>
        <v/>
      </c>
      <c r="EJ436" s="71" t="str">
        <f t="shared" si="6223"/>
        <v/>
      </c>
      <c r="EK436" s="71" t="str">
        <f t="shared" si="6224"/>
        <v/>
      </c>
      <c r="EL436" s="71" t="str">
        <f t="shared" si="6225"/>
        <v/>
      </c>
      <c r="EM436" s="71" t="str">
        <f t="shared" si="6226"/>
        <v/>
      </c>
      <c r="EN436" s="71" t="str">
        <f t="shared" si="6227"/>
        <v/>
      </c>
      <c r="EO436" s="71" t="str">
        <f t="shared" si="6228"/>
        <v/>
      </c>
      <c r="EP436" s="71" t="str">
        <f t="shared" si="6229"/>
        <v/>
      </c>
      <c r="EQ436" s="71" t="str">
        <f t="shared" si="6230"/>
        <v/>
      </c>
      <c r="ER436" s="71" t="str">
        <f t="shared" si="6231"/>
        <v/>
      </c>
      <c r="ES436" s="71" t="str">
        <f t="shared" si="6232"/>
        <v/>
      </c>
      <c r="ET436" s="71" t="str">
        <f t="shared" si="6233"/>
        <v/>
      </c>
      <c r="EU436" s="71" t="str">
        <f t="shared" si="6234"/>
        <v/>
      </c>
      <c r="EV436" s="71" t="str">
        <f t="shared" si="6235"/>
        <v/>
      </c>
      <c r="EW436" s="71" t="str">
        <f t="shared" si="6236"/>
        <v/>
      </c>
      <c r="EX436" s="71" t="str">
        <f t="shared" si="6237"/>
        <v/>
      </c>
      <c r="EY436" s="71" t="str">
        <f t="shared" si="6238"/>
        <v/>
      </c>
      <c r="EZ436" s="71" t="str">
        <f t="shared" si="6239"/>
        <v/>
      </c>
      <c r="FA436" s="71" t="str">
        <f t="shared" si="6240"/>
        <v/>
      </c>
      <c r="FB436" s="71" t="str">
        <f t="shared" si="6241"/>
        <v/>
      </c>
      <c r="FC436" s="71" t="str">
        <f t="shared" si="6242"/>
        <v/>
      </c>
      <c r="FD436" s="71" t="str">
        <f t="shared" si="6243"/>
        <v/>
      </c>
      <c r="FE436" s="71" t="str">
        <f t="shared" si="6244"/>
        <v/>
      </c>
      <c r="FF436" s="71" t="str">
        <f t="shared" si="6245"/>
        <v/>
      </c>
      <c r="FG436" s="71" t="str">
        <f t="shared" si="6246"/>
        <v/>
      </c>
      <c r="FH436" s="71" t="str">
        <f t="shared" si="6247"/>
        <v/>
      </c>
      <c r="FI436" s="71" t="str">
        <f t="shared" si="6248"/>
        <v/>
      </c>
      <c r="FJ436" s="71" t="str">
        <f t="shared" si="6249"/>
        <v/>
      </c>
      <c r="FK436" s="71" t="str">
        <f t="shared" si="6250"/>
        <v/>
      </c>
      <c r="FL436" s="71" t="str">
        <f t="shared" si="6251"/>
        <v/>
      </c>
      <c r="FM436" s="71" t="str">
        <f t="shared" si="6252"/>
        <v/>
      </c>
      <c r="FN436" s="71" t="str">
        <f t="shared" si="6253"/>
        <v/>
      </c>
      <c r="FO436" s="71" t="str">
        <f t="shared" si="6254"/>
        <v/>
      </c>
      <c r="FP436" s="71" t="str">
        <f t="shared" si="6255"/>
        <v/>
      </c>
      <c r="FQ436" s="71" t="str">
        <f t="shared" si="6256"/>
        <v/>
      </c>
      <c r="FR436" s="71" t="str">
        <f t="shared" si="6257"/>
        <v/>
      </c>
      <c r="FS436" s="71" t="str">
        <f t="shared" si="6258"/>
        <v/>
      </c>
    </row>
    <row r="437" spans="92:175">
      <c r="CN437" s="70" t="str">
        <f t="shared" si="6183"/>
        <v>InitUnitState('',,,,,,,,,,)</v>
      </c>
      <c r="CO437" s="70" t="str">
        <f t="shared" si="6184"/>
        <v>InitUnitNormal('',,,,,,,,,,)</v>
      </c>
      <c r="CP437" s="70" t="str">
        <f t="shared" si="6185"/>
        <v>InitUnitMagic('',,,,,,,,,,)</v>
      </c>
      <c r="CQ437" s="70" t="str">
        <f t="shared" si="6186"/>
        <v>InitUnitAdd('',,,,,,,,,,)</v>
      </c>
      <c r="CR437" s="70" t="str">
        <f t="shared" si="6187"/>
        <v>InitEquipData('',,"",,,,,'','','','','','',"")</v>
      </c>
      <c r="CU437" s="61" t="str">
        <f t="shared" si="6188"/>
        <v>|n</v>
      </c>
      <c r="CW437" s="60"/>
      <c r="CX437" s="60"/>
      <c r="CY437" s="60"/>
      <c r="CZ437" s="60"/>
      <c r="DA437" s="60"/>
      <c r="DB437" s="71" t="str">
        <f t="shared" si="6189"/>
        <v/>
      </c>
      <c r="DC437" s="71" t="str">
        <f t="shared" si="6190"/>
        <v/>
      </c>
      <c r="DD437" s="71" t="str">
        <f t="shared" si="6191"/>
        <v/>
      </c>
      <c r="DE437" s="71" t="str">
        <f t="shared" si="6192"/>
        <v/>
      </c>
      <c r="DF437" s="71" t="str">
        <f t="shared" si="6193"/>
        <v/>
      </c>
      <c r="DG437" s="71" t="str">
        <f t="shared" si="6194"/>
        <v/>
      </c>
      <c r="DH437" s="71" t="str">
        <f t="shared" si="6195"/>
        <v/>
      </c>
      <c r="DI437" s="71" t="str">
        <f t="shared" si="6196"/>
        <v/>
      </c>
      <c r="DJ437" s="71" t="str">
        <f t="shared" si="6197"/>
        <v/>
      </c>
      <c r="DK437" s="71" t="str">
        <f t="shared" si="6198"/>
        <v/>
      </c>
      <c r="DL437" s="71" t="str">
        <f t="shared" si="6199"/>
        <v/>
      </c>
      <c r="DM437" s="71" t="str">
        <f t="shared" si="6200"/>
        <v/>
      </c>
      <c r="DN437" s="71" t="str">
        <f t="shared" si="6201"/>
        <v/>
      </c>
      <c r="DO437" s="71" t="str">
        <f t="shared" si="6202"/>
        <v/>
      </c>
      <c r="DP437" s="71" t="str">
        <f t="shared" si="6203"/>
        <v/>
      </c>
      <c r="DQ437" s="71" t="str">
        <f t="shared" si="6204"/>
        <v/>
      </c>
      <c r="DR437" s="71" t="str">
        <f t="shared" si="6205"/>
        <v/>
      </c>
      <c r="DS437" s="71" t="str">
        <f t="shared" si="6206"/>
        <v/>
      </c>
      <c r="DT437" s="71" t="str">
        <f t="shared" si="6207"/>
        <v/>
      </c>
      <c r="DU437" s="71" t="str">
        <f t="shared" si="6208"/>
        <v/>
      </c>
      <c r="DV437" s="71" t="str">
        <f t="shared" si="6209"/>
        <v/>
      </c>
      <c r="DW437" s="71" t="str">
        <f t="shared" si="6210"/>
        <v/>
      </c>
      <c r="DX437" s="71" t="str">
        <f t="shared" si="6211"/>
        <v/>
      </c>
      <c r="DY437" s="71" t="str">
        <f t="shared" si="6212"/>
        <v/>
      </c>
      <c r="DZ437" s="71" t="str">
        <f t="shared" si="6213"/>
        <v/>
      </c>
      <c r="EA437" s="71" t="str">
        <f t="shared" si="6214"/>
        <v/>
      </c>
      <c r="EB437" s="71" t="str">
        <f t="shared" si="6215"/>
        <v/>
      </c>
      <c r="EC437" s="71" t="str">
        <f t="shared" si="6216"/>
        <v/>
      </c>
      <c r="ED437" s="71" t="str">
        <f t="shared" si="6217"/>
        <v/>
      </c>
      <c r="EE437" s="71" t="str">
        <f t="shared" si="6218"/>
        <v/>
      </c>
      <c r="EF437" s="71" t="str">
        <f t="shared" si="6219"/>
        <v/>
      </c>
      <c r="EG437" s="71" t="str">
        <f t="shared" si="6220"/>
        <v/>
      </c>
      <c r="EH437" s="71" t="str">
        <f t="shared" si="6221"/>
        <v/>
      </c>
      <c r="EI437" s="71" t="str">
        <f t="shared" si="6222"/>
        <v/>
      </c>
      <c r="EJ437" s="71" t="str">
        <f t="shared" si="6223"/>
        <v/>
      </c>
      <c r="EK437" s="71" t="str">
        <f t="shared" si="6224"/>
        <v/>
      </c>
      <c r="EL437" s="71" t="str">
        <f t="shared" si="6225"/>
        <v/>
      </c>
      <c r="EM437" s="71" t="str">
        <f t="shared" si="6226"/>
        <v/>
      </c>
      <c r="EN437" s="71" t="str">
        <f t="shared" si="6227"/>
        <v/>
      </c>
      <c r="EO437" s="71" t="str">
        <f t="shared" si="6228"/>
        <v/>
      </c>
      <c r="EP437" s="71" t="str">
        <f t="shared" si="6229"/>
        <v/>
      </c>
      <c r="EQ437" s="71" t="str">
        <f t="shared" si="6230"/>
        <v/>
      </c>
      <c r="ER437" s="71" t="str">
        <f t="shared" si="6231"/>
        <v/>
      </c>
      <c r="ES437" s="71" t="str">
        <f t="shared" si="6232"/>
        <v/>
      </c>
      <c r="ET437" s="71" t="str">
        <f t="shared" si="6233"/>
        <v/>
      </c>
      <c r="EU437" s="71" t="str">
        <f t="shared" si="6234"/>
        <v/>
      </c>
      <c r="EV437" s="71" t="str">
        <f t="shared" si="6235"/>
        <v/>
      </c>
      <c r="EW437" s="71" t="str">
        <f t="shared" si="6236"/>
        <v/>
      </c>
      <c r="EX437" s="71" t="str">
        <f t="shared" si="6237"/>
        <v/>
      </c>
      <c r="EY437" s="71" t="str">
        <f t="shared" si="6238"/>
        <v/>
      </c>
      <c r="EZ437" s="71" t="str">
        <f t="shared" si="6239"/>
        <v/>
      </c>
      <c r="FA437" s="71" t="str">
        <f t="shared" si="6240"/>
        <v/>
      </c>
      <c r="FB437" s="71" t="str">
        <f t="shared" si="6241"/>
        <v/>
      </c>
      <c r="FC437" s="71" t="str">
        <f t="shared" si="6242"/>
        <v/>
      </c>
      <c r="FD437" s="71" t="str">
        <f t="shared" si="6243"/>
        <v/>
      </c>
      <c r="FE437" s="71" t="str">
        <f t="shared" si="6244"/>
        <v/>
      </c>
      <c r="FF437" s="71" t="str">
        <f t="shared" si="6245"/>
        <v/>
      </c>
      <c r="FG437" s="71" t="str">
        <f t="shared" si="6246"/>
        <v/>
      </c>
      <c r="FH437" s="71" t="str">
        <f t="shared" si="6247"/>
        <v/>
      </c>
      <c r="FI437" s="71" t="str">
        <f t="shared" si="6248"/>
        <v/>
      </c>
      <c r="FJ437" s="71" t="str">
        <f t="shared" si="6249"/>
        <v/>
      </c>
      <c r="FK437" s="71" t="str">
        <f t="shared" si="6250"/>
        <v/>
      </c>
      <c r="FL437" s="71" t="str">
        <f t="shared" si="6251"/>
        <v/>
      </c>
      <c r="FM437" s="71" t="str">
        <f t="shared" si="6252"/>
        <v/>
      </c>
      <c r="FN437" s="71" t="str">
        <f t="shared" si="6253"/>
        <v/>
      </c>
      <c r="FO437" s="71" t="str">
        <f t="shared" si="6254"/>
        <v/>
      </c>
      <c r="FP437" s="71" t="str">
        <f t="shared" si="6255"/>
        <v/>
      </c>
      <c r="FQ437" s="71" t="str">
        <f t="shared" si="6256"/>
        <v/>
      </c>
      <c r="FR437" s="71" t="str">
        <f t="shared" si="6257"/>
        <v/>
      </c>
      <c r="FS437" s="71" t="str">
        <f t="shared" si="6258"/>
        <v/>
      </c>
    </row>
    <row r="438" spans="92:175">
      <c r="CN438" s="70" t="str">
        <f t="shared" si="6183"/>
        <v>InitUnitState('',,,,,,,,,,)</v>
      </c>
      <c r="CO438" s="70" t="str">
        <f t="shared" si="6184"/>
        <v>InitUnitNormal('',,,,,,,,,,)</v>
      </c>
      <c r="CP438" s="70" t="str">
        <f t="shared" si="6185"/>
        <v>InitUnitMagic('',,,,,,,,,,)</v>
      </c>
      <c r="CQ438" s="70" t="str">
        <f t="shared" si="6186"/>
        <v>InitUnitAdd('',,,,,,,,,,)</v>
      </c>
      <c r="CR438" s="70" t="str">
        <f t="shared" si="6187"/>
        <v>InitEquipData('',,"",,,,,'','','','','','',"")</v>
      </c>
      <c r="CU438" s="61" t="str">
        <f t="shared" si="6188"/>
        <v>|n</v>
      </c>
      <c r="CW438" s="60"/>
      <c r="CX438" s="60"/>
      <c r="CY438" s="60"/>
      <c r="CZ438" s="60"/>
      <c r="DA438" s="60"/>
      <c r="DB438" s="71" t="str">
        <f t="shared" si="6189"/>
        <v/>
      </c>
      <c r="DC438" s="71" t="str">
        <f t="shared" si="6190"/>
        <v/>
      </c>
      <c r="DD438" s="71" t="str">
        <f t="shared" si="6191"/>
        <v/>
      </c>
      <c r="DE438" s="71" t="str">
        <f t="shared" si="6192"/>
        <v/>
      </c>
      <c r="DF438" s="71" t="str">
        <f t="shared" si="6193"/>
        <v/>
      </c>
      <c r="DG438" s="71" t="str">
        <f t="shared" si="6194"/>
        <v/>
      </c>
      <c r="DH438" s="71" t="str">
        <f t="shared" si="6195"/>
        <v/>
      </c>
      <c r="DI438" s="71" t="str">
        <f t="shared" si="6196"/>
        <v/>
      </c>
      <c r="DJ438" s="71" t="str">
        <f t="shared" si="6197"/>
        <v/>
      </c>
      <c r="DK438" s="71" t="str">
        <f t="shared" si="6198"/>
        <v/>
      </c>
      <c r="DL438" s="71" t="str">
        <f t="shared" si="6199"/>
        <v/>
      </c>
      <c r="DM438" s="71" t="str">
        <f t="shared" si="6200"/>
        <v/>
      </c>
      <c r="DN438" s="71" t="str">
        <f t="shared" si="6201"/>
        <v/>
      </c>
      <c r="DO438" s="71" t="str">
        <f t="shared" si="6202"/>
        <v/>
      </c>
      <c r="DP438" s="71" t="str">
        <f t="shared" si="6203"/>
        <v/>
      </c>
      <c r="DQ438" s="71" t="str">
        <f t="shared" si="6204"/>
        <v/>
      </c>
      <c r="DR438" s="71" t="str">
        <f t="shared" si="6205"/>
        <v/>
      </c>
      <c r="DS438" s="71" t="str">
        <f t="shared" si="6206"/>
        <v/>
      </c>
      <c r="DT438" s="71" t="str">
        <f t="shared" si="6207"/>
        <v/>
      </c>
      <c r="DU438" s="71" t="str">
        <f t="shared" si="6208"/>
        <v/>
      </c>
      <c r="DV438" s="71" t="str">
        <f t="shared" si="6209"/>
        <v/>
      </c>
      <c r="DW438" s="71" t="str">
        <f t="shared" si="6210"/>
        <v/>
      </c>
      <c r="DX438" s="71" t="str">
        <f t="shared" si="6211"/>
        <v/>
      </c>
      <c r="DY438" s="71" t="str">
        <f t="shared" si="6212"/>
        <v/>
      </c>
      <c r="DZ438" s="71" t="str">
        <f t="shared" si="6213"/>
        <v/>
      </c>
      <c r="EA438" s="71" t="str">
        <f t="shared" si="6214"/>
        <v/>
      </c>
      <c r="EB438" s="71" t="str">
        <f t="shared" si="6215"/>
        <v/>
      </c>
      <c r="EC438" s="71" t="str">
        <f t="shared" si="6216"/>
        <v/>
      </c>
      <c r="ED438" s="71" t="str">
        <f t="shared" si="6217"/>
        <v/>
      </c>
      <c r="EE438" s="71" t="str">
        <f t="shared" si="6218"/>
        <v/>
      </c>
      <c r="EF438" s="71" t="str">
        <f t="shared" si="6219"/>
        <v/>
      </c>
      <c r="EG438" s="71" t="str">
        <f t="shared" si="6220"/>
        <v/>
      </c>
      <c r="EH438" s="71" t="str">
        <f t="shared" si="6221"/>
        <v/>
      </c>
      <c r="EI438" s="71" t="str">
        <f t="shared" si="6222"/>
        <v/>
      </c>
      <c r="EJ438" s="71" t="str">
        <f t="shared" si="6223"/>
        <v/>
      </c>
      <c r="EK438" s="71" t="str">
        <f t="shared" si="6224"/>
        <v/>
      </c>
      <c r="EL438" s="71" t="str">
        <f t="shared" si="6225"/>
        <v/>
      </c>
      <c r="EM438" s="71" t="str">
        <f t="shared" si="6226"/>
        <v/>
      </c>
      <c r="EN438" s="71" t="str">
        <f t="shared" si="6227"/>
        <v/>
      </c>
      <c r="EO438" s="71" t="str">
        <f t="shared" si="6228"/>
        <v/>
      </c>
      <c r="EP438" s="71" t="str">
        <f t="shared" si="6229"/>
        <v/>
      </c>
      <c r="EQ438" s="71" t="str">
        <f t="shared" si="6230"/>
        <v/>
      </c>
      <c r="ER438" s="71" t="str">
        <f t="shared" si="6231"/>
        <v/>
      </c>
      <c r="ES438" s="71" t="str">
        <f t="shared" si="6232"/>
        <v/>
      </c>
      <c r="ET438" s="71" t="str">
        <f t="shared" si="6233"/>
        <v/>
      </c>
      <c r="EU438" s="71" t="str">
        <f t="shared" si="6234"/>
        <v/>
      </c>
      <c r="EV438" s="71" t="str">
        <f t="shared" si="6235"/>
        <v/>
      </c>
      <c r="EW438" s="71" t="str">
        <f t="shared" si="6236"/>
        <v/>
      </c>
      <c r="EX438" s="71" t="str">
        <f t="shared" si="6237"/>
        <v/>
      </c>
      <c r="EY438" s="71" t="str">
        <f t="shared" si="6238"/>
        <v/>
      </c>
      <c r="EZ438" s="71" t="str">
        <f t="shared" si="6239"/>
        <v/>
      </c>
      <c r="FA438" s="71" t="str">
        <f t="shared" si="6240"/>
        <v/>
      </c>
      <c r="FB438" s="71" t="str">
        <f t="shared" si="6241"/>
        <v/>
      </c>
      <c r="FC438" s="71" t="str">
        <f t="shared" si="6242"/>
        <v/>
      </c>
      <c r="FD438" s="71" t="str">
        <f t="shared" si="6243"/>
        <v/>
      </c>
      <c r="FE438" s="71" t="str">
        <f t="shared" si="6244"/>
        <v/>
      </c>
      <c r="FF438" s="71" t="str">
        <f t="shared" si="6245"/>
        <v/>
      </c>
      <c r="FG438" s="71" t="str">
        <f t="shared" si="6246"/>
        <v/>
      </c>
      <c r="FH438" s="71" t="str">
        <f t="shared" si="6247"/>
        <v/>
      </c>
      <c r="FI438" s="71" t="str">
        <f t="shared" si="6248"/>
        <v/>
      </c>
      <c r="FJ438" s="71" t="str">
        <f t="shared" si="6249"/>
        <v/>
      </c>
      <c r="FK438" s="71" t="str">
        <f t="shared" si="6250"/>
        <v/>
      </c>
      <c r="FL438" s="71" t="str">
        <f t="shared" si="6251"/>
        <v/>
      </c>
      <c r="FM438" s="71" t="str">
        <f t="shared" si="6252"/>
        <v/>
      </c>
      <c r="FN438" s="71" t="str">
        <f t="shared" si="6253"/>
        <v/>
      </c>
      <c r="FO438" s="71" t="str">
        <f t="shared" si="6254"/>
        <v/>
      </c>
      <c r="FP438" s="71" t="str">
        <f t="shared" si="6255"/>
        <v/>
      </c>
      <c r="FQ438" s="71" t="str">
        <f t="shared" si="6256"/>
        <v/>
      </c>
      <c r="FR438" s="71" t="str">
        <f t="shared" si="6257"/>
        <v/>
      </c>
      <c r="FS438" s="71" t="str">
        <f t="shared" si="6258"/>
        <v/>
      </c>
    </row>
    <row r="439" spans="92:175">
      <c r="CN439" s="70" t="str">
        <f t="shared" si="6183"/>
        <v>InitUnitState('',,,,,,,,,,)</v>
      </c>
      <c r="CO439" s="70" t="str">
        <f t="shared" si="6184"/>
        <v>InitUnitNormal('',,,,,,,,,,)</v>
      </c>
      <c r="CP439" s="70" t="str">
        <f t="shared" si="6185"/>
        <v>InitUnitMagic('',,,,,,,,,,)</v>
      </c>
      <c r="CQ439" s="70" t="str">
        <f t="shared" si="6186"/>
        <v>InitUnitAdd('',,,,,,,,,,)</v>
      </c>
      <c r="CR439" s="70" t="str">
        <f t="shared" si="6187"/>
        <v>InitEquipData('',,"",,,,,'','','','','','',"")</v>
      </c>
      <c r="CU439" s="61" t="str">
        <f t="shared" si="6188"/>
        <v>|n</v>
      </c>
      <c r="CW439" s="60"/>
      <c r="CX439" s="60"/>
      <c r="CY439" s="60"/>
      <c r="CZ439" s="60"/>
      <c r="DA439" s="60"/>
      <c r="DB439" s="71" t="str">
        <f t="shared" si="6189"/>
        <v/>
      </c>
      <c r="DC439" s="71" t="str">
        <f t="shared" si="6190"/>
        <v/>
      </c>
      <c r="DD439" s="71" t="str">
        <f t="shared" si="6191"/>
        <v/>
      </c>
      <c r="DE439" s="71" t="str">
        <f t="shared" si="6192"/>
        <v/>
      </c>
      <c r="DF439" s="71" t="str">
        <f t="shared" si="6193"/>
        <v/>
      </c>
      <c r="DG439" s="71" t="str">
        <f t="shared" si="6194"/>
        <v/>
      </c>
      <c r="DH439" s="71" t="str">
        <f t="shared" si="6195"/>
        <v/>
      </c>
      <c r="DI439" s="71" t="str">
        <f t="shared" si="6196"/>
        <v/>
      </c>
      <c r="DJ439" s="71" t="str">
        <f t="shared" si="6197"/>
        <v/>
      </c>
      <c r="DK439" s="71" t="str">
        <f t="shared" si="6198"/>
        <v/>
      </c>
      <c r="DL439" s="71" t="str">
        <f t="shared" si="6199"/>
        <v/>
      </c>
      <c r="DM439" s="71" t="str">
        <f t="shared" si="6200"/>
        <v/>
      </c>
      <c r="DN439" s="71" t="str">
        <f t="shared" si="6201"/>
        <v/>
      </c>
      <c r="DO439" s="71" t="str">
        <f t="shared" si="6202"/>
        <v/>
      </c>
      <c r="DP439" s="71" t="str">
        <f t="shared" si="6203"/>
        <v/>
      </c>
      <c r="DQ439" s="71" t="str">
        <f t="shared" si="6204"/>
        <v/>
      </c>
      <c r="DR439" s="71" t="str">
        <f t="shared" si="6205"/>
        <v/>
      </c>
      <c r="DS439" s="71" t="str">
        <f t="shared" si="6206"/>
        <v/>
      </c>
      <c r="DT439" s="71" t="str">
        <f t="shared" si="6207"/>
        <v/>
      </c>
      <c r="DU439" s="71" t="str">
        <f t="shared" si="6208"/>
        <v/>
      </c>
      <c r="DV439" s="71" t="str">
        <f t="shared" si="6209"/>
        <v/>
      </c>
      <c r="DW439" s="71" t="str">
        <f t="shared" si="6210"/>
        <v/>
      </c>
      <c r="DX439" s="71" t="str">
        <f t="shared" si="6211"/>
        <v/>
      </c>
      <c r="DY439" s="71" t="str">
        <f t="shared" si="6212"/>
        <v/>
      </c>
      <c r="DZ439" s="71" t="str">
        <f t="shared" si="6213"/>
        <v/>
      </c>
      <c r="EA439" s="71" t="str">
        <f t="shared" si="6214"/>
        <v/>
      </c>
      <c r="EB439" s="71" t="str">
        <f t="shared" si="6215"/>
        <v/>
      </c>
      <c r="EC439" s="71" t="str">
        <f t="shared" si="6216"/>
        <v/>
      </c>
      <c r="ED439" s="71" t="str">
        <f t="shared" si="6217"/>
        <v/>
      </c>
      <c r="EE439" s="71" t="str">
        <f t="shared" si="6218"/>
        <v/>
      </c>
      <c r="EF439" s="71" t="str">
        <f t="shared" si="6219"/>
        <v/>
      </c>
      <c r="EG439" s="71" t="str">
        <f t="shared" si="6220"/>
        <v/>
      </c>
      <c r="EH439" s="71" t="str">
        <f t="shared" si="6221"/>
        <v/>
      </c>
      <c r="EI439" s="71" t="str">
        <f t="shared" si="6222"/>
        <v/>
      </c>
      <c r="EJ439" s="71" t="str">
        <f t="shared" si="6223"/>
        <v/>
      </c>
      <c r="EK439" s="71" t="str">
        <f t="shared" si="6224"/>
        <v/>
      </c>
      <c r="EL439" s="71" t="str">
        <f t="shared" si="6225"/>
        <v/>
      </c>
      <c r="EM439" s="71" t="str">
        <f t="shared" si="6226"/>
        <v/>
      </c>
      <c r="EN439" s="71" t="str">
        <f t="shared" si="6227"/>
        <v/>
      </c>
      <c r="EO439" s="71" t="str">
        <f t="shared" si="6228"/>
        <v/>
      </c>
      <c r="EP439" s="71" t="str">
        <f t="shared" si="6229"/>
        <v/>
      </c>
      <c r="EQ439" s="71" t="str">
        <f t="shared" si="6230"/>
        <v/>
      </c>
      <c r="ER439" s="71" t="str">
        <f t="shared" si="6231"/>
        <v/>
      </c>
      <c r="ES439" s="71" t="str">
        <f t="shared" si="6232"/>
        <v/>
      </c>
      <c r="ET439" s="71" t="str">
        <f t="shared" si="6233"/>
        <v/>
      </c>
      <c r="EU439" s="71" t="str">
        <f t="shared" si="6234"/>
        <v/>
      </c>
      <c r="EV439" s="71" t="str">
        <f t="shared" si="6235"/>
        <v/>
      </c>
      <c r="EW439" s="71" t="str">
        <f t="shared" si="6236"/>
        <v/>
      </c>
      <c r="EX439" s="71" t="str">
        <f t="shared" si="6237"/>
        <v/>
      </c>
      <c r="EY439" s="71" t="str">
        <f t="shared" si="6238"/>
        <v/>
      </c>
      <c r="EZ439" s="71" t="str">
        <f t="shared" si="6239"/>
        <v/>
      </c>
      <c r="FA439" s="71" t="str">
        <f t="shared" si="6240"/>
        <v/>
      </c>
      <c r="FB439" s="71" t="str">
        <f t="shared" si="6241"/>
        <v/>
      </c>
      <c r="FC439" s="71" t="str">
        <f t="shared" si="6242"/>
        <v/>
      </c>
      <c r="FD439" s="71" t="str">
        <f t="shared" si="6243"/>
        <v/>
      </c>
      <c r="FE439" s="71" t="str">
        <f t="shared" si="6244"/>
        <v/>
      </c>
      <c r="FF439" s="71" t="str">
        <f t="shared" si="6245"/>
        <v/>
      </c>
      <c r="FG439" s="71" t="str">
        <f t="shared" si="6246"/>
        <v/>
      </c>
      <c r="FH439" s="71" t="str">
        <f t="shared" si="6247"/>
        <v/>
      </c>
      <c r="FI439" s="71" t="str">
        <f t="shared" si="6248"/>
        <v/>
      </c>
      <c r="FJ439" s="71" t="str">
        <f t="shared" si="6249"/>
        <v/>
      </c>
      <c r="FK439" s="71" t="str">
        <f t="shared" si="6250"/>
        <v/>
      </c>
      <c r="FL439" s="71" t="str">
        <f t="shared" si="6251"/>
        <v/>
      </c>
      <c r="FM439" s="71" t="str">
        <f t="shared" si="6252"/>
        <v/>
      </c>
      <c r="FN439" s="71" t="str">
        <f t="shared" si="6253"/>
        <v/>
      </c>
      <c r="FO439" s="71" t="str">
        <f t="shared" si="6254"/>
        <v/>
      </c>
      <c r="FP439" s="71" t="str">
        <f t="shared" si="6255"/>
        <v/>
      </c>
      <c r="FQ439" s="71" t="str">
        <f t="shared" si="6256"/>
        <v/>
      </c>
      <c r="FR439" s="71" t="str">
        <f t="shared" si="6257"/>
        <v/>
      </c>
      <c r="FS439" s="71" t="str">
        <f t="shared" si="6258"/>
        <v/>
      </c>
    </row>
    <row r="440" spans="92:175">
      <c r="CN440" s="70" t="str">
        <f t="shared" si="6183"/>
        <v>InitUnitState('',,,,,,,,,,)</v>
      </c>
      <c r="CO440" s="70" t="str">
        <f t="shared" si="6184"/>
        <v>InitUnitNormal('',,,,,,,,,,)</v>
      </c>
      <c r="CP440" s="70" t="str">
        <f t="shared" si="6185"/>
        <v>InitUnitMagic('',,,,,,,,,,)</v>
      </c>
      <c r="CQ440" s="70" t="str">
        <f t="shared" si="6186"/>
        <v>InitUnitAdd('',,,,,,,,,,)</v>
      </c>
      <c r="CR440" s="70" t="str">
        <f t="shared" si="6187"/>
        <v>InitEquipData('',,"",,,,,'','','','','','',"")</v>
      </c>
      <c r="CU440" s="61" t="str">
        <f t="shared" si="6188"/>
        <v>|n</v>
      </c>
      <c r="CW440" s="60"/>
      <c r="CX440" s="60"/>
      <c r="CY440" s="60"/>
      <c r="CZ440" s="60"/>
      <c r="DA440" s="60"/>
      <c r="DB440" s="71" t="str">
        <f t="shared" si="6189"/>
        <v/>
      </c>
      <c r="DC440" s="71" t="str">
        <f t="shared" si="6190"/>
        <v/>
      </c>
      <c r="DD440" s="71" t="str">
        <f t="shared" si="6191"/>
        <v/>
      </c>
      <c r="DE440" s="71" t="str">
        <f t="shared" si="6192"/>
        <v/>
      </c>
      <c r="DF440" s="71" t="str">
        <f t="shared" si="6193"/>
        <v/>
      </c>
      <c r="DG440" s="71" t="str">
        <f t="shared" si="6194"/>
        <v/>
      </c>
      <c r="DH440" s="71" t="str">
        <f t="shared" si="6195"/>
        <v/>
      </c>
      <c r="DI440" s="71" t="str">
        <f t="shared" si="6196"/>
        <v/>
      </c>
      <c r="DJ440" s="71" t="str">
        <f t="shared" si="6197"/>
        <v/>
      </c>
      <c r="DK440" s="71" t="str">
        <f t="shared" si="6198"/>
        <v/>
      </c>
      <c r="DL440" s="71" t="str">
        <f t="shared" si="6199"/>
        <v/>
      </c>
      <c r="DM440" s="71" t="str">
        <f t="shared" si="6200"/>
        <v/>
      </c>
      <c r="DN440" s="71" t="str">
        <f t="shared" si="6201"/>
        <v/>
      </c>
      <c r="DO440" s="71" t="str">
        <f t="shared" si="6202"/>
        <v/>
      </c>
      <c r="DP440" s="71" t="str">
        <f t="shared" si="6203"/>
        <v/>
      </c>
      <c r="DQ440" s="71" t="str">
        <f t="shared" si="6204"/>
        <v/>
      </c>
      <c r="DR440" s="71" t="str">
        <f t="shared" si="6205"/>
        <v/>
      </c>
      <c r="DS440" s="71" t="str">
        <f t="shared" si="6206"/>
        <v/>
      </c>
      <c r="DT440" s="71" t="str">
        <f t="shared" si="6207"/>
        <v/>
      </c>
      <c r="DU440" s="71" t="str">
        <f t="shared" si="6208"/>
        <v/>
      </c>
      <c r="DV440" s="71" t="str">
        <f t="shared" si="6209"/>
        <v/>
      </c>
      <c r="DW440" s="71" t="str">
        <f t="shared" si="6210"/>
        <v/>
      </c>
      <c r="DX440" s="71" t="str">
        <f t="shared" si="6211"/>
        <v/>
      </c>
      <c r="DY440" s="71" t="str">
        <f t="shared" si="6212"/>
        <v/>
      </c>
      <c r="DZ440" s="71" t="str">
        <f t="shared" si="6213"/>
        <v/>
      </c>
      <c r="EA440" s="71" t="str">
        <f t="shared" si="6214"/>
        <v/>
      </c>
      <c r="EB440" s="71" t="str">
        <f t="shared" si="6215"/>
        <v/>
      </c>
      <c r="EC440" s="71" t="str">
        <f t="shared" si="6216"/>
        <v/>
      </c>
      <c r="ED440" s="71" t="str">
        <f t="shared" si="6217"/>
        <v/>
      </c>
      <c r="EE440" s="71" t="str">
        <f t="shared" si="6218"/>
        <v/>
      </c>
      <c r="EF440" s="71" t="str">
        <f t="shared" si="6219"/>
        <v/>
      </c>
      <c r="EG440" s="71" t="str">
        <f t="shared" si="6220"/>
        <v/>
      </c>
      <c r="EH440" s="71" t="str">
        <f t="shared" si="6221"/>
        <v/>
      </c>
      <c r="EI440" s="71" t="str">
        <f t="shared" si="6222"/>
        <v/>
      </c>
      <c r="EJ440" s="71" t="str">
        <f t="shared" si="6223"/>
        <v/>
      </c>
      <c r="EK440" s="71" t="str">
        <f t="shared" si="6224"/>
        <v/>
      </c>
      <c r="EL440" s="71" t="str">
        <f t="shared" si="6225"/>
        <v/>
      </c>
      <c r="EM440" s="71" t="str">
        <f t="shared" si="6226"/>
        <v/>
      </c>
      <c r="EN440" s="71" t="str">
        <f t="shared" si="6227"/>
        <v/>
      </c>
      <c r="EO440" s="71" t="str">
        <f t="shared" si="6228"/>
        <v/>
      </c>
      <c r="EP440" s="71" t="str">
        <f t="shared" si="6229"/>
        <v/>
      </c>
      <c r="EQ440" s="71" t="str">
        <f t="shared" si="6230"/>
        <v/>
      </c>
      <c r="ER440" s="71" t="str">
        <f t="shared" si="6231"/>
        <v/>
      </c>
      <c r="ES440" s="71" t="str">
        <f t="shared" si="6232"/>
        <v/>
      </c>
      <c r="ET440" s="71" t="str">
        <f t="shared" si="6233"/>
        <v/>
      </c>
      <c r="EU440" s="71" t="str">
        <f t="shared" si="6234"/>
        <v/>
      </c>
      <c r="EV440" s="71" t="str">
        <f t="shared" si="6235"/>
        <v/>
      </c>
      <c r="EW440" s="71" t="str">
        <f t="shared" si="6236"/>
        <v/>
      </c>
      <c r="EX440" s="71" t="str">
        <f t="shared" si="6237"/>
        <v/>
      </c>
      <c r="EY440" s="71" t="str">
        <f t="shared" si="6238"/>
        <v/>
      </c>
      <c r="EZ440" s="71" t="str">
        <f t="shared" si="6239"/>
        <v/>
      </c>
      <c r="FA440" s="71" t="str">
        <f t="shared" si="6240"/>
        <v/>
      </c>
      <c r="FB440" s="71" t="str">
        <f t="shared" si="6241"/>
        <v/>
      </c>
      <c r="FC440" s="71" t="str">
        <f t="shared" si="6242"/>
        <v/>
      </c>
      <c r="FD440" s="71" t="str">
        <f t="shared" si="6243"/>
        <v/>
      </c>
      <c r="FE440" s="71" t="str">
        <f t="shared" si="6244"/>
        <v/>
      </c>
      <c r="FF440" s="71" t="str">
        <f t="shared" si="6245"/>
        <v/>
      </c>
      <c r="FG440" s="71" t="str">
        <f t="shared" si="6246"/>
        <v/>
      </c>
      <c r="FH440" s="71" t="str">
        <f t="shared" si="6247"/>
        <v/>
      </c>
      <c r="FI440" s="71" t="str">
        <f t="shared" si="6248"/>
        <v/>
      </c>
      <c r="FJ440" s="71" t="str">
        <f t="shared" si="6249"/>
        <v/>
      </c>
      <c r="FK440" s="71" t="str">
        <f t="shared" si="6250"/>
        <v/>
      </c>
      <c r="FL440" s="71" t="str">
        <f t="shared" si="6251"/>
        <v/>
      </c>
      <c r="FM440" s="71" t="str">
        <f t="shared" si="6252"/>
        <v/>
      </c>
      <c r="FN440" s="71" t="str">
        <f t="shared" si="6253"/>
        <v/>
      </c>
      <c r="FO440" s="71" t="str">
        <f t="shared" si="6254"/>
        <v/>
      </c>
      <c r="FP440" s="71" t="str">
        <f t="shared" si="6255"/>
        <v/>
      </c>
      <c r="FQ440" s="71" t="str">
        <f t="shared" si="6256"/>
        <v/>
      </c>
      <c r="FR440" s="71" t="str">
        <f t="shared" si="6257"/>
        <v/>
      </c>
      <c r="FS440" s="71" t="str">
        <f t="shared" si="6258"/>
        <v/>
      </c>
    </row>
    <row r="441" spans="92:175">
      <c r="CN441" s="70" t="str">
        <f t="shared" si="6183"/>
        <v>InitUnitState('',,,,,,,,,,)</v>
      </c>
      <c r="CO441" s="70" t="str">
        <f t="shared" si="6184"/>
        <v>InitUnitNormal('',,,,,,,,,,)</v>
      </c>
      <c r="CP441" s="70" t="str">
        <f t="shared" si="6185"/>
        <v>InitUnitMagic('',,,,,,,,,,)</v>
      </c>
      <c r="CQ441" s="70" t="str">
        <f t="shared" si="6186"/>
        <v>InitUnitAdd('',,,,,,,,,,)</v>
      </c>
      <c r="CR441" s="70" t="str">
        <f t="shared" si="6187"/>
        <v>InitEquipData('',,"",,,,,'','','','','','',"")</v>
      </c>
      <c r="CU441" s="61" t="str">
        <f t="shared" si="6188"/>
        <v>|n</v>
      </c>
      <c r="CW441" s="60"/>
      <c r="CX441" s="60"/>
      <c r="CY441" s="60"/>
      <c r="CZ441" s="60"/>
      <c r="DA441" s="60"/>
      <c r="DB441" s="71" t="str">
        <f t="shared" si="6189"/>
        <v/>
      </c>
      <c r="DC441" s="71" t="str">
        <f t="shared" si="6190"/>
        <v/>
      </c>
      <c r="DD441" s="71" t="str">
        <f t="shared" si="6191"/>
        <v/>
      </c>
      <c r="DE441" s="71" t="str">
        <f t="shared" si="6192"/>
        <v/>
      </c>
      <c r="DF441" s="71" t="str">
        <f t="shared" si="6193"/>
        <v/>
      </c>
      <c r="DG441" s="71" t="str">
        <f t="shared" si="6194"/>
        <v/>
      </c>
      <c r="DH441" s="71" t="str">
        <f t="shared" si="6195"/>
        <v/>
      </c>
      <c r="DI441" s="71" t="str">
        <f t="shared" si="6196"/>
        <v/>
      </c>
      <c r="DJ441" s="71" t="str">
        <f t="shared" si="6197"/>
        <v/>
      </c>
      <c r="DK441" s="71" t="str">
        <f t="shared" si="6198"/>
        <v/>
      </c>
      <c r="DL441" s="71" t="str">
        <f t="shared" si="6199"/>
        <v/>
      </c>
      <c r="DM441" s="71" t="str">
        <f t="shared" si="6200"/>
        <v/>
      </c>
      <c r="DN441" s="71" t="str">
        <f t="shared" si="6201"/>
        <v/>
      </c>
      <c r="DO441" s="71" t="str">
        <f t="shared" si="6202"/>
        <v/>
      </c>
      <c r="DP441" s="71" t="str">
        <f t="shared" si="6203"/>
        <v/>
      </c>
      <c r="DQ441" s="71" t="str">
        <f t="shared" si="6204"/>
        <v/>
      </c>
      <c r="DR441" s="71" t="str">
        <f t="shared" si="6205"/>
        <v/>
      </c>
      <c r="DS441" s="71" t="str">
        <f t="shared" si="6206"/>
        <v/>
      </c>
      <c r="DT441" s="71" t="str">
        <f t="shared" si="6207"/>
        <v/>
      </c>
      <c r="DU441" s="71" t="str">
        <f t="shared" si="6208"/>
        <v/>
      </c>
      <c r="DV441" s="71" t="str">
        <f t="shared" si="6209"/>
        <v/>
      </c>
      <c r="DW441" s="71" t="str">
        <f t="shared" si="6210"/>
        <v/>
      </c>
      <c r="DX441" s="71" t="str">
        <f t="shared" si="6211"/>
        <v/>
      </c>
      <c r="DY441" s="71" t="str">
        <f t="shared" si="6212"/>
        <v/>
      </c>
      <c r="DZ441" s="71" t="str">
        <f t="shared" si="6213"/>
        <v/>
      </c>
      <c r="EA441" s="71" t="str">
        <f t="shared" si="6214"/>
        <v/>
      </c>
      <c r="EB441" s="71" t="str">
        <f t="shared" si="6215"/>
        <v/>
      </c>
      <c r="EC441" s="71" t="str">
        <f t="shared" si="6216"/>
        <v/>
      </c>
      <c r="ED441" s="71" t="str">
        <f t="shared" si="6217"/>
        <v/>
      </c>
      <c r="EE441" s="71" t="str">
        <f t="shared" si="6218"/>
        <v/>
      </c>
      <c r="EF441" s="71" t="str">
        <f t="shared" si="6219"/>
        <v/>
      </c>
      <c r="EG441" s="71" t="str">
        <f t="shared" si="6220"/>
        <v/>
      </c>
      <c r="EH441" s="71" t="str">
        <f t="shared" si="6221"/>
        <v/>
      </c>
      <c r="EI441" s="71" t="str">
        <f t="shared" si="6222"/>
        <v/>
      </c>
      <c r="EJ441" s="71" t="str">
        <f t="shared" si="6223"/>
        <v/>
      </c>
      <c r="EK441" s="71" t="str">
        <f t="shared" si="6224"/>
        <v/>
      </c>
      <c r="EL441" s="71" t="str">
        <f t="shared" si="6225"/>
        <v/>
      </c>
      <c r="EM441" s="71" t="str">
        <f t="shared" si="6226"/>
        <v/>
      </c>
      <c r="EN441" s="71" t="str">
        <f t="shared" si="6227"/>
        <v/>
      </c>
      <c r="EO441" s="71" t="str">
        <f t="shared" si="6228"/>
        <v/>
      </c>
      <c r="EP441" s="71" t="str">
        <f t="shared" si="6229"/>
        <v/>
      </c>
      <c r="EQ441" s="71" t="str">
        <f t="shared" si="6230"/>
        <v/>
      </c>
      <c r="ER441" s="71" t="str">
        <f t="shared" si="6231"/>
        <v/>
      </c>
      <c r="ES441" s="71" t="str">
        <f t="shared" si="6232"/>
        <v/>
      </c>
      <c r="ET441" s="71" t="str">
        <f t="shared" si="6233"/>
        <v/>
      </c>
      <c r="EU441" s="71" t="str">
        <f t="shared" si="6234"/>
        <v/>
      </c>
      <c r="EV441" s="71" t="str">
        <f t="shared" si="6235"/>
        <v/>
      </c>
      <c r="EW441" s="71" t="str">
        <f t="shared" si="6236"/>
        <v/>
      </c>
      <c r="EX441" s="71" t="str">
        <f t="shared" si="6237"/>
        <v/>
      </c>
      <c r="EY441" s="71" t="str">
        <f t="shared" si="6238"/>
        <v/>
      </c>
      <c r="EZ441" s="71" t="str">
        <f t="shared" si="6239"/>
        <v/>
      </c>
      <c r="FA441" s="71" t="str">
        <f t="shared" si="6240"/>
        <v/>
      </c>
      <c r="FB441" s="71" t="str">
        <f t="shared" si="6241"/>
        <v/>
      </c>
      <c r="FC441" s="71" t="str">
        <f t="shared" si="6242"/>
        <v/>
      </c>
      <c r="FD441" s="71" t="str">
        <f t="shared" si="6243"/>
        <v/>
      </c>
      <c r="FE441" s="71" t="str">
        <f t="shared" si="6244"/>
        <v/>
      </c>
      <c r="FF441" s="71" t="str">
        <f t="shared" si="6245"/>
        <v/>
      </c>
      <c r="FG441" s="71" t="str">
        <f t="shared" si="6246"/>
        <v/>
      </c>
      <c r="FH441" s="71" t="str">
        <f t="shared" si="6247"/>
        <v/>
      </c>
      <c r="FI441" s="71" t="str">
        <f t="shared" si="6248"/>
        <v/>
      </c>
      <c r="FJ441" s="71" t="str">
        <f t="shared" si="6249"/>
        <v/>
      </c>
      <c r="FK441" s="71" t="str">
        <f t="shared" si="6250"/>
        <v/>
      </c>
      <c r="FL441" s="71" t="str">
        <f t="shared" si="6251"/>
        <v/>
      </c>
      <c r="FM441" s="71" t="str">
        <f t="shared" si="6252"/>
        <v/>
      </c>
      <c r="FN441" s="71" t="str">
        <f t="shared" si="6253"/>
        <v/>
      </c>
      <c r="FO441" s="71" t="str">
        <f t="shared" si="6254"/>
        <v/>
      </c>
      <c r="FP441" s="71" t="str">
        <f t="shared" si="6255"/>
        <v/>
      </c>
      <c r="FQ441" s="71" t="str">
        <f t="shared" si="6256"/>
        <v/>
      </c>
      <c r="FR441" s="71" t="str">
        <f t="shared" si="6257"/>
        <v/>
      </c>
      <c r="FS441" s="71" t="str">
        <f t="shared" si="6258"/>
        <v/>
      </c>
    </row>
    <row r="442" spans="92:175">
      <c r="CN442" s="70" t="str">
        <f t="shared" si="6183"/>
        <v>InitUnitState('',,,,,,,,,,)</v>
      </c>
      <c r="CO442" s="70" t="str">
        <f t="shared" si="6184"/>
        <v>InitUnitNormal('',,,,,,,,,,)</v>
      </c>
      <c r="CP442" s="70" t="str">
        <f t="shared" si="6185"/>
        <v>InitUnitMagic('',,,,,,,,,,)</v>
      </c>
      <c r="CQ442" s="70" t="str">
        <f t="shared" si="6186"/>
        <v>InitUnitAdd('',,,,,,,,,,)</v>
      </c>
      <c r="CR442" s="70" t="str">
        <f t="shared" si="6187"/>
        <v>InitEquipData('',,"",,,,,'','','','','','',"")</v>
      </c>
      <c r="CU442" s="61" t="str">
        <f t="shared" si="6188"/>
        <v>|n</v>
      </c>
      <c r="CW442" s="60"/>
      <c r="CX442" s="60"/>
      <c r="CY442" s="60"/>
      <c r="CZ442" s="60"/>
      <c r="DA442" s="60"/>
      <c r="DB442" s="71" t="str">
        <f t="shared" si="6189"/>
        <v/>
      </c>
      <c r="DC442" s="71" t="str">
        <f t="shared" si="6190"/>
        <v/>
      </c>
      <c r="DD442" s="71" t="str">
        <f t="shared" si="6191"/>
        <v/>
      </c>
      <c r="DE442" s="71" t="str">
        <f t="shared" si="6192"/>
        <v/>
      </c>
      <c r="DF442" s="71" t="str">
        <f t="shared" si="6193"/>
        <v/>
      </c>
      <c r="DG442" s="71" t="str">
        <f t="shared" si="6194"/>
        <v/>
      </c>
      <c r="DH442" s="71" t="str">
        <f t="shared" si="6195"/>
        <v/>
      </c>
      <c r="DI442" s="71" t="str">
        <f t="shared" si="6196"/>
        <v/>
      </c>
      <c r="DJ442" s="71" t="str">
        <f t="shared" si="6197"/>
        <v/>
      </c>
      <c r="DK442" s="71" t="str">
        <f t="shared" si="6198"/>
        <v/>
      </c>
      <c r="DL442" s="71" t="str">
        <f t="shared" si="6199"/>
        <v/>
      </c>
      <c r="DM442" s="71" t="str">
        <f t="shared" si="6200"/>
        <v/>
      </c>
      <c r="DN442" s="71" t="str">
        <f t="shared" si="6201"/>
        <v/>
      </c>
      <c r="DO442" s="71" t="str">
        <f t="shared" si="6202"/>
        <v/>
      </c>
      <c r="DP442" s="71" t="str">
        <f t="shared" si="6203"/>
        <v/>
      </c>
      <c r="DQ442" s="71" t="str">
        <f t="shared" si="6204"/>
        <v/>
      </c>
      <c r="DR442" s="71" t="str">
        <f t="shared" si="6205"/>
        <v/>
      </c>
      <c r="DS442" s="71" t="str">
        <f t="shared" si="6206"/>
        <v/>
      </c>
      <c r="DT442" s="71" t="str">
        <f t="shared" si="6207"/>
        <v/>
      </c>
      <c r="DU442" s="71" t="str">
        <f t="shared" si="6208"/>
        <v/>
      </c>
      <c r="DV442" s="71" t="str">
        <f t="shared" si="6209"/>
        <v/>
      </c>
      <c r="DW442" s="71" t="str">
        <f t="shared" si="6210"/>
        <v/>
      </c>
      <c r="DX442" s="71" t="str">
        <f t="shared" si="6211"/>
        <v/>
      </c>
      <c r="DY442" s="71" t="str">
        <f t="shared" si="6212"/>
        <v/>
      </c>
      <c r="DZ442" s="71" t="str">
        <f t="shared" si="6213"/>
        <v/>
      </c>
      <c r="EA442" s="71" t="str">
        <f t="shared" si="6214"/>
        <v/>
      </c>
      <c r="EB442" s="71" t="str">
        <f t="shared" si="6215"/>
        <v/>
      </c>
      <c r="EC442" s="71" t="str">
        <f t="shared" si="6216"/>
        <v/>
      </c>
      <c r="ED442" s="71" t="str">
        <f t="shared" si="6217"/>
        <v/>
      </c>
      <c r="EE442" s="71" t="str">
        <f t="shared" si="6218"/>
        <v/>
      </c>
      <c r="EF442" s="71" t="str">
        <f t="shared" si="6219"/>
        <v/>
      </c>
      <c r="EG442" s="71" t="str">
        <f t="shared" si="6220"/>
        <v/>
      </c>
      <c r="EH442" s="71" t="str">
        <f t="shared" si="6221"/>
        <v/>
      </c>
      <c r="EI442" s="71" t="str">
        <f t="shared" si="6222"/>
        <v/>
      </c>
      <c r="EJ442" s="71" t="str">
        <f t="shared" si="6223"/>
        <v/>
      </c>
      <c r="EK442" s="71" t="str">
        <f t="shared" si="6224"/>
        <v/>
      </c>
      <c r="EL442" s="71" t="str">
        <f t="shared" si="6225"/>
        <v/>
      </c>
      <c r="EM442" s="71" t="str">
        <f t="shared" si="6226"/>
        <v/>
      </c>
      <c r="EN442" s="71" t="str">
        <f t="shared" si="6227"/>
        <v/>
      </c>
      <c r="EO442" s="71" t="str">
        <f t="shared" si="6228"/>
        <v/>
      </c>
      <c r="EP442" s="71" t="str">
        <f t="shared" si="6229"/>
        <v/>
      </c>
      <c r="EQ442" s="71" t="str">
        <f t="shared" si="6230"/>
        <v/>
      </c>
      <c r="ER442" s="71" t="str">
        <f t="shared" si="6231"/>
        <v/>
      </c>
      <c r="ES442" s="71" t="str">
        <f t="shared" si="6232"/>
        <v/>
      </c>
      <c r="ET442" s="71" t="str">
        <f t="shared" si="6233"/>
        <v/>
      </c>
      <c r="EU442" s="71" t="str">
        <f t="shared" si="6234"/>
        <v/>
      </c>
      <c r="EV442" s="71" t="str">
        <f t="shared" si="6235"/>
        <v/>
      </c>
      <c r="EW442" s="71" t="str">
        <f t="shared" si="6236"/>
        <v/>
      </c>
      <c r="EX442" s="71" t="str">
        <f t="shared" si="6237"/>
        <v/>
      </c>
      <c r="EY442" s="71" t="str">
        <f t="shared" si="6238"/>
        <v/>
      </c>
      <c r="EZ442" s="71" t="str">
        <f t="shared" si="6239"/>
        <v/>
      </c>
      <c r="FA442" s="71" t="str">
        <f t="shared" si="6240"/>
        <v/>
      </c>
      <c r="FB442" s="71" t="str">
        <f t="shared" si="6241"/>
        <v/>
      </c>
      <c r="FC442" s="71" t="str">
        <f t="shared" si="6242"/>
        <v/>
      </c>
      <c r="FD442" s="71" t="str">
        <f t="shared" si="6243"/>
        <v/>
      </c>
      <c r="FE442" s="71" t="str">
        <f t="shared" si="6244"/>
        <v/>
      </c>
      <c r="FF442" s="71" t="str">
        <f t="shared" si="6245"/>
        <v/>
      </c>
      <c r="FG442" s="71" t="str">
        <f t="shared" si="6246"/>
        <v/>
      </c>
      <c r="FH442" s="71" t="str">
        <f t="shared" si="6247"/>
        <v/>
      </c>
      <c r="FI442" s="71" t="str">
        <f t="shared" si="6248"/>
        <v/>
      </c>
      <c r="FJ442" s="71" t="str">
        <f t="shared" si="6249"/>
        <v/>
      </c>
      <c r="FK442" s="71" t="str">
        <f t="shared" si="6250"/>
        <v/>
      </c>
      <c r="FL442" s="71" t="str">
        <f t="shared" si="6251"/>
        <v/>
      </c>
      <c r="FM442" s="71" t="str">
        <f t="shared" si="6252"/>
        <v/>
      </c>
      <c r="FN442" s="71" t="str">
        <f t="shared" si="6253"/>
        <v/>
      </c>
      <c r="FO442" s="71" t="str">
        <f t="shared" si="6254"/>
        <v/>
      </c>
      <c r="FP442" s="71" t="str">
        <f t="shared" si="6255"/>
        <v/>
      </c>
      <c r="FQ442" s="71" t="str">
        <f t="shared" si="6256"/>
        <v/>
      </c>
      <c r="FR442" s="71" t="str">
        <f t="shared" si="6257"/>
        <v/>
      </c>
      <c r="FS442" s="71" t="str">
        <f t="shared" si="6258"/>
        <v/>
      </c>
    </row>
    <row r="443" spans="92:175">
      <c r="CN443" s="70" t="str">
        <f t="shared" si="6183"/>
        <v>InitUnitState('',,,,,,,,,,)</v>
      </c>
      <c r="CO443" s="70" t="str">
        <f t="shared" si="6184"/>
        <v>InitUnitNormal('',,,,,,,,,,)</v>
      </c>
      <c r="CP443" s="70" t="str">
        <f t="shared" si="6185"/>
        <v>InitUnitMagic('',,,,,,,,,,)</v>
      </c>
      <c r="CQ443" s="70" t="str">
        <f t="shared" si="6186"/>
        <v>InitUnitAdd('',,,,,,,,,,)</v>
      </c>
      <c r="CR443" s="70" t="str">
        <f t="shared" si="6187"/>
        <v>InitEquipData('',,"",,,,,'','','','','','',"")</v>
      </c>
      <c r="CU443" s="61" t="str">
        <f t="shared" si="6188"/>
        <v>|n</v>
      </c>
      <c r="CW443" s="60"/>
      <c r="CX443" s="60"/>
      <c r="CY443" s="60"/>
      <c r="CZ443" s="60"/>
      <c r="DA443" s="60"/>
      <c r="DB443" s="71" t="str">
        <f t="shared" si="6189"/>
        <v/>
      </c>
      <c r="DC443" s="71" t="str">
        <f t="shared" si="6190"/>
        <v/>
      </c>
      <c r="DD443" s="71" t="str">
        <f t="shared" si="6191"/>
        <v/>
      </c>
      <c r="DE443" s="71" t="str">
        <f t="shared" si="6192"/>
        <v/>
      </c>
      <c r="DF443" s="71" t="str">
        <f t="shared" si="6193"/>
        <v/>
      </c>
      <c r="DG443" s="71" t="str">
        <f t="shared" si="6194"/>
        <v/>
      </c>
      <c r="DH443" s="71" t="str">
        <f t="shared" si="6195"/>
        <v/>
      </c>
      <c r="DI443" s="71" t="str">
        <f t="shared" si="6196"/>
        <v/>
      </c>
      <c r="DJ443" s="71" t="str">
        <f t="shared" si="6197"/>
        <v/>
      </c>
      <c r="DK443" s="71" t="str">
        <f t="shared" si="6198"/>
        <v/>
      </c>
      <c r="DL443" s="71" t="str">
        <f t="shared" si="6199"/>
        <v/>
      </c>
      <c r="DM443" s="71" t="str">
        <f t="shared" si="6200"/>
        <v/>
      </c>
      <c r="DN443" s="71" t="str">
        <f t="shared" si="6201"/>
        <v/>
      </c>
      <c r="DO443" s="71" t="str">
        <f t="shared" si="6202"/>
        <v/>
      </c>
      <c r="DP443" s="71" t="str">
        <f t="shared" si="6203"/>
        <v/>
      </c>
      <c r="DQ443" s="71" t="str">
        <f t="shared" si="6204"/>
        <v/>
      </c>
      <c r="DR443" s="71" t="str">
        <f t="shared" si="6205"/>
        <v/>
      </c>
      <c r="DS443" s="71" t="str">
        <f t="shared" si="6206"/>
        <v/>
      </c>
      <c r="DT443" s="71" t="str">
        <f t="shared" si="6207"/>
        <v/>
      </c>
      <c r="DU443" s="71" t="str">
        <f t="shared" si="6208"/>
        <v/>
      </c>
      <c r="DV443" s="71" t="str">
        <f t="shared" si="6209"/>
        <v/>
      </c>
      <c r="DW443" s="71" t="str">
        <f t="shared" si="6210"/>
        <v/>
      </c>
      <c r="DX443" s="71" t="str">
        <f t="shared" si="6211"/>
        <v/>
      </c>
      <c r="DY443" s="71" t="str">
        <f t="shared" si="6212"/>
        <v/>
      </c>
      <c r="DZ443" s="71" t="str">
        <f t="shared" si="6213"/>
        <v/>
      </c>
      <c r="EA443" s="71" t="str">
        <f t="shared" si="6214"/>
        <v/>
      </c>
      <c r="EB443" s="71" t="str">
        <f t="shared" si="6215"/>
        <v/>
      </c>
      <c r="EC443" s="71" t="str">
        <f t="shared" si="6216"/>
        <v/>
      </c>
      <c r="ED443" s="71" t="str">
        <f t="shared" si="6217"/>
        <v/>
      </c>
      <c r="EE443" s="71" t="str">
        <f t="shared" si="6218"/>
        <v/>
      </c>
      <c r="EF443" s="71" t="str">
        <f t="shared" si="6219"/>
        <v/>
      </c>
      <c r="EG443" s="71" t="str">
        <f t="shared" si="6220"/>
        <v/>
      </c>
      <c r="EH443" s="71" t="str">
        <f t="shared" si="6221"/>
        <v/>
      </c>
      <c r="EI443" s="71" t="str">
        <f t="shared" si="6222"/>
        <v/>
      </c>
      <c r="EJ443" s="71" t="str">
        <f t="shared" si="6223"/>
        <v/>
      </c>
      <c r="EK443" s="71" t="str">
        <f t="shared" si="6224"/>
        <v/>
      </c>
      <c r="EL443" s="71" t="str">
        <f t="shared" si="6225"/>
        <v/>
      </c>
      <c r="EM443" s="71" t="str">
        <f t="shared" si="6226"/>
        <v/>
      </c>
      <c r="EN443" s="71" t="str">
        <f t="shared" si="6227"/>
        <v/>
      </c>
      <c r="EO443" s="71" t="str">
        <f t="shared" si="6228"/>
        <v/>
      </c>
      <c r="EP443" s="71" t="str">
        <f t="shared" si="6229"/>
        <v/>
      </c>
      <c r="EQ443" s="71" t="str">
        <f t="shared" si="6230"/>
        <v/>
      </c>
      <c r="ER443" s="71" t="str">
        <f t="shared" si="6231"/>
        <v/>
      </c>
      <c r="ES443" s="71" t="str">
        <f t="shared" si="6232"/>
        <v/>
      </c>
      <c r="ET443" s="71" t="str">
        <f t="shared" si="6233"/>
        <v/>
      </c>
      <c r="EU443" s="71" t="str">
        <f t="shared" si="6234"/>
        <v/>
      </c>
      <c r="EV443" s="71" t="str">
        <f t="shared" si="6235"/>
        <v/>
      </c>
      <c r="EW443" s="71" t="str">
        <f t="shared" si="6236"/>
        <v/>
      </c>
      <c r="EX443" s="71" t="str">
        <f t="shared" si="6237"/>
        <v/>
      </c>
      <c r="EY443" s="71" t="str">
        <f t="shared" si="6238"/>
        <v/>
      </c>
      <c r="EZ443" s="71" t="str">
        <f t="shared" si="6239"/>
        <v/>
      </c>
      <c r="FA443" s="71" t="str">
        <f t="shared" si="6240"/>
        <v/>
      </c>
      <c r="FB443" s="71" t="str">
        <f t="shared" si="6241"/>
        <v/>
      </c>
      <c r="FC443" s="71" t="str">
        <f t="shared" si="6242"/>
        <v/>
      </c>
      <c r="FD443" s="71" t="str">
        <f t="shared" si="6243"/>
        <v/>
      </c>
      <c r="FE443" s="71" t="str">
        <f t="shared" si="6244"/>
        <v/>
      </c>
      <c r="FF443" s="71" t="str">
        <f t="shared" si="6245"/>
        <v/>
      </c>
      <c r="FG443" s="71" t="str">
        <f t="shared" si="6246"/>
        <v/>
      </c>
      <c r="FH443" s="71" t="str">
        <f t="shared" si="6247"/>
        <v/>
      </c>
      <c r="FI443" s="71" t="str">
        <f t="shared" si="6248"/>
        <v/>
      </c>
      <c r="FJ443" s="71" t="str">
        <f t="shared" si="6249"/>
        <v/>
      </c>
      <c r="FK443" s="71" t="str">
        <f t="shared" si="6250"/>
        <v/>
      </c>
      <c r="FL443" s="71" t="str">
        <f t="shared" si="6251"/>
        <v/>
      </c>
      <c r="FM443" s="71" t="str">
        <f t="shared" si="6252"/>
        <v/>
      </c>
      <c r="FN443" s="71" t="str">
        <f t="shared" si="6253"/>
        <v/>
      </c>
      <c r="FO443" s="71" t="str">
        <f t="shared" si="6254"/>
        <v/>
      </c>
      <c r="FP443" s="71" t="str">
        <f t="shared" si="6255"/>
        <v/>
      </c>
      <c r="FQ443" s="71" t="str">
        <f t="shared" si="6256"/>
        <v/>
      </c>
      <c r="FR443" s="71" t="str">
        <f t="shared" si="6257"/>
        <v/>
      </c>
      <c r="FS443" s="71" t="str">
        <f t="shared" si="6258"/>
        <v/>
      </c>
    </row>
    <row r="444" spans="92:175">
      <c r="CN444" s="70" t="str">
        <f t="shared" si="6183"/>
        <v>InitUnitState('',,,,,,,,,,)</v>
      </c>
      <c r="CO444" s="70" t="str">
        <f t="shared" si="6184"/>
        <v>InitUnitNormal('',,,,,,,,,,)</v>
      </c>
      <c r="CP444" s="70" t="str">
        <f t="shared" si="6185"/>
        <v>InitUnitMagic('',,,,,,,,,,)</v>
      </c>
      <c r="CQ444" s="70" t="str">
        <f t="shared" si="6186"/>
        <v>InitUnitAdd('',,,,,,,,,,)</v>
      </c>
      <c r="CR444" s="70" t="str">
        <f t="shared" si="6187"/>
        <v>InitEquipData('',,"",,,,,'','','','','','',"")</v>
      </c>
      <c r="CU444" s="61" t="str">
        <f t="shared" si="6188"/>
        <v>|n</v>
      </c>
      <c r="CW444" s="60"/>
      <c r="CX444" s="60"/>
      <c r="CY444" s="60"/>
      <c r="CZ444" s="60"/>
      <c r="DA444" s="60"/>
      <c r="DB444" s="71" t="str">
        <f t="shared" si="6189"/>
        <v/>
      </c>
      <c r="DC444" s="71" t="str">
        <f t="shared" si="6190"/>
        <v/>
      </c>
      <c r="DD444" s="71" t="str">
        <f t="shared" si="6191"/>
        <v/>
      </c>
      <c r="DE444" s="71" t="str">
        <f t="shared" si="6192"/>
        <v/>
      </c>
      <c r="DF444" s="71" t="str">
        <f t="shared" si="6193"/>
        <v/>
      </c>
      <c r="DG444" s="71" t="str">
        <f t="shared" si="6194"/>
        <v/>
      </c>
      <c r="DH444" s="71" t="str">
        <f t="shared" si="6195"/>
        <v/>
      </c>
      <c r="DI444" s="71" t="str">
        <f t="shared" si="6196"/>
        <v/>
      </c>
      <c r="DJ444" s="71" t="str">
        <f t="shared" si="6197"/>
        <v/>
      </c>
      <c r="DK444" s="71" t="str">
        <f t="shared" si="6198"/>
        <v/>
      </c>
      <c r="DL444" s="71" t="str">
        <f t="shared" si="6199"/>
        <v/>
      </c>
      <c r="DM444" s="71" t="str">
        <f t="shared" si="6200"/>
        <v/>
      </c>
      <c r="DN444" s="71" t="str">
        <f t="shared" si="6201"/>
        <v/>
      </c>
      <c r="DO444" s="71" t="str">
        <f t="shared" si="6202"/>
        <v/>
      </c>
      <c r="DP444" s="71" t="str">
        <f t="shared" si="6203"/>
        <v/>
      </c>
      <c r="DQ444" s="71" t="str">
        <f t="shared" si="6204"/>
        <v/>
      </c>
      <c r="DR444" s="71" t="str">
        <f t="shared" si="6205"/>
        <v/>
      </c>
      <c r="DS444" s="71" t="str">
        <f t="shared" si="6206"/>
        <v/>
      </c>
      <c r="DT444" s="71" t="str">
        <f t="shared" si="6207"/>
        <v/>
      </c>
      <c r="DU444" s="71" t="str">
        <f t="shared" si="6208"/>
        <v/>
      </c>
      <c r="DV444" s="71" t="str">
        <f t="shared" si="6209"/>
        <v/>
      </c>
      <c r="DW444" s="71" t="str">
        <f t="shared" si="6210"/>
        <v/>
      </c>
      <c r="DX444" s="71" t="str">
        <f t="shared" si="6211"/>
        <v/>
      </c>
      <c r="DY444" s="71" t="str">
        <f t="shared" si="6212"/>
        <v/>
      </c>
      <c r="DZ444" s="71" t="str">
        <f t="shared" si="6213"/>
        <v/>
      </c>
      <c r="EA444" s="71" t="str">
        <f t="shared" si="6214"/>
        <v/>
      </c>
      <c r="EB444" s="71" t="str">
        <f t="shared" si="6215"/>
        <v/>
      </c>
      <c r="EC444" s="71" t="str">
        <f t="shared" si="6216"/>
        <v/>
      </c>
      <c r="ED444" s="71" t="str">
        <f t="shared" si="6217"/>
        <v/>
      </c>
      <c r="EE444" s="71" t="str">
        <f t="shared" si="6218"/>
        <v/>
      </c>
      <c r="EF444" s="71" t="str">
        <f t="shared" si="6219"/>
        <v/>
      </c>
      <c r="EG444" s="71" t="str">
        <f t="shared" si="6220"/>
        <v/>
      </c>
      <c r="EH444" s="71" t="str">
        <f t="shared" si="6221"/>
        <v/>
      </c>
      <c r="EI444" s="71" t="str">
        <f t="shared" si="6222"/>
        <v/>
      </c>
      <c r="EJ444" s="71" t="str">
        <f t="shared" si="6223"/>
        <v/>
      </c>
      <c r="EK444" s="71" t="str">
        <f t="shared" si="6224"/>
        <v/>
      </c>
      <c r="EL444" s="71" t="str">
        <f t="shared" si="6225"/>
        <v/>
      </c>
      <c r="EM444" s="71" t="str">
        <f t="shared" si="6226"/>
        <v/>
      </c>
      <c r="EN444" s="71" t="str">
        <f t="shared" si="6227"/>
        <v/>
      </c>
      <c r="EO444" s="71" t="str">
        <f t="shared" si="6228"/>
        <v/>
      </c>
      <c r="EP444" s="71" t="str">
        <f t="shared" si="6229"/>
        <v/>
      </c>
      <c r="EQ444" s="71" t="str">
        <f t="shared" si="6230"/>
        <v/>
      </c>
      <c r="ER444" s="71" t="str">
        <f t="shared" si="6231"/>
        <v/>
      </c>
      <c r="ES444" s="71" t="str">
        <f t="shared" si="6232"/>
        <v/>
      </c>
      <c r="ET444" s="71" t="str">
        <f t="shared" si="6233"/>
        <v/>
      </c>
      <c r="EU444" s="71" t="str">
        <f t="shared" si="6234"/>
        <v/>
      </c>
      <c r="EV444" s="71" t="str">
        <f t="shared" si="6235"/>
        <v/>
      </c>
      <c r="EW444" s="71" t="str">
        <f t="shared" si="6236"/>
        <v/>
      </c>
      <c r="EX444" s="71" t="str">
        <f t="shared" si="6237"/>
        <v/>
      </c>
      <c r="EY444" s="71" t="str">
        <f t="shared" si="6238"/>
        <v/>
      </c>
      <c r="EZ444" s="71" t="str">
        <f t="shared" si="6239"/>
        <v/>
      </c>
      <c r="FA444" s="71" t="str">
        <f t="shared" si="6240"/>
        <v/>
      </c>
      <c r="FB444" s="71" t="str">
        <f t="shared" si="6241"/>
        <v/>
      </c>
      <c r="FC444" s="71" t="str">
        <f t="shared" si="6242"/>
        <v/>
      </c>
      <c r="FD444" s="71" t="str">
        <f t="shared" si="6243"/>
        <v/>
      </c>
      <c r="FE444" s="71" t="str">
        <f t="shared" si="6244"/>
        <v/>
      </c>
      <c r="FF444" s="71" t="str">
        <f t="shared" si="6245"/>
        <v/>
      </c>
      <c r="FG444" s="71" t="str">
        <f t="shared" si="6246"/>
        <v/>
      </c>
      <c r="FH444" s="71" t="str">
        <f t="shared" si="6247"/>
        <v/>
      </c>
      <c r="FI444" s="71" t="str">
        <f t="shared" si="6248"/>
        <v/>
      </c>
      <c r="FJ444" s="71" t="str">
        <f t="shared" si="6249"/>
        <v/>
      </c>
      <c r="FK444" s="71" t="str">
        <f t="shared" si="6250"/>
        <v/>
      </c>
      <c r="FL444" s="71" t="str">
        <f t="shared" si="6251"/>
        <v/>
      </c>
      <c r="FM444" s="71" t="str">
        <f t="shared" si="6252"/>
        <v/>
      </c>
      <c r="FN444" s="71" t="str">
        <f t="shared" si="6253"/>
        <v/>
      </c>
      <c r="FO444" s="71" t="str">
        <f t="shared" si="6254"/>
        <v/>
      </c>
      <c r="FP444" s="71" t="str">
        <f t="shared" si="6255"/>
        <v/>
      </c>
      <c r="FQ444" s="71" t="str">
        <f t="shared" si="6256"/>
        <v/>
      </c>
      <c r="FR444" s="71" t="str">
        <f t="shared" si="6257"/>
        <v/>
      </c>
      <c r="FS444" s="71" t="str">
        <f t="shared" si="6258"/>
        <v/>
      </c>
    </row>
    <row r="445" spans="92:175">
      <c r="CN445" s="70" t="str">
        <f t="shared" si="6183"/>
        <v>InitUnitState('',,,,,,,,,,)</v>
      </c>
      <c r="CO445" s="70" t="str">
        <f t="shared" si="6184"/>
        <v>InitUnitNormal('',,,,,,,,,,)</v>
      </c>
      <c r="CP445" s="70" t="str">
        <f t="shared" si="6185"/>
        <v>InitUnitMagic('',,,,,,,,,,)</v>
      </c>
      <c r="CQ445" s="70" t="str">
        <f t="shared" si="6186"/>
        <v>InitUnitAdd('',,,,,,,,,,)</v>
      </c>
      <c r="CR445" s="70" t="str">
        <f t="shared" si="6187"/>
        <v>InitEquipData('',,"",,,,,'','','','','','',"")</v>
      </c>
      <c r="CU445" s="61" t="str">
        <f t="shared" ref="CU445:CU483" si="6259">CONCATENATE(DB445,DC445,DD445,DE445,DF445,DG445,DH445,DI445,DJ445,DK445,DL445,DM445,DN445,DO445,DP445,DQ445,DR445,DS445,DT445,DU445,DV445,DW445,DX445,DY445,DZ445,EA445,EB445,EC445,ED445,EE445,EF445,EG445,EH445,EI445,EJ445,EK445,EL445,EM445,EN445,EO445,EP445&amp;"|n")</f>
        <v>|n</v>
      </c>
      <c r="CW445" s="60"/>
      <c r="CX445" s="60"/>
      <c r="CY445" s="60"/>
      <c r="CZ445" s="60"/>
      <c r="DA445" s="60"/>
      <c r="DB445" s="71" t="str">
        <f t="shared" si="6189"/>
        <v/>
      </c>
      <c r="DC445" s="71" t="str">
        <f t="shared" si="6190"/>
        <v/>
      </c>
      <c r="DD445" s="71" t="str">
        <f t="shared" si="6191"/>
        <v/>
      </c>
      <c r="DE445" s="71" t="str">
        <f t="shared" si="6192"/>
        <v/>
      </c>
      <c r="DF445" s="71" t="str">
        <f t="shared" si="6193"/>
        <v/>
      </c>
      <c r="DG445" s="71" t="str">
        <f t="shared" si="6194"/>
        <v/>
      </c>
      <c r="DH445" s="71" t="str">
        <f t="shared" si="6195"/>
        <v/>
      </c>
      <c r="DI445" s="71" t="str">
        <f t="shared" si="6196"/>
        <v/>
      </c>
      <c r="DJ445" s="71" t="str">
        <f t="shared" si="6197"/>
        <v/>
      </c>
      <c r="DK445" s="71" t="str">
        <f t="shared" si="6198"/>
        <v/>
      </c>
      <c r="DL445" s="71" t="str">
        <f t="shared" si="6199"/>
        <v/>
      </c>
      <c r="DM445" s="71" t="str">
        <f t="shared" si="6200"/>
        <v/>
      </c>
      <c r="DN445" s="71" t="str">
        <f t="shared" si="6201"/>
        <v/>
      </c>
      <c r="DO445" s="71" t="str">
        <f t="shared" si="6202"/>
        <v/>
      </c>
      <c r="DP445" s="71" t="str">
        <f t="shared" si="6203"/>
        <v/>
      </c>
      <c r="DQ445" s="71" t="str">
        <f t="shared" si="6204"/>
        <v/>
      </c>
      <c r="DR445" s="71" t="str">
        <f t="shared" si="6205"/>
        <v/>
      </c>
      <c r="DS445" s="71" t="str">
        <f t="shared" si="6206"/>
        <v/>
      </c>
      <c r="DT445" s="71" t="str">
        <f t="shared" si="6207"/>
        <v/>
      </c>
      <c r="DU445" s="71" t="str">
        <f t="shared" si="6208"/>
        <v/>
      </c>
      <c r="DV445" s="71" t="str">
        <f t="shared" si="6209"/>
        <v/>
      </c>
      <c r="DW445" s="71" t="str">
        <f t="shared" si="6210"/>
        <v/>
      </c>
      <c r="DX445" s="71" t="str">
        <f t="shared" si="6211"/>
        <v/>
      </c>
      <c r="DY445" s="71" t="str">
        <f t="shared" si="6212"/>
        <v/>
      </c>
      <c r="DZ445" s="71" t="str">
        <f t="shared" si="6213"/>
        <v/>
      </c>
      <c r="EA445" s="71" t="str">
        <f t="shared" si="6214"/>
        <v/>
      </c>
      <c r="EB445" s="71" t="str">
        <f t="shared" si="6215"/>
        <v/>
      </c>
      <c r="EC445" s="71" t="str">
        <f t="shared" si="6216"/>
        <v/>
      </c>
      <c r="ED445" s="71" t="str">
        <f t="shared" si="6217"/>
        <v/>
      </c>
      <c r="EE445" s="71" t="str">
        <f t="shared" si="6218"/>
        <v/>
      </c>
      <c r="EF445" s="71" t="str">
        <f t="shared" si="6219"/>
        <v/>
      </c>
      <c r="EG445" s="71" t="str">
        <f t="shared" si="6220"/>
        <v/>
      </c>
      <c r="EH445" s="71" t="str">
        <f t="shared" si="6221"/>
        <v/>
      </c>
      <c r="EI445" s="71" t="str">
        <f t="shared" si="6222"/>
        <v/>
      </c>
      <c r="EJ445" s="71" t="str">
        <f t="shared" si="6223"/>
        <v/>
      </c>
      <c r="EK445" s="71" t="str">
        <f t="shared" si="6224"/>
        <v/>
      </c>
      <c r="EL445" s="71" t="str">
        <f t="shared" si="6225"/>
        <v/>
      </c>
      <c r="EM445" s="71" t="str">
        <f t="shared" si="6226"/>
        <v/>
      </c>
      <c r="EN445" s="71" t="str">
        <f t="shared" si="6227"/>
        <v/>
      </c>
      <c r="EO445" s="71" t="str">
        <f t="shared" si="6228"/>
        <v/>
      </c>
      <c r="EP445" s="71" t="str">
        <f t="shared" si="6229"/>
        <v/>
      </c>
      <c r="EQ445" s="71" t="str">
        <f t="shared" si="6230"/>
        <v/>
      </c>
      <c r="ER445" s="71" t="str">
        <f t="shared" si="6231"/>
        <v/>
      </c>
      <c r="ES445" s="71" t="str">
        <f t="shared" si="6232"/>
        <v/>
      </c>
      <c r="ET445" s="71" t="str">
        <f t="shared" si="6233"/>
        <v/>
      </c>
      <c r="EU445" s="71" t="str">
        <f t="shared" si="6234"/>
        <v/>
      </c>
      <c r="EV445" s="71" t="str">
        <f t="shared" si="6235"/>
        <v/>
      </c>
      <c r="EW445" s="71" t="str">
        <f t="shared" si="6236"/>
        <v/>
      </c>
      <c r="EX445" s="71" t="str">
        <f t="shared" si="6237"/>
        <v/>
      </c>
      <c r="EY445" s="71" t="str">
        <f t="shared" si="6238"/>
        <v/>
      </c>
      <c r="EZ445" s="71" t="str">
        <f t="shared" si="6239"/>
        <v/>
      </c>
      <c r="FA445" s="71" t="str">
        <f t="shared" si="6240"/>
        <v/>
      </c>
      <c r="FB445" s="71" t="str">
        <f t="shared" si="6241"/>
        <v/>
      </c>
      <c r="FC445" s="71" t="str">
        <f t="shared" si="6242"/>
        <v/>
      </c>
      <c r="FD445" s="71" t="str">
        <f t="shared" si="6243"/>
        <v/>
      </c>
      <c r="FE445" s="71" t="str">
        <f t="shared" si="6244"/>
        <v/>
      </c>
      <c r="FF445" s="71" t="str">
        <f t="shared" si="6245"/>
        <v/>
      </c>
      <c r="FG445" s="71" t="str">
        <f t="shared" si="6246"/>
        <v/>
      </c>
      <c r="FH445" s="71" t="str">
        <f t="shared" si="6247"/>
        <v/>
      </c>
      <c r="FI445" s="71" t="str">
        <f t="shared" si="6248"/>
        <v/>
      </c>
      <c r="FJ445" s="71" t="str">
        <f t="shared" si="6249"/>
        <v/>
      </c>
      <c r="FK445" s="71" t="str">
        <f t="shared" si="6250"/>
        <v/>
      </c>
      <c r="FL445" s="71" t="str">
        <f t="shared" si="6251"/>
        <v/>
      </c>
      <c r="FM445" s="71" t="str">
        <f t="shared" si="6252"/>
        <v/>
      </c>
      <c r="FN445" s="71" t="str">
        <f t="shared" si="6253"/>
        <v/>
      </c>
      <c r="FO445" s="71" t="str">
        <f t="shared" si="6254"/>
        <v/>
      </c>
      <c r="FP445" s="71" t="str">
        <f t="shared" si="6255"/>
        <v/>
      </c>
      <c r="FQ445" s="71" t="str">
        <f t="shared" si="6256"/>
        <v/>
      </c>
      <c r="FR445" s="71" t="str">
        <f t="shared" si="6257"/>
        <v/>
      </c>
      <c r="FS445" s="71" t="str">
        <f t="shared" si="6258"/>
        <v/>
      </c>
    </row>
    <row r="446" spans="92:175">
      <c r="CN446" s="70" t="str">
        <f t="shared" si="6183"/>
        <v>InitUnitState('',,,,,,,,,,)</v>
      </c>
      <c r="CO446" s="70" t="str">
        <f t="shared" si="6184"/>
        <v>InitUnitNormal('',,,,,,,,,,)</v>
      </c>
      <c r="CP446" s="70" t="str">
        <f t="shared" si="6185"/>
        <v>InitUnitMagic('',,,,,,,,,,)</v>
      </c>
      <c r="CQ446" s="70" t="str">
        <f t="shared" si="6186"/>
        <v>InitUnitAdd('',,,,,,,,,,)</v>
      </c>
      <c r="CR446" s="70" t="str">
        <f t="shared" si="6187"/>
        <v>InitEquipData('',,"",,,,,'','','','','','',"")</v>
      </c>
      <c r="CU446" s="61" t="str">
        <f t="shared" si="6259"/>
        <v>|n</v>
      </c>
      <c r="CW446" s="60"/>
      <c r="CX446" s="60"/>
      <c r="CY446" s="60"/>
      <c r="CZ446" s="60"/>
      <c r="DA446" s="60"/>
      <c r="DB446" s="71" t="str">
        <f t="shared" si="6189"/>
        <v/>
      </c>
      <c r="DC446" s="71" t="str">
        <f t="shared" si="6190"/>
        <v/>
      </c>
      <c r="DD446" s="71" t="str">
        <f t="shared" si="6191"/>
        <v/>
      </c>
      <c r="DE446" s="71" t="str">
        <f t="shared" si="6192"/>
        <v/>
      </c>
      <c r="DF446" s="71" t="str">
        <f t="shared" si="6193"/>
        <v/>
      </c>
      <c r="DG446" s="71" t="str">
        <f t="shared" si="6194"/>
        <v/>
      </c>
      <c r="DH446" s="71" t="str">
        <f t="shared" si="6195"/>
        <v/>
      </c>
      <c r="DI446" s="71" t="str">
        <f t="shared" si="6196"/>
        <v/>
      </c>
      <c r="DJ446" s="71" t="str">
        <f t="shared" si="6197"/>
        <v/>
      </c>
      <c r="DK446" s="71" t="str">
        <f t="shared" si="6198"/>
        <v/>
      </c>
      <c r="DL446" s="71" t="str">
        <f t="shared" si="6199"/>
        <v/>
      </c>
      <c r="DM446" s="71" t="str">
        <f t="shared" si="6200"/>
        <v/>
      </c>
      <c r="DN446" s="71" t="str">
        <f t="shared" si="6201"/>
        <v/>
      </c>
      <c r="DO446" s="71" t="str">
        <f t="shared" si="6202"/>
        <v/>
      </c>
      <c r="DP446" s="71" t="str">
        <f t="shared" si="6203"/>
        <v/>
      </c>
      <c r="DQ446" s="71" t="str">
        <f t="shared" si="6204"/>
        <v/>
      </c>
      <c r="DR446" s="71" t="str">
        <f t="shared" si="6205"/>
        <v/>
      </c>
      <c r="DS446" s="71" t="str">
        <f t="shared" si="6206"/>
        <v/>
      </c>
      <c r="DT446" s="71" t="str">
        <f t="shared" si="6207"/>
        <v/>
      </c>
      <c r="DU446" s="71" t="str">
        <f t="shared" si="6208"/>
        <v/>
      </c>
      <c r="DV446" s="71" t="str">
        <f t="shared" si="6209"/>
        <v/>
      </c>
      <c r="DW446" s="71" t="str">
        <f t="shared" si="6210"/>
        <v/>
      </c>
      <c r="DX446" s="71" t="str">
        <f t="shared" si="6211"/>
        <v/>
      </c>
      <c r="DY446" s="71" t="str">
        <f t="shared" si="6212"/>
        <v/>
      </c>
      <c r="DZ446" s="71" t="str">
        <f t="shared" si="6213"/>
        <v/>
      </c>
      <c r="EA446" s="71" t="str">
        <f t="shared" si="6214"/>
        <v/>
      </c>
      <c r="EB446" s="71" t="str">
        <f t="shared" si="6215"/>
        <v/>
      </c>
      <c r="EC446" s="71" t="str">
        <f t="shared" si="6216"/>
        <v/>
      </c>
      <c r="ED446" s="71" t="str">
        <f t="shared" si="6217"/>
        <v/>
      </c>
      <c r="EE446" s="71" t="str">
        <f t="shared" si="6218"/>
        <v/>
      </c>
      <c r="EF446" s="71" t="str">
        <f t="shared" si="6219"/>
        <v/>
      </c>
      <c r="EG446" s="71" t="str">
        <f t="shared" si="6220"/>
        <v/>
      </c>
      <c r="EH446" s="71" t="str">
        <f t="shared" si="6221"/>
        <v/>
      </c>
      <c r="EI446" s="71" t="str">
        <f t="shared" si="6222"/>
        <v/>
      </c>
      <c r="EJ446" s="71" t="str">
        <f t="shared" si="6223"/>
        <v/>
      </c>
      <c r="EK446" s="71" t="str">
        <f t="shared" si="6224"/>
        <v/>
      </c>
      <c r="EL446" s="71" t="str">
        <f t="shared" si="6225"/>
        <v/>
      </c>
      <c r="EM446" s="71" t="str">
        <f t="shared" si="6226"/>
        <v/>
      </c>
      <c r="EN446" s="71" t="str">
        <f t="shared" si="6227"/>
        <v/>
      </c>
      <c r="EO446" s="71" t="str">
        <f t="shared" si="6228"/>
        <v/>
      </c>
      <c r="EP446" s="71" t="str">
        <f t="shared" si="6229"/>
        <v/>
      </c>
      <c r="EQ446" s="71" t="str">
        <f t="shared" si="6230"/>
        <v/>
      </c>
      <c r="ER446" s="71" t="str">
        <f t="shared" si="6231"/>
        <v/>
      </c>
      <c r="ES446" s="71" t="str">
        <f t="shared" si="6232"/>
        <v/>
      </c>
      <c r="ET446" s="71" t="str">
        <f t="shared" si="6233"/>
        <v/>
      </c>
      <c r="EU446" s="71" t="str">
        <f t="shared" si="6234"/>
        <v/>
      </c>
      <c r="EV446" s="71" t="str">
        <f t="shared" si="6235"/>
        <v/>
      </c>
      <c r="EW446" s="71" t="str">
        <f t="shared" si="6236"/>
        <v/>
      </c>
      <c r="EX446" s="71" t="str">
        <f t="shared" si="6237"/>
        <v/>
      </c>
      <c r="EY446" s="71" t="str">
        <f t="shared" si="6238"/>
        <v/>
      </c>
      <c r="EZ446" s="71" t="str">
        <f t="shared" si="6239"/>
        <v/>
      </c>
      <c r="FA446" s="71" t="str">
        <f t="shared" si="6240"/>
        <v/>
      </c>
      <c r="FB446" s="71" t="str">
        <f t="shared" si="6241"/>
        <v/>
      </c>
      <c r="FC446" s="71" t="str">
        <f t="shared" si="6242"/>
        <v/>
      </c>
      <c r="FD446" s="71" t="str">
        <f t="shared" si="6243"/>
        <v/>
      </c>
      <c r="FE446" s="71" t="str">
        <f t="shared" si="6244"/>
        <v/>
      </c>
      <c r="FF446" s="71" t="str">
        <f t="shared" si="6245"/>
        <v/>
      </c>
      <c r="FG446" s="71" t="str">
        <f t="shared" si="6246"/>
        <v/>
      </c>
      <c r="FH446" s="71" t="str">
        <f t="shared" si="6247"/>
        <v/>
      </c>
      <c r="FI446" s="71" t="str">
        <f t="shared" si="6248"/>
        <v/>
      </c>
      <c r="FJ446" s="71" t="str">
        <f t="shared" si="6249"/>
        <v/>
      </c>
      <c r="FK446" s="71" t="str">
        <f t="shared" si="6250"/>
        <v/>
      </c>
      <c r="FL446" s="71" t="str">
        <f t="shared" si="6251"/>
        <v/>
      </c>
      <c r="FM446" s="71" t="str">
        <f t="shared" si="6252"/>
        <v/>
      </c>
      <c r="FN446" s="71" t="str">
        <f t="shared" si="6253"/>
        <v/>
      </c>
      <c r="FO446" s="71" t="str">
        <f t="shared" si="6254"/>
        <v/>
      </c>
      <c r="FP446" s="71" t="str">
        <f t="shared" si="6255"/>
        <v/>
      </c>
      <c r="FQ446" s="71" t="str">
        <f t="shared" si="6256"/>
        <v/>
      </c>
      <c r="FR446" s="71" t="str">
        <f t="shared" si="6257"/>
        <v/>
      </c>
      <c r="FS446" s="71" t="str">
        <f t="shared" si="6258"/>
        <v/>
      </c>
    </row>
    <row r="447" spans="92:175">
      <c r="CN447" s="70" t="str">
        <f t="shared" si="6183"/>
        <v>InitUnitState('',,,,,,,,,,)</v>
      </c>
      <c r="CO447" s="70" t="str">
        <f t="shared" si="6184"/>
        <v>InitUnitNormal('',,,,,,,,,,)</v>
      </c>
      <c r="CP447" s="70" t="str">
        <f t="shared" si="6185"/>
        <v>InitUnitMagic('',,,,,,,,,,)</v>
      </c>
      <c r="CQ447" s="70" t="str">
        <f t="shared" si="6186"/>
        <v>InitUnitAdd('',,,,,,,,,,)</v>
      </c>
      <c r="CR447" s="70" t="str">
        <f t="shared" si="6187"/>
        <v>InitEquipData('',,"",,,,,'','','','','','',"")</v>
      </c>
      <c r="CU447" s="61" t="str">
        <f t="shared" si="6259"/>
        <v>|n</v>
      </c>
      <c r="CW447" s="60"/>
      <c r="CX447" s="60"/>
      <c r="CY447" s="60"/>
      <c r="CZ447" s="60"/>
      <c r="DA447" s="60"/>
      <c r="DB447" s="71" t="str">
        <f t="shared" si="6189"/>
        <v/>
      </c>
      <c r="DC447" s="71" t="str">
        <f t="shared" si="6190"/>
        <v/>
      </c>
      <c r="DD447" s="71" t="str">
        <f t="shared" si="6191"/>
        <v/>
      </c>
      <c r="DE447" s="71" t="str">
        <f t="shared" si="6192"/>
        <v/>
      </c>
      <c r="DF447" s="71" t="str">
        <f t="shared" si="6193"/>
        <v/>
      </c>
      <c r="DG447" s="71" t="str">
        <f t="shared" si="6194"/>
        <v/>
      </c>
      <c r="DH447" s="71" t="str">
        <f t="shared" si="6195"/>
        <v/>
      </c>
      <c r="DI447" s="71" t="str">
        <f t="shared" si="6196"/>
        <v/>
      </c>
      <c r="DJ447" s="71" t="str">
        <f t="shared" si="6197"/>
        <v/>
      </c>
      <c r="DK447" s="71" t="str">
        <f t="shared" si="6198"/>
        <v/>
      </c>
      <c r="DL447" s="71" t="str">
        <f t="shared" si="6199"/>
        <v/>
      </c>
      <c r="DM447" s="71" t="str">
        <f t="shared" si="6200"/>
        <v/>
      </c>
      <c r="DN447" s="71" t="str">
        <f t="shared" si="6201"/>
        <v/>
      </c>
      <c r="DO447" s="71" t="str">
        <f t="shared" si="6202"/>
        <v/>
      </c>
      <c r="DP447" s="71" t="str">
        <f t="shared" si="6203"/>
        <v/>
      </c>
      <c r="DQ447" s="71" t="str">
        <f t="shared" si="6204"/>
        <v/>
      </c>
      <c r="DR447" s="71" t="str">
        <f t="shared" si="6205"/>
        <v/>
      </c>
      <c r="DS447" s="71" t="str">
        <f t="shared" si="6206"/>
        <v/>
      </c>
      <c r="DT447" s="71" t="str">
        <f t="shared" si="6207"/>
        <v/>
      </c>
      <c r="DU447" s="71" t="str">
        <f t="shared" si="6208"/>
        <v/>
      </c>
      <c r="DV447" s="71" t="str">
        <f t="shared" si="6209"/>
        <v/>
      </c>
      <c r="DW447" s="71" t="str">
        <f t="shared" si="6210"/>
        <v/>
      </c>
      <c r="DX447" s="71" t="str">
        <f t="shared" si="6211"/>
        <v/>
      </c>
      <c r="DY447" s="71" t="str">
        <f t="shared" si="6212"/>
        <v/>
      </c>
      <c r="DZ447" s="71" t="str">
        <f t="shared" si="6213"/>
        <v/>
      </c>
      <c r="EA447" s="71" t="str">
        <f t="shared" si="6214"/>
        <v/>
      </c>
      <c r="EB447" s="71" t="str">
        <f t="shared" si="6215"/>
        <v/>
      </c>
      <c r="EC447" s="71" t="str">
        <f t="shared" si="6216"/>
        <v/>
      </c>
      <c r="ED447" s="71" t="str">
        <f t="shared" si="6217"/>
        <v/>
      </c>
      <c r="EE447" s="71" t="str">
        <f t="shared" si="6218"/>
        <v/>
      </c>
      <c r="EF447" s="71" t="str">
        <f t="shared" si="6219"/>
        <v/>
      </c>
      <c r="EG447" s="71" t="str">
        <f t="shared" si="6220"/>
        <v/>
      </c>
      <c r="EH447" s="71" t="str">
        <f t="shared" si="6221"/>
        <v/>
      </c>
      <c r="EI447" s="71" t="str">
        <f t="shared" si="6222"/>
        <v/>
      </c>
      <c r="EJ447" s="71" t="str">
        <f t="shared" si="6223"/>
        <v/>
      </c>
      <c r="EK447" s="71" t="str">
        <f t="shared" si="6224"/>
        <v/>
      </c>
      <c r="EL447" s="71" t="str">
        <f t="shared" si="6225"/>
        <v/>
      </c>
      <c r="EM447" s="71" t="str">
        <f t="shared" si="6226"/>
        <v/>
      </c>
      <c r="EN447" s="71" t="str">
        <f t="shared" si="6227"/>
        <v/>
      </c>
      <c r="EO447" s="71" t="str">
        <f t="shared" si="6228"/>
        <v/>
      </c>
      <c r="EP447" s="71" t="str">
        <f t="shared" si="6229"/>
        <v/>
      </c>
      <c r="EQ447" s="71" t="str">
        <f t="shared" si="6230"/>
        <v/>
      </c>
      <c r="ER447" s="71" t="str">
        <f t="shared" si="6231"/>
        <v/>
      </c>
      <c r="ES447" s="71" t="str">
        <f t="shared" si="6232"/>
        <v/>
      </c>
      <c r="ET447" s="71" t="str">
        <f t="shared" si="6233"/>
        <v/>
      </c>
      <c r="EU447" s="71" t="str">
        <f t="shared" si="6234"/>
        <v/>
      </c>
      <c r="EV447" s="71" t="str">
        <f t="shared" si="6235"/>
        <v/>
      </c>
      <c r="EW447" s="71" t="str">
        <f t="shared" si="6236"/>
        <v/>
      </c>
      <c r="EX447" s="71" t="str">
        <f t="shared" si="6237"/>
        <v/>
      </c>
      <c r="EY447" s="71" t="str">
        <f t="shared" si="6238"/>
        <v/>
      </c>
      <c r="EZ447" s="71" t="str">
        <f t="shared" si="6239"/>
        <v/>
      </c>
      <c r="FA447" s="71" t="str">
        <f t="shared" si="6240"/>
        <v/>
      </c>
      <c r="FB447" s="71" t="str">
        <f t="shared" si="6241"/>
        <v/>
      </c>
      <c r="FC447" s="71" t="str">
        <f t="shared" si="6242"/>
        <v/>
      </c>
      <c r="FD447" s="71" t="str">
        <f t="shared" si="6243"/>
        <v/>
      </c>
      <c r="FE447" s="71" t="str">
        <f t="shared" si="6244"/>
        <v/>
      </c>
      <c r="FF447" s="71" t="str">
        <f t="shared" si="6245"/>
        <v/>
      </c>
      <c r="FG447" s="71" t="str">
        <f t="shared" si="6246"/>
        <v/>
      </c>
      <c r="FH447" s="71" t="str">
        <f t="shared" si="6247"/>
        <v/>
      </c>
      <c r="FI447" s="71" t="str">
        <f t="shared" si="6248"/>
        <v/>
      </c>
      <c r="FJ447" s="71" t="str">
        <f t="shared" si="6249"/>
        <v/>
      </c>
      <c r="FK447" s="71" t="str">
        <f t="shared" si="6250"/>
        <v/>
      </c>
      <c r="FL447" s="71" t="str">
        <f t="shared" si="6251"/>
        <v/>
      </c>
      <c r="FM447" s="71" t="str">
        <f t="shared" si="6252"/>
        <v/>
      </c>
      <c r="FN447" s="71" t="str">
        <f t="shared" si="6253"/>
        <v/>
      </c>
      <c r="FO447" s="71" t="str">
        <f t="shared" si="6254"/>
        <v/>
      </c>
      <c r="FP447" s="71" t="str">
        <f t="shared" si="6255"/>
        <v/>
      </c>
      <c r="FQ447" s="71" t="str">
        <f t="shared" si="6256"/>
        <v/>
      </c>
      <c r="FR447" s="71" t="str">
        <f t="shared" si="6257"/>
        <v/>
      </c>
      <c r="FS447" s="71" t="str">
        <f t="shared" si="6258"/>
        <v/>
      </c>
    </row>
    <row r="448" spans="92:175">
      <c r="CN448" s="70" t="str">
        <f t="shared" si="6183"/>
        <v>InitUnitState('',,,,,,,,,,)</v>
      </c>
      <c r="CO448" s="70" t="str">
        <f t="shared" si="6184"/>
        <v>InitUnitNormal('',,,,,,,,,,)</v>
      </c>
      <c r="CP448" s="70" t="str">
        <f t="shared" si="6185"/>
        <v>InitUnitMagic('',,,,,,,,,,)</v>
      </c>
      <c r="CQ448" s="70" t="str">
        <f t="shared" si="6186"/>
        <v>InitUnitAdd('',,,,,,,,,,)</v>
      </c>
      <c r="CR448" s="70" t="str">
        <f t="shared" si="6187"/>
        <v>InitEquipData('',,"",,,,,'','','','','','',"")</v>
      </c>
      <c r="CU448" s="61" t="str">
        <f t="shared" si="6259"/>
        <v>|n</v>
      </c>
      <c r="CW448" s="60"/>
      <c r="CX448" s="60"/>
      <c r="CY448" s="60"/>
      <c r="CZ448" s="60"/>
      <c r="DA448" s="60"/>
      <c r="DB448" s="71" t="str">
        <f t="shared" si="6189"/>
        <v/>
      </c>
      <c r="DC448" s="71" t="str">
        <f t="shared" si="6190"/>
        <v/>
      </c>
      <c r="DD448" s="71" t="str">
        <f t="shared" si="6191"/>
        <v/>
      </c>
      <c r="DE448" s="71" t="str">
        <f t="shared" si="6192"/>
        <v/>
      </c>
      <c r="DF448" s="71" t="str">
        <f t="shared" si="6193"/>
        <v/>
      </c>
      <c r="DG448" s="71" t="str">
        <f t="shared" si="6194"/>
        <v/>
      </c>
      <c r="DH448" s="71" t="str">
        <f t="shared" si="6195"/>
        <v/>
      </c>
      <c r="DI448" s="71" t="str">
        <f t="shared" si="6196"/>
        <v/>
      </c>
      <c r="DJ448" s="71" t="str">
        <f t="shared" si="6197"/>
        <v/>
      </c>
      <c r="DK448" s="71" t="str">
        <f t="shared" si="6198"/>
        <v/>
      </c>
      <c r="DL448" s="71" t="str">
        <f t="shared" si="6199"/>
        <v/>
      </c>
      <c r="DM448" s="71" t="str">
        <f t="shared" si="6200"/>
        <v/>
      </c>
      <c r="DN448" s="71" t="str">
        <f t="shared" si="6201"/>
        <v/>
      </c>
      <c r="DO448" s="71" t="str">
        <f t="shared" si="6202"/>
        <v/>
      </c>
      <c r="DP448" s="71" t="str">
        <f t="shared" si="6203"/>
        <v/>
      </c>
      <c r="DQ448" s="71" t="str">
        <f t="shared" si="6204"/>
        <v/>
      </c>
      <c r="DR448" s="71" t="str">
        <f t="shared" si="6205"/>
        <v/>
      </c>
      <c r="DS448" s="71" t="str">
        <f t="shared" si="6206"/>
        <v/>
      </c>
      <c r="DT448" s="71" t="str">
        <f t="shared" si="6207"/>
        <v/>
      </c>
      <c r="DU448" s="71" t="str">
        <f t="shared" si="6208"/>
        <v/>
      </c>
      <c r="DV448" s="71" t="str">
        <f t="shared" si="6209"/>
        <v/>
      </c>
      <c r="DW448" s="71" t="str">
        <f t="shared" si="6210"/>
        <v/>
      </c>
      <c r="DX448" s="71" t="str">
        <f t="shared" si="6211"/>
        <v/>
      </c>
      <c r="DY448" s="71" t="str">
        <f t="shared" si="6212"/>
        <v/>
      </c>
      <c r="DZ448" s="71" t="str">
        <f t="shared" si="6213"/>
        <v/>
      </c>
      <c r="EA448" s="71" t="str">
        <f t="shared" si="6214"/>
        <v/>
      </c>
      <c r="EB448" s="71" t="str">
        <f t="shared" si="6215"/>
        <v/>
      </c>
      <c r="EC448" s="71" t="str">
        <f t="shared" si="6216"/>
        <v/>
      </c>
      <c r="ED448" s="71" t="str">
        <f t="shared" si="6217"/>
        <v/>
      </c>
      <c r="EE448" s="71" t="str">
        <f t="shared" si="6218"/>
        <v/>
      </c>
      <c r="EF448" s="71" t="str">
        <f t="shared" si="6219"/>
        <v/>
      </c>
      <c r="EG448" s="71" t="str">
        <f t="shared" si="6220"/>
        <v/>
      </c>
      <c r="EH448" s="71" t="str">
        <f t="shared" si="6221"/>
        <v/>
      </c>
      <c r="EI448" s="71" t="str">
        <f t="shared" si="6222"/>
        <v/>
      </c>
      <c r="EJ448" s="71" t="str">
        <f t="shared" si="6223"/>
        <v/>
      </c>
      <c r="EK448" s="71" t="str">
        <f t="shared" si="6224"/>
        <v/>
      </c>
      <c r="EL448" s="71" t="str">
        <f t="shared" si="6225"/>
        <v/>
      </c>
      <c r="EM448" s="71" t="str">
        <f t="shared" si="6226"/>
        <v/>
      </c>
      <c r="EN448" s="71" t="str">
        <f t="shared" si="6227"/>
        <v/>
      </c>
      <c r="EO448" s="71" t="str">
        <f t="shared" si="6228"/>
        <v/>
      </c>
      <c r="EP448" s="71" t="str">
        <f t="shared" si="6229"/>
        <v/>
      </c>
      <c r="EQ448" s="71" t="str">
        <f t="shared" si="6230"/>
        <v/>
      </c>
      <c r="ER448" s="71" t="str">
        <f t="shared" si="6231"/>
        <v/>
      </c>
      <c r="ES448" s="71" t="str">
        <f t="shared" si="6232"/>
        <v/>
      </c>
      <c r="ET448" s="71" t="str">
        <f t="shared" si="6233"/>
        <v/>
      </c>
      <c r="EU448" s="71" t="str">
        <f t="shared" si="6234"/>
        <v/>
      </c>
      <c r="EV448" s="71" t="str">
        <f t="shared" si="6235"/>
        <v/>
      </c>
      <c r="EW448" s="71" t="str">
        <f t="shared" si="6236"/>
        <v/>
      </c>
      <c r="EX448" s="71" t="str">
        <f t="shared" si="6237"/>
        <v/>
      </c>
      <c r="EY448" s="71" t="str">
        <f t="shared" si="6238"/>
        <v/>
      </c>
      <c r="EZ448" s="71" t="str">
        <f t="shared" si="6239"/>
        <v/>
      </c>
      <c r="FA448" s="71" t="str">
        <f t="shared" si="6240"/>
        <v/>
      </c>
      <c r="FB448" s="71" t="str">
        <f t="shared" si="6241"/>
        <v/>
      </c>
      <c r="FC448" s="71" t="str">
        <f t="shared" si="6242"/>
        <v/>
      </c>
      <c r="FD448" s="71" t="str">
        <f t="shared" si="6243"/>
        <v/>
      </c>
      <c r="FE448" s="71" t="str">
        <f t="shared" si="6244"/>
        <v/>
      </c>
      <c r="FF448" s="71" t="str">
        <f t="shared" si="6245"/>
        <v/>
      </c>
      <c r="FG448" s="71" t="str">
        <f t="shared" si="6246"/>
        <v/>
      </c>
      <c r="FH448" s="71" t="str">
        <f t="shared" si="6247"/>
        <v/>
      </c>
      <c r="FI448" s="71" t="str">
        <f t="shared" si="6248"/>
        <v/>
      </c>
      <c r="FJ448" s="71" t="str">
        <f t="shared" si="6249"/>
        <v/>
      </c>
      <c r="FK448" s="71" t="str">
        <f t="shared" si="6250"/>
        <v/>
      </c>
      <c r="FL448" s="71" t="str">
        <f t="shared" si="6251"/>
        <v/>
      </c>
      <c r="FM448" s="71" t="str">
        <f t="shared" si="6252"/>
        <v/>
      </c>
      <c r="FN448" s="71" t="str">
        <f t="shared" si="6253"/>
        <v/>
      </c>
      <c r="FO448" s="71" t="str">
        <f t="shared" si="6254"/>
        <v/>
      </c>
      <c r="FP448" s="71" t="str">
        <f t="shared" si="6255"/>
        <v/>
      </c>
      <c r="FQ448" s="71" t="str">
        <f t="shared" si="6256"/>
        <v/>
      </c>
      <c r="FR448" s="71" t="str">
        <f t="shared" si="6257"/>
        <v/>
      </c>
      <c r="FS448" s="71" t="str">
        <f t="shared" si="6258"/>
        <v/>
      </c>
    </row>
    <row r="449" spans="92:175">
      <c r="CN449" s="70" t="str">
        <f t="shared" si="6183"/>
        <v>InitUnitState('',,,,,,,,,,)</v>
      </c>
      <c r="CO449" s="70" t="str">
        <f t="shared" si="6184"/>
        <v>InitUnitNormal('',,,,,,,,,,)</v>
      </c>
      <c r="CP449" s="70" t="str">
        <f t="shared" si="6185"/>
        <v>InitUnitMagic('',,,,,,,,,,)</v>
      </c>
      <c r="CQ449" s="70" t="str">
        <f t="shared" si="6186"/>
        <v>InitUnitAdd('',,,,,,,,,,)</v>
      </c>
      <c r="CR449" s="70" t="str">
        <f t="shared" si="6187"/>
        <v>InitEquipData('',,"",,,,,'','','','','','',"")</v>
      </c>
      <c r="CU449" s="61" t="str">
        <f t="shared" si="6259"/>
        <v>|n</v>
      </c>
      <c r="CW449" s="60"/>
      <c r="CX449" s="60"/>
      <c r="CY449" s="60"/>
      <c r="CZ449" s="60"/>
      <c r="DA449" s="60"/>
      <c r="DB449" s="71" t="str">
        <f t="shared" si="6189"/>
        <v/>
      </c>
      <c r="DC449" s="71" t="str">
        <f t="shared" si="6190"/>
        <v/>
      </c>
      <c r="DD449" s="71" t="str">
        <f t="shared" si="6191"/>
        <v/>
      </c>
      <c r="DE449" s="71" t="str">
        <f t="shared" si="6192"/>
        <v/>
      </c>
      <c r="DF449" s="71" t="str">
        <f t="shared" si="6193"/>
        <v/>
      </c>
      <c r="DG449" s="71" t="str">
        <f t="shared" si="6194"/>
        <v/>
      </c>
      <c r="DH449" s="71" t="str">
        <f t="shared" si="6195"/>
        <v/>
      </c>
      <c r="DI449" s="71" t="str">
        <f t="shared" si="6196"/>
        <v/>
      </c>
      <c r="DJ449" s="71" t="str">
        <f t="shared" si="6197"/>
        <v/>
      </c>
      <c r="DK449" s="71" t="str">
        <f t="shared" si="6198"/>
        <v/>
      </c>
      <c r="DL449" s="71" t="str">
        <f t="shared" si="6199"/>
        <v/>
      </c>
      <c r="DM449" s="71" t="str">
        <f t="shared" si="6200"/>
        <v/>
      </c>
      <c r="DN449" s="71" t="str">
        <f t="shared" si="6201"/>
        <v/>
      </c>
      <c r="DO449" s="71" t="str">
        <f t="shared" si="6202"/>
        <v/>
      </c>
      <c r="DP449" s="71" t="str">
        <f t="shared" si="6203"/>
        <v/>
      </c>
      <c r="DQ449" s="71" t="str">
        <f t="shared" si="6204"/>
        <v/>
      </c>
      <c r="DR449" s="71" t="str">
        <f t="shared" si="6205"/>
        <v/>
      </c>
      <c r="DS449" s="71" t="str">
        <f t="shared" si="6206"/>
        <v/>
      </c>
      <c r="DT449" s="71" t="str">
        <f t="shared" si="6207"/>
        <v/>
      </c>
      <c r="DU449" s="71" t="str">
        <f t="shared" si="6208"/>
        <v/>
      </c>
      <c r="DV449" s="71" t="str">
        <f t="shared" si="6209"/>
        <v/>
      </c>
      <c r="DW449" s="71" t="str">
        <f t="shared" si="6210"/>
        <v/>
      </c>
      <c r="DX449" s="71" t="str">
        <f t="shared" si="6211"/>
        <v/>
      </c>
      <c r="DY449" s="71" t="str">
        <f t="shared" si="6212"/>
        <v/>
      </c>
      <c r="DZ449" s="71" t="str">
        <f t="shared" si="6213"/>
        <v/>
      </c>
      <c r="EA449" s="71" t="str">
        <f t="shared" si="6214"/>
        <v/>
      </c>
      <c r="EB449" s="71" t="str">
        <f t="shared" si="6215"/>
        <v/>
      </c>
      <c r="EC449" s="71" t="str">
        <f t="shared" si="6216"/>
        <v/>
      </c>
      <c r="ED449" s="71" t="str">
        <f t="shared" si="6217"/>
        <v/>
      </c>
      <c r="EE449" s="71" t="str">
        <f t="shared" si="6218"/>
        <v/>
      </c>
      <c r="EF449" s="71" t="str">
        <f t="shared" si="6219"/>
        <v/>
      </c>
      <c r="EG449" s="71" t="str">
        <f t="shared" si="6220"/>
        <v/>
      </c>
      <c r="EH449" s="71" t="str">
        <f t="shared" si="6221"/>
        <v/>
      </c>
      <c r="EI449" s="71" t="str">
        <f t="shared" si="6222"/>
        <v/>
      </c>
      <c r="EJ449" s="71" t="str">
        <f t="shared" si="6223"/>
        <v/>
      </c>
      <c r="EK449" s="71" t="str">
        <f t="shared" si="6224"/>
        <v/>
      </c>
      <c r="EL449" s="71" t="str">
        <f t="shared" si="6225"/>
        <v/>
      </c>
      <c r="EM449" s="71" t="str">
        <f t="shared" si="6226"/>
        <v/>
      </c>
      <c r="EN449" s="71" t="str">
        <f t="shared" si="6227"/>
        <v/>
      </c>
      <c r="EO449" s="71" t="str">
        <f t="shared" si="6228"/>
        <v/>
      </c>
      <c r="EP449" s="71" t="str">
        <f t="shared" si="6229"/>
        <v/>
      </c>
      <c r="EQ449" s="71" t="str">
        <f t="shared" si="6230"/>
        <v/>
      </c>
      <c r="ER449" s="71" t="str">
        <f t="shared" si="6231"/>
        <v/>
      </c>
      <c r="ES449" s="71" t="str">
        <f t="shared" si="6232"/>
        <v/>
      </c>
      <c r="ET449" s="71" t="str">
        <f t="shared" si="6233"/>
        <v/>
      </c>
      <c r="EU449" s="71" t="str">
        <f t="shared" si="6234"/>
        <v/>
      </c>
      <c r="EV449" s="71" t="str">
        <f t="shared" si="6235"/>
        <v/>
      </c>
      <c r="EW449" s="71" t="str">
        <f t="shared" si="6236"/>
        <v/>
      </c>
      <c r="EX449" s="71" t="str">
        <f t="shared" si="6237"/>
        <v/>
      </c>
      <c r="EY449" s="71" t="str">
        <f t="shared" si="6238"/>
        <v/>
      </c>
      <c r="EZ449" s="71" t="str">
        <f t="shared" si="6239"/>
        <v/>
      </c>
      <c r="FA449" s="71" t="str">
        <f t="shared" si="6240"/>
        <v/>
      </c>
      <c r="FB449" s="71" t="str">
        <f t="shared" si="6241"/>
        <v/>
      </c>
      <c r="FC449" s="71" t="str">
        <f t="shared" si="6242"/>
        <v/>
      </c>
      <c r="FD449" s="71" t="str">
        <f t="shared" si="6243"/>
        <v/>
      </c>
      <c r="FE449" s="71" t="str">
        <f t="shared" si="6244"/>
        <v/>
      </c>
      <c r="FF449" s="71" t="str">
        <f t="shared" si="6245"/>
        <v/>
      </c>
      <c r="FG449" s="71" t="str">
        <f t="shared" si="6246"/>
        <v/>
      </c>
      <c r="FH449" s="71" t="str">
        <f t="shared" si="6247"/>
        <v/>
      </c>
      <c r="FI449" s="71" t="str">
        <f t="shared" si="6248"/>
        <v/>
      </c>
      <c r="FJ449" s="71" t="str">
        <f t="shared" si="6249"/>
        <v/>
      </c>
      <c r="FK449" s="71" t="str">
        <f t="shared" si="6250"/>
        <v/>
      </c>
      <c r="FL449" s="71" t="str">
        <f t="shared" si="6251"/>
        <v/>
      </c>
      <c r="FM449" s="71" t="str">
        <f t="shared" si="6252"/>
        <v/>
      </c>
      <c r="FN449" s="71" t="str">
        <f t="shared" si="6253"/>
        <v/>
      </c>
      <c r="FO449" s="71" t="str">
        <f t="shared" si="6254"/>
        <v/>
      </c>
      <c r="FP449" s="71" t="str">
        <f t="shared" si="6255"/>
        <v/>
      </c>
      <c r="FQ449" s="71" t="str">
        <f t="shared" si="6256"/>
        <v/>
      </c>
      <c r="FR449" s="71" t="str">
        <f t="shared" si="6257"/>
        <v/>
      </c>
      <c r="FS449" s="71" t="str">
        <f t="shared" si="6258"/>
        <v/>
      </c>
    </row>
    <row r="450" spans="92:175">
      <c r="CN450" s="70" t="str">
        <f t="shared" si="6183"/>
        <v>InitUnitState('',,,,,,,,,,)</v>
      </c>
      <c r="CO450" s="70" t="str">
        <f t="shared" si="6184"/>
        <v>InitUnitNormal('',,,,,,,,,,)</v>
      </c>
      <c r="CP450" s="70" t="str">
        <f t="shared" si="6185"/>
        <v>InitUnitMagic('',,,,,,,,,,)</v>
      </c>
      <c r="CQ450" s="70" t="str">
        <f t="shared" si="6186"/>
        <v>InitUnitAdd('',,,,,,,,,,)</v>
      </c>
      <c r="CR450" s="70" t="str">
        <f t="shared" si="6187"/>
        <v>InitEquipData('',,"",,,,,'','','','','','',"")</v>
      </c>
      <c r="CU450" s="61" t="str">
        <f t="shared" si="6259"/>
        <v>|n</v>
      </c>
      <c r="CW450" s="60"/>
      <c r="CX450" s="60"/>
      <c r="CY450" s="60"/>
      <c r="CZ450" s="60"/>
      <c r="DA450" s="60"/>
      <c r="DB450" s="71" t="str">
        <f t="shared" si="6189"/>
        <v/>
      </c>
      <c r="DC450" s="71" t="str">
        <f t="shared" si="6190"/>
        <v/>
      </c>
      <c r="DD450" s="71" t="str">
        <f t="shared" si="6191"/>
        <v/>
      </c>
      <c r="DE450" s="71" t="str">
        <f t="shared" si="6192"/>
        <v/>
      </c>
      <c r="DF450" s="71" t="str">
        <f t="shared" si="6193"/>
        <v/>
      </c>
      <c r="DG450" s="71" t="str">
        <f t="shared" si="6194"/>
        <v/>
      </c>
      <c r="DH450" s="71" t="str">
        <f t="shared" si="6195"/>
        <v/>
      </c>
      <c r="DI450" s="71" t="str">
        <f t="shared" si="6196"/>
        <v/>
      </c>
      <c r="DJ450" s="71" t="str">
        <f t="shared" si="6197"/>
        <v/>
      </c>
      <c r="DK450" s="71" t="str">
        <f t="shared" si="6198"/>
        <v/>
      </c>
      <c r="DL450" s="71" t="str">
        <f t="shared" si="6199"/>
        <v/>
      </c>
      <c r="DM450" s="71" t="str">
        <f t="shared" si="6200"/>
        <v/>
      </c>
      <c r="DN450" s="71" t="str">
        <f t="shared" si="6201"/>
        <v/>
      </c>
      <c r="DO450" s="71" t="str">
        <f t="shared" si="6202"/>
        <v/>
      </c>
      <c r="DP450" s="71" t="str">
        <f t="shared" si="6203"/>
        <v/>
      </c>
      <c r="DQ450" s="71" t="str">
        <f t="shared" si="6204"/>
        <v/>
      </c>
      <c r="DR450" s="71" t="str">
        <f t="shared" si="6205"/>
        <v/>
      </c>
      <c r="DS450" s="71" t="str">
        <f t="shared" si="6206"/>
        <v/>
      </c>
      <c r="DT450" s="71" t="str">
        <f t="shared" si="6207"/>
        <v/>
      </c>
      <c r="DU450" s="71" t="str">
        <f t="shared" si="6208"/>
        <v/>
      </c>
      <c r="DV450" s="71" t="str">
        <f t="shared" si="6209"/>
        <v/>
      </c>
      <c r="DW450" s="71" t="str">
        <f t="shared" si="6210"/>
        <v/>
      </c>
      <c r="DX450" s="71" t="str">
        <f t="shared" si="6211"/>
        <v/>
      </c>
      <c r="DY450" s="71" t="str">
        <f t="shared" si="6212"/>
        <v/>
      </c>
      <c r="DZ450" s="71" t="str">
        <f t="shared" si="6213"/>
        <v/>
      </c>
      <c r="EA450" s="71" t="str">
        <f t="shared" si="6214"/>
        <v/>
      </c>
      <c r="EB450" s="71" t="str">
        <f t="shared" si="6215"/>
        <v/>
      </c>
      <c r="EC450" s="71" t="str">
        <f t="shared" si="6216"/>
        <v/>
      </c>
      <c r="ED450" s="71" t="str">
        <f t="shared" si="6217"/>
        <v/>
      </c>
      <c r="EE450" s="71" t="str">
        <f t="shared" si="6218"/>
        <v/>
      </c>
      <c r="EF450" s="71" t="str">
        <f t="shared" si="6219"/>
        <v/>
      </c>
      <c r="EG450" s="71" t="str">
        <f t="shared" si="6220"/>
        <v/>
      </c>
      <c r="EH450" s="71" t="str">
        <f t="shared" si="6221"/>
        <v/>
      </c>
      <c r="EI450" s="71" t="str">
        <f t="shared" si="6222"/>
        <v/>
      </c>
      <c r="EJ450" s="71" t="str">
        <f t="shared" si="6223"/>
        <v/>
      </c>
      <c r="EK450" s="71" t="str">
        <f t="shared" si="6224"/>
        <v/>
      </c>
      <c r="EL450" s="71" t="str">
        <f t="shared" si="6225"/>
        <v/>
      </c>
      <c r="EM450" s="71" t="str">
        <f t="shared" si="6226"/>
        <v/>
      </c>
      <c r="EN450" s="71" t="str">
        <f t="shared" si="6227"/>
        <v/>
      </c>
      <c r="EO450" s="71" t="str">
        <f t="shared" si="6228"/>
        <v/>
      </c>
      <c r="EP450" s="71" t="str">
        <f t="shared" si="6229"/>
        <v/>
      </c>
      <c r="EQ450" s="71" t="str">
        <f t="shared" si="6230"/>
        <v/>
      </c>
      <c r="ER450" s="71" t="str">
        <f t="shared" si="6231"/>
        <v/>
      </c>
      <c r="ES450" s="71" t="str">
        <f t="shared" si="6232"/>
        <v/>
      </c>
      <c r="ET450" s="71" t="str">
        <f t="shared" si="6233"/>
        <v/>
      </c>
      <c r="EU450" s="71" t="str">
        <f t="shared" si="6234"/>
        <v/>
      </c>
      <c r="EV450" s="71" t="str">
        <f t="shared" si="6235"/>
        <v/>
      </c>
      <c r="EW450" s="71" t="str">
        <f t="shared" si="6236"/>
        <v/>
      </c>
      <c r="EX450" s="71" t="str">
        <f t="shared" si="6237"/>
        <v/>
      </c>
      <c r="EY450" s="71" t="str">
        <f t="shared" si="6238"/>
        <v/>
      </c>
      <c r="EZ450" s="71" t="str">
        <f t="shared" si="6239"/>
        <v/>
      </c>
      <c r="FA450" s="71" t="str">
        <f t="shared" si="6240"/>
        <v/>
      </c>
      <c r="FB450" s="71" t="str">
        <f t="shared" si="6241"/>
        <v/>
      </c>
      <c r="FC450" s="71" t="str">
        <f t="shared" si="6242"/>
        <v/>
      </c>
      <c r="FD450" s="71" t="str">
        <f t="shared" si="6243"/>
        <v/>
      </c>
      <c r="FE450" s="71" t="str">
        <f t="shared" si="6244"/>
        <v/>
      </c>
      <c r="FF450" s="71" t="str">
        <f t="shared" si="6245"/>
        <v/>
      </c>
      <c r="FG450" s="71" t="str">
        <f t="shared" si="6246"/>
        <v/>
      </c>
      <c r="FH450" s="71" t="str">
        <f t="shared" si="6247"/>
        <v/>
      </c>
      <c r="FI450" s="71" t="str">
        <f t="shared" si="6248"/>
        <v/>
      </c>
      <c r="FJ450" s="71" t="str">
        <f t="shared" si="6249"/>
        <v/>
      </c>
      <c r="FK450" s="71" t="str">
        <f t="shared" si="6250"/>
        <v/>
      </c>
      <c r="FL450" s="71" t="str">
        <f t="shared" si="6251"/>
        <v/>
      </c>
      <c r="FM450" s="71" t="str">
        <f t="shared" si="6252"/>
        <v/>
      </c>
      <c r="FN450" s="71" t="str">
        <f t="shared" si="6253"/>
        <v/>
      </c>
      <c r="FO450" s="71" t="str">
        <f t="shared" si="6254"/>
        <v/>
      </c>
      <c r="FP450" s="71" t="str">
        <f t="shared" si="6255"/>
        <v/>
      </c>
      <c r="FQ450" s="71" t="str">
        <f t="shared" si="6256"/>
        <v/>
      </c>
      <c r="FR450" s="71" t="str">
        <f t="shared" si="6257"/>
        <v/>
      </c>
      <c r="FS450" s="71" t="str">
        <f t="shared" si="6258"/>
        <v/>
      </c>
    </row>
    <row r="451" spans="92:175">
      <c r="CN451" s="70" t="str">
        <f t="shared" si="6183"/>
        <v>InitUnitState('',,,,,,,,,,)</v>
      </c>
      <c r="CO451" s="70" t="str">
        <f t="shared" si="6184"/>
        <v>InitUnitNormal('',,,,,,,,,,)</v>
      </c>
      <c r="CP451" s="70" t="str">
        <f t="shared" si="6185"/>
        <v>InitUnitMagic('',,,,,,,,,,)</v>
      </c>
      <c r="CQ451" s="70" t="str">
        <f t="shared" si="6186"/>
        <v>InitUnitAdd('',,,,,,,,,,)</v>
      </c>
      <c r="CR451" s="70" t="str">
        <f t="shared" si="6187"/>
        <v>InitEquipData('',,"",,,,,'','','','','','',"")</v>
      </c>
      <c r="CU451" s="61" t="str">
        <f t="shared" si="6259"/>
        <v>|n</v>
      </c>
      <c r="CW451" s="60"/>
      <c r="CX451" s="60"/>
      <c r="CY451" s="60"/>
      <c r="CZ451" s="60"/>
      <c r="DA451" s="60"/>
      <c r="DB451" s="71" t="str">
        <f t="shared" si="6189"/>
        <v/>
      </c>
      <c r="DC451" s="71" t="str">
        <f t="shared" si="6190"/>
        <v/>
      </c>
      <c r="DD451" s="71" t="str">
        <f t="shared" si="6191"/>
        <v/>
      </c>
      <c r="DE451" s="71" t="str">
        <f t="shared" si="6192"/>
        <v/>
      </c>
      <c r="DF451" s="71" t="str">
        <f t="shared" si="6193"/>
        <v/>
      </c>
      <c r="DG451" s="71" t="str">
        <f t="shared" si="6194"/>
        <v/>
      </c>
      <c r="DH451" s="71" t="str">
        <f t="shared" si="6195"/>
        <v/>
      </c>
      <c r="DI451" s="71" t="str">
        <f t="shared" si="6196"/>
        <v/>
      </c>
      <c r="DJ451" s="71" t="str">
        <f t="shared" si="6197"/>
        <v/>
      </c>
      <c r="DK451" s="71" t="str">
        <f t="shared" si="6198"/>
        <v/>
      </c>
      <c r="DL451" s="71" t="str">
        <f t="shared" si="6199"/>
        <v/>
      </c>
      <c r="DM451" s="71" t="str">
        <f t="shared" si="6200"/>
        <v/>
      </c>
      <c r="DN451" s="71" t="str">
        <f t="shared" si="6201"/>
        <v/>
      </c>
      <c r="DO451" s="71" t="str">
        <f t="shared" si="6202"/>
        <v/>
      </c>
      <c r="DP451" s="71" t="str">
        <f t="shared" si="6203"/>
        <v/>
      </c>
      <c r="DQ451" s="71" t="str">
        <f t="shared" si="6204"/>
        <v/>
      </c>
      <c r="DR451" s="71" t="str">
        <f t="shared" si="6205"/>
        <v/>
      </c>
      <c r="DS451" s="71" t="str">
        <f t="shared" si="6206"/>
        <v/>
      </c>
      <c r="DT451" s="71" t="str">
        <f t="shared" si="6207"/>
        <v/>
      </c>
      <c r="DU451" s="71" t="str">
        <f t="shared" si="6208"/>
        <v/>
      </c>
      <c r="DV451" s="71" t="str">
        <f t="shared" si="6209"/>
        <v/>
      </c>
      <c r="DW451" s="71" t="str">
        <f t="shared" si="6210"/>
        <v/>
      </c>
      <c r="DX451" s="71" t="str">
        <f t="shared" si="6211"/>
        <v/>
      </c>
      <c r="DY451" s="71" t="str">
        <f t="shared" si="6212"/>
        <v/>
      </c>
      <c r="DZ451" s="71" t="str">
        <f t="shared" si="6213"/>
        <v/>
      </c>
      <c r="EA451" s="71" t="str">
        <f t="shared" si="6214"/>
        <v/>
      </c>
      <c r="EB451" s="71" t="str">
        <f t="shared" si="6215"/>
        <v/>
      </c>
      <c r="EC451" s="71" t="str">
        <f t="shared" si="6216"/>
        <v/>
      </c>
      <c r="ED451" s="71" t="str">
        <f t="shared" si="6217"/>
        <v/>
      </c>
      <c r="EE451" s="71" t="str">
        <f t="shared" si="6218"/>
        <v/>
      </c>
      <c r="EF451" s="71" t="str">
        <f t="shared" si="6219"/>
        <v/>
      </c>
      <c r="EG451" s="71" t="str">
        <f t="shared" si="6220"/>
        <v/>
      </c>
      <c r="EH451" s="71" t="str">
        <f t="shared" si="6221"/>
        <v/>
      </c>
      <c r="EI451" s="71" t="str">
        <f t="shared" si="6222"/>
        <v/>
      </c>
      <c r="EJ451" s="71" t="str">
        <f t="shared" si="6223"/>
        <v/>
      </c>
      <c r="EK451" s="71" t="str">
        <f t="shared" si="6224"/>
        <v/>
      </c>
      <c r="EL451" s="71" t="str">
        <f t="shared" si="6225"/>
        <v/>
      </c>
      <c r="EM451" s="71" t="str">
        <f t="shared" si="6226"/>
        <v/>
      </c>
      <c r="EN451" s="71" t="str">
        <f t="shared" si="6227"/>
        <v/>
      </c>
      <c r="EO451" s="71" t="str">
        <f t="shared" si="6228"/>
        <v/>
      </c>
      <c r="EP451" s="71" t="str">
        <f t="shared" si="6229"/>
        <v/>
      </c>
      <c r="EQ451" s="71" t="str">
        <f t="shared" si="6230"/>
        <v/>
      </c>
      <c r="ER451" s="71" t="str">
        <f t="shared" si="6231"/>
        <v/>
      </c>
      <c r="ES451" s="71" t="str">
        <f t="shared" si="6232"/>
        <v/>
      </c>
      <c r="ET451" s="71" t="str">
        <f t="shared" si="6233"/>
        <v/>
      </c>
      <c r="EU451" s="71" t="str">
        <f t="shared" si="6234"/>
        <v/>
      </c>
      <c r="EV451" s="71" t="str">
        <f t="shared" si="6235"/>
        <v/>
      </c>
      <c r="EW451" s="71" t="str">
        <f t="shared" si="6236"/>
        <v/>
      </c>
      <c r="EX451" s="71" t="str">
        <f t="shared" si="6237"/>
        <v/>
      </c>
      <c r="EY451" s="71" t="str">
        <f t="shared" si="6238"/>
        <v/>
      </c>
      <c r="EZ451" s="71" t="str">
        <f t="shared" si="6239"/>
        <v/>
      </c>
      <c r="FA451" s="71" t="str">
        <f t="shared" si="6240"/>
        <v/>
      </c>
      <c r="FB451" s="71" t="str">
        <f t="shared" si="6241"/>
        <v/>
      </c>
      <c r="FC451" s="71" t="str">
        <f t="shared" si="6242"/>
        <v/>
      </c>
      <c r="FD451" s="71" t="str">
        <f t="shared" si="6243"/>
        <v/>
      </c>
      <c r="FE451" s="71" t="str">
        <f t="shared" si="6244"/>
        <v/>
      </c>
      <c r="FF451" s="71" t="str">
        <f t="shared" si="6245"/>
        <v/>
      </c>
      <c r="FG451" s="71" t="str">
        <f t="shared" si="6246"/>
        <v/>
      </c>
      <c r="FH451" s="71" t="str">
        <f t="shared" si="6247"/>
        <v/>
      </c>
      <c r="FI451" s="71" t="str">
        <f t="shared" si="6248"/>
        <v/>
      </c>
      <c r="FJ451" s="71" t="str">
        <f t="shared" si="6249"/>
        <v/>
      </c>
      <c r="FK451" s="71" t="str">
        <f t="shared" si="6250"/>
        <v/>
      </c>
      <c r="FL451" s="71" t="str">
        <f t="shared" si="6251"/>
        <v/>
      </c>
      <c r="FM451" s="71" t="str">
        <f t="shared" si="6252"/>
        <v/>
      </c>
      <c r="FN451" s="71" t="str">
        <f t="shared" si="6253"/>
        <v/>
      </c>
      <c r="FO451" s="71" t="str">
        <f t="shared" si="6254"/>
        <v/>
      </c>
      <c r="FP451" s="71" t="str">
        <f t="shared" si="6255"/>
        <v/>
      </c>
      <c r="FQ451" s="71" t="str">
        <f t="shared" si="6256"/>
        <v/>
      </c>
      <c r="FR451" s="71" t="str">
        <f t="shared" si="6257"/>
        <v/>
      </c>
      <c r="FS451" s="71" t="str">
        <f t="shared" si="6258"/>
        <v/>
      </c>
    </row>
    <row r="452" spans="92:175">
      <c r="CN452" s="70" t="str">
        <f t="shared" si="6183"/>
        <v>InitUnitState('',,,,,,,,,,)</v>
      </c>
      <c r="CO452" s="70" t="str">
        <f t="shared" si="6184"/>
        <v>InitUnitNormal('',,,,,,,,,,)</v>
      </c>
      <c r="CP452" s="70" t="str">
        <f t="shared" si="6185"/>
        <v>InitUnitMagic('',,,,,,,,,,)</v>
      </c>
      <c r="CQ452" s="70" t="str">
        <f t="shared" si="6186"/>
        <v>InitUnitAdd('',,,,,,,,,,)</v>
      </c>
      <c r="CR452" s="70" t="str">
        <f t="shared" si="6187"/>
        <v>InitEquipData('',,"",,,,,'','','','','','',"")</v>
      </c>
      <c r="CU452" s="61" t="str">
        <f t="shared" si="6259"/>
        <v>|n</v>
      </c>
      <c r="CW452" s="60"/>
      <c r="CX452" s="60"/>
      <c r="CY452" s="60"/>
      <c r="CZ452" s="60"/>
      <c r="DA452" s="60"/>
      <c r="DB452" s="71" t="str">
        <f t="shared" si="6189"/>
        <v/>
      </c>
      <c r="DC452" s="71" t="str">
        <f t="shared" si="6190"/>
        <v/>
      </c>
      <c r="DD452" s="71" t="str">
        <f t="shared" si="6191"/>
        <v/>
      </c>
      <c r="DE452" s="71" t="str">
        <f t="shared" si="6192"/>
        <v/>
      </c>
      <c r="DF452" s="71" t="str">
        <f t="shared" si="6193"/>
        <v/>
      </c>
      <c r="DG452" s="71" t="str">
        <f t="shared" si="6194"/>
        <v/>
      </c>
      <c r="DH452" s="71" t="str">
        <f t="shared" si="6195"/>
        <v/>
      </c>
      <c r="DI452" s="71" t="str">
        <f t="shared" si="6196"/>
        <v/>
      </c>
      <c r="DJ452" s="71" t="str">
        <f t="shared" si="6197"/>
        <v/>
      </c>
      <c r="DK452" s="71" t="str">
        <f t="shared" si="6198"/>
        <v/>
      </c>
      <c r="DL452" s="71" t="str">
        <f t="shared" si="6199"/>
        <v/>
      </c>
      <c r="DM452" s="71" t="str">
        <f t="shared" si="6200"/>
        <v/>
      </c>
      <c r="DN452" s="71" t="str">
        <f t="shared" si="6201"/>
        <v/>
      </c>
      <c r="DO452" s="71" t="str">
        <f t="shared" si="6202"/>
        <v/>
      </c>
      <c r="DP452" s="71" t="str">
        <f t="shared" si="6203"/>
        <v/>
      </c>
      <c r="DQ452" s="71" t="str">
        <f t="shared" si="6204"/>
        <v/>
      </c>
      <c r="DR452" s="71" t="str">
        <f t="shared" si="6205"/>
        <v/>
      </c>
      <c r="DS452" s="71" t="str">
        <f t="shared" si="6206"/>
        <v/>
      </c>
      <c r="DT452" s="71" t="str">
        <f t="shared" si="6207"/>
        <v/>
      </c>
      <c r="DU452" s="71" t="str">
        <f t="shared" si="6208"/>
        <v/>
      </c>
      <c r="DV452" s="71" t="str">
        <f t="shared" si="6209"/>
        <v/>
      </c>
      <c r="DW452" s="71" t="str">
        <f t="shared" si="6210"/>
        <v/>
      </c>
      <c r="DX452" s="71" t="str">
        <f t="shared" si="6211"/>
        <v/>
      </c>
      <c r="DY452" s="71" t="str">
        <f t="shared" si="6212"/>
        <v/>
      </c>
      <c r="DZ452" s="71" t="str">
        <f t="shared" si="6213"/>
        <v/>
      </c>
      <c r="EA452" s="71" t="str">
        <f t="shared" si="6214"/>
        <v/>
      </c>
      <c r="EB452" s="71" t="str">
        <f t="shared" si="6215"/>
        <v/>
      </c>
      <c r="EC452" s="71" t="str">
        <f t="shared" si="6216"/>
        <v/>
      </c>
      <c r="ED452" s="71" t="str">
        <f t="shared" si="6217"/>
        <v/>
      </c>
      <c r="EE452" s="71" t="str">
        <f t="shared" si="6218"/>
        <v/>
      </c>
      <c r="EF452" s="71" t="str">
        <f t="shared" si="6219"/>
        <v/>
      </c>
      <c r="EG452" s="71" t="str">
        <f t="shared" si="6220"/>
        <v/>
      </c>
      <c r="EH452" s="71" t="str">
        <f t="shared" si="6221"/>
        <v/>
      </c>
      <c r="EI452" s="71" t="str">
        <f t="shared" si="6222"/>
        <v/>
      </c>
      <c r="EJ452" s="71" t="str">
        <f t="shared" si="6223"/>
        <v/>
      </c>
      <c r="EK452" s="71" t="str">
        <f t="shared" si="6224"/>
        <v/>
      </c>
      <c r="EL452" s="71" t="str">
        <f t="shared" si="6225"/>
        <v/>
      </c>
      <c r="EM452" s="71" t="str">
        <f t="shared" si="6226"/>
        <v/>
      </c>
      <c r="EN452" s="71" t="str">
        <f t="shared" si="6227"/>
        <v/>
      </c>
      <c r="EO452" s="71" t="str">
        <f t="shared" si="6228"/>
        <v/>
      </c>
      <c r="EP452" s="71" t="str">
        <f t="shared" si="6229"/>
        <v/>
      </c>
      <c r="EQ452" s="71" t="str">
        <f t="shared" si="6230"/>
        <v/>
      </c>
      <c r="ER452" s="71" t="str">
        <f t="shared" si="6231"/>
        <v/>
      </c>
      <c r="ES452" s="71" t="str">
        <f t="shared" si="6232"/>
        <v/>
      </c>
      <c r="ET452" s="71" t="str">
        <f t="shared" si="6233"/>
        <v/>
      </c>
      <c r="EU452" s="71" t="str">
        <f t="shared" si="6234"/>
        <v/>
      </c>
      <c r="EV452" s="71" t="str">
        <f t="shared" si="6235"/>
        <v/>
      </c>
      <c r="EW452" s="71" t="str">
        <f t="shared" si="6236"/>
        <v/>
      </c>
      <c r="EX452" s="71" t="str">
        <f t="shared" si="6237"/>
        <v/>
      </c>
      <c r="EY452" s="71" t="str">
        <f t="shared" si="6238"/>
        <v/>
      </c>
      <c r="EZ452" s="71" t="str">
        <f t="shared" si="6239"/>
        <v/>
      </c>
      <c r="FA452" s="71" t="str">
        <f t="shared" si="6240"/>
        <v/>
      </c>
      <c r="FB452" s="71" t="str">
        <f t="shared" si="6241"/>
        <v/>
      </c>
      <c r="FC452" s="71" t="str">
        <f t="shared" si="6242"/>
        <v/>
      </c>
      <c r="FD452" s="71" t="str">
        <f t="shared" si="6243"/>
        <v/>
      </c>
      <c r="FE452" s="71" t="str">
        <f t="shared" si="6244"/>
        <v/>
      </c>
      <c r="FF452" s="71" t="str">
        <f t="shared" si="6245"/>
        <v/>
      </c>
      <c r="FG452" s="71" t="str">
        <f t="shared" si="6246"/>
        <v/>
      </c>
      <c r="FH452" s="71" t="str">
        <f t="shared" si="6247"/>
        <v/>
      </c>
      <c r="FI452" s="71" t="str">
        <f t="shared" si="6248"/>
        <v/>
      </c>
      <c r="FJ452" s="71" t="str">
        <f t="shared" si="6249"/>
        <v/>
      </c>
      <c r="FK452" s="71" t="str">
        <f t="shared" si="6250"/>
        <v/>
      </c>
      <c r="FL452" s="71" t="str">
        <f t="shared" si="6251"/>
        <v/>
      </c>
      <c r="FM452" s="71" t="str">
        <f t="shared" si="6252"/>
        <v/>
      </c>
      <c r="FN452" s="71" t="str">
        <f t="shared" si="6253"/>
        <v/>
      </c>
      <c r="FO452" s="71" t="str">
        <f t="shared" si="6254"/>
        <v/>
      </c>
      <c r="FP452" s="71" t="str">
        <f t="shared" si="6255"/>
        <v/>
      </c>
      <c r="FQ452" s="71" t="str">
        <f t="shared" si="6256"/>
        <v/>
      </c>
      <c r="FR452" s="71" t="str">
        <f t="shared" si="6257"/>
        <v/>
      </c>
      <c r="FS452" s="71" t="str">
        <f t="shared" si="6258"/>
        <v/>
      </c>
    </row>
    <row r="453" spans="92:175">
      <c r="CN453" s="70" t="str">
        <f t="shared" si="6183"/>
        <v>InitUnitState('',,,,,,,,,,)</v>
      </c>
      <c r="CO453" s="70" t="str">
        <f t="shared" si="6184"/>
        <v>InitUnitNormal('',,,,,,,,,,)</v>
      </c>
      <c r="CP453" s="70" t="str">
        <f t="shared" si="6185"/>
        <v>InitUnitMagic('',,,,,,,,,,)</v>
      </c>
      <c r="CQ453" s="70" t="str">
        <f t="shared" si="6186"/>
        <v>InitUnitAdd('',,,,,,,,,,)</v>
      </c>
      <c r="CR453" s="70" t="str">
        <f t="shared" si="6187"/>
        <v>InitEquipData('',,"",,,,,'','','','','','',"")</v>
      </c>
      <c r="CU453" s="61" t="str">
        <f t="shared" si="6259"/>
        <v>|n</v>
      </c>
      <c r="DB453" s="71" t="str">
        <f>IF(V453="","","|n"&amp;#REF!&amp;"+"&amp;V453)</f>
        <v/>
      </c>
      <c r="DC453" s="71" t="str">
        <f>IF(W453="","","|n"&amp;#REF!&amp;"+"&amp;W453)</f>
        <v/>
      </c>
      <c r="DD453" s="71" t="str">
        <f>IF(X453="","","|n"&amp;#REF!&amp;"+"&amp;X453)</f>
        <v/>
      </c>
      <c r="DE453" s="71" t="str">
        <f>IF(Y453="","","|n"&amp;#REF!&amp;"+"&amp;Y453)</f>
        <v/>
      </c>
      <c r="DF453" s="71" t="str">
        <f>IF(Z453="","","|n"&amp;#REF!&amp;"+"&amp;Z453)</f>
        <v/>
      </c>
      <c r="DG453" s="71" t="str">
        <f>IF(AA453="","","|n"&amp;#REF!&amp;"+"&amp;AA453)</f>
        <v/>
      </c>
      <c r="DH453" s="71" t="str">
        <f>IF(AB453="","","|n"&amp;#REF!&amp;"+"&amp;AB453)</f>
        <v/>
      </c>
      <c r="DI453" s="71" t="str">
        <f>IF(AC453="","","|n"&amp;#REF!&amp;"+"&amp;AC453&amp;"%")</f>
        <v/>
      </c>
      <c r="DJ453" s="71" t="str">
        <f>IF(AD453="","","|n"&amp;#REF!&amp;"+"&amp;AD453)</f>
        <v/>
      </c>
      <c r="DK453" s="71" t="str">
        <f>IF(AE453="","","|n"&amp;#REF!&amp;"+"&amp;AE453)</f>
        <v/>
      </c>
      <c r="DL453" s="71" t="str">
        <f>IF(AF453="","","|n"&amp;#REF!&amp;"+"&amp;AF453)</f>
        <v/>
      </c>
      <c r="DM453" s="71" t="str">
        <f>IF(AG453="","","|n"&amp;#REF!&amp;"+"&amp;AG453&amp;"%")</f>
        <v/>
      </c>
      <c r="DN453" s="71" t="str">
        <f>IF(AH453="","","|n"&amp;#REF!&amp;"+"&amp;AH453)</f>
        <v/>
      </c>
      <c r="DO453" s="71" t="str">
        <f>IF(AI453="","","|n"&amp;#REF!&amp;"+"&amp;AI453)</f>
        <v/>
      </c>
      <c r="DP453" s="71" t="str">
        <f>IF(AJ453="","","|n"&amp;#REF!&amp;"+"&amp;AJ453)</f>
        <v/>
      </c>
    </row>
    <row r="454" spans="92:175">
      <c r="CN454" s="70" t="str">
        <f t="shared" si="6183"/>
        <v>InitUnitState('',,,,,,,,,,)</v>
      </c>
      <c r="CO454" s="70" t="str">
        <f t="shared" si="6184"/>
        <v>InitUnitNormal('',,,,,,,,,,)</v>
      </c>
      <c r="CP454" s="70" t="str">
        <f t="shared" si="6185"/>
        <v>InitUnitMagic('',,,,,,,,,,)</v>
      </c>
      <c r="CQ454" s="70" t="str">
        <f t="shared" si="6186"/>
        <v>InitUnitAdd('',,,,,,,,,,)</v>
      </c>
      <c r="CR454" s="70" t="str">
        <f t="shared" si="6187"/>
        <v>InitEquipData('',,"",,,,,'','','','','','',"")</v>
      </c>
      <c r="CU454" s="61" t="str">
        <f t="shared" si="6259"/>
        <v>|n</v>
      </c>
      <c r="DB454" s="71" t="str">
        <f>IF(V454="","","|n"&amp;#REF!&amp;"+"&amp;V454)</f>
        <v/>
      </c>
      <c r="DC454" s="71" t="str">
        <f>IF(W454="","","|n"&amp;#REF!&amp;"+"&amp;W454)</f>
        <v/>
      </c>
      <c r="DD454" s="71" t="str">
        <f>IF(X454="","","|n"&amp;#REF!&amp;"+"&amp;X454)</f>
        <v/>
      </c>
      <c r="DE454" s="71" t="str">
        <f>IF(Y454="","","|n"&amp;#REF!&amp;"+"&amp;Y454)</f>
        <v/>
      </c>
      <c r="DF454" s="71" t="str">
        <f>IF(Z454="","","|n"&amp;#REF!&amp;"+"&amp;Z454)</f>
        <v/>
      </c>
      <c r="DG454" s="71" t="str">
        <f>IF(AA454="","","|n"&amp;#REF!&amp;"+"&amp;AA454)</f>
        <v/>
      </c>
      <c r="DH454" s="71" t="str">
        <f>IF(AB454="","","|n"&amp;#REF!&amp;"+"&amp;AB454)</f>
        <v/>
      </c>
      <c r="DI454" s="71" t="str">
        <f>IF(AC454="","","|n"&amp;#REF!&amp;"+"&amp;AC454&amp;"%")</f>
        <v/>
      </c>
      <c r="DJ454" s="71" t="str">
        <f>IF(AD454="","","|n"&amp;#REF!&amp;"+"&amp;AD454)</f>
        <v/>
      </c>
      <c r="DK454" s="71" t="str">
        <f>IF(AE454="","","|n"&amp;#REF!&amp;"+"&amp;AE454)</f>
        <v/>
      </c>
      <c r="DL454" s="71" t="str">
        <f>IF(AF454="","","|n"&amp;#REF!&amp;"+"&amp;AF454)</f>
        <v/>
      </c>
      <c r="DM454" s="71" t="str">
        <f>IF(AG454="","","|n"&amp;#REF!&amp;"+"&amp;AG454&amp;"%")</f>
        <v/>
      </c>
      <c r="DN454" s="71" t="str">
        <f>IF(AH454="","","|n"&amp;#REF!&amp;"+"&amp;AH454)</f>
        <v/>
      </c>
      <c r="DO454" s="71" t="str">
        <f>IF(AI454="","","|n"&amp;#REF!&amp;"+"&amp;AI454)</f>
        <v/>
      </c>
      <c r="DP454" s="71" t="str">
        <f>IF(AJ454="","","|n"&amp;#REF!&amp;"+"&amp;AJ454)</f>
        <v/>
      </c>
    </row>
    <row r="455" spans="92:175">
      <c r="CN455" s="70" t="str">
        <f t="shared" si="6183"/>
        <v>InitUnitState('',,,,,,,,,,)</v>
      </c>
      <c r="CO455" s="70" t="str">
        <f t="shared" si="6184"/>
        <v>InitUnitNormal('',,,,,,,,,,)</v>
      </c>
      <c r="CP455" s="70" t="str">
        <f t="shared" si="6185"/>
        <v>InitUnitMagic('',,,,,,,,,,)</v>
      </c>
      <c r="CQ455" s="70" t="str">
        <f t="shared" si="6186"/>
        <v>InitUnitAdd('',,,,,,,,,,)</v>
      </c>
      <c r="CR455" s="70" t="str">
        <f t="shared" si="6187"/>
        <v>InitEquipData('',,"",,,,,'','','','','','',"")</v>
      </c>
      <c r="CU455" s="61" t="str">
        <f t="shared" si="6259"/>
        <v>|n</v>
      </c>
      <c r="DB455" s="71" t="str">
        <f>IF(V455="","","|n"&amp;#REF!&amp;"+"&amp;V455)</f>
        <v/>
      </c>
      <c r="DC455" s="71" t="str">
        <f>IF(W455="","","|n"&amp;#REF!&amp;"+"&amp;W455)</f>
        <v/>
      </c>
      <c r="DD455" s="71" t="str">
        <f>IF(X455="","","|n"&amp;#REF!&amp;"+"&amp;X455)</f>
        <v/>
      </c>
      <c r="DE455" s="71" t="str">
        <f>IF(Y455="","","|n"&amp;#REF!&amp;"+"&amp;Y455)</f>
        <v/>
      </c>
      <c r="DF455" s="71" t="str">
        <f>IF(Z455="","","|n"&amp;#REF!&amp;"+"&amp;Z455)</f>
        <v/>
      </c>
      <c r="DG455" s="71" t="str">
        <f>IF(AA455="","","|n"&amp;#REF!&amp;"+"&amp;AA455)</f>
        <v/>
      </c>
      <c r="DH455" s="71" t="str">
        <f>IF(AB455="","","|n"&amp;#REF!&amp;"+"&amp;AB455)</f>
        <v/>
      </c>
      <c r="DI455" s="71" t="str">
        <f>IF(AC455="","","|n"&amp;#REF!&amp;"+"&amp;AC455&amp;"%")</f>
        <v/>
      </c>
      <c r="DJ455" s="71" t="str">
        <f>IF(AD455="","","|n"&amp;#REF!&amp;"+"&amp;AD455)</f>
        <v/>
      </c>
      <c r="DK455" s="71" t="str">
        <f>IF(AE455="","","|n"&amp;#REF!&amp;"+"&amp;AE455)</f>
        <v/>
      </c>
      <c r="DL455" s="71" t="str">
        <f>IF(AF455="","","|n"&amp;#REF!&amp;"+"&amp;AF455)</f>
        <v/>
      </c>
      <c r="DM455" s="71" t="str">
        <f>IF(AG455="","","|n"&amp;#REF!&amp;"+"&amp;AG455&amp;"%")</f>
        <v/>
      </c>
      <c r="DN455" s="71" t="str">
        <f>IF(AH455="","","|n"&amp;#REF!&amp;"+"&amp;AH455)</f>
        <v/>
      </c>
      <c r="DO455" s="71" t="str">
        <f>IF(AI455="","","|n"&amp;#REF!&amp;"+"&amp;AI455)</f>
        <v/>
      </c>
      <c r="DP455" s="71" t="str">
        <f>IF(AJ455="","","|n"&amp;#REF!&amp;"+"&amp;AJ455)</f>
        <v/>
      </c>
    </row>
    <row r="456" spans="92:175">
      <c r="CN456" s="70" t="str">
        <f t="shared" si="6183"/>
        <v>InitUnitState('',,,,,,,,,,)</v>
      </c>
      <c r="CO456" s="70" t="str">
        <f t="shared" si="6184"/>
        <v>InitUnitNormal('',,,,,,,,,,)</v>
      </c>
      <c r="CP456" s="70" t="str">
        <f t="shared" si="6185"/>
        <v>InitUnitMagic('',,,,,,,,,,)</v>
      </c>
      <c r="CQ456" s="70" t="str">
        <f t="shared" si="6186"/>
        <v>InitUnitAdd('',,,,,,,,,,)</v>
      </c>
      <c r="CR456" s="70" t="str">
        <f t="shared" si="6187"/>
        <v>InitEquipData('',,"",,,,,'','','','','','',"")</v>
      </c>
      <c r="CU456" s="61" t="str">
        <f t="shared" si="6259"/>
        <v>|n</v>
      </c>
      <c r="DB456" s="71" t="str">
        <f>IF(V456="","","|n"&amp;#REF!&amp;"+"&amp;V456)</f>
        <v/>
      </c>
      <c r="DC456" s="71" t="str">
        <f>IF(W456="","","|n"&amp;#REF!&amp;"+"&amp;W456)</f>
        <v/>
      </c>
      <c r="DD456" s="71" t="str">
        <f>IF(X456="","","|n"&amp;#REF!&amp;"+"&amp;X456)</f>
        <v/>
      </c>
      <c r="DE456" s="71" t="str">
        <f>IF(Y456="","","|n"&amp;#REF!&amp;"+"&amp;Y456)</f>
        <v/>
      </c>
      <c r="DF456" s="71" t="str">
        <f>IF(Z456="","","|n"&amp;#REF!&amp;"+"&amp;Z456)</f>
        <v/>
      </c>
      <c r="DG456" s="71" t="str">
        <f>IF(AA456="","","|n"&amp;#REF!&amp;"+"&amp;AA456)</f>
        <v/>
      </c>
      <c r="DH456" s="71" t="str">
        <f>IF(AB456="","","|n"&amp;#REF!&amp;"+"&amp;AB456)</f>
        <v/>
      </c>
      <c r="DI456" s="71" t="str">
        <f>IF(AC456="","","|n"&amp;#REF!&amp;"+"&amp;AC456&amp;"%")</f>
        <v/>
      </c>
      <c r="DJ456" s="71" t="str">
        <f>IF(AD456="","","|n"&amp;#REF!&amp;"+"&amp;AD456)</f>
        <v/>
      </c>
      <c r="DK456" s="71" t="str">
        <f>IF(AE456="","","|n"&amp;#REF!&amp;"+"&amp;AE456)</f>
        <v/>
      </c>
      <c r="DL456" s="71" t="str">
        <f>IF(AF456="","","|n"&amp;#REF!&amp;"+"&amp;AF456)</f>
        <v/>
      </c>
      <c r="DM456" s="71" t="str">
        <f>IF(AG456="","","|n"&amp;#REF!&amp;"+"&amp;AG456&amp;"%")</f>
        <v/>
      </c>
      <c r="DN456" s="71" t="str">
        <f>IF(AH456="","","|n"&amp;#REF!&amp;"+"&amp;AH456)</f>
        <v/>
      </c>
      <c r="DO456" s="71" t="str">
        <f>IF(AI456="","","|n"&amp;#REF!&amp;"+"&amp;AI456)</f>
        <v/>
      </c>
      <c r="DP456" s="71" t="str">
        <f>IF(AJ456="","","|n"&amp;#REF!&amp;"+"&amp;AJ456)</f>
        <v/>
      </c>
    </row>
    <row r="457" spans="92:175">
      <c r="CN457" s="70" t="str">
        <f t="shared" si="6183"/>
        <v>InitUnitState('',,,,,,,,,,)</v>
      </c>
      <c r="CO457" s="70" t="str">
        <f t="shared" si="6184"/>
        <v>InitUnitNormal('',,,,,,,,,,)</v>
      </c>
      <c r="CP457" s="70" t="str">
        <f t="shared" si="6185"/>
        <v>InitUnitMagic('',,,,,,,,,,)</v>
      </c>
      <c r="CQ457" s="70" t="str">
        <f t="shared" si="6186"/>
        <v>InitUnitAdd('',,,,,,,,,,)</v>
      </c>
      <c r="CR457" s="70" t="str">
        <f t="shared" si="6187"/>
        <v>InitEquipData('',,"",,,,,'','','','','','',"")</v>
      </c>
      <c r="CU457" s="61" t="str">
        <f t="shared" si="6259"/>
        <v>|n</v>
      </c>
      <c r="DB457" s="71" t="str">
        <f>IF(V457="","","|n"&amp;#REF!&amp;"+"&amp;V457)</f>
        <v/>
      </c>
      <c r="DC457" s="71" t="str">
        <f>IF(W457="","","|n"&amp;#REF!&amp;"+"&amp;W457)</f>
        <v/>
      </c>
      <c r="DD457" s="71" t="str">
        <f>IF(X457="","","|n"&amp;#REF!&amp;"+"&amp;X457)</f>
        <v/>
      </c>
      <c r="DE457" s="71" t="str">
        <f>IF(Y457="","","|n"&amp;#REF!&amp;"+"&amp;Y457)</f>
        <v/>
      </c>
      <c r="DF457" s="71" t="str">
        <f>IF(Z457="","","|n"&amp;#REF!&amp;"+"&amp;Z457)</f>
        <v/>
      </c>
      <c r="DG457" s="71" t="str">
        <f>IF(AA457="","","|n"&amp;#REF!&amp;"+"&amp;AA457)</f>
        <v/>
      </c>
      <c r="DH457" s="71" t="str">
        <f>IF(AB457="","","|n"&amp;#REF!&amp;"+"&amp;AB457)</f>
        <v/>
      </c>
      <c r="DI457" s="71" t="str">
        <f>IF(AC457="","","|n"&amp;#REF!&amp;"+"&amp;AC457&amp;"%")</f>
        <v/>
      </c>
      <c r="DJ457" s="71" t="str">
        <f>IF(AD457="","","|n"&amp;#REF!&amp;"+"&amp;AD457)</f>
        <v/>
      </c>
      <c r="DK457" s="71" t="str">
        <f>IF(AE457="","","|n"&amp;#REF!&amp;"+"&amp;AE457)</f>
        <v/>
      </c>
      <c r="DL457" s="71" t="str">
        <f>IF(AF457="","","|n"&amp;#REF!&amp;"+"&amp;AF457)</f>
        <v/>
      </c>
      <c r="DM457" s="71" t="str">
        <f>IF(AG457="","","|n"&amp;#REF!&amp;"+"&amp;AG457&amp;"%")</f>
        <v/>
      </c>
      <c r="DN457" s="71" t="str">
        <f>IF(AH457="","","|n"&amp;#REF!&amp;"+"&amp;AH457)</f>
        <v/>
      </c>
      <c r="DO457" s="71" t="str">
        <f>IF(AI457="","","|n"&amp;#REF!&amp;"+"&amp;AI457)</f>
        <v/>
      </c>
      <c r="DP457" s="71" t="str">
        <f>IF(AJ457="","","|n"&amp;#REF!&amp;"+"&amp;AJ457)</f>
        <v/>
      </c>
    </row>
    <row r="458" spans="92:175">
      <c r="CN458" s="70" t="str">
        <f t="shared" si="6183"/>
        <v>InitUnitState('',,,,,,,,,,)</v>
      </c>
      <c r="CO458" s="70" t="str">
        <f t="shared" si="6184"/>
        <v>InitUnitNormal('',,,,,,,,,,)</v>
      </c>
      <c r="CP458" s="70" t="str">
        <f t="shared" si="6185"/>
        <v>InitUnitMagic('',,,,,,,,,,)</v>
      </c>
      <c r="CQ458" s="70" t="str">
        <f t="shared" si="6186"/>
        <v>InitUnitAdd('',,,,,,,,,,)</v>
      </c>
      <c r="CR458" s="70" t="str">
        <f t="shared" si="6187"/>
        <v>InitEquipData('',,"",,,,,'','','','','','',"")</v>
      </c>
      <c r="CU458" s="61" t="str">
        <f t="shared" si="6259"/>
        <v>|n</v>
      </c>
      <c r="DB458" s="71" t="str">
        <f>IF(V458="","","|n"&amp;#REF!&amp;"+"&amp;V458)</f>
        <v/>
      </c>
      <c r="DC458" s="71" t="str">
        <f>IF(W458="","","|n"&amp;#REF!&amp;"+"&amp;W458)</f>
        <v/>
      </c>
      <c r="DD458" s="71" t="str">
        <f>IF(X458="","","|n"&amp;#REF!&amp;"+"&amp;X458)</f>
        <v/>
      </c>
      <c r="DE458" s="71" t="str">
        <f>IF(Y458="","","|n"&amp;#REF!&amp;"+"&amp;Y458)</f>
        <v/>
      </c>
      <c r="DF458" s="71" t="str">
        <f>IF(Z458="","","|n"&amp;#REF!&amp;"+"&amp;Z458)</f>
        <v/>
      </c>
      <c r="DG458" s="71" t="str">
        <f>IF(AA458="","","|n"&amp;#REF!&amp;"+"&amp;AA458)</f>
        <v/>
      </c>
      <c r="DH458" s="71" t="str">
        <f>IF(AB458="","","|n"&amp;#REF!&amp;"+"&amp;AB458)</f>
        <v/>
      </c>
      <c r="DI458" s="71" t="str">
        <f>IF(AC458="","","|n"&amp;#REF!&amp;"+"&amp;AC458&amp;"%")</f>
        <v/>
      </c>
      <c r="DJ458" s="71" t="str">
        <f>IF(AD458="","","|n"&amp;#REF!&amp;"+"&amp;AD458)</f>
        <v/>
      </c>
      <c r="DK458" s="71" t="str">
        <f>IF(AE458="","","|n"&amp;#REF!&amp;"+"&amp;AE458)</f>
        <v/>
      </c>
      <c r="DL458" s="71" t="str">
        <f>IF(AF458="","","|n"&amp;#REF!&amp;"+"&amp;AF458)</f>
        <v/>
      </c>
      <c r="DM458" s="71" t="str">
        <f>IF(AG458="","","|n"&amp;#REF!&amp;"+"&amp;AG458&amp;"%")</f>
        <v/>
      </c>
      <c r="DN458" s="71" t="str">
        <f>IF(AH458="","","|n"&amp;#REF!&amp;"+"&amp;AH458)</f>
        <v/>
      </c>
      <c r="DO458" s="71" t="str">
        <f>IF(AI458="","","|n"&amp;#REF!&amp;"+"&amp;AI458)</f>
        <v/>
      </c>
      <c r="DP458" s="71" t="str">
        <f>IF(AJ458="","","|n"&amp;#REF!&amp;"+"&amp;AJ458)</f>
        <v/>
      </c>
    </row>
    <row r="459" spans="92:175">
      <c r="CN459" s="70" t="str">
        <f t="shared" si="6183"/>
        <v>InitUnitState('',,,,,,,,,,)</v>
      </c>
      <c r="CO459" s="70" t="str">
        <f t="shared" si="6184"/>
        <v>InitUnitNormal('',,,,,,,,,,)</v>
      </c>
      <c r="CP459" s="70" t="str">
        <f t="shared" si="6185"/>
        <v>InitUnitMagic('',,,,,,,,,,)</v>
      </c>
      <c r="CQ459" s="70" t="str">
        <f t="shared" si="6186"/>
        <v>InitUnitAdd('',,,,,,,,,,)</v>
      </c>
      <c r="CR459" s="70" t="str">
        <f t="shared" si="6187"/>
        <v>InitEquipData('',,"",,,,,'','','','','','',"")</v>
      </c>
      <c r="CU459" s="61" t="str">
        <f t="shared" si="6259"/>
        <v>|n</v>
      </c>
      <c r="DB459" s="71" t="str">
        <f>IF(V459="","","|n"&amp;#REF!&amp;"+"&amp;V459)</f>
        <v/>
      </c>
      <c r="DC459" s="71" t="str">
        <f>IF(W459="","","|n"&amp;#REF!&amp;"+"&amp;W459)</f>
        <v/>
      </c>
      <c r="DD459" s="71" t="str">
        <f>IF(X459="","","|n"&amp;#REF!&amp;"+"&amp;X459)</f>
        <v/>
      </c>
      <c r="DE459" s="71" t="str">
        <f>IF(Y459="","","|n"&amp;#REF!&amp;"+"&amp;Y459)</f>
        <v/>
      </c>
      <c r="DF459" s="71" t="str">
        <f>IF(Z459="","","|n"&amp;#REF!&amp;"+"&amp;Z459)</f>
        <v/>
      </c>
      <c r="DG459" s="71" t="str">
        <f>IF(AA459="","","|n"&amp;#REF!&amp;"+"&amp;AA459)</f>
        <v/>
      </c>
      <c r="DH459" s="71" t="str">
        <f>IF(AB459="","","|n"&amp;#REF!&amp;"+"&amp;AB459)</f>
        <v/>
      </c>
      <c r="DI459" s="71" t="str">
        <f>IF(AC459="","","|n"&amp;#REF!&amp;"+"&amp;AC459&amp;"%")</f>
        <v/>
      </c>
      <c r="DJ459" s="71" t="str">
        <f>IF(AD459="","","|n"&amp;#REF!&amp;"+"&amp;AD459)</f>
        <v/>
      </c>
      <c r="DK459" s="71" t="str">
        <f>IF(AE459="","","|n"&amp;#REF!&amp;"+"&amp;AE459)</f>
        <v/>
      </c>
      <c r="DL459" s="71" t="str">
        <f>IF(AF459="","","|n"&amp;#REF!&amp;"+"&amp;AF459)</f>
        <v/>
      </c>
      <c r="DM459" s="71" t="str">
        <f>IF(AG459="","","|n"&amp;#REF!&amp;"+"&amp;AG459&amp;"%")</f>
        <v/>
      </c>
      <c r="DN459" s="71" t="str">
        <f>IF(AH459="","","|n"&amp;#REF!&amp;"+"&amp;AH459)</f>
        <v/>
      </c>
      <c r="DO459" s="71" t="str">
        <f>IF(AI459="","","|n"&amp;#REF!&amp;"+"&amp;AI459)</f>
        <v/>
      </c>
      <c r="DP459" s="71" t="str">
        <f>IF(AJ459="","","|n"&amp;#REF!&amp;"+"&amp;AJ459)</f>
        <v/>
      </c>
    </row>
    <row r="460" spans="92:175">
      <c r="CN460" s="70" t="str">
        <f t="shared" si="6183"/>
        <v>InitUnitState('',,,,,,,,,,)</v>
      </c>
      <c r="CO460" s="70" t="str">
        <f t="shared" si="6184"/>
        <v>InitUnitNormal('',,,,,,,,,,)</v>
      </c>
      <c r="CP460" s="70" t="str">
        <f t="shared" si="6185"/>
        <v>InitUnitMagic('',,,,,,,,,,)</v>
      </c>
      <c r="CQ460" s="70" t="str">
        <f t="shared" si="6186"/>
        <v>InitUnitAdd('',,,,,,,,,,)</v>
      </c>
      <c r="CR460" s="70" t="str">
        <f t="shared" si="6187"/>
        <v>InitEquipData('',,"",,,,,'','','','','','',"")</v>
      </c>
      <c r="CU460" s="61" t="str">
        <f t="shared" si="6259"/>
        <v>|n</v>
      </c>
      <c r="DB460" s="71" t="str">
        <f>IF(V460="","","|n"&amp;#REF!&amp;"+"&amp;V460)</f>
        <v/>
      </c>
      <c r="DC460" s="71" t="str">
        <f>IF(W460="","","|n"&amp;#REF!&amp;"+"&amp;W460)</f>
        <v/>
      </c>
      <c r="DD460" s="71" t="str">
        <f>IF(X460="","","|n"&amp;#REF!&amp;"+"&amp;X460)</f>
        <v/>
      </c>
      <c r="DE460" s="71" t="str">
        <f>IF(Y460="","","|n"&amp;#REF!&amp;"+"&amp;Y460)</f>
        <v/>
      </c>
      <c r="DF460" s="71" t="str">
        <f>IF(Z460="","","|n"&amp;#REF!&amp;"+"&amp;Z460)</f>
        <v/>
      </c>
      <c r="DG460" s="71" t="str">
        <f>IF(AA460="","","|n"&amp;#REF!&amp;"+"&amp;AA460)</f>
        <v/>
      </c>
      <c r="DH460" s="71" t="str">
        <f>IF(AB460="","","|n"&amp;#REF!&amp;"+"&amp;AB460)</f>
        <v/>
      </c>
      <c r="DI460" s="71" t="str">
        <f>IF(AC460="","","|n"&amp;#REF!&amp;"+"&amp;AC460&amp;"%")</f>
        <v/>
      </c>
      <c r="DJ460" s="71" t="str">
        <f>IF(AD460="","","|n"&amp;#REF!&amp;"+"&amp;AD460)</f>
        <v/>
      </c>
      <c r="DK460" s="71" t="str">
        <f>IF(AE460="","","|n"&amp;#REF!&amp;"+"&amp;AE460)</f>
        <v/>
      </c>
      <c r="DL460" s="71" t="str">
        <f>IF(AF460="","","|n"&amp;#REF!&amp;"+"&amp;AF460)</f>
        <v/>
      </c>
      <c r="DM460" s="71" t="str">
        <f>IF(AG460="","","|n"&amp;#REF!&amp;"+"&amp;AG460&amp;"%")</f>
        <v/>
      </c>
      <c r="DN460" s="71" t="str">
        <f>IF(AH460="","","|n"&amp;#REF!&amp;"+"&amp;AH460)</f>
        <v/>
      </c>
      <c r="DO460" s="71" t="str">
        <f>IF(AI460="","","|n"&amp;#REF!&amp;"+"&amp;AI460)</f>
        <v/>
      </c>
      <c r="DP460" s="71" t="str">
        <f>IF(AJ460="","","|n"&amp;#REF!&amp;"+"&amp;AJ460)</f>
        <v/>
      </c>
    </row>
    <row r="461" spans="92:175">
      <c r="CN461" s="70" t="str">
        <f t="shared" si="6183"/>
        <v>InitUnitState('',,,,,,,,,,)</v>
      </c>
      <c r="CO461" s="70" t="str">
        <f t="shared" si="6184"/>
        <v>InitUnitNormal('',,,,,,,,,,)</v>
      </c>
      <c r="CP461" s="70" t="str">
        <f t="shared" si="6185"/>
        <v>InitUnitMagic('',,,,,,,,,,)</v>
      </c>
      <c r="CQ461" s="70" t="str">
        <f t="shared" si="6186"/>
        <v>InitUnitAdd('',,,,,,,,,,)</v>
      </c>
      <c r="CR461" s="70" t="str">
        <f t="shared" si="6187"/>
        <v>InitEquipData('',,"",,,,,'','','','','','',"")</v>
      </c>
      <c r="CU461" s="61" t="str">
        <f t="shared" si="6259"/>
        <v>|n</v>
      </c>
      <c r="DB461" s="71" t="str">
        <f>IF(V461="","","|n"&amp;#REF!&amp;"+"&amp;V461)</f>
        <v/>
      </c>
      <c r="DC461" s="71" t="str">
        <f>IF(W461="","","|n"&amp;#REF!&amp;"+"&amp;W461)</f>
        <v/>
      </c>
      <c r="DD461" s="71" t="str">
        <f>IF(X461="","","|n"&amp;#REF!&amp;"+"&amp;X461)</f>
        <v/>
      </c>
      <c r="DE461" s="71" t="str">
        <f>IF(Y461="","","|n"&amp;#REF!&amp;"+"&amp;Y461)</f>
        <v/>
      </c>
      <c r="DF461" s="71" t="str">
        <f>IF(Z461="","","|n"&amp;#REF!&amp;"+"&amp;Z461)</f>
        <v/>
      </c>
      <c r="DG461" s="71" t="str">
        <f>IF(AA461="","","|n"&amp;#REF!&amp;"+"&amp;AA461)</f>
        <v/>
      </c>
      <c r="DH461" s="71" t="str">
        <f>IF(AB461="","","|n"&amp;#REF!&amp;"+"&amp;AB461)</f>
        <v/>
      </c>
      <c r="DI461" s="71" t="str">
        <f>IF(AC461="","","|n"&amp;#REF!&amp;"+"&amp;AC461&amp;"%")</f>
        <v/>
      </c>
      <c r="DJ461" s="71" t="str">
        <f>IF(AD461="","","|n"&amp;#REF!&amp;"+"&amp;AD461)</f>
        <v/>
      </c>
      <c r="DK461" s="71" t="str">
        <f>IF(AE461="","","|n"&amp;#REF!&amp;"+"&amp;AE461)</f>
        <v/>
      </c>
      <c r="DL461" s="71" t="str">
        <f>IF(AF461="","","|n"&amp;#REF!&amp;"+"&amp;AF461)</f>
        <v/>
      </c>
      <c r="DM461" s="71" t="str">
        <f>IF(AG461="","","|n"&amp;#REF!&amp;"+"&amp;AG461&amp;"%")</f>
        <v/>
      </c>
      <c r="DN461" s="71" t="str">
        <f>IF(AH461="","","|n"&amp;#REF!&amp;"+"&amp;AH461)</f>
        <v/>
      </c>
      <c r="DO461" s="71" t="str">
        <f>IF(AI461="","","|n"&amp;#REF!&amp;"+"&amp;AI461)</f>
        <v/>
      </c>
      <c r="DP461" s="71" t="str">
        <f>IF(AJ461="","","|n"&amp;#REF!&amp;"+"&amp;AJ461)</f>
        <v/>
      </c>
    </row>
    <row r="462" spans="92:175">
      <c r="CN462" s="70" t="str">
        <f t="shared" si="6183"/>
        <v>InitUnitState('',,,,,,,,,,)</v>
      </c>
      <c r="CO462" s="70" t="str">
        <f t="shared" si="6184"/>
        <v>InitUnitNormal('',,,,,,,,,,)</v>
      </c>
      <c r="CP462" s="70" t="str">
        <f t="shared" si="6185"/>
        <v>InitUnitMagic('',,,,,,,,,,)</v>
      </c>
      <c r="CQ462" s="70" t="str">
        <f t="shared" si="6186"/>
        <v>InitUnitAdd('',,,,,,,,,,)</v>
      </c>
      <c r="CR462" s="70" t="str">
        <f t="shared" si="6187"/>
        <v>InitEquipData('',,"",,,,,'','','','','','',"")</v>
      </c>
      <c r="CU462" s="61" t="str">
        <f t="shared" si="6259"/>
        <v>|n</v>
      </c>
      <c r="DB462" s="71" t="str">
        <f>IF(V462="","","|n"&amp;#REF!&amp;"+"&amp;V462)</f>
        <v/>
      </c>
      <c r="DC462" s="71" t="str">
        <f>IF(W462="","","|n"&amp;#REF!&amp;"+"&amp;W462)</f>
        <v/>
      </c>
      <c r="DD462" s="71" t="str">
        <f>IF(X462="","","|n"&amp;#REF!&amp;"+"&amp;X462)</f>
        <v/>
      </c>
      <c r="DE462" s="71" t="str">
        <f>IF(Y462="","","|n"&amp;#REF!&amp;"+"&amp;Y462)</f>
        <v/>
      </c>
      <c r="DF462" s="71" t="str">
        <f>IF(Z462="","","|n"&amp;#REF!&amp;"+"&amp;Z462)</f>
        <v/>
      </c>
      <c r="DG462" s="71" t="str">
        <f>IF(AA462="","","|n"&amp;#REF!&amp;"+"&amp;AA462)</f>
        <v/>
      </c>
      <c r="DH462" s="71" t="str">
        <f>IF(AB462="","","|n"&amp;#REF!&amp;"+"&amp;AB462)</f>
        <v/>
      </c>
      <c r="DI462" s="71" t="str">
        <f>IF(AC462="","","|n"&amp;#REF!&amp;"+"&amp;AC462&amp;"%")</f>
        <v/>
      </c>
      <c r="DJ462" s="71" t="str">
        <f>IF(AD462="","","|n"&amp;#REF!&amp;"+"&amp;AD462)</f>
        <v/>
      </c>
      <c r="DK462" s="71" t="str">
        <f>IF(AE462="","","|n"&amp;#REF!&amp;"+"&amp;AE462)</f>
        <v/>
      </c>
      <c r="DL462" s="71" t="str">
        <f>IF(AF462="","","|n"&amp;#REF!&amp;"+"&amp;AF462)</f>
        <v/>
      </c>
      <c r="DM462" s="71" t="str">
        <f>IF(AG462="","","|n"&amp;#REF!&amp;"+"&amp;AG462&amp;"%")</f>
        <v/>
      </c>
      <c r="DN462" s="71" t="str">
        <f>IF(AH462="","","|n"&amp;#REF!&amp;"+"&amp;AH462)</f>
        <v/>
      </c>
      <c r="DO462" s="71" t="str">
        <f>IF(AI462="","","|n"&amp;#REF!&amp;"+"&amp;AI462)</f>
        <v/>
      </c>
      <c r="DP462" s="71" t="str">
        <f>IF(AJ462="","","|n"&amp;#REF!&amp;"+"&amp;AJ462)</f>
        <v/>
      </c>
    </row>
    <row r="463" spans="92:175">
      <c r="CN463" s="70" t="str">
        <f t="shared" si="6183"/>
        <v>InitUnitState('',,,,,,,,,,)</v>
      </c>
      <c r="CO463" s="70" t="str">
        <f t="shared" si="6184"/>
        <v>InitUnitNormal('',,,,,,,,,,)</v>
      </c>
      <c r="CP463" s="70" t="str">
        <f t="shared" si="6185"/>
        <v>InitUnitMagic('',,,,,,,,,,)</v>
      </c>
      <c r="CQ463" s="70" t="str">
        <f t="shared" si="6186"/>
        <v>InitUnitAdd('',,,,,,,,,,)</v>
      </c>
      <c r="CR463" s="70" t="str">
        <f t="shared" si="6187"/>
        <v>InitEquipData('',,"",,,,,'','','','','','',"")</v>
      </c>
      <c r="CU463" s="61" t="str">
        <f t="shared" si="6259"/>
        <v>|n</v>
      </c>
      <c r="DB463" s="71" t="str">
        <f>IF(V463="","","|n"&amp;#REF!&amp;"+"&amp;V463)</f>
        <v/>
      </c>
      <c r="DC463" s="71" t="str">
        <f>IF(W463="","","|n"&amp;#REF!&amp;"+"&amp;W463)</f>
        <v/>
      </c>
      <c r="DD463" s="71" t="str">
        <f>IF(X463="","","|n"&amp;#REF!&amp;"+"&amp;X463)</f>
        <v/>
      </c>
      <c r="DE463" s="71" t="str">
        <f>IF(Y463="","","|n"&amp;#REF!&amp;"+"&amp;Y463)</f>
        <v/>
      </c>
      <c r="DF463" s="71" t="str">
        <f>IF(Z463="","","|n"&amp;#REF!&amp;"+"&amp;Z463)</f>
        <v/>
      </c>
      <c r="DG463" s="71" t="str">
        <f>IF(AA463="","","|n"&amp;#REF!&amp;"+"&amp;AA463)</f>
        <v/>
      </c>
      <c r="DH463" s="71" t="str">
        <f>IF(AB463="","","|n"&amp;#REF!&amp;"+"&amp;AB463)</f>
        <v/>
      </c>
      <c r="DI463" s="71" t="str">
        <f>IF(AC463="","","|n"&amp;#REF!&amp;"+"&amp;AC463&amp;"%")</f>
        <v/>
      </c>
      <c r="DJ463" s="71" t="str">
        <f>IF(AD463="","","|n"&amp;#REF!&amp;"+"&amp;AD463)</f>
        <v/>
      </c>
      <c r="DK463" s="71" t="str">
        <f>IF(AE463="","","|n"&amp;#REF!&amp;"+"&amp;AE463)</f>
        <v/>
      </c>
      <c r="DL463" s="71" t="str">
        <f>IF(AF463="","","|n"&amp;#REF!&amp;"+"&amp;AF463)</f>
        <v/>
      </c>
      <c r="DM463" s="71" t="str">
        <f>IF(AG463="","","|n"&amp;#REF!&amp;"+"&amp;AG463&amp;"%")</f>
        <v/>
      </c>
      <c r="DN463" s="71" t="str">
        <f>IF(AH463="","","|n"&amp;#REF!&amp;"+"&amp;AH463)</f>
        <v/>
      </c>
      <c r="DO463" s="71" t="str">
        <f>IF(AI463="","","|n"&amp;#REF!&amp;"+"&amp;AI463)</f>
        <v/>
      </c>
      <c r="DP463" s="71" t="str">
        <f>IF(AJ463="","","|n"&amp;#REF!&amp;"+"&amp;AJ463)</f>
        <v/>
      </c>
    </row>
    <row r="464" spans="92:175">
      <c r="CN464" s="70" t="str">
        <f t="shared" ref="CN464:CN483" si="6260">"InitUnitState('"&amp;B464&amp;"',"&amp;V464&amp;","&amp;W464&amp;","&amp;X464&amp;","&amp;Y464&amp;","&amp;Z464&amp;","&amp;AA464&amp;","&amp;AB464&amp;","&amp;AC464&amp;","&amp;AD464&amp;","&amp;AE464&amp;")"</f>
        <v>InitUnitState('',,,,,,,,,,)</v>
      </c>
      <c r="CO464" s="70" t="str">
        <f t="shared" ref="CO464:CO483" si="6261">"InitUnitNormal('"&amp;B464&amp;"',"&amp;AF464&amp;","&amp;AG464&amp;","&amp;AH464&amp;","&amp;AI464&amp;","&amp;AJ464&amp;","&amp;AK464&amp;","&amp;AL464&amp;","&amp;AM464&amp;","&amp;AN464&amp;","&amp;AO464&amp;")"</f>
        <v>InitUnitNormal('',,,,,,,,,,)</v>
      </c>
      <c r="CP464" s="70" t="str">
        <f t="shared" ref="CP464:CP483" si="6262">"InitUnitMagic('"&amp;B464&amp;"',"&amp;AP464&amp;","&amp;AQ464&amp;","&amp;AR464&amp;","&amp;AS464&amp;","&amp;AT464&amp;","&amp;AU464&amp;","&amp;AV464&amp;","&amp;AW464&amp;","&amp;BI464&amp;","&amp;BJ464&amp;")"</f>
        <v>InitUnitMagic('',,,,,,,,,,)</v>
      </c>
      <c r="CQ464" s="70" t="str">
        <f t="shared" ref="CQ464:CQ483" si="6263">"InitUnitAdd('"&amp;B464&amp;"',"&amp;BK464&amp;","&amp;BL464&amp;","&amp;BM464&amp;","&amp;BN464&amp;","&amp;BO464&amp;","&amp;BP464&amp;","&amp;BQ464&amp;","&amp;BR464&amp;","&amp;BS464&amp;","&amp;BT464&amp;")"</f>
        <v>InitUnitAdd('',,,,,,,,,,)</v>
      </c>
      <c r="CR464" s="70" t="str">
        <f t="shared" ref="CR464:CR483" si="6264">"InitEquipData('"&amp;B464&amp;"',"&amp;D464&amp;","&amp;CR$1&amp;A464&amp;CR$1&amp;","&amp;E464&amp;","&amp;I464&amp;","&amp;F464&amp;","&amp;G464&amp;",'"&amp;J464&amp;"','"&amp;K464&amp;"','"&amp;L464&amp;"','"&amp;M464&amp;"','"&amp;N464&amp;"','"&amp;O464&amp;"',"&amp;CR$1&amp;U465&amp;CR$1&amp;")"</f>
        <v>InitEquipData('',,"",,,,,'','','','','','',"")</v>
      </c>
      <c r="CU464" s="61" t="str">
        <f t="shared" si="6259"/>
        <v>|n</v>
      </c>
      <c r="DB464" s="71" t="str">
        <f>IF(V464="","","|n"&amp;#REF!&amp;"+"&amp;V464)</f>
        <v/>
      </c>
      <c r="DC464" s="71" t="str">
        <f>IF(W464="","","|n"&amp;#REF!&amp;"+"&amp;W464)</f>
        <v/>
      </c>
      <c r="DD464" s="71" t="str">
        <f>IF(X464="","","|n"&amp;#REF!&amp;"+"&amp;X464)</f>
        <v/>
      </c>
      <c r="DE464" s="71" t="str">
        <f>IF(Y464="","","|n"&amp;#REF!&amp;"+"&amp;Y464)</f>
        <v/>
      </c>
      <c r="DF464" s="71" t="str">
        <f>IF(Z464="","","|n"&amp;#REF!&amp;"+"&amp;Z464)</f>
        <v/>
      </c>
      <c r="DG464" s="71" t="str">
        <f>IF(AA464="","","|n"&amp;#REF!&amp;"+"&amp;AA464)</f>
        <v/>
      </c>
      <c r="DH464" s="71" t="str">
        <f>IF(AB464="","","|n"&amp;#REF!&amp;"+"&amp;AB464)</f>
        <v/>
      </c>
      <c r="DI464" s="71" t="str">
        <f>IF(AC464="","","|n"&amp;#REF!&amp;"+"&amp;AC464&amp;"%")</f>
        <v/>
      </c>
      <c r="DJ464" s="71" t="str">
        <f>IF(AD464="","","|n"&amp;#REF!&amp;"+"&amp;AD464)</f>
        <v/>
      </c>
      <c r="DK464" s="71" t="str">
        <f>IF(AE464="","","|n"&amp;#REF!&amp;"+"&amp;AE464)</f>
        <v/>
      </c>
      <c r="DL464" s="71" t="str">
        <f>IF(AF464="","","|n"&amp;#REF!&amp;"+"&amp;AF464)</f>
        <v/>
      </c>
      <c r="DM464" s="71" t="str">
        <f>IF(AG464="","","|n"&amp;#REF!&amp;"+"&amp;AG464&amp;"%")</f>
        <v/>
      </c>
      <c r="DN464" s="71" t="str">
        <f>IF(AH464="","","|n"&amp;#REF!&amp;"+"&amp;AH464)</f>
        <v/>
      </c>
      <c r="DO464" s="71" t="str">
        <f>IF(AI464="","","|n"&amp;#REF!&amp;"+"&amp;AI464)</f>
        <v/>
      </c>
      <c r="DP464" s="71" t="str">
        <f>IF(AJ464="","","|n"&amp;#REF!&amp;"+"&amp;AJ464)</f>
        <v/>
      </c>
    </row>
    <row r="465" spans="92:120">
      <c r="CN465" s="70" t="str">
        <f t="shared" si="6260"/>
        <v>InitUnitState('',,,,,,,,,,)</v>
      </c>
      <c r="CO465" s="70" t="str">
        <f t="shared" si="6261"/>
        <v>InitUnitNormal('',,,,,,,,,,)</v>
      </c>
      <c r="CP465" s="70" t="str">
        <f t="shared" si="6262"/>
        <v>InitUnitMagic('',,,,,,,,,,)</v>
      </c>
      <c r="CQ465" s="70" t="str">
        <f t="shared" si="6263"/>
        <v>InitUnitAdd('',,,,,,,,,,)</v>
      </c>
      <c r="CR465" s="70" t="str">
        <f t="shared" si="6264"/>
        <v>InitEquipData('',,"",,,,,'','','','','','',"")</v>
      </c>
      <c r="CU465" s="61" t="str">
        <f t="shared" si="6259"/>
        <v>|n</v>
      </c>
      <c r="DB465" s="71" t="str">
        <f>IF(V465="","","|n"&amp;#REF!&amp;"+"&amp;V465)</f>
        <v/>
      </c>
      <c r="DC465" s="71" t="str">
        <f>IF(W465="","","|n"&amp;#REF!&amp;"+"&amp;W465)</f>
        <v/>
      </c>
      <c r="DD465" s="71" t="str">
        <f>IF(X465="","","|n"&amp;#REF!&amp;"+"&amp;X465)</f>
        <v/>
      </c>
      <c r="DE465" s="71" t="str">
        <f>IF(Y465="","","|n"&amp;#REF!&amp;"+"&amp;Y465)</f>
        <v/>
      </c>
      <c r="DF465" s="71" t="str">
        <f>IF(Z465="","","|n"&amp;#REF!&amp;"+"&amp;Z465)</f>
        <v/>
      </c>
      <c r="DG465" s="71" t="str">
        <f>IF(AA465="","","|n"&amp;#REF!&amp;"+"&amp;AA465)</f>
        <v/>
      </c>
      <c r="DH465" s="71" t="str">
        <f>IF(AB465="","","|n"&amp;#REF!&amp;"+"&amp;AB465)</f>
        <v/>
      </c>
      <c r="DI465" s="71" t="str">
        <f>IF(AC465="","","|n"&amp;#REF!&amp;"+"&amp;AC465&amp;"%")</f>
        <v/>
      </c>
      <c r="DJ465" s="71" t="str">
        <f>IF(AD465="","","|n"&amp;#REF!&amp;"+"&amp;AD465)</f>
        <v/>
      </c>
      <c r="DK465" s="71" t="str">
        <f>IF(AE465="","","|n"&amp;#REF!&amp;"+"&amp;AE465)</f>
        <v/>
      </c>
      <c r="DL465" s="71" t="str">
        <f>IF(AF465="","","|n"&amp;#REF!&amp;"+"&amp;AF465)</f>
        <v/>
      </c>
      <c r="DM465" s="71" t="str">
        <f>IF(AG465="","","|n"&amp;#REF!&amp;"+"&amp;AG465&amp;"%")</f>
        <v/>
      </c>
      <c r="DN465" s="71" t="str">
        <f>IF(AH465="","","|n"&amp;#REF!&amp;"+"&amp;AH465)</f>
        <v/>
      </c>
      <c r="DO465" s="71" t="str">
        <f>IF(AI465="","","|n"&amp;#REF!&amp;"+"&amp;AI465)</f>
        <v/>
      </c>
      <c r="DP465" s="71" t="str">
        <f>IF(AJ465="","","|n"&amp;#REF!&amp;"+"&amp;AJ465)</f>
        <v/>
      </c>
    </row>
    <row r="466" spans="92:120">
      <c r="CN466" s="70" t="str">
        <f t="shared" si="6260"/>
        <v>InitUnitState('',,,,,,,,,,)</v>
      </c>
      <c r="CO466" s="70" t="str">
        <f t="shared" si="6261"/>
        <v>InitUnitNormal('',,,,,,,,,,)</v>
      </c>
      <c r="CP466" s="70" t="str">
        <f t="shared" si="6262"/>
        <v>InitUnitMagic('',,,,,,,,,,)</v>
      </c>
      <c r="CQ466" s="70" t="str">
        <f t="shared" si="6263"/>
        <v>InitUnitAdd('',,,,,,,,,,)</v>
      </c>
      <c r="CR466" s="70" t="str">
        <f t="shared" si="6264"/>
        <v>InitEquipData('',,"",,,,,'','','','','','',"")</v>
      </c>
      <c r="CU466" s="61" t="str">
        <f t="shared" si="6259"/>
        <v>|n</v>
      </c>
      <c r="DB466" s="71" t="str">
        <f>IF(V466="","","|n"&amp;#REF!&amp;"+"&amp;V466)</f>
        <v/>
      </c>
      <c r="DC466" s="71" t="str">
        <f>IF(W466="","","|n"&amp;#REF!&amp;"+"&amp;W466)</f>
        <v/>
      </c>
      <c r="DD466" s="71" t="str">
        <f>IF(X466="","","|n"&amp;#REF!&amp;"+"&amp;X466)</f>
        <v/>
      </c>
      <c r="DE466" s="71" t="str">
        <f>IF(Y466="","","|n"&amp;#REF!&amp;"+"&amp;Y466)</f>
        <v/>
      </c>
      <c r="DF466" s="71" t="str">
        <f>IF(Z466="","","|n"&amp;#REF!&amp;"+"&amp;Z466)</f>
        <v/>
      </c>
      <c r="DG466" s="71" t="str">
        <f>IF(AA466="","","|n"&amp;#REF!&amp;"+"&amp;AA466)</f>
        <v/>
      </c>
      <c r="DH466" s="71" t="str">
        <f>IF(AB466="","","|n"&amp;#REF!&amp;"+"&amp;AB466)</f>
        <v/>
      </c>
      <c r="DI466" s="71" t="str">
        <f>IF(AC466="","","|n"&amp;#REF!&amp;"+"&amp;AC466&amp;"%")</f>
        <v/>
      </c>
      <c r="DJ466" s="71" t="str">
        <f>IF(AD466="","","|n"&amp;#REF!&amp;"+"&amp;AD466)</f>
        <v/>
      </c>
      <c r="DK466" s="71" t="str">
        <f>IF(AE466="","","|n"&amp;#REF!&amp;"+"&amp;AE466)</f>
        <v/>
      </c>
      <c r="DL466" s="71" t="str">
        <f>IF(AF466="","","|n"&amp;#REF!&amp;"+"&amp;AF466)</f>
        <v/>
      </c>
      <c r="DM466" s="71" t="str">
        <f>IF(AG466="","","|n"&amp;#REF!&amp;"+"&amp;AG466&amp;"%")</f>
        <v/>
      </c>
      <c r="DN466" s="71" t="str">
        <f>IF(AH466="","","|n"&amp;#REF!&amp;"+"&amp;AH466)</f>
        <v/>
      </c>
      <c r="DO466" s="71" t="str">
        <f>IF(AI466="","","|n"&amp;#REF!&amp;"+"&amp;AI466)</f>
        <v/>
      </c>
      <c r="DP466" s="71" t="str">
        <f>IF(AJ466="","","|n"&amp;#REF!&amp;"+"&amp;AJ466)</f>
        <v/>
      </c>
    </row>
    <row r="467" spans="92:120">
      <c r="CN467" s="70" t="str">
        <f t="shared" si="6260"/>
        <v>InitUnitState('',,,,,,,,,,)</v>
      </c>
      <c r="CO467" s="70" t="str">
        <f t="shared" si="6261"/>
        <v>InitUnitNormal('',,,,,,,,,,)</v>
      </c>
      <c r="CP467" s="70" t="str">
        <f t="shared" si="6262"/>
        <v>InitUnitMagic('',,,,,,,,,,)</v>
      </c>
      <c r="CQ467" s="70" t="str">
        <f t="shared" si="6263"/>
        <v>InitUnitAdd('',,,,,,,,,,)</v>
      </c>
      <c r="CR467" s="70" t="str">
        <f t="shared" si="6264"/>
        <v>InitEquipData('',,"",,,,,'','','','','','',"")</v>
      </c>
      <c r="CU467" s="61" t="str">
        <f t="shared" si="6259"/>
        <v>|n</v>
      </c>
      <c r="DB467" s="71" t="str">
        <f>IF(V467="","","|n"&amp;#REF!&amp;"+"&amp;V467)</f>
        <v/>
      </c>
      <c r="DC467" s="71" t="str">
        <f>IF(W467="","","|n"&amp;#REF!&amp;"+"&amp;W467)</f>
        <v/>
      </c>
      <c r="DD467" s="71" t="str">
        <f>IF(X467="","","|n"&amp;#REF!&amp;"+"&amp;X467)</f>
        <v/>
      </c>
      <c r="DE467" s="71" t="str">
        <f>IF(Y467="","","|n"&amp;#REF!&amp;"+"&amp;Y467)</f>
        <v/>
      </c>
      <c r="DF467" s="71" t="str">
        <f>IF(Z467="","","|n"&amp;#REF!&amp;"+"&amp;Z467)</f>
        <v/>
      </c>
      <c r="DG467" s="71" t="str">
        <f>IF(AA467="","","|n"&amp;#REF!&amp;"+"&amp;AA467)</f>
        <v/>
      </c>
      <c r="DH467" s="71" t="str">
        <f>IF(AB467="","","|n"&amp;#REF!&amp;"+"&amp;AB467)</f>
        <v/>
      </c>
      <c r="DI467" s="71" t="str">
        <f>IF(AC467="","","|n"&amp;#REF!&amp;"+"&amp;AC467&amp;"%")</f>
        <v/>
      </c>
      <c r="DJ467" s="71" t="str">
        <f>IF(AD467="","","|n"&amp;#REF!&amp;"+"&amp;AD467)</f>
        <v/>
      </c>
      <c r="DK467" s="71" t="str">
        <f>IF(AE467="","","|n"&amp;#REF!&amp;"+"&amp;AE467)</f>
        <v/>
      </c>
      <c r="DL467" s="71" t="str">
        <f>IF(AF467="","","|n"&amp;#REF!&amp;"+"&amp;AF467)</f>
        <v/>
      </c>
      <c r="DM467" s="71" t="str">
        <f>IF(AG467="","","|n"&amp;#REF!&amp;"+"&amp;AG467&amp;"%")</f>
        <v/>
      </c>
      <c r="DN467" s="71" t="str">
        <f>IF(AH467="","","|n"&amp;#REF!&amp;"+"&amp;AH467)</f>
        <v/>
      </c>
      <c r="DO467" s="71" t="str">
        <f>IF(AI467="","","|n"&amp;#REF!&amp;"+"&amp;AI467)</f>
        <v/>
      </c>
      <c r="DP467" s="71" t="str">
        <f>IF(AJ467="","","|n"&amp;#REF!&amp;"+"&amp;AJ467)</f>
        <v/>
      </c>
    </row>
    <row r="468" spans="92:120">
      <c r="CN468" s="70" t="str">
        <f t="shared" si="6260"/>
        <v>InitUnitState('',,,,,,,,,,)</v>
      </c>
      <c r="CO468" s="70" t="str">
        <f t="shared" si="6261"/>
        <v>InitUnitNormal('',,,,,,,,,,)</v>
      </c>
      <c r="CP468" s="70" t="str">
        <f t="shared" si="6262"/>
        <v>InitUnitMagic('',,,,,,,,,,)</v>
      </c>
      <c r="CQ468" s="70" t="str">
        <f t="shared" si="6263"/>
        <v>InitUnitAdd('',,,,,,,,,,)</v>
      </c>
      <c r="CR468" s="70" t="str">
        <f t="shared" si="6264"/>
        <v>InitEquipData('',,"",,,,,'','','','','','',"")</v>
      </c>
      <c r="CU468" s="61" t="str">
        <f t="shared" si="6259"/>
        <v>|n</v>
      </c>
      <c r="DB468" s="71" t="str">
        <f>IF(V468="","","|n"&amp;#REF!&amp;"+"&amp;V468)</f>
        <v/>
      </c>
      <c r="DC468" s="71" t="str">
        <f>IF(W468="","","|n"&amp;#REF!&amp;"+"&amp;W468)</f>
        <v/>
      </c>
      <c r="DD468" s="71" t="str">
        <f>IF(X468="","","|n"&amp;#REF!&amp;"+"&amp;X468)</f>
        <v/>
      </c>
      <c r="DE468" s="71" t="str">
        <f>IF(Y468="","","|n"&amp;#REF!&amp;"+"&amp;Y468)</f>
        <v/>
      </c>
      <c r="DF468" s="71" t="str">
        <f>IF(Z468="","","|n"&amp;#REF!&amp;"+"&amp;Z468)</f>
        <v/>
      </c>
      <c r="DG468" s="71" t="str">
        <f>IF(AA468="","","|n"&amp;#REF!&amp;"+"&amp;AA468)</f>
        <v/>
      </c>
      <c r="DH468" s="71" t="str">
        <f>IF(AB468="","","|n"&amp;#REF!&amp;"+"&amp;AB468)</f>
        <v/>
      </c>
      <c r="DI468" s="71" t="str">
        <f>IF(AC468="","","|n"&amp;#REF!&amp;"+"&amp;AC468&amp;"%")</f>
        <v/>
      </c>
      <c r="DJ468" s="71" t="str">
        <f>IF(AD468="","","|n"&amp;#REF!&amp;"+"&amp;AD468)</f>
        <v/>
      </c>
      <c r="DK468" s="71" t="str">
        <f>IF(AE468="","","|n"&amp;#REF!&amp;"+"&amp;AE468)</f>
        <v/>
      </c>
      <c r="DL468" s="71" t="str">
        <f>IF(AF468="","","|n"&amp;#REF!&amp;"+"&amp;AF468)</f>
        <v/>
      </c>
      <c r="DM468" s="71" t="str">
        <f>IF(AG468="","","|n"&amp;#REF!&amp;"+"&amp;AG468&amp;"%")</f>
        <v/>
      </c>
      <c r="DN468" s="71" t="str">
        <f>IF(AH468="","","|n"&amp;#REF!&amp;"+"&amp;AH468)</f>
        <v/>
      </c>
      <c r="DO468" s="71" t="str">
        <f>IF(AI468="","","|n"&amp;#REF!&amp;"+"&amp;AI468)</f>
        <v/>
      </c>
      <c r="DP468" s="71" t="str">
        <f>IF(AJ468="","","|n"&amp;#REF!&amp;"+"&amp;AJ468)</f>
        <v/>
      </c>
    </row>
    <row r="469" spans="92:120">
      <c r="CN469" s="70" t="str">
        <f t="shared" si="6260"/>
        <v>InitUnitState('',,,,,,,,,,)</v>
      </c>
      <c r="CO469" s="70" t="str">
        <f t="shared" si="6261"/>
        <v>InitUnitNormal('',,,,,,,,,,)</v>
      </c>
      <c r="CP469" s="70" t="str">
        <f t="shared" si="6262"/>
        <v>InitUnitMagic('',,,,,,,,,,)</v>
      </c>
      <c r="CQ469" s="70" t="str">
        <f t="shared" si="6263"/>
        <v>InitUnitAdd('',,,,,,,,,,)</v>
      </c>
      <c r="CR469" s="70" t="str">
        <f t="shared" si="6264"/>
        <v>InitEquipData('',,"",,,,,'','','','','','',"")</v>
      </c>
      <c r="CU469" s="61" t="str">
        <f t="shared" si="6259"/>
        <v>|n</v>
      </c>
      <c r="DB469" s="71" t="str">
        <f>IF(V469="","","|n"&amp;#REF!&amp;"+"&amp;V469)</f>
        <v/>
      </c>
      <c r="DC469" s="71" t="str">
        <f>IF(W469="","","|n"&amp;#REF!&amp;"+"&amp;W469)</f>
        <v/>
      </c>
      <c r="DD469" s="71" t="str">
        <f>IF(X469="","","|n"&amp;#REF!&amp;"+"&amp;X469)</f>
        <v/>
      </c>
      <c r="DE469" s="71" t="str">
        <f>IF(Y469="","","|n"&amp;#REF!&amp;"+"&amp;Y469)</f>
        <v/>
      </c>
      <c r="DF469" s="71" t="str">
        <f>IF(Z469="","","|n"&amp;#REF!&amp;"+"&amp;Z469)</f>
        <v/>
      </c>
      <c r="DG469" s="71" t="str">
        <f>IF(AA469="","","|n"&amp;#REF!&amp;"+"&amp;AA469)</f>
        <v/>
      </c>
      <c r="DH469" s="71" t="str">
        <f>IF(AB469="","","|n"&amp;#REF!&amp;"+"&amp;AB469)</f>
        <v/>
      </c>
      <c r="DI469" s="71" t="str">
        <f>IF(AC469="","","|n"&amp;#REF!&amp;"+"&amp;AC469&amp;"%")</f>
        <v/>
      </c>
      <c r="DJ469" s="71" t="str">
        <f>IF(AD469="","","|n"&amp;#REF!&amp;"+"&amp;AD469)</f>
        <v/>
      </c>
      <c r="DK469" s="71" t="str">
        <f>IF(AE469="","","|n"&amp;#REF!&amp;"+"&amp;AE469)</f>
        <v/>
      </c>
      <c r="DL469" s="71" t="str">
        <f>IF(AF469="","","|n"&amp;#REF!&amp;"+"&amp;AF469)</f>
        <v/>
      </c>
      <c r="DM469" s="71" t="str">
        <f>IF(AG469="","","|n"&amp;#REF!&amp;"+"&amp;AG469&amp;"%")</f>
        <v/>
      </c>
      <c r="DN469" s="71" t="str">
        <f>IF(AH469="","","|n"&amp;#REF!&amp;"+"&amp;AH469)</f>
        <v/>
      </c>
      <c r="DO469" s="71" t="str">
        <f>IF(AI469="","","|n"&amp;#REF!&amp;"+"&amp;AI469)</f>
        <v/>
      </c>
      <c r="DP469" s="71" t="str">
        <f>IF(AJ469="","","|n"&amp;#REF!&amp;"+"&amp;AJ469)</f>
        <v/>
      </c>
    </row>
    <row r="470" spans="92:120">
      <c r="CN470" s="70" t="str">
        <f t="shared" si="6260"/>
        <v>InitUnitState('',,,,,,,,,,)</v>
      </c>
      <c r="CO470" s="70" t="str">
        <f t="shared" si="6261"/>
        <v>InitUnitNormal('',,,,,,,,,,)</v>
      </c>
      <c r="CP470" s="70" t="str">
        <f t="shared" si="6262"/>
        <v>InitUnitMagic('',,,,,,,,,,)</v>
      </c>
      <c r="CQ470" s="70" t="str">
        <f t="shared" si="6263"/>
        <v>InitUnitAdd('',,,,,,,,,,)</v>
      </c>
      <c r="CR470" s="70" t="str">
        <f t="shared" si="6264"/>
        <v>InitEquipData('',,"",,,,,'','','','','','',"")</v>
      </c>
      <c r="CU470" s="61" t="str">
        <f t="shared" si="6259"/>
        <v>|n</v>
      </c>
      <c r="DB470" s="71" t="str">
        <f>IF(V470="","","|n"&amp;#REF!&amp;"+"&amp;V470)</f>
        <v/>
      </c>
      <c r="DC470" s="71" t="str">
        <f>IF(W470="","","|n"&amp;#REF!&amp;"+"&amp;W470)</f>
        <v/>
      </c>
      <c r="DD470" s="71" t="str">
        <f>IF(X470="","","|n"&amp;#REF!&amp;"+"&amp;X470)</f>
        <v/>
      </c>
      <c r="DE470" s="71" t="str">
        <f>IF(Y470="","","|n"&amp;#REF!&amp;"+"&amp;Y470)</f>
        <v/>
      </c>
      <c r="DF470" s="71" t="str">
        <f>IF(Z470="","","|n"&amp;#REF!&amp;"+"&amp;Z470)</f>
        <v/>
      </c>
      <c r="DG470" s="71" t="str">
        <f>IF(AA470="","","|n"&amp;#REF!&amp;"+"&amp;AA470)</f>
        <v/>
      </c>
      <c r="DH470" s="71" t="str">
        <f>IF(AB470="","","|n"&amp;#REF!&amp;"+"&amp;AB470)</f>
        <v/>
      </c>
      <c r="DI470" s="71" t="str">
        <f>IF(AC470="","","|n"&amp;#REF!&amp;"+"&amp;AC470&amp;"%")</f>
        <v/>
      </c>
      <c r="DJ470" s="71" t="str">
        <f>IF(AD470="","","|n"&amp;#REF!&amp;"+"&amp;AD470)</f>
        <v/>
      </c>
      <c r="DK470" s="71" t="str">
        <f>IF(AE470="","","|n"&amp;#REF!&amp;"+"&amp;AE470)</f>
        <v/>
      </c>
      <c r="DL470" s="71" t="str">
        <f>IF(AF470="","","|n"&amp;#REF!&amp;"+"&amp;AF470)</f>
        <v/>
      </c>
      <c r="DM470" s="71" t="str">
        <f>IF(AG470="","","|n"&amp;#REF!&amp;"+"&amp;AG470&amp;"%")</f>
        <v/>
      </c>
      <c r="DN470" s="71" t="str">
        <f>IF(AH470="","","|n"&amp;#REF!&amp;"+"&amp;AH470)</f>
        <v/>
      </c>
      <c r="DO470" s="71" t="str">
        <f>IF(AI470="","","|n"&amp;#REF!&amp;"+"&amp;AI470)</f>
        <v/>
      </c>
      <c r="DP470" s="71" t="str">
        <f>IF(AJ470="","","|n"&amp;#REF!&amp;"+"&amp;AJ470)</f>
        <v/>
      </c>
    </row>
    <row r="471" spans="92:120">
      <c r="CN471" s="70" t="str">
        <f t="shared" si="6260"/>
        <v>InitUnitState('',,,,,,,,,,)</v>
      </c>
      <c r="CO471" s="70" t="str">
        <f t="shared" si="6261"/>
        <v>InitUnitNormal('',,,,,,,,,,)</v>
      </c>
      <c r="CP471" s="70" t="str">
        <f t="shared" si="6262"/>
        <v>InitUnitMagic('',,,,,,,,,,)</v>
      </c>
      <c r="CQ471" s="70" t="str">
        <f t="shared" si="6263"/>
        <v>InitUnitAdd('',,,,,,,,,,)</v>
      </c>
      <c r="CR471" s="70" t="str">
        <f t="shared" si="6264"/>
        <v>InitEquipData('',,"",,,,,'','','','','','',"")</v>
      </c>
      <c r="CU471" s="61" t="str">
        <f t="shared" si="6259"/>
        <v>|n</v>
      </c>
      <c r="DB471" s="71" t="str">
        <f>IF(V471="","","|n"&amp;#REF!&amp;"+"&amp;V471)</f>
        <v/>
      </c>
      <c r="DC471" s="71" t="str">
        <f>IF(W471="","","|n"&amp;#REF!&amp;"+"&amp;W471)</f>
        <v/>
      </c>
      <c r="DD471" s="71" t="str">
        <f>IF(X471="","","|n"&amp;#REF!&amp;"+"&amp;X471)</f>
        <v/>
      </c>
      <c r="DE471" s="71" t="str">
        <f>IF(Y471="","","|n"&amp;#REF!&amp;"+"&amp;Y471)</f>
        <v/>
      </c>
      <c r="DF471" s="71" t="str">
        <f>IF(Z471="","","|n"&amp;#REF!&amp;"+"&amp;Z471)</f>
        <v/>
      </c>
      <c r="DG471" s="71" t="str">
        <f>IF(AA471="","","|n"&amp;#REF!&amp;"+"&amp;AA471)</f>
        <v/>
      </c>
      <c r="DH471" s="71" t="str">
        <f>IF(AB471="","","|n"&amp;#REF!&amp;"+"&amp;AB471)</f>
        <v/>
      </c>
      <c r="DI471" s="71" t="str">
        <f>IF(AC471="","","|n"&amp;#REF!&amp;"+"&amp;AC471&amp;"%")</f>
        <v/>
      </c>
      <c r="DJ471" s="71" t="str">
        <f>IF(AD471="","","|n"&amp;#REF!&amp;"+"&amp;AD471)</f>
        <v/>
      </c>
      <c r="DK471" s="71" t="str">
        <f>IF(AE471="","","|n"&amp;#REF!&amp;"+"&amp;AE471)</f>
        <v/>
      </c>
      <c r="DL471" s="71" t="str">
        <f>IF(AF471="","","|n"&amp;#REF!&amp;"+"&amp;AF471)</f>
        <v/>
      </c>
      <c r="DM471" s="71" t="str">
        <f>IF(AG471="","","|n"&amp;#REF!&amp;"+"&amp;AG471&amp;"%")</f>
        <v/>
      </c>
      <c r="DN471" s="71" t="str">
        <f>IF(AH471="","","|n"&amp;#REF!&amp;"+"&amp;AH471)</f>
        <v/>
      </c>
      <c r="DO471" s="71" t="str">
        <f>IF(AI471="","","|n"&amp;#REF!&amp;"+"&amp;AI471)</f>
        <v/>
      </c>
      <c r="DP471" s="71" t="str">
        <f>IF(AJ471="","","|n"&amp;#REF!&amp;"+"&amp;AJ471)</f>
        <v/>
      </c>
    </row>
    <row r="472" spans="92:120">
      <c r="CN472" s="70" t="str">
        <f t="shared" si="6260"/>
        <v>InitUnitState('',,,,,,,,,,)</v>
      </c>
      <c r="CO472" s="70" t="str">
        <f t="shared" si="6261"/>
        <v>InitUnitNormal('',,,,,,,,,,)</v>
      </c>
      <c r="CP472" s="70" t="str">
        <f t="shared" si="6262"/>
        <v>InitUnitMagic('',,,,,,,,,,)</v>
      </c>
      <c r="CQ472" s="70" t="str">
        <f t="shared" si="6263"/>
        <v>InitUnitAdd('',,,,,,,,,,)</v>
      </c>
      <c r="CR472" s="70" t="str">
        <f t="shared" si="6264"/>
        <v>InitEquipData('',,"",,,,,'','','','','','',"")</v>
      </c>
      <c r="CU472" s="61" t="str">
        <f t="shared" si="6259"/>
        <v>|n</v>
      </c>
      <c r="DB472" s="71" t="str">
        <f>IF(V472="","","|n"&amp;#REF!&amp;"+"&amp;V472)</f>
        <v/>
      </c>
      <c r="DC472" s="71" t="str">
        <f>IF(W472="","","|n"&amp;#REF!&amp;"+"&amp;W472)</f>
        <v/>
      </c>
      <c r="DD472" s="71" t="str">
        <f>IF(X472="","","|n"&amp;#REF!&amp;"+"&amp;X472)</f>
        <v/>
      </c>
      <c r="DE472" s="71" t="str">
        <f>IF(Y472="","","|n"&amp;#REF!&amp;"+"&amp;Y472)</f>
        <v/>
      </c>
      <c r="DF472" s="71" t="str">
        <f>IF(Z472="","","|n"&amp;#REF!&amp;"+"&amp;Z472)</f>
        <v/>
      </c>
      <c r="DG472" s="71" t="str">
        <f>IF(AA472="","","|n"&amp;#REF!&amp;"+"&amp;AA472)</f>
        <v/>
      </c>
      <c r="DH472" s="71" t="str">
        <f>IF(AB472="","","|n"&amp;#REF!&amp;"+"&amp;AB472)</f>
        <v/>
      </c>
      <c r="DI472" s="71" t="str">
        <f>IF(AC472="","","|n"&amp;#REF!&amp;"+"&amp;AC472&amp;"%")</f>
        <v/>
      </c>
      <c r="DJ472" s="71" t="str">
        <f>IF(AD472="","","|n"&amp;#REF!&amp;"+"&amp;AD472)</f>
        <v/>
      </c>
      <c r="DK472" s="71" t="str">
        <f>IF(AE472="","","|n"&amp;#REF!&amp;"+"&amp;AE472)</f>
        <v/>
      </c>
      <c r="DL472" s="71" t="str">
        <f>IF(AF472="","","|n"&amp;#REF!&amp;"+"&amp;AF472)</f>
        <v/>
      </c>
      <c r="DM472" s="71" t="str">
        <f>IF(AG472="","","|n"&amp;#REF!&amp;"+"&amp;AG472&amp;"%")</f>
        <v/>
      </c>
      <c r="DN472" s="71" t="str">
        <f>IF(AH472="","","|n"&amp;#REF!&amp;"+"&amp;AH472)</f>
        <v/>
      </c>
      <c r="DO472" s="71" t="str">
        <f>IF(AI472="","","|n"&amp;#REF!&amp;"+"&amp;AI472)</f>
        <v/>
      </c>
      <c r="DP472" s="71" t="str">
        <f>IF(AJ472="","","|n"&amp;#REF!&amp;"+"&amp;AJ472)</f>
        <v/>
      </c>
    </row>
    <row r="473" spans="92:120">
      <c r="CN473" s="70" t="str">
        <f t="shared" si="6260"/>
        <v>InitUnitState('',,,,,,,,,,)</v>
      </c>
      <c r="CO473" s="70" t="str">
        <f t="shared" si="6261"/>
        <v>InitUnitNormal('',,,,,,,,,,)</v>
      </c>
      <c r="CP473" s="70" t="str">
        <f t="shared" si="6262"/>
        <v>InitUnitMagic('',,,,,,,,,,)</v>
      </c>
      <c r="CQ473" s="70" t="str">
        <f t="shared" si="6263"/>
        <v>InitUnitAdd('',,,,,,,,,,)</v>
      </c>
      <c r="CR473" s="70" t="str">
        <f t="shared" si="6264"/>
        <v>InitEquipData('',,"",,,,,'','','','','','',"")</v>
      </c>
      <c r="CU473" s="61" t="str">
        <f t="shared" si="6259"/>
        <v>|n</v>
      </c>
      <c r="DB473" s="71" t="str">
        <f>IF(V473="","","|n"&amp;#REF!&amp;"+"&amp;V473)</f>
        <v/>
      </c>
      <c r="DC473" s="71" t="str">
        <f>IF(W473="","","|n"&amp;#REF!&amp;"+"&amp;W473)</f>
        <v/>
      </c>
      <c r="DD473" s="71" t="str">
        <f>IF(X473="","","|n"&amp;#REF!&amp;"+"&amp;X473)</f>
        <v/>
      </c>
      <c r="DE473" s="71" t="str">
        <f>IF(Y473="","","|n"&amp;#REF!&amp;"+"&amp;Y473)</f>
        <v/>
      </c>
      <c r="DF473" s="71" t="str">
        <f>IF(Z473="","","|n"&amp;#REF!&amp;"+"&amp;Z473)</f>
        <v/>
      </c>
      <c r="DG473" s="71" t="str">
        <f>IF(AA473="","","|n"&amp;#REF!&amp;"+"&amp;AA473)</f>
        <v/>
      </c>
      <c r="DH473" s="71" t="str">
        <f>IF(AB473="","","|n"&amp;#REF!&amp;"+"&amp;AB473)</f>
        <v/>
      </c>
      <c r="DI473" s="71" t="str">
        <f>IF(AC473="","","|n"&amp;#REF!&amp;"+"&amp;AC473&amp;"%")</f>
        <v/>
      </c>
      <c r="DJ473" s="71" t="str">
        <f>IF(AD473="","","|n"&amp;#REF!&amp;"+"&amp;AD473)</f>
        <v/>
      </c>
      <c r="DK473" s="71" t="str">
        <f>IF(AE473="","","|n"&amp;#REF!&amp;"+"&amp;AE473)</f>
        <v/>
      </c>
      <c r="DL473" s="71" t="str">
        <f>IF(AF473="","","|n"&amp;#REF!&amp;"+"&amp;AF473)</f>
        <v/>
      </c>
      <c r="DM473" s="71" t="str">
        <f>IF(AG473="","","|n"&amp;#REF!&amp;"+"&amp;AG473&amp;"%")</f>
        <v/>
      </c>
      <c r="DN473" s="71" t="str">
        <f>IF(AH473="","","|n"&amp;#REF!&amp;"+"&amp;AH473)</f>
        <v/>
      </c>
      <c r="DO473" s="71" t="str">
        <f>IF(AI473="","","|n"&amp;#REF!&amp;"+"&amp;AI473)</f>
        <v/>
      </c>
      <c r="DP473" s="71" t="str">
        <f>IF(AJ473="","","|n"&amp;#REF!&amp;"+"&amp;AJ473)</f>
        <v/>
      </c>
    </row>
    <row r="474" spans="92:120">
      <c r="CN474" s="70" t="str">
        <f t="shared" si="6260"/>
        <v>InitUnitState('',,,,,,,,,,)</v>
      </c>
      <c r="CO474" s="70" t="str">
        <f t="shared" si="6261"/>
        <v>InitUnitNormal('',,,,,,,,,,)</v>
      </c>
      <c r="CP474" s="70" t="str">
        <f t="shared" si="6262"/>
        <v>InitUnitMagic('',,,,,,,,,,)</v>
      </c>
      <c r="CQ474" s="70" t="str">
        <f t="shared" si="6263"/>
        <v>InitUnitAdd('',,,,,,,,,,)</v>
      </c>
      <c r="CR474" s="70" t="str">
        <f t="shared" si="6264"/>
        <v>InitEquipData('',,"",,,,,'','','','','','',"")</v>
      </c>
      <c r="CU474" s="61" t="str">
        <f t="shared" si="6259"/>
        <v>|n</v>
      </c>
      <c r="DB474" s="71" t="str">
        <f>IF(V474="","","|n"&amp;#REF!&amp;"+"&amp;V474)</f>
        <v/>
      </c>
      <c r="DC474" s="71" t="str">
        <f>IF(W474="","","|n"&amp;#REF!&amp;"+"&amp;W474)</f>
        <v/>
      </c>
      <c r="DD474" s="71" t="str">
        <f>IF(X474="","","|n"&amp;#REF!&amp;"+"&amp;X474)</f>
        <v/>
      </c>
      <c r="DE474" s="71" t="str">
        <f>IF(Y474="","","|n"&amp;#REF!&amp;"+"&amp;Y474)</f>
        <v/>
      </c>
      <c r="DF474" s="71" t="str">
        <f>IF(Z474="","","|n"&amp;#REF!&amp;"+"&amp;Z474)</f>
        <v/>
      </c>
      <c r="DG474" s="71" t="str">
        <f>IF(AA474="","","|n"&amp;#REF!&amp;"+"&amp;AA474)</f>
        <v/>
      </c>
      <c r="DH474" s="71" t="str">
        <f>IF(AB474="","","|n"&amp;#REF!&amp;"+"&amp;AB474)</f>
        <v/>
      </c>
      <c r="DI474" s="71" t="str">
        <f>IF(AC474="","","|n"&amp;#REF!&amp;"+"&amp;AC474&amp;"%")</f>
        <v/>
      </c>
      <c r="DJ474" s="71" t="str">
        <f>IF(AD474="","","|n"&amp;#REF!&amp;"+"&amp;AD474)</f>
        <v/>
      </c>
      <c r="DK474" s="71" t="str">
        <f>IF(AE474="","","|n"&amp;#REF!&amp;"+"&amp;AE474)</f>
        <v/>
      </c>
      <c r="DL474" s="71" t="str">
        <f>IF(AF474="","","|n"&amp;#REF!&amp;"+"&amp;AF474)</f>
        <v/>
      </c>
      <c r="DM474" s="71" t="str">
        <f>IF(AG474="","","|n"&amp;#REF!&amp;"+"&amp;AG474&amp;"%")</f>
        <v/>
      </c>
      <c r="DN474" s="71" t="str">
        <f>IF(AH474="","","|n"&amp;#REF!&amp;"+"&amp;AH474)</f>
        <v/>
      </c>
      <c r="DO474" s="71" t="str">
        <f>IF(AI474="","","|n"&amp;#REF!&amp;"+"&amp;AI474)</f>
        <v/>
      </c>
      <c r="DP474" s="71" t="str">
        <f>IF(AJ474="","","|n"&amp;#REF!&amp;"+"&amp;AJ474)</f>
        <v/>
      </c>
    </row>
    <row r="475" spans="92:120">
      <c r="CN475" s="70" t="str">
        <f t="shared" si="6260"/>
        <v>InitUnitState('',,,,,,,,,,)</v>
      </c>
      <c r="CO475" s="70" t="str">
        <f t="shared" si="6261"/>
        <v>InitUnitNormal('',,,,,,,,,,)</v>
      </c>
      <c r="CP475" s="70" t="str">
        <f t="shared" si="6262"/>
        <v>InitUnitMagic('',,,,,,,,,,)</v>
      </c>
      <c r="CQ475" s="70" t="str">
        <f t="shared" si="6263"/>
        <v>InitUnitAdd('',,,,,,,,,,)</v>
      </c>
      <c r="CR475" s="70" t="str">
        <f t="shared" si="6264"/>
        <v>InitEquipData('',,"",,,,,'','','','','','',"")</v>
      </c>
      <c r="CU475" s="61" t="str">
        <f t="shared" si="6259"/>
        <v>|n</v>
      </c>
      <c r="DB475" s="71" t="str">
        <f>IF(V475="","","|n"&amp;#REF!&amp;"+"&amp;V475)</f>
        <v/>
      </c>
      <c r="DC475" s="71" t="str">
        <f>IF(W475="","","|n"&amp;#REF!&amp;"+"&amp;W475)</f>
        <v/>
      </c>
      <c r="DD475" s="71" t="str">
        <f>IF(X475="","","|n"&amp;#REF!&amp;"+"&amp;X475)</f>
        <v/>
      </c>
      <c r="DE475" s="71" t="str">
        <f>IF(Y475="","","|n"&amp;#REF!&amp;"+"&amp;Y475)</f>
        <v/>
      </c>
      <c r="DF475" s="71" t="str">
        <f>IF(Z475="","","|n"&amp;#REF!&amp;"+"&amp;Z475)</f>
        <v/>
      </c>
      <c r="DG475" s="71" t="str">
        <f>IF(AA475="","","|n"&amp;#REF!&amp;"+"&amp;AA475)</f>
        <v/>
      </c>
      <c r="DH475" s="71" t="str">
        <f>IF(AB475="","","|n"&amp;#REF!&amp;"+"&amp;AB475)</f>
        <v/>
      </c>
      <c r="DI475" s="71" t="str">
        <f>IF(AC475="","","|n"&amp;#REF!&amp;"+"&amp;AC475&amp;"%")</f>
        <v/>
      </c>
      <c r="DJ475" s="71" t="str">
        <f>IF(AD475="","","|n"&amp;#REF!&amp;"+"&amp;AD475)</f>
        <v/>
      </c>
      <c r="DK475" s="71" t="str">
        <f>IF(AE475="","","|n"&amp;#REF!&amp;"+"&amp;AE475)</f>
        <v/>
      </c>
      <c r="DL475" s="71" t="str">
        <f>IF(AF475="","","|n"&amp;#REF!&amp;"+"&amp;AF475)</f>
        <v/>
      </c>
      <c r="DM475" s="71" t="str">
        <f>IF(AG475="","","|n"&amp;#REF!&amp;"+"&amp;AG475&amp;"%")</f>
        <v/>
      </c>
      <c r="DN475" s="71" t="str">
        <f>IF(AH475="","","|n"&amp;#REF!&amp;"+"&amp;AH475)</f>
        <v/>
      </c>
      <c r="DO475" s="71" t="str">
        <f>IF(AI475="","","|n"&amp;#REF!&amp;"+"&amp;AI475)</f>
        <v/>
      </c>
      <c r="DP475" s="71" t="str">
        <f>IF(AJ475="","","|n"&amp;#REF!&amp;"+"&amp;AJ475)</f>
        <v/>
      </c>
    </row>
    <row r="476" spans="92:120">
      <c r="CN476" s="70" t="str">
        <f t="shared" si="6260"/>
        <v>InitUnitState('',,,,,,,,,,)</v>
      </c>
      <c r="CO476" s="70" t="str">
        <f t="shared" si="6261"/>
        <v>InitUnitNormal('',,,,,,,,,,)</v>
      </c>
      <c r="CP476" s="70" t="str">
        <f t="shared" si="6262"/>
        <v>InitUnitMagic('',,,,,,,,,,)</v>
      </c>
      <c r="CQ476" s="70" t="str">
        <f t="shared" si="6263"/>
        <v>InitUnitAdd('',,,,,,,,,,)</v>
      </c>
      <c r="CR476" s="70" t="str">
        <f t="shared" si="6264"/>
        <v>InitEquipData('',,"",,,,,'','','','','','',"")</v>
      </c>
      <c r="CU476" s="61" t="str">
        <f t="shared" si="6259"/>
        <v>|n</v>
      </c>
      <c r="DB476" s="71" t="str">
        <f>IF(V476="","","|n"&amp;#REF!&amp;"+"&amp;V476)</f>
        <v/>
      </c>
      <c r="DC476" s="71" t="str">
        <f>IF(W476="","","|n"&amp;#REF!&amp;"+"&amp;W476)</f>
        <v/>
      </c>
      <c r="DD476" s="71" t="str">
        <f>IF(X476="","","|n"&amp;#REF!&amp;"+"&amp;X476)</f>
        <v/>
      </c>
      <c r="DE476" s="71" t="str">
        <f>IF(Y476="","","|n"&amp;#REF!&amp;"+"&amp;Y476)</f>
        <v/>
      </c>
      <c r="DF476" s="71" t="str">
        <f>IF(Z476="","","|n"&amp;#REF!&amp;"+"&amp;Z476)</f>
        <v/>
      </c>
      <c r="DG476" s="71" t="str">
        <f>IF(AA476="","","|n"&amp;#REF!&amp;"+"&amp;AA476)</f>
        <v/>
      </c>
      <c r="DH476" s="71" t="str">
        <f>IF(AB476="","","|n"&amp;#REF!&amp;"+"&amp;AB476)</f>
        <v/>
      </c>
      <c r="DI476" s="71" t="str">
        <f>IF(AC476="","","|n"&amp;#REF!&amp;"+"&amp;AC476&amp;"%")</f>
        <v/>
      </c>
      <c r="DJ476" s="71" t="str">
        <f>IF(AD476="","","|n"&amp;#REF!&amp;"+"&amp;AD476)</f>
        <v/>
      </c>
      <c r="DK476" s="71" t="str">
        <f>IF(AE476="","","|n"&amp;#REF!&amp;"+"&amp;AE476)</f>
        <v/>
      </c>
      <c r="DL476" s="71" t="str">
        <f>IF(AF476="","","|n"&amp;#REF!&amp;"+"&amp;AF476)</f>
        <v/>
      </c>
      <c r="DM476" s="71" t="str">
        <f>IF(AG476="","","|n"&amp;#REF!&amp;"+"&amp;AG476&amp;"%")</f>
        <v/>
      </c>
      <c r="DN476" s="71" t="str">
        <f>IF(AH476="","","|n"&amp;#REF!&amp;"+"&amp;AH476)</f>
        <v/>
      </c>
      <c r="DO476" s="71" t="str">
        <f>IF(AI476="","","|n"&amp;#REF!&amp;"+"&amp;AI476)</f>
        <v/>
      </c>
      <c r="DP476" s="71" t="str">
        <f>IF(AJ476="","","|n"&amp;#REF!&amp;"+"&amp;AJ476)</f>
        <v/>
      </c>
    </row>
    <row r="477" spans="92:120">
      <c r="CN477" s="70" t="str">
        <f t="shared" si="6260"/>
        <v>InitUnitState('',,,,,,,,,,)</v>
      </c>
      <c r="CO477" s="70" t="str">
        <f t="shared" si="6261"/>
        <v>InitUnitNormal('',,,,,,,,,,)</v>
      </c>
      <c r="CP477" s="70" t="str">
        <f t="shared" si="6262"/>
        <v>InitUnitMagic('',,,,,,,,,,)</v>
      </c>
      <c r="CQ477" s="70" t="str">
        <f t="shared" si="6263"/>
        <v>InitUnitAdd('',,,,,,,,,,)</v>
      </c>
      <c r="CR477" s="70" t="str">
        <f t="shared" si="6264"/>
        <v>InitEquipData('',,"",,,,,'','','','','','',"")</v>
      </c>
      <c r="CU477" s="61" t="str">
        <f t="shared" si="6259"/>
        <v>|n</v>
      </c>
      <c r="DB477" s="71" t="str">
        <f>IF(V477="","","|n"&amp;#REF!&amp;"+"&amp;V477)</f>
        <v/>
      </c>
      <c r="DC477" s="71" t="str">
        <f>IF(W477="","","|n"&amp;#REF!&amp;"+"&amp;W477)</f>
        <v/>
      </c>
      <c r="DD477" s="71" t="str">
        <f>IF(X477="","","|n"&amp;#REF!&amp;"+"&amp;X477)</f>
        <v/>
      </c>
      <c r="DE477" s="71" t="str">
        <f>IF(Y477="","","|n"&amp;#REF!&amp;"+"&amp;Y477)</f>
        <v/>
      </c>
      <c r="DF477" s="71" t="str">
        <f>IF(Z477="","","|n"&amp;#REF!&amp;"+"&amp;Z477)</f>
        <v/>
      </c>
      <c r="DG477" s="71" t="str">
        <f>IF(AA477="","","|n"&amp;#REF!&amp;"+"&amp;AA477)</f>
        <v/>
      </c>
      <c r="DH477" s="71" t="str">
        <f>IF(AB477="","","|n"&amp;#REF!&amp;"+"&amp;AB477)</f>
        <v/>
      </c>
      <c r="DI477" s="71" t="str">
        <f>IF(AC477="","","|n"&amp;#REF!&amp;"+"&amp;AC477&amp;"%")</f>
        <v/>
      </c>
      <c r="DJ477" s="71" t="str">
        <f>IF(AD477="","","|n"&amp;#REF!&amp;"+"&amp;AD477)</f>
        <v/>
      </c>
      <c r="DK477" s="71" t="str">
        <f>IF(AE477="","","|n"&amp;#REF!&amp;"+"&amp;AE477)</f>
        <v/>
      </c>
      <c r="DL477" s="71" t="str">
        <f>IF(AF477="","","|n"&amp;#REF!&amp;"+"&amp;AF477)</f>
        <v/>
      </c>
      <c r="DM477" s="71" t="str">
        <f>IF(AG477="","","|n"&amp;#REF!&amp;"+"&amp;AG477&amp;"%")</f>
        <v/>
      </c>
      <c r="DN477" s="71" t="str">
        <f>IF(AH477="","","|n"&amp;#REF!&amp;"+"&amp;AH477)</f>
        <v/>
      </c>
      <c r="DO477" s="71" t="str">
        <f>IF(AI477="","","|n"&amp;#REF!&amp;"+"&amp;AI477)</f>
        <v/>
      </c>
      <c r="DP477" s="71" t="str">
        <f>IF(AJ477="","","|n"&amp;#REF!&amp;"+"&amp;AJ477)</f>
        <v/>
      </c>
    </row>
    <row r="478" spans="92:120">
      <c r="CN478" s="70" t="str">
        <f t="shared" si="6260"/>
        <v>InitUnitState('',,,,,,,,,,)</v>
      </c>
      <c r="CO478" s="70" t="str">
        <f t="shared" si="6261"/>
        <v>InitUnitNormal('',,,,,,,,,,)</v>
      </c>
      <c r="CP478" s="70" t="str">
        <f t="shared" si="6262"/>
        <v>InitUnitMagic('',,,,,,,,,,)</v>
      </c>
      <c r="CQ478" s="70" t="str">
        <f t="shared" si="6263"/>
        <v>InitUnitAdd('',,,,,,,,,,)</v>
      </c>
      <c r="CR478" s="70" t="str">
        <f t="shared" si="6264"/>
        <v>InitEquipData('',,"",,,,,'','','','','','',"")</v>
      </c>
      <c r="CU478" s="61" t="str">
        <f t="shared" si="6259"/>
        <v>|n</v>
      </c>
      <c r="DB478" s="71" t="str">
        <f>IF(V478="","","|n"&amp;#REF!&amp;"+"&amp;V478)</f>
        <v/>
      </c>
      <c r="DC478" s="71" t="str">
        <f>IF(W478="","","|n"&amp;#REF!&amp;"+"&amp;W478)</f>
        <v/>
      </c>
      <c r="DD478" s="71" t="str">
        <f>IF(X478="","","|n"&amp;#REF!&amp;"+"&amp;X478)</f>
        <v/>
      </c>
      <c r="DE478" s="71" t="str">
        <f>IF(Y478="","","|n"&amp;#REF!&amp;"+"&amp;Y478)</f>
        <v/>
      </c>
      <c r="DF478" s="71" t="str">
        <f>IF(Z478="","","|n"&amp;#REF!&amp;"+"&amp;Z478)</f>
        <v/>
      </c>
      <c r="DG478" s="71" t="str">
        <f>IF(AA478="","","|n"&amp;#REF!&amp;"+"&amp;AA478)</f>
        <v/>
      </c>
      <c r="DH478" s="71" t="str">
        <f>IF(AB478="","","|n"&amp;#REF!&amp;"+"&amp;AB478)</f>
        <v/>
      </c>
      <c r="DI478" s="71" t="str">
        <f>IF(AC478="","","|n"&amp;#REF!&amp;"+"&amp;AC478&amp;"%")</f>
        <v/>
      </c>
      <c r="DJ478" s="71" t="str">
        <f>IF(AD478="","","|n"&amp;#REF!&amp;"+"&amp;AD478)</f>
        <v/>
      </c>
      <c r="DK478" s="71" t="str">
        <f>IF(AE478="","","|n"&amp;#REF!&amp;"+"&amp;AE478)</f>
        <v/>
      </c>
      <c r="DL478" s="71" t="str">
        <f>IF(AF478="","","|n"&amp;#REF!&amp;"+"&amp;AF478)</f>
        <v/>
      </c>
      <c r="DM478" s="71" t="str">
        <f>IF(AG478="","","|n"&amp;#REF!&amp;"+"&amp;AG478&amp;"%")</f>
        <v/>
      </c>
      <c r="DN478" s="71" t="str">
        <f>IF(AH478="","","|n"&amp;#REF!&amp;"+"&amp;AH478)</f>
        <v/>
      </c>
      <c r="DO478" s="71" t="str">
        <f>IF(AI478="","","|n"&amp;#REF!&amp;"+"&amp;AI478)</f>
        <v/>
      </c>
      <c r="DP478" s="71" t="str">
        <f>IF(AJ478="","","|n"&amp;#REF!&amp;"+"&amp;AJ478)</f>
        <v/>
      </c>
    </row>
    <row r="479" spans="92:120">
      <c r="CN479" s="70" t="str">
        <f t="shared" si="6260"/>
        <v>InitUnitState('',,,,,,,,,,)</v>
      </c>
      <c r="CO479" s="70" t="str">
        <f t="shared" si="6261"/>
        <v>InitUnitNormal('',,,,,,,,,,)</v>
      </c>
      <c r="CP479" s="70" t="str">
        <f t="shared" si="6262"/>
        <v>InitUnitMagic('',,,,,,,,,,)</v>
      </c>
      <c r="CQ479" s="70" t="str">
        <f t="shared" si="6263"/>
        <v>InitUnitAdd('',,,,,,,,,,)</v>
      </c>
      <c r="CR479" s="70" t="str">
        <f t="shared" si="6264"/>
        <v>InitEquipData('',,"",,,,,'','','','','','',"")</v>
      </c>
      <c r="CU479" s="61" t="str">
        <f t="shared" si="6259"/>
        <v>|n</v>
      </c>
      <c r="DB479" s="71" t="str">
        <f>IF(V479="","","|n"&amp;#REF!&amp;"+"&amp;V479)</f>
        <v/>
      </c>
      <c r="DC479" s="71" t="str">
        <f>IF(W479="","","|n"&amp;#REF!&amp;"+"&amp;W479)</f>
        <v/>
      </c>
      <c r="DD479" s="71" t="str">
        <f>IF(X479="","","|n"&amp;#REF!&amp;"+"&amp;X479)</f>
        <v/>
      </c>
      <c r="DE479" s="71" t="str">
        <f>IF(Y479="","","|n"&amp;#REF!&amp;"+"&amp;Y479)</f>
        <v/>
      </c>
      <c r="DF479" s="71" t="str">
        <f>IF(Z479="","","|n"&amp;#REF!&amp;"+"&amp;Z479)</f>
        <v/>
      </c>
      <c r="DG479" s="71" t="str">
        <f>IF(AA479="","","|n"&amp;#REF!&amp;"+"&amp;AA479)</f>
        <v/>
      </c>
      <c r="DH479" s="71" t="str">
        <f>IF(AB479="","","|n"&amp;#REF!&amp;"+"&amp;AB479)</f>
        <v/>
      </c>
      <c r="DI479" s="71" t="str">
        <f>IF(AC479="","","|n"&amp;#REF!&amp;"+"&amp;AC479&amp;"%")</f>
        <v/>
      </c>
      <c r="DJ479" s="71" t="str">
        <f>IF(AD479="","","|n"&amp;#REF!&amp;"+"&amp;AD479)</f>
        <v/>
      </c>
      <c r="DK479" s="71" t="str">
        <f>IF(AE479="","","|n"&amp;#REF!&amp;"+"&amp;AE479)</f>
        <v/>
      </c>
      <c r="DL479" s="71" t="str">
        <f>IF(AF479="","","|n"&amp;#REF!&amp;"+"&amp;AF479)</f>
        <v/>
      </c>
      <c r="DM479" s="71" t="str">
        <f>IF(AG479="","","|n"&amp;#REF!&amp;"+"&amp;AG479&amp;"%")</f>
        <v/>
      </c>
      <c r="DN479" s="71" t="str">
        <f>IF(AH479="","","|n"&amp;#REF!&amp;"+"&amp;AH479)</f>
        <v/>
      </c>
      <c r="DO479" s="71" t="str">
        <f>IF(AI479="","","|n"&amp;#REF!&amp;"+"&amp;AI479)</f>
        <v/>
      </c>
      <c r="DP479" s="71" t="str">
        <f>IF(AJ479="","","|n"&amp;#REF!&amp;"+"&amp;AJ479)</f>
        <v/>
      </c>
    </row>
    <row r="480" spans="92:120">
      <c r="CN480" s="70" t="str">
        <f t="shared" si="6260"/>
        <v>InitUnitState('',,,,,,,,,,)</v>
      </c>
      <c r="CO480" s="70" t="str">
        <f t="shared" si="6261"/>
        <v>InitUnitNormal('',,,,,,,,,,)</v>
      </c>
      <c r="CP480" s="70" t="str">
        <f t="shared" si="6262"/>
        <v>InitUnitMagic('',,,,,,,,,,)</v>
      </c>
      <c r="CQ480" s="70" t="str">
        <f t="shared" si="6263"/>
        <v>InitUnitAdd('',,,,,,,,,,)</v>
      </c>
      <c r="CR480" s="70" t="str">
        <f t="shared" si="6264"/>
        <v>InitEquipData('',,"",,,,,'','','','','','',"")</v>
      </c>
      <c r="CU480" s="61" t="str">
        <f t="shared" si="6259"/>
        <v>|n</v>
      </c>
      <c r="DB480" s="71" t="str">
        <f>IF(V480="","","|n"&amp;#REF!&amp;"+"&amp;V480)</f>
        <v/>
      </c>
      <c r="DC480" s="71" t="str">
        <f>IF(W480="","","|n"&amp;#REF!&amp;"+"&amp;W480)</f>
        <v/>
      </c>
      <c r="DD480" s="71" t="str">
        <f>IF(X480="","","|n"&amp;#REF!&amp;"+"&amp;X480)</f>
        <v/>
      </c>
      <c r="DE480" s="71" t="str">
        <f>IF(Y480="","","|n"&amp;#REF!&amp;"+"&amp;Y480)</f>
        <v/>
      </c>
      <c r="DF480" s="71" t="str">
        <f>IF(Z480="","","|n"&amp;#REF!&amp;"+"&amp;Z480)</f>
        <v/>
      </c>
      <c r="DG480" s="71" t="str">
        <f>IF(AA480="","","|n"&amp;#REF!&amp;"+"&amp;AA480)</f>
        <v/>
      </c>
      <c r="DH480" s="71" t="str">
        <f>IF(AB480="","","|n"&amp;#REF!&amp;"+"&amp;AB480)</f>
        <v/>
      </c>
      <c r="DI480" s="71" t="str">
        <f>IF(AC480="","","|n"&amp;#REF!&amp;"+"&amp;AC480&amp;"%")</f>
        <v/>
      </c>
      <c r="DJ480" s="71" t="str">
        <f>IF(AD480="","","|n"&amp;#REF!&amp;"+"&amp;AD480)</f>
        <v/>
      </c>
      <c r="DK480" s="71" t="str">
        <f>IF(AE480="","","|n"&amp;#REF!&amp;"+"&amp;AE480)</f>
        <v/>
      </c>
      <c r="DL480" s="71" t="str">
        <f>IF(AF480="","","|n"&amp;#REF!&amp;"+"&amp;AF480)</f>
        <v/>
      </c>
      <c r="DM480" s="71" t="str">
        <f>IF(AG480="","","|n"&amp;#REF!&amp;"+"&amp;AG480&amp;"%")</f>
        <v/>
      </c>
      <c r="DN480" s="71" t="str">
        <f>IF(AH480="","","|n"&amp;#REF!&amp;"+"&amp;AH480)</f>
        <v/>
      </c>
      <c r="DO480" s="71" t="str">
        <f>IF(AI480="","","|n"&amp;#REF!&amp;"+"&amp;AI480)</f>
        <v/>
      </c>
      <c r="DP480" s="71" t="str">
        <f>IF(AJ480="","","|n"&amp;#REF!&amp;"+"&amp;AJ480)</f>
        <v/>
      </c>
    </row>
    <row r="481" spans="92:120">
      <c r="CN481" s="70" t="str">
        <f t="shared" si="6260"/>
        <v>InitUnitState('',,,,,,,,,,)</v>
      </c>
      <c r="CO481" s="70" t="str">
        <f t="shared" si="6261"/>
        <v>InitUnitNormal('',,,,,,,,,,)</v>
      </c>
      <c r="CP481" s="70" t="str">
        <f t="shared" si="6262"/>
        <v>InitUnitMagic('',,,,,,,,,,)</v>
      </c>
      <c r="CQ481" s="70" t="str">
        <f t="shared" si="6263"/>
        <v>InitUnitAdd('',,,,,,,,,,)</v>
      </c>
      <c r="CR481" s="70" t="str">
        <f t="shared" si="6264"/>
        <v>InitEquipData('',,"",,,,,'','','','','','',"")</v>
      </c>
      <c r="CU481" s="61" t="str">
        <f t="shared" si="6259"/>
        <v>|n</v>
      </c>
      <c r="DB481" s="71" t="str">
        <f>IF(V481="","","|n"&amp;#REF!&amp;"+"&amp;V481)</f>
        <v/>
      </c>
      <c r="DC481" s="71" t="str">
        <f>IF(W481="","","|n"&amp;#REF!&amp;"+"&amp;W481)</f>
        <v/>
      </c>
      <c r="DD481" s="71" t="str">
        <f>IF(X481="","","|n"&amp;#REF!&amp;"+"&amp;X481)</f>
        <v/>
      </c>
      <c r="DE481" s="71" t="str">
        <f>IF(Y481="","","|n"&amp;#REF!&amp;"+"&amp;Y481)</f>
        <v/>
      </c>
      <c r="DF481" s="71" t="str">
        <f>IF(Z481="","","|n"&amp;#REF!&amp;"+"&amp;Z481)</f>
        <v/>
      </c>
      <c r="DG481" s="71" t="str">
        <f>IF(AA481="","","|n"&amp;#REF!&amp;"+"&amp;AA481)</f>
        <v/>
      </c>
      <c r="DH481" s="71" t="str">
        <f>IF(AB481="","","|n"&amp;#REF!&amp;"+"&amp;AB481)</f>
        <v/>
      </c>
      <c r="DI481" s="71" t="str">
        <f>IF(AC481="","","|n"&amp;#REF!&amp;"+"&amp;AC481&amp;"%")</f>
        <v/>
      </c>
      <c r="DJ481" s="71" t="str">
        <f>IF(AD481="","","|n"&amp;#REF!&amp;"+"&amp;AD481)</f>
        <v/>
      </c>
      <c r="DK481" s="71" t="str">
        <f>IF(AE481="","","|n"&amp;#REF!&amp;"+"&amp;AE481)</f>
        <v/>
      </c>
      <c r="DL481" s="71" t="str">
        <f>IF(AF481="","","|n"&amp;#REF!&amp;"+"&amp;AF481)</f>
        <v/>
      </c>
      <c r="DM481" s="71" t="str">
        <f>IF(AG481="","","|n"&amp;#REF!&amp;"+"&amp;AG481&amp;"%")</f>
        <v/>
      </c>
      <c r="DN481" s="71" t="str">
        <f>IF(AH481="","","|n"&amp;#REF!&amp;"+"&amp;AH481)</f>
        <v/>
      </c>
      <c r="DO481" s="71" t="str">
        <f>IF(AI481="","","|n"&amp;#REF!&amp;"+"&amp;AI481)</f>
        <v/>
      </c>
      <c r="DP481" s="71" t="str">
        <f>IF(AJ481="","","|n"&amp;#REF!&amp;"+"&amp;AJ481)</f>
        <v/>
      </c>
    </row>
    <row r="482" spans="92:120">
      <c r="CN482" s="70" t="str">
        <f t="shared" si="6260"/>
        <v>InitUnitState('',,,,,,,,,,)</v>
      </c>
      <c r="CO482" s="70" t="str">
        <f t="shared" si="6261"/>
        <v>InitUnitNormal('',,,,,,,,,,)</v>
      </c>
      <c r="CP482" s="70" t="str">
        <f t="shared" si="6262"/>
        <v>InitUnitMagic('',,,,,,,,,,)</v>
      </c>
      <c r="CQ482" s="70" t="str">
        <f t="shared" si="6263"/>
        <v>InitUnitAdd('',,,,,,,,,,)</v>
      </c>
      <c r="CR482" s="70" t="str">
        <f t="shared" si="6264"/>
        <v>InitEquipData('',,"",,,,,'','','','','','',"")</v>
      </c>
      <c r="CU482" s="61" t="str">
        <f t="shared" si="6259"/>
        <v>|n</v>
      </c>
      <c r="DB482" s="71" t="str">
        <f>IF(V482="","","|n"&amp;#REF!&amp;"+"&amp;V482)</f>
        <v/>
      </c>
      <c r="DC482" s="71" t="str">
        <f>IF(W482="","","|n"&amp;#REF!&amp;"+"&amp;W482)</f>
        <v/>
      </c>
      <c r="DD482" s="71" t="str">
        <f>IF(X482="","","|n"&amp;#REF!&amp;"+"&amp;X482)</f>
        <v/>
      </c>
      <c r="DE482" s="71" t="str">
        <f>IF(Y482="","","|n"&amp;#REF!&amp;"+"&amp;Y482)</f>
        <v/>
      </c>
      <c r="DF482" s="71" t="str">
        <f>IF(Z482="","","|n"&amp;#REF!&amp;"+"&amp;Z482)</f>
        <v/>
      </c>
      <c r="DG482" s="71" t="str">
        <f>IF(AA482="","","|n"&amp;#REF!&amp;"+"&amp;AA482)</f>
        <v/>
      </c>
      <c r="DH482" s="71" t="str">
        <f>IF(AB482="","","|n"&amp;#REF!&amp;"+"&amp;AB482)</f>
        <v/>
      </c>
      <c r="DI482" s="71" t="str">
        <f>IF(AC482="","","|n"&amp;#REF!&amp;"+"&amp;AC482&amp;"%")</f>
        <v/>
      </c>
      <c r="DJ482" s="71" t="str">
        <f>IF(AD482="","","|n"&amp;#REF!&amp;"+"&amp;AD482)</f>
        <v/>
      </c>
      <c r="DK482" s="71" t="str">
        <f>IF(AE482="","","|n"&amp;#REF!&amp;"+"&amp;AE482)</f>
        <v/>
      </c>
      <c r="DL482" s="71" t="str">
        <f>IF(AF482="","","|n"&amp;#REF!&amp;"+"&amp;AF482)</f>
        <v/>
      </c>
      <c r="DM482" s="71" t="str">
        <f>IF(AG482="","","|n"&amp;#REF!&amp;"+"&amp;AG482&amp;"%")</f>
        <v/>
      </c>
      <c r="DN482" s="71" t="str">
        <f>IF(AH482="","","|n"&amp;#REF!&amp;"+"&amp;AH482)</f>
        <v/>
      </c>
      <c r="DO482" s="71" t="str">
        <f>IF(AI482="","","|n"&amp;#REF!&amp;"+"&amp;AI482)</f>
        <v/>
      </c>
      <c r="DP482" s="71" t="str">
        <f>IF(AJ482="","","|n"&amp;#REF!&amp;"+"&amp;AJ482)</f>
        <v/>
      </c>
    </row>
    <row r="483" spans="92:120">
      <c r="CN483" s="70" t="str">
        <f t="shared" si="6260"/>
        <v>InitUnitState('',,,,,,,,,,)</v>
      </c>
      <c r="CO483" s="70" t="str">
        <f t="shared" si="6261"/>
        <v>InitUnitNormal('',,,,,,,,,,)</v>
      </c>
      <c r="CP483" s="70" t="str">
        <f t="shared" si="6262"/>
        <v>InitUnitMagic('',,,,,,,,,,)</v>
      </c>
      <c r="CQ483" s="70" t="str">
        <f t="shared" si="6263"/>
        <v>InitUnitAdd('',,,,,,,,,,)</v>
      </c>
      <c r="CR483" s="70" t="str">
        <f t="shared" si="6264"/>
        <v>InitEquipData('',,"",,,,,'','','','','','',"")</v>
      </c>
      <c r="CU483" s="61" t="str">
        <f t="shared" si="6259"/>
        <v>|n</v>
      </c>
      <c r="DB483" s="71" t="str">
        <f>IF(V483="","","|n"&amp;#REF!&amp;"+"&amp;V483)</f>
        <v/>
      </c>
      <c r="DC483" s="71" t="str">
        <f>IF(W483="","","|n"&amp;#REF!&amp;"+"&amp;W483)</f>
        <v/>
      </c>
      <c r="DD483" s="71" t="str">
        <f>IF(X483="","","|n"&amp;#REF!&amp;"+"&amp;X483)</f>
        <v/>
      </c>
      <c r="DE483" s="71" t="str">
        <f>IF(Y483="","","|n"&amp;#REF!&amp;"+"&amp;Y483)</f>
        <v/>
      </c>
      <c r="DF483" s="71" t="str">
        <f>IF(Z483="","","|n"&amp;#REF!&amp;"+"&amp;Z483)</f>
        <v/>
      </c>
      <c r="DG483" s="71" t="str">
        <f>IF(AA483="","","|n"&amp;#REF!&amp;"+"&amp;AA483)</f>
        <v/>
      </c>
      <c r="DH483" s="71" t="str">
        <f>IF(AB483="","","|n"&amp;#REF!&amp;"+"&amp;AB483)</f>
        <v/>
      </c>
      <c r="DI483" s="71" t="str">
        <f>IF(AC483="","","|n"&amp;#REF!&amp;"+"&amp;AC483&amp;"%")</f>
        <v/>
      </c>
      <c r="DJ483" s="71" t="str">
        <f>IF(AD483="","","|n"&amp;#REF!&amp;"+"&amp;AD483)</f>
        <v/>
      </c>
      <c r="DK483" s="71" t="str">
        <f>IF(AE483="","","|n"&amp;#REF!&amp;"+"&amp;AE483)</f>
        <v/>
      </c>
      <c r="DL483" s="71" t="str">
        <f>IF(AF483="","","|n"&amp;#REF!&amp;"+"&amp;AF483)</f>
        <v/>
      </c>
      <c r="DM483" s="71" t="str">
        <f>IF(AG483="","","|n"&amp;#REF!&amp;"+"&amp;AG483&amp;"%")</f>
        <v/>
      </c>
      <c r="DN483" s="71" t="str">
        <f>IF(AH483="","","|n"&amp;#REF!&amp;"+"&amp;AH483)</f>
        <v/>
      </c>
      <c r="DO483" s="71" t="str">
        <f>IF(AI483="","","|n"&amp;#REF!&amp;"+"&amp;AI483)</f>
        <v/>
      </c>
      <c r="DP483" s="71" t="str">
        <f>IF(AJ483="","","|n"&amp;#REF!&amp;"+"&amp;AJ483)</f>
        <v/>
      </c>
    </row>
  </sheetData>
  <mergeCells count="3">
    <mergeCell ref="F1:O1"/>
    <mergeCell ref="P1:S1"/>
    <mergeCell ref="T1:U1"/>
  </mergeCells>
  <phoneticPr fontId="35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1181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1182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物品!A213</f>
        <v>0</v>
      </c>
      <c r="B173" s="55" t="str">
        <f>"'"&amp;物品!B213&amp;"'"</f>
        <v>'IP01'</v>
      </c>
      <c r="C173" s="55">
        <f>物品!J213</f>
        <v>0</v>
      </c>
      <c r="D173" s="55">
        <f>物品!K213</f>
        <v>0</v>
      </c>
      <c r="E173" s="55">
        <f>物品!L213</f>
        <v>0</v>
      </c>
      <c r="F173" s="55">
        <f>物品!M213</f>
        <v>0</v>
      </c>
      <c r="G173" s="55">
        <f>物品!N213</f>
        <v>0</v>
      </c>
      <c r="H173" s="55">
        <f>物品!O213</f>
        <v>0</v>
      </c>
      <c r="I173" s="55">
        <f>IF(物品!J213=0,0,"'"&amp;物品!J213&amp;"'")</f>
        <v>0</v>
      </c>
      <c r="J173" s="55">
        <f>IF(物品!K213=0,0,"'"&amp;物品!K213&amp;"'")</f>
        <v>0</v>
      </c>
      <c r="K173" s="55">
        <f>IF(物品!L213=0,0,"'"&amp;物品!L213&amp;"'")</f>
        <v>0</v>
      </c>
      <c r="L173" s="55">
        <f>IF(物品!M213=0,0,"'"&amp;物品!M213&amp;"'")</f>
        <v>0</v>
      </c>
      <c r="M173" s="55">
        <f>IF(物品!N213=0,0,"'"&amp;物品!N213&amp;"'")</f>
        <v>0</v>
      </c>
      <c r="N173" s="55">
        <f>IF(物品!O213=0,0,"'"&amp;物品!O213&amp;"'")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物品!A214</f>
        <v>0</v>
      </c>
      <c r="B174" s="55" t="str">
        <f>"'"&amp;物品!B214&amp;"'"</f>
        <v>'IP02'</v>
      </c>
      <c r="C174" s="55">
        <f>物品!J214</f>
        <v>0</v>
      </c>
      <c r="D174" s="55">
        <f>物品!K214</f>
        <v>0</v>
      </c>
      <c r="E174" s="55">
        <f>物品!L214</f>
        <v>0</v>
      </c>
      <c r="F174" s="55">
        <f>物品!M214</f>
        <v>0</v>
      </c>
      <c r="G174" s="55">
        <f>物品!N214</f>
        <v>0</v>
      </c>
      <c r="H174" s="55">
        <f>物品!O214</f>
        <v>0</v>
      </c>
      <c r="I174" s="55">
        <f>IF(物品!J214=0,0,"'"&amp;物品!J214&amp;"'")</f>
        <v>0</v>
      </c>
      <c r="J174" s="55">
        <f>IF(物品!K214=0,0,"'"&amp;物品!K214&amp;"'")</f>
        <v>0</v>
      </c>
      <c r="K174" s="55">
        <f>IF(物品!L214=0,0,"'"&amp;物品!L214&amp;"'")</f>
        <v>0</v>
      </c>
      <c r="L174" s="55">
        <f>IF(物品!M214=0,0,"'"&amp;物品!M214&amp;"'")</f>
        <v>0</v>
      </c>
      <c r="M174" s="55">
        <f>IF(物品!N214=0,0,"'"&amp;物品!N214&amp;"'")</f>
        <v>0</v>
      </c>
      <c r="N174" s="55">
        <f>IF(物品!O214=0,0,"'"&amp;物品!O214&amp;"'")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物品!A215</f>
        <v>0</v>
      </c>
      <c r="B175" s="55" t="str">
        <f>"'"&amp;物品!B215&amp;"'"</f>
        <v>'IP03'</v>
      </c>
      <c r="C175" s="55">
        <f>物品!J215</f>
        <v>0</v>
      </c>
      <c r="D175" s="55">
        <f>物品!K215</f>
        <v>0</v>
      </c>
      <c r="E175" s="55">
        <f>物品!L215</f>
        <v>0</v>
      </c>
      <c r="F175" s="55">
        <f>物品!M215</f>
        <v>0</v>
      </c>
      <c r="G175" s="55">
        <f>物品!N215</f>
        <v>0</v>
      </c>
      <c r="H175" s="55">
        <f>物品!O215</f>
        <v>0</v>
      </c>
      <c r="I175" s="55">
        <f>IF(物品!J215=0,0,"'"&amp;物品!J215&amp;"'")</f>
        <v>0</v>
      </c>
      <c r="J175" s="55">
        <f>IF(物品!K215=0,0,"'"&amp;物品!K215&amp;"'")</f>
        <v>0</v>
      </c>
      <c r="K175" s="55">
        <f>IF(物品!L215=0,0,"'"&amp;物品!L215&amp;"'")</f>
        <v>0</v>
      </c>
      <c r="L175" s="55">
        <f>IF(物品!M215=0,0,"'"&amp;物品!M215&amp;"'")</f>
        <v>0</v>
      </c>
      <c r="M175" s="55">
        <f>IF(物品!N215=0,0,"'"&amp;物品!N215&amp;"'")</f>
        <v>0</v>
      </c>
      <c r="N175" s="55">
        <f>IF(物品!O215=0,0,"'"&amp;物品!O215&amp;"'")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物品!A221</f>
        <v>0</v>
      </c>
      <c r="B176" s="55" t="str">
        <f>"'"&amp;物品!B221&amp;"'"</f>
        <v>'IT01'</v>
      </c>
      <c r="C176" s="55">
        <f>物品!J221</f>
        <v>0</v>
      </c>
      <c r="D176" s="55">
        <f>物品!K221</f>
        <v>0</v>
      </c>
      <c r="E176" s="55">
        <f>物品!L221</f>
        <v>0</v>
      </c>
      <c r="F176" s="55">
        <f>物品!M221</f>
        <v>0</v>
      </c>
      <c r="G176" s="55">
        <f>物品!N221</f>
        <v>0</v>
      </c>
      <c r="H176" s="55">
        <f>物品!O221</f>
        <v>0</v>
      </c>
      <c r="I176" s="55">
        <f>IF(物品!J221=0,0,"'"&amp;物品!J221&amp;"'")</f>
        <v>0</v>
      </c>
      <c r="J176" s="55">
        <f>IF(物品!K221=0,0,"'"&amp;物品!K221&amp;"'")</f>
        <v>0</v>
      </c>
      <c r="K176" s="55">
        <f>IF(物品!L221=0,0,"'"&amp;物品!L221&amp;"'")</f>
        <v>0</v>
      </c>
      <c r="L176" s="55">
        <f>IF(物品!M221=0,0,"'"&amp;物品!M221&amp;"'")</f>
        <v>0</v>
      </c>
      <c r="M176" s="55">
        <f>IF(物品!N221=0,0,"'"&amp;物品!N221&amp;"'")</f>
        <v>0</v>
      </c>
      <c r="N176" s="55">
        <f>IF(物品!O221=0,0,"'"&amp;物品!O221&amp;"'")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物品!A222</f>
        <v>0</v>
      </c>
      <c r="B177" s="55" t="str">
        <f>"'"&amp;物品!B222&amp;"'"</f>
        <v>'IT02'</v>
      </c>
      <c r="C177" s="55">
        <f>物品!J222</f>
        <v>0</v>
      </c>
      <c r="D177" s="55">
        <f>物品!K222</f>
        <v>0</v>
      </c>
      <c r="E177" s="55">
        <f>物品!L222</f>
        <v>0</v>
      </c>
      <c r="F177" s="55">
        <f>物品!M222</f>
        <v>0</v>
      </c>
      <c r="G177" s="55">
        <f>物品!N222</f>
        <v>0</v>
      </c>
      <c r="H177" s="55">
        <f>物品!O222</f>
        <v>0</v>
      </c>
      <c r="I177" s="55">
        <f>IF(物品!J222=0,0,"'"&amp;物品!J222&amp;"'")</f>
        <v>0</v>
      </c>
      <c r="J177" s="55">
        <f>IF(物品!K222=0,0,"'"&amp;物品!K222&amp;"'")</f>
        <v>0</v>
      </c>
      <c r="K177" s="55">
        <f>IF(物品!L222=0,0,"'"&amp;物品!L222&amp;"'")</f>
        <v>0</v>
      </c>
      <c r="L177" s="55">
        <f>IF(物品!M222=0,0,"'"&amp;物品!M222&amp;"'")</f>
        <v>0</v>
      </c>
      <c r="M177" s="55">
        <f>IF(物品!N222=0,0,"'"&amp;物品!N222&amp;"'")</f>
        <v>0</v>
      </c>
      <c r="N177" s="55">
        <f>IF(物品!O222=0,0,"'"&amp;物品!O222&amp;"'")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物品!A223</f>
        <v>0</v>
      </c>
      <c r="B178" s="55" t="str">
        <f>"'"&amp;物品!B223&amp;"'"</f>
        <v>'IT03'</v>
      </c>
      <c r="C178" s="55">
        <f>物品!J223</f>
        <v>0</v>
      </c>
      <c r="D178" s="55">
        <f>物品!K223</f>
        <v>0</v>
      </c>
      <c r="E178" s="55">
        <f>物品!L223</f>
        <v>0</v>
      </c>
      <c r="F178" s="55">
        <f>物品!M223</f>
        <v>0</v>
      </c>
      <c r="G178" s="55">
        <f>物品!N223</f>
        <v>0</v>
      </c>
      <c r="H178" s="55">
        <f>物品!O223</f>
        <v>0</v>
      </c>
      <c r="I178" s="55">
        <f>IF(物品!J223=0,0,"'"&amp;物品!J223&amp;"'")</f>
        <v>0</v>
      </c>
      <c r="J178" s="55">
        <f>IF(物品!K223=0,0,"'"&amp;物品!K223&amp;"'")</f>
        <v>0</v>
      </c>
      <c r="K178" s="55">
        <f>IF(物品!L223=0,0,"'"&amp;物品!L223&amp;"'")</f>
        <v>0</v>
      </c>
      <c r="L178" s="55">
        <f>IF(物品!M223=0,0,"'"&amp;物品!M223&amp;"'")</f>
        <v>0</v>
      </c>
      <c r="M178" s="55">
        <f>IF(物品!N223=0,0,"'"&amp;物品!N223&amp;"'")</f>
        <v>0</v>
      </c>
      <c r="N178" s="55">
        <f>IF(物品!O223=0,0,"'"&amp;物品!O223&amp;"'")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物品!A224</f>
        <v>0</v>
      </c>
      <c r="B179" s="55" t="str">
        <f>"'"&amp;物品!B224&amp;"'"</f>
        <v>'IT04'</v>
      </c>
      <c r="C179" s="55">
        <f>物品!J224</f>
        <v>0</v>
      </c>
      <c r="D179" s="55">
        <f>物品!K224</f>
        <v>0</v>
      </c>
      <c r="E179" s="55">
        <f>物品!L224</f>
        <v>0</v>
      </c>
      <c r="F179" s="55">
        <f>物品!M224</f>
        <v>0</v>
      </c>
      <c r="G179" s="55">
        <f>物品!N224</f>
        <v>0</v>
      </c>
      <c r="H179" s="55">
        <f>物品!O224</f>
        <v>0</v>
      </c>
      <c r="I179" s="55">
        <f>IF(物品!J224=0,0,"'"&amp;物品!J224&amp;"'")</f>
        <v>0</v>
      </c>
      <c r="J179" s="55">
        <f>IF(物品!K224=0,0,"'"&amp;物品!K224&amp;"'")</f>
        <v>0</v>
      </c>
      <c r="K179" s="55">
        <f>IF(物品!L224=0,0,"'"&amp;物品!L224&amp;"'")</f>
        <v>0</v>
      </c>
      <c r="L179" s="55">
        <f>IF(物品!M224=0,0,"'"&amp;物品!M224&amp;"'")</f>
        <v>0</v>
      </c>
      <c r="M179" s="55">
        <f>IF(物品!N224=0,0,"'"&amp;物品!N224&amp;"'")</f>
        <v>0</v>
      </c>
      <c r="N179" s="55">
        <f>IF(物品!O224=0,0,"'"&amp;物品!O224&amp;"'")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物品!A225</f>
        <v>0</v>
      </c>
      <c r="B180" s="55" t="str">
        <f>"'"&amp;物品!B225&amp;"'"</f>
        <v>'IT05'</v>
      </c>
      <c r="C180" s="55">
        <f>物品!J225</f>
        <v>0</v>
      </c>
      <c r="D180" s="55">
        <f>物品!K225</f>
        <v>0</v>
      </c>
      <c r="E180" s="55">
        <f>物品!L225</f>
        <v>0</v>
      </c>
      <c r="F180" s="55">
        <f>物品!M225</f>
        <v>0</v>
      </c>
      <c r="G180" s="55">
        <f>物品!N225</f>
        <v>0</v>
      </c>
      <c r="H180" s="55">
        <f>物品!O225</f>
        <v>0</v>
      </c>
      <c r="I180" s="55">
        <f>IF(物品!J225=0,0,"'"&amp;物品!J225&amp;"'")</f>
        <v>0</v>
      </c>
      <c r="J180" s="55">
        <f>IF(物品!K225=0,0,"'"&amp;物品!K225&amp;"'")</f>
        <v>0</v>
      </c>
      <c r="K180" s="55">
        <f>IF(物品!L225=0,0,"'"&amp;物品!L225&amp;"'")</f>
        <v>0</v>
      </c>
      <c r="L180" s="55">
        <f>IF(物品!M225=0,0,"'"&amp;物品!M225&amp;"'")</f>
        <v>0</v>
      </c>
      <c r="M180" s="55">
        <f>IF(物品!N225=0,0,"'"&amp;物品!N225&amp;"'")</f>
        <v>0</v>
      </c>
      <c r="N180" s="55">
        <f>IF(物品!O225=0,0,"'"&amp;物品!O225&amp;"'")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物品!A226</f>
        <v>0</v>
      </c>
      <c r="B181" s="55" t="str">
        <f>"'"&amp;物品!B226&amp;"'"</f>
        <v>'IT06'</v>
      </c>
      <c r="C181" s="55">
        <f>物品!J226</f>
        <v>0</v>
      </c>
      <c r="D181" s="55">
        <f>物品!K226</f>
        <v>0</v>
      </c>
      <c r="E181" s="55">
        <f>物品!L226</f>
        <v>0</v>
      </c>
      <c r="F181" s="55">
        <f>物品!M226</f>
        <v>0</v>
      </c>
      <c r="G181" s="55">
        <f>物品!N226</f>
        <v>0</v>
      </c>
      <c r="H181" s="55">
        <f>物品!O226</f>
        <v>0</v>
      </c>
      <c r="I181" s="55">
        <f>IF(物品!J226=0,0,"'"&amp;物品!J226&amp;"'")</f>
        <v>0</v>
      </c>
      <c r="J181" s="55">
        <f>IF(物品!K226=0,0,"'"&amp;物品!K226&amp;"'")</f>
        <v>0</v>
      </c>
      <c r="K181" s="55">
        <f>IF(物品!L226=0,0,"'"&amp;物品!L226&amp;"'")</f>
        <v>0</v>
      </c>
      <c r="L181" s="55">
        <f>IF(物品!M226=0,0,"'"&amp;物品!M226&amp;"'")</f>
        <v>0</v>
      </c>
      <c r="M181" s="55">
        <f>IF(物品!N226=0,0,"'"&amp;物品!N226&amp;"'")</f>
        <v>0</v>
      </c>
      <c r="N181" s="55">
        <f>IF(物品!O226=0,0,"'"&amp;物品!O226&amp;"'")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物品!A227</f>
        <v>0</v>
      </c>
      <c r="B182" s="55" t="str">
        <f>"'"&amp;物品!B227&amp;"'"</f>
        <v>'IT07'</v>
      </c>
      <c r="C182" s="55">
        <f>物品!J227</f>
        <v>0</v>
      </c>
      <c r="D182" s="55">
        <f>物品!K227</f>
        <v>0</v>
      </c>
      <c r="E182" s="55">
        <f>物品!L227</f>
        <v>0</v>
      </c>
      <c r="F182" s="55">
        <f>物品!M227</f>
        <v>0</v>
      </c>
      <c r="G182" s="55">
        <f>物品!N227</f>
        <v>0</v>
      </c>
      <c r="H182" s="55">
        <f>物品!O227</f>
        <v>0</v>
      </c>
      <c r="I182" s="55">
        <f>IF(物品!J227=0,0,"'"&amp;物品!J227&amp;"'")</f>
        <v>0</v>
      </c>
      <c r="J182" s="55">
        <f>IF(物品!K227=0,0,"'"&amp;物品!K227&amp;"'")</f>
        <v>0</v>
      </c>
      <c r="K182" s="55">
        <f>IF(物品!L227=0,0,"'"&amp;物品!L227&amp;"'")</f>
        <v>0</v>
      </c>
      <c r="L182" s="55">
        <f>IF(物品!M227=0,0,"'"&amp;物品!M227&amp;"'")</f>
        <v>0</v>
      </c>
      <c r="M182" s="55">
        <f>IF(物品!N227=0,0,"'"&amp;物品!N227&amp;"'")</f>
        <v>0</v>
      </c>
      <c r="N182" s="55">
        <f>IF(物品!O227=0,0,"'"&amp;物品!O227&amp;"'")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物品!A228</f>
        <v>.</v>
      </c>
      <c r="B183" s="55" t="str">
        <f>"'"&amp;物品!B228&amp;"'"</f>
        <v>'IT08'</v>
      </c>
      <c r="C183" s="55">
        <f>物品!J228</f>
        <v>0</v>
      </c>
      <c r="D183" s="55">
        <f>物品!K228</f>
        <v>0</v>
      </c>
      <c r="E183" s="55">
        <f>物品!L228</f>
        <v>0</v>
      </c>
      <c r="F183" s="55">
        <f>物品!M228</f>
        <v>0</v>
      </c>
      <c r="G183" s="55">
        <f>物品!N228</f>
        <v>0</v>
      </c>
      <c r="H183" s="55">
        <f>物品!O228</f>
        <v>0</v>
      </c>
      <c r="I183" s="55">
        <f>IF(物品!J228=0,0,"'"&amp;物品!J228&amp;"'")</f>
        <v>0</v>
      </c>
      <c r="J183" s="55">
        <f>IF(物品!K228=0,0,"'"&amp;物品!K228&amp;"'")</f>
        <v>0</v>
      </c>
      <c r="K183" s="55">
        <f>IF(物品!L228=0,0,"'"&amp;物品!L228&amp;"'")</f>
        <v>0</v>
      </c>
      <c r="L183" s="55">
        <f>IF(物品!M228=0,0,"'"&amp;物品!M228&amp;"'")</f>
        <v>0</v>
      </c>
      <c r="M183" s="55">
        <f>IF(物品!N228=0,0,"'"&amp;物品!N228&amp;"'")</f>
        <v>0</v>
      </c>
      <c r="N183" s="55">
        <f>IF(物品!O228=0,0,"'"&amp;物品!O228&amp;"'")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物品!A229</f>
        <v>0</v>
      </c>
      <c r="B184" s="55" t="str">
        <f>"'"&amp;物品!B229&amp;"'"</f>
        <v>'IT09'</v>
      </c>
      <c r="C184" s="55">
        <f>物品!J229</f>
        <v>0</v>
      </c>
      <c r="D184" s="55">
        <f>物品!K229</f>
        <v>0</v>
      </c>
      <c r="E184" s="55">
        <f>物品!L229</f>
        <v>0</v>
      </c>
      <c r="F184" s="55">
        <f>物品!M229</f>
        <v>0</v>
      </c>
      <c r="G184" s="55">
        <f>物品!N229</f>
        <v>0</v>
      </c>
      <c r="H184" s="55">
        <f>物品!O229</f>
        <v>0</v>
      </c>
      <c r="I184" s="55">
        <f>IF(物品!J229=0,0,"'"&amp;物品!J229&amp;"'")</f>
        <v>0</v>
      </c>
      <c r="J184" s="55">
        <f>IF(物品!K229=0,0,"'"&amp;物品!K229&amp;"'")</f>
        <v>0</v>
      </c>
      <c r="K184" s="55">
        <f>IF(物品!L229=0,0,"'"&amp;物品!L229&amp;"'")</f>
        <v>0</v>
      </c>
      <c r="L184" s="55">
        <f>IF(物品!M229=0,0,"'"&amp;物品!M229&amp;"'")</f>
        <v>0</v>
      </c>
      <c r="M184" s="55">
        <f>IF(物品!N229=0,0,"'"&amp;物品!N229&amp;"'")</f>
        <v>0</v>
      </c>
      <c r="N184" s="55">
        <f>IF(物品!O229=0,0,"'"&amp;物品!O229&amp;"'")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物品!A230</f>
        <v>0</v>
      </c>
      <c r="B185" s="55" t="str">
        <f>"'"&amp;物品!B230&amp;"'"</f>
        <v>'IT10'</v>
      </c>
      <c r="C185" s="55">
        <f>物品!J230</f>
        <v>0</v>
      </c>
      <c r="D185" s="55">
        <f>物品!K230</f>
        <v>0</v>
      </c>
      <c r="E185" s="55">
        <f>物品!L230</f>
        <v>0</v>
      </c>
      <c r="F185" s="55">
        <f>物品!M230</f>
        <v>0</v>
      </c>
      <c r="G185" s="55">
        <f>物品!N230</f>
        <v>0</v>
      </c>
      <c r="H185" s="55">
        <f>物品!O230</f>
        <v>0</v>
      </c>
      <c r="I185" s="55">
        <f>IF(物品!J230=0,0,"'"&amp;物品!J230&amp;"'")</f>
        <v>0</v>
      </c>
      <c r="J185" s="55">
        <f>IF(物品!K230=0,0,"'"&amp;物品!K230&amp;"'")</f>
        <v>0</v>
      </c>
      <c r="K185" s="55">
        <f>IF(物品!L230=0,0,"'"&amp;物品!L230&amp;"'")</f>
        <v>0</v>
      </c>
      <c r="L185" s="55">
        <f>IF(物品!M230=0,0,"'"&amp;物品!M230&amp;"'")</f>
        <v>0</v>
      </c>
      <c r="M185" s="55">
        <f>IF(物品!N230=0,0,"'"&amp;物品!N230&amp;"'")</f>
        <v>0</v>
      </c>
      <c r="N185" s="55">
        <f>IF(物品!O230=0,0,"'"&amp;物品!O230&amp;"'")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物品!A249</f>
        <v>0</v>
      </c>
      <c r="B186" s="55" t="str">
        <f>"'"&amp;物品!B249&amp;"'"</f>
        <v>'IS02'</v>
      </c>
      <c r="C186" s="55">
        <f>物品!J249</f>
        <v>0</v>
      </c>
      <c r="D186" s="55">
        <f>物品!K249</f>
        <v>0</v>
      </c>
      <c r="E186" s="55">
        <f>物品!L249</f>
        <v>0</v>
      </c>
      <c r="F186" s="55">
        <f>物品!M249</f>
        <v>0</v>
      </c>
      <c r="G186" s="55">
        <f>物品!N249</f>
        <v>0</v>
      </c>
      <c r="H186" s="55">
        <f>物品!O249</f>
        <v>0</v>
      </c>
      <c r="I186" s="55">
        <f>IF(物品!J249=0,0,"'"&amp;物品!J249&amp;"'")</f>
        <v>0</v>
      </c>
      <c r="J186" s="55">
        <f>IF(物品!K249=0,0,"'"&amp;物品!K249&amp;"'")</f>
        <v>0</v>
      </c>
      <c r="K186" s="55">
        <f>IF(物品!L249=0,0,"'"&amp;物品!L249&amp;"'")</f>
        <v>0</v>
      </c>
      <c r="L186" s="55">
        <f>IF(物品!M249=0,0,"'"&amp;物品!M249&amp;"'")</f>
        <v>0</v>
      </c>
      <c r="M186" s="55">
        <f>IF(物品!N249=0,0,"'"&amp;物品!N249&amp;"'")</f>
        <v>0</v>
      </c>
      <c r="N186" s="55">
        <f>IF(物品!O249=0,0,"'"&amp;物品!O249&amp;"'")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物品!A250</f>
        <v>0</v>
      </c>
      <c r="B187" s="55" t="str">
        <f>"'"&amp;物品!B250&amp;"'"</f>
        <v>'IS03'</v>
      </c>
      <c r="C187" s="55">
        <f>物品!J250</f>
        <v>0</v>
      </c>
      <c r="D187" s="55">
        <f>物品!K250</f>
        <v>0</v>
      </c>
      <c r="E187" s="55">
        <f>物品!L250</f>
        <v>0</v>
      </c>
      <c r="F187" s="55">
        <f>物品!M250</f>
        <v>0</v>
      </c>
      <c r="G187" s="55">
        <f>物品!N250</f>
        <v>0</v>
      </c>
      <c r="H187" s="55">
        <f>物品!O250</f>
        <v>0</v>
      </c>
      <c r="I187" s="55">
        <f>IF(物品!J250=0,0,"'"&amp;物品!J250&amp;"'")</f>
        <v>0</v>
      </c>
      <c r="J187" s="55">
        <f>IF(物品!K250=0,0,"'"&amp;物品!K250&amp;"'")</f>
        <v>0</v>
      </c>
      <c r="K187" s="55">
        <f>IF(物品!L250=0,0,"'"&amp;物品!L250&amp;"'")</f>
        <v>0</v>
      </c>
      <c r="L187" s="55">
        <f>IF(物品!M250=0,0,"'"&amp;物品!M250&amp;"'")</f>
        <v>0</v>
      </c>
      <c r="M187" s="55">
        <f>IF(物品!N250=0,0,"'"&amp;物品!N250&amp;"'")</f>
        <v>0</v>
      </c>
      <c r="N187" s="55">
        <f>IF(物品!O250=0,0,"'"&amp;物品!O250&amp;"'")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物品!A261</f>
        <v>0</v>
      </c>
      <c r="B190" s="55" t="str">
        <f>"'"&amp;物品!B261&amp;"'"</f>
        <v>'IS12'</v>
      </c>
      <c r="C190" s="55">
        <f>物品!J261</f>
        <v>0</v>
      </c>
      <c r="D190" s="55">
        <f>物品!K261</f>
        <v>0</v>
      </c>
      <c r="E190" s="55">
        <f>物品!L261</f>
        <v>0</v>
      </c>
      <c r="F190" s="55">
        <f>物品!M261</f>
        <v>0</v>
      </c>
      <c r="G190" s="55">
        <f>物品!N261</f>
        <v>0</v>
      </c>
      <c r="H190" s="55">
        <f>物品!O261</f>
        <v>0</v>
      </c>
      <c r="I190" s="55">
        <f>IF(物品!J261=0,0,"'"&amp;物品!J261&amp;"'")</f>
        <v>0</v>
      </c>
      <c r="J190" s="55">
        <f>IF(物品!K261=0,0,"'"&amp;物品!K261&amp;"'")</f>
        <v>0</v>
      </c>
      <c r="K190" s="55">
        <f>IF(物品!L261=0,0,"'"&amp;物品!L261&amp;"'")</f>
        <v>0</v>
      </c>
      <c r="L190" s="55">
        <f>IF(物品!M261=0,0,"'"&amp;物品!M261&amp;"'")</f>
        <v>0</v>
      </c>
      <c r="M190" s="55">
        <f>IF(物品!N261=0,0,"'"&amp;物品!N261&amp;"'")</f>
        <v>0</v>
      </c>
      <c r="N190" s="55">
        <f>IF(物品!O261=0,0,"'"&amp;物品!O261&amp;"'")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物品!A297</f>
        <v>0</v>
      </c>
      <c r="B199" s="55" t="str">
        <f>"'"&amp;物品!B297&amp;"'"</f>
        <v>'IF01'</v>
      </c>
      <c r="C199" s="55">
        <f>物品!J297</f>
        <v>0</v>
      </c>
      <c r="D199" s="55">
        <f>物品!K297</f>
        <v>0</v>
      </c>
      <c r="E199" s="55">
        <f>物品!L297</f>
        <v>0</v>
      </c>
      <c r="F199" s="55">
        <f>物品!M297</f>
        <v>0</v>
      </c>
      <c r="G199" s="55">
        <f>物品!N297</f>
        <v>0</v>
      </c>
      <c r="H199" s="55">
        <f>物品!O297</f>
        <v>0</v>
      </c>
      <c r="I199" s="55">
        <f>IF(物品!J297=0,0,"'"&amp;物品!J297&amp;"'")</f>
        <v>0</v>
      </c>
      <c r="J199" s="55">
        <f>IF(物品!K297=0,0,"'"&amp;物品!K297&amp;"'")</f>
        <v>0</v>
      </c>
      <c r="K199" s="55">
        <f>IF(物品!L297=0,0,"'"&amp;物品!L297&amp;"'")</f>
        <v>0</v>
      </c>
      <c r="L199" s="55">
        <f>IF(物品!M297=0,0,"'"&amp;物品!M297&amp;"'")</f>
        <v>0</v>
      </c>
      <c r="M199" s="55">
        <f>IF(物品!N297=0,0,"'"&amp;物品!N297&amp;"'")</f>
        <v>0</v>
      </c>
      <c r="N199" s="55">
        <f>IF(物品!O297=0,0,"'"&amp;物品!O297&amp;"'")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物品!A298</f>
        <v>0</v>
      </c>
      <c r="B200" s="55" t="str">
        <f>"'"&amp;物品!B298&amp;"'"</f>
        <v>'IF02'</v>
      </c>
      <c r="C200" s="55">
        <f>物品!J298</f>
        <v>0</v>
      </c>
      <c r="D200" s="55">
        <f>物品!K298</f>
        <v>0</v>
      </c>
      <c r="E200" s="55">
        <f>物品!L298</f>
        <v>0</v>
      </c>
      <c r="F200" s="55">
        <f>物品!M298</f>
        <v>0</v>
      </c>
      <c r="G200" s="55">
        <f>物品!N298</f>
        <v>0</v>
      </c>
      <c r="H200" s="55">
        <f>物品!O298</f>
        <v>0</v>
      </c>
      <c r="I200" s="55">
        <f>IF(物品!J298=0,0,"'"&amp;物品!J298&amp;"'")</f>
        <v>0</v>
      </c>
      <c r="J200" s="55">
        <f>IF(物品!K298=0,0,"'"&amp;物品!K298&amp;"'")</f>
        <v>0</v>
      </c>
      <c r="K200" s="55">
        <f>IF(物品!L298=0,0,"'"&amp;物品!L298&amp;"'")</f>
        <v>0</v>
      </c>
      <c r="L200" s="55">
        <f>IF(物品!M298=0,0,"'"&amp;物品!M298&amp;"'")</f>
        <v>0</v>
      </c>
      <c r="M200" s="55">
        <f>IF(物品!N298=0,0,"'"&amp;物品!N298&amp;"'")</f>
        <v>0</v>
      </c>
      <c r="N200" s="55">
        <f>IF(物品!O298=0,0,"'"&amp;物品!O298&amp;"'")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物品!A299</f>
        <v>0</v>
      </c>
      <c r="B201" s="55" t="str">
        <f>"'"&amp;物品!B299&amp;"'"</f>
        <v>'IF03'</v>
      </c>
      <c r="C201" s="55">
        <f>物品!J299</f>
        <v>0</v>
      </c>
      <c r="D201" s="55">
        <f>物品!K299</f>
        <v>0</v>
      </c>
      <c r="E201" s="55">
        <f>物品!L299</f>
        <v>0</v>
      </c>
      <c r="F201" s="55">
        <f>物品!M299</f>
        <v>0</v>
      </c>
      <c r="G201" s="55">
        <f>物品!N299</f>
        <v>0</v>
      </c>
      <c r="H201" s="55">
        <f>物品!O299</f>
        <v>0</v>
      </c>
      <c r="I201" s="55">
        <f>IF(物品!J299=0,0,"'"&amp;物品!J299&amp;"'")</f>
        <v>0</v>
      </c>
      <c r="J201" s="55">
        <f>IF(物品!K299=0,0,"'"&amp;物品!K299&amp;"'")</f>
        <v>0</v>
      </c>
      <c r="K201" s="55">
        <f>IF(物品!L299=0,0,"'"&amp;物品!L299&amp;"'")</f>
        <v>0</v>
      </c>
      <c r="L201" s="55">
        <f>IF(物品!M299=0,0,"'"&amp;物品!M299&amp;"'")</f>
        <v>0</v>
      </c>
      <c r="M201" s="55">
        <f>IF(物品!N299=0,0,"'"&amp;物品!N299&amp;"'")</f>
        <v>0</v>
      </c>
      <c r="N201" s="55">
        <f>IF(物品!O299=0,0,"'"&amp;物品!O299&amp;"'")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物品!A300</f>
        <v>0</v>
      </c>
      <c r="B202" s="55" t="str">
        <f>"'"&amp;物品!B300&amp;"'"</f>
        <v>'IF04'</v>
      </c>
      <c r="C202" s="55">
        <f>物品!J300</f>
        <v>0</v>
      </c>
      <c r="D202" s="55">
        <f>物品!K300</f>
        <v>0</v>
      </c>
      <c r="E202" s="55">
        <f>物品!L300</f>
        <v>0</v>
      </c>
      <c r="F202" s="55">
        <f>物品!M300</f>
        <v>0</v>
      </c>
      <c r="G202" s="55">
        <f>物品!N300</f>
        <v>0</v>
      </c>
      <c r="H202" s="55">
        <f>物品!O300</f>
        <v>0</v>
      </c>
      <c r="I202" s="55">
        <f>IF(物品!J300=0,0,"'"&amp;物品!J300&amp;"'")</f>
        <v>0</v>
      </c>
      <c r="J202" s="55">
        <f>IF(物品!K300=0,0,"'"&amp;物品!K300&amp;"'")</f>
        <v>0</v>
      </c>
      <c r="K202" s="55">
        <f>IF(物品!L300=0,0,"'"&amp;物品!L300&amp;"'")</f>
        <v>0</v>
      </c>
      <c r="L202" s="55">
        <f>IF(物品!M300=0,0,"'"&amp;物品!M300&amp;"'")</f>
        <v>0</v>
      </c>
      <c r="M202" s="55">
        <f>IF(物品!N300=0,0,"'"&amp;物品!N300&amp;"'")</f>
        <v>0</v>
      </c>
      <c r="N202" s="55">
        <f>IF(物品!O300=0,0,"'"&amp;物品!O300&amp;"'")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物品!A301</f>
        <v>0</v>
      </c>
      <c r="B203" s="55" t="str">
        <f>"'"&amp;物品!B301&amp;"'"</f>
        <v>'IF05'</v>
      </c>
      <c r="C203" s="55">
        <f>物品!J301</f>
        <v>0</v>
      </c>
      <c r="D203" s="55">
        <f>物品!K301</f>
        <v>0</v>
      </c>
      <c r="E203" s="55">
        <f>物品!L301</f>
        <v>0</v>
      </c>
      <c r="F203" s="55">
        <f>物品!M301</f>
        <v>0</v>
      </c>
      <c r="G203" s="55">
        <f>物品!N301</f>
        <v>0</v>
      </c>
      <c r="H203" s="55">
        <f>物品!O301</f>
        <v>0</v>
      </c>
      <c r="I203" s="55">
        <f>IF(物品!J301=0,0,"'"&amp;物品!J301&amp;"'")</f>
        <v>0</v>
      </c>
      <c r="J203" s="55">
        <f>IF(物品!K301=0,0,"'"&amp;物品!K301&amp;"'")</f>
        <v>0</v>
      </c>
      <c r="K203" s="55">
        <f>IF(物品!L301=0,0,"'"&amp;物品!L301&amp;"'")</f>
        <v>0</v>
      </c>
      <c r="L203" s="55">
        <f>IF(物品!M301=0,0,"'"&amp;物品!M301&amp;"'")</f>
        <v>0</v>
      </c>
      <c r="M203" s="55">
        <f>IF(物品!N301=0,0,"'"&amp;物品!N301&amp;"'")</f>
        <v>0</v>
      </c>
      <c r="N203" s="55">
        <f>IF(物品!O301=0,0,"'"&amp;物品!O301&amp;"'")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物品!A302</f>
        <v>0</v>
      </c>
      <c r="B204" s="55" t="str">
        <f>"'"&amp;物品!B302&amp;"'"</f>
        <v>'IF06'</v>
      </c>
      <c r="C204" s="55">
        <f>物品!J302</f>
        <v>0</v>
      </c>
      <c r="D204" s="55">
        <f>物品!K302</f>
        <v>0</v>
      </c>
      <c r="E204" s="55">
        <f>物品!L302</f>
        <v>0</v>
      </c>
      <c r="F204" s="55">
        <f>物品!M302</f>
        <v>0</v>
      </c>
      <c r="G204" s="55">
        <f>物品!N302</f>
        <v>0</v>
      </c>
      <c r="H204" s="55">
        <f>物品!O302</f>
        <v>0</v>
      </c>
      <c r="I204" s="55">
        <f>IF(物品!J302=0,0,"'"&amp;物品!J302&amp;"'")</f>
        <v>0</v>
      </c>
      <c r="J204" s="55">
        <f>IF(物品!K302=0,0,"'"&amp;物品!K302&amp;"'")</f>
        <v>0</v>
      </c>
      <c r="K204" s="55">
        <f>IF(物品!L302=0,0,"'"&amp;物品!L302&amp;"'")</f>
        <v>0</v>
      </c>
      <c r="L204" s="55">
        <f>IF(物品!M302=0,0,"'"&amp;物品!M302&amp;"'")</f>
        <v>0</v>
      </c>
      <c r="M204" s="55">
        <f>IF(物品!N302=0,0,"'"&amp;物品!N302&amp;"'")</f>
        <v>0</v>
      </c>
      <c r="N204" s="55">
        <f>IF(物品!O302=0,0,"'"&amp;物品!O302&amp;"'")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物品!A303</f>
        <v>0</v>
      </c>
      <c r="B205" s="55" t="str">
        <f>"'"&amp;物品!B303&amp;"'"</f>
        <v>'IF07'</v>
      </c>
      <c r="C205" s="55">
        <f>物品!J303</f>
        <v>0</v>
      </c>
      <c r="D205" s="55">
        <f>物品!K303</f>
        <v>0</v>
      </c>
      <c r="E205" s="55">
        <f>物品!L303</f>
        <v>0</v>
      </c>
      <c r="F205" s="55">
        <f>物品!M303</f>
        <v>0</v>
      </c>
      <c r="G205" s="55">
        <f>物品!N303</f>
        <v>0</v>
      </c>
      <c r="H205" s="55">
        <f>物品!O303</f>
        <v>0</v>
      </c>
      <c r="I205" s="55">
        <f>IF(物品!J303=0,0,"'"&amp;物品!J303&amp;"'")</f>
        <v>0</v>
      </c>
      <c r="J205" s="55">
        <f>IF(物品!K303=0,0,"'"&amp;物品!K303&amp;"'")</f>
        <v>0</v>
      </c>
      <c r="K205" s="55">
        <f>IF(物品!L303=0,0,"'"&amp;物品!L303&amp;"'")</f>
        <v>0</v>
      </c>
      <c r="L205" s="55">
        <f>IF(物品!M303=0,0,"'"&amp;物品!M303&amp;"'")</f>
        <v>0</v>
      </c>
      <c r="M205" s="55">
        <f>IF(物品!N303=0,0,"'"&amp;物品!N303&amp;"'")</f>
        <v>0</v>
      </c>
      <c r="N205" s="55">
        <f>IF(物品!O303=0,0,"'"&amp;物品!O303&amp;"'")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物品!A304</f>
        <v>0</v>
      </c>
      <c r="B206" s="55" t="str">
        <f>"'"&amp;物品!B304&amp;"'"</f>
        <v>'IF08'</v>
      </c>
      <c r="C206" s="55">
        <f>物品!J304</f>
        <v>0</v>
      </c>
      <c r="D206" s="55">
        <f>物品!K304</f>
        <v>0</v>
      </c>
      <c r="E206" s="55">
        <f>物品!L304</f>
        <v>0</v>
      </c>
      <c r="F206" s="55">
        <f>物品!M304</f>
        <v>0</v>
      </c>
      <c r="G206" s="55">
        <f>物品!N304</f>
        <v>0</v>
      </c>
      <c r="H206" s="55">
        <f>物品!O304</f>
        <v>0</v>
      </c>
      <c r="I206" s="55">
        <f>IF(物品!J304=0,0,"'"&amp;物品!J304&amp;"'")</f>
        <v>0</v>
      </c>
      <c r="J206" s="55">
        <f>IF(物品!K304=0,0,"'"&amp;物品!K304&amp;"'")</f>
        <v>0</v>
      </c>
      <c r="K206" s="55">
        <f>IF(物品!L304=0,0,"'"&amp;物品!L304&amp;"'")</f>
        <v>0</v>
      </c>
      <c r="L206" s="55">
        <f>IF(物品!M304=0,0,"'"&amp;物品!M304&amp;"'")</f>
        <v>0</v>
      </c>
      <c r="M206" s="55">
        <f>IF(物品!N304=0,0,"'"&amp;物品!N304&amp;"'")</f>
        <v>0</v>
      </c>
      <c r="N206" s="55">
        <f>IF(物品!O304=0,0,"'"&amp;物品!O304&amp;"'")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物品!A305</f>
        <v>0</v>
      </c>
      <c r="B207" s="55" t="str">
        <f>"'"&amp;物品!B305&amp;"'"</f>
        <v>'IF09'</v>
      </c>
      <c r="C207" s="55">
        <f>物品!J305</f>
        <v>0</v>
      </c>
      <c r="D207" s="55">
        <f>物品!K305</f>
        <v>0</v>
      </c>
      <c r="E207" s="55">
        <f>物品!L305</f>
        <v>0</v>
      </c>
      <c r="F207" s="55">
        <f>物品!M305</f>
        <v>0</v>
      </c>
      <c r="G207" s="55">
        <f>物品!N305</f>
        <v>0</v>
      </c>
      <c r="H207" s="55">
        <f>物品!O305</f>
        <v>0</v>
      </c>
      <c r="I207" s="55">
        <f>IF(物品!J305=0,0,"'"&amp;物品!J305&amp;"'")</f>
        <v>0</v>
      </c>
      <c r="J207" s="55">
        <f>IF(物品!K305=0,0,"'"&amp;物品!K305&amp;"'")</f>
        <v>0</v>
      </c>
      <c r="K207" s="55">
        <f>IF(物品!L305=0,0,"'"&amp;物品!L305&amp;"'")</f>
        <v>0</v>
      </c>
      <c r="L207" s="55">
        <f>IF(物品!M305=0,0,"'"&amp;物品!M305&amp;"'")</f>
        <v>0</v>
      </c>
      <c r="M207" s="55">
        <f>IF(物品!N305=0,0,"'"&amp;物品!N305&amp;"'")</f>
        <v>0</v>
      </c>
      <c r="N207" s="55">
        <f>IF(物品!O305=0,0,"'"&amp;物品!O305&amp;"'")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物品!A306</f>
        <v>0</v>
      </c>
      <c r="B208" s="55" t="str">
        <f>"'"&amp;物品!B306&amp;"'"</f>
        <v>'IF10'</v>
      </c>
      <c r="C208" s="55">
        <f>物品!J306</f>
        <v>0</v>
      </c>
      <c r="D208" s="55">
        <f>物品!K306</f>
        <v>0</v>
      </c>
      <c r="E208" s="55">
        <f>物品!L306</f>
        <v>0</v>
      </c>
      <c r="F208" s="55">
        <f>物品!M306</f>
        <v>0</v>
      </c>
      <c r="G208" s="55">
        <f>物品!N306</f>
        <v>0</v>
      </c>
      <c r="H208" s="55">
        <f>物品!O306</f>
        <v>0</v>
      </c>
      <c r="I208" s="55">
        <f>IF(物品!J306=0,0,"'"&amp;物品!J306&amp;"'")</f>
        <v>0</v>
      </c>
      <c r="J208" s="55">
        <f>IF(物品!K306=0,0,"'"&amp;物品!K306&amp;"'")</f>
        <v>0</v>
      </c>
      <c r="K208" s="55">
        <f>IF(物品!L306=0,0,"'"&amp;物品!L306&amp;"'")</f>
        <v>0</v>
      </c>
      <c r="L208" s="55">
        <f>IF(物品!M306=0,0,"'"&amp;物品!M306&amp;"'")</f>
        <v>0</v>
      </c>
      <c r="M208" s="55">
        <f>IF(物品!N306=0,0,"'"&amp;物品!N306&amp;"'")</f>
        <v>0</v>
      </c>
      <c r="N208" s="55">
        <f>IF(物品!O306=0,0,"'"&amp;物品!O306&amp;"'")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物品!A307</f>
        <v>0</v>
      </c>
      <c r="B209" s="55" t="str">
        <f>"'"&amp;物品!B307&amp;"'"</f>
        <v>'IF11'</v>
      </c>
      <c r="C209" s="55">
        <f>物品!J307</f>
        <v>0</v>
      </c>
      <c r="D209" s="55">
        <f>物品!K307</f>
        <v>0</v>
      </c>
      <c r="E209" s="55">
        <f>物品!L307</f>
        <v>0</v>
      </c>
      <c r="F209" s="55">
        <f>物品!M307</f>
        <v>0</v>
      </c>
      <c r="G209" s="55">
        <f>物品!N307</f>
        <v>0</v>
      </c>
      <c r="H209" s="55">
        <f>物品!O307</f>
        <v>0</v>
      </c>
      <c r="I209" s="55">
        <f>IF(物品!J307=0,0,"'"&amp;物品!J307&amp;"'")</f>
        <v>0</v>
      </c>
      <c r="J209" s="55">
        <f>IF(物品!K307=0,0,"'"&amp;物品!K307&amp;"'")</f>
        <v>0</v>
      </c>
      <c r="K209" s="55">
        <f>IF(物品!L307=0,0,"'"&amp;物品!L307&amp;"'")</f>
        <v>0</v>
      </c>
      <c r="L209" s="55">
        <f>IF(物品!M307=0,0,"'"&amp;物品!M307&amp;"'")</f>
        <v>0</v>
      </c>
      <c r="M209" s="55">
        <f>IF(物品!N307=0,0,"'"&amp;物品!N307&amp;"'")</f>
        <v>0</v>
      </c>
      <c r="N209" s="55">
        <f>IF(物品!O307=0,0,"'"&amp;物品!O307&amp;"'")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物品!A308</f>
        <v>0</v>
      </c>
      <c r="B210" s="55" t="str">
        <f>"'"&amp;物品!B308&amp;"'"</f>
        <v>'IF12'</v>
      </c>
      <c r="C210" s="55">
        <f>物品!J308</f>
        <v>0</v>
      </c>
      <c r="D210" s="55">
        <f>物品!K308</f>
        <v>0</v>
      </c>
      <c r="E210" s="55">
        <f>物品!L308</f>
        <v>0</v>
      </c>
      <c r="F210" s="55">
        <f>物品!M308</f>
        <v>0</v>
      </c>
      <c r="G210" s="55">
        <f>物品!N308</f>
        <v>0</v>
      </c>
      <c r="H210" s="55">
        <f>物品!O308</f>
        <v>0</v>
      </c>
      <c r="I210" s="55">
        <f>IF(物品!J308=0,0,"'"&amp;物品!J308&amp;"'")</f>
        <v>0</v>
      </c>
      <c r="J210" s="55">
        <f>IF(物品!K308=0,0,"'"&amp;物品!K308&amp;"'")</f>
        <v>0</v>
      </c>
      <c r="K210" s="55">
        <f>IF(物品!L308=0,0,"'"&amp;物品!L308&amp;"'")</f>
        <v>0</v>
      </c>
      <c r="L210" s="55">
        <f>IF(物品!M308=0,0,"'"&amp;物品!M308&amp;"'")</f>
        <v>0</v>
      </c>
      <c r="M210" s="55">
        <f>IF(物品!N308=0,0,"'"&amp;物品!N308&amp;"'")</f>
        <v>0</v>
      </c>
      <c r="N210" s="55">
        <f>IF(物品!O308=0,0,"'"&amp;物品!O308&amp;"'")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物品!A309</f>
        <v>0</v>
      </c>
      <c r="B211" s="55" t="str">
        <f>"'"&amp;物品!B309&amp;"'"</f>
        <v>'IF13'</v>
      </c>
      <c r="C211" s="55">
        <f>物品!J309</f>
        <v>0</v>
      </c>
      <c r="D211" s="55">
        <f>物品!K309</f>
        <v>0</v>
      </c>
      <c r="E211" s="55">
        <f>物品!L309</f>
        <v>0</v>
      </c>
      <c r="F211" s="55">
        <f>物品!M309</f>
        <v>0</v>
      </c>
      <c r="G211" s="55">
        <f>物品!N309</f>
        <v>0</v>
      </c>
      <c r="H211" s="55">
        <f>物品!O309</f>
        <v>0</v>
      </c>
      <c r="I211" s="55">
        <f>IF(物品!J309=0,0,"'"&amp;物品!J309&amp;"'")</f>
        <v>0</v>
      </c>
      <c r="J211" s="55">
        <f>IF(物品!K309=0,0,"'"&amp;物品!K309&amp;"'")</f>
        <v>0</v>
      </c>
      <c r="K211" s="55">
        <f>IF(物品!L309=0,0,"'"&amp;物品!L309&amp;"'")</f>
        <v>0</v>
      </c>
      <c r="L211" s="55">
        <f>IF(物品!M309=0,0,"'"&amp;物品!M309&amp;"'")</f>
        <v>0</v>
      </c>
      <c r="M211" s="55">
        <f>IF(物品!N309=0,0,"'"&amp;物品!N309&amp;"'")</f>
        <v>0</v>
      </c>
      <c r="N211" s="55">
        <f>IF(物品!O309=0,0,"'"&amp;物品!O309&amp;"'")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物品!A310</f>
        <v>0</v>
      </c>
      <c r="B212" s="55" t="str">
        <f>"'"&amp;物品!B310&amp;"'"</f>
        <v>'IF14'</v>
      </c>
      <c r="C212" s="55">
        <f>物品!J310</f>
        <v>0</v>
      </c>
      <c r="D212" s="55">
        <f>物品!K310</f>
        <v>0</v>
      </c>
      <c r="E212" s="55">
        <f>物品!L310</f>
        <v>0</v>
      </c>
      <c r="F212" s="55">
        <f>物品!M310</f>
        <v>0</v>
      </c>
      <c r="G212" s="55">
        <f>物品!N310</f>
        <v>0</v>
      </c>
      <c r="H212" s="55">
        <f>物品!O310</f>
        <v>0</v>
      </c>
      <c r="I212" s="55">
        <f>IF(物品!J310=0,0,"'"&amp;物品!J310&amp;"'")</f>
        <v>0</v>
      </c>
      <c r="J212" s="55">
        <f>IF(物品!K310=0,0,"'"&amp;物品!K310&amp;"'")</f>
        <v>0</v>
      </c>
      <c r="K212" s="55">
        <f>IF(物品!L310=0,0,"'"&amp;物品!L310&amp;"'")</f>
        <v>0</v>
      </c>
      <c r="L212" s="55">
        <f>IF(物品!M310=0,0,"'"&amp;物品!M310&amp;"'")</f>
        <v>0</v>
      </c>
      <c r="M212" s="55">
        <f>IF(物品!N310=0,0,"'"&amp;物品!N310&amp;"'")</f>
        <v>0</v>
      </c>
      <c r="N212" s="55">
        <f>IF(物品!O310=0,0,"'"&amp;物品!O310&amp;"'")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物品!A311</f>
        <v>0</v>
      </c>
      <c r="B213" s="55" t="str">
        <f>"'"&amp;物品!B311&amp;"'"</f>
        <v>'IF15'</v>
      </c>
      <c r="C213" s="55">
        <f>物品!J311</f>
        <v>0</v>
      </c>
      <c r="D213" s="55">
        <f>物品!K311</f>
        <v>0</v>
      </c>
      <c r="E213" s="55">
        <f>物品!L311</f>
        <v>0</v>
      </c>
      <c r="F213" s="55">
        <f>物品!M311</f>
        <v>0</v>
      </c>
      <c r="G213" s="55">
        <f>物品!N311</f>
        <v>0</v>
      </c>
      <c r="H213" s="55">
        <f>物品!O311</f>
        <v>0</v>
      </c>
      <c r="I213" s="55">
        <f>IF(物品!J311=0,0,"'"&amp;物品!J311&amp;"'")</f>
        <v>0</v>
      </c>
      <c r="J213" s="55">
        <f>IF(物品!K311=0,0,"'"&amp;物品!K311&amp;"'")</f>
        <v>0</v>
      </c>
      <c r="K213" s="55">
        <f>IF(物品!L311=0,0,"'"&amp;物品!L311&amp;"'")</f>
        <v>0</v>
      </c>
      <c r="L213" s="55">
        <f>IF(物品!M311=0,0,"'"&amp;物品!M311&amp;"'")</f>
        <v>0</v>
      </c>
      <c r="M213" s="55">
        <f>IF(物品!N311=0,0,"'"&amp;物品!N311&amp;"'")</f>
        <v>0</v>
      </c>
      <c r="N213" s="55">
        <f>IF(物品!O311=0,0,"'"&amp;物品!O311&amp;"'")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物品!A312</f>
        <v>0</v>
      </c>
      <c r="B214" s="55" t="str">
        <f>"'"&amp;物品!B312&amp;"'"</f>
        <v>'IF16'</v>
      </c>
      <c r="C214" s="55">
        <f>物品!J312</f>
        <v>0</v>
      </c>
      <c r="D214" s="55">
        <f>物品!K312</f>
        <v>0</v>
      </c>
      <c r="E214" s="55">
        <f>物品!L312</f>
        <v>0</v>
      </c>
      <c r="F214" s="55">
        <f>物品!M312</f>
        <v>0</v>
      </c>
      <c r="G214" s="55">
        <f>物品!N312</f>
        <v>0</v>
      </c>
      <c r="H214" s="55">
        <f>物品!O312</f>
        <v>0</v>
      </c>
      <c r="I214" s="55">
        <f>IF(物品!J312=0,0,"'"&amp;物品!J312&amp;"'")</f>
        <v>0</v>
      </c>
      <c r="J214" s="55">
        <f>IF(物品!K312=0,0,"'"&amp;物品!K312&amp;"'")</f>
        <v>0</v>
      </c>
      <c r="K214" s="55">
        <f>IF(物品!L312=0,0,"'"&amp;物品!L312&amp;"'")</f>
        <v>0</v>
      </c>
      <c r="L214" s="55">
        <f>IF(物品!M312=0,0,"'"&amp;物品!M312&amp;"'")</f>
        <v>0</v>
      </c>
      <c r="M214" s="55">
        <f>IF(物品!N312=0,0,"'"&amp;物品!N312&amp;"'")</f>
        <v>0</v>
      </c>
      <c r="N214" s="55">
        <f>IF(物品!O312=0,0,"'"&amp;物品!O312&amp;"'")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物品!A313</f>
        <v>0</v>
      </c>
      <c r="B215" s="55" t="str">
        <f>"'"&amp;物品!B313&amp;"'"</f>
        <v>'IF17'</v>
      </c>
      <c r="C215" s="55">
        <f>物品!J313</f>
        <v>0</v>
      </c>
      <c r="D215" s="55">
        <f>物品!K313</f>
        <v>0</v>
      </c>
      <c r="E215" s="55">
        <f>物品!L313</f>
        <v>0</v>
      </c>
      <c r="F215" s="55">
        <f>物品!M313</f>
        <v>0</v>
      </c>
      <c r="G215" s="55">
        <f>物品!N313</f>
        <v>0</v>
      </c>
      <c r="H215" s="55">
        <f>物品!O313</f>
        <v>0</v>
      </c>
      <c r="I215" s="55">
        <f>IF(物品!J313=0,0,"'"&amp;物品!J313&amp;"'")</f>
        <v>0</v>
      </c>
      <c r="J215" s="55">
        <f>IF(物品!K313=0,0,"'"&amp;物品!K313&amp;"'")</f>
        <v>0</v>
      </c>
      <c r="K215" s="55">
        <f>IF(物品!L313=0,0,"'"&amp;物品!L313&amp;"'")</f>
        <v>0</v>
      </c>
      <c r="L215" s="55">
        <f>IF(物品!M313=0,0,"'"&amp;物品!M313&amp;"'")</f>
        <v>0</v>
      </c>
      <c r="M215" s="55">
        <f>IF(物品!N313=0,0,"'"&amp;物品!N313&amp;"'")</f>
        <v>0</v>
      </c>
      <c r="N215" s="55">
        <f>IF(物品!O313=0,0,"'"&amp;物品!O313&amp;"'")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物品!A314</f>
        <v>0</v>
      </c>
      <c r="B216" s="55" t="str">
        <f>"'"&amp;物品!B314&amp;"'"</f>
        <v>'IF18'</v>
      </c>
      <c r="C216" s="55">
        <f>物品!J314</f>
        <v>0</v>
      </c>
      <c r="D216" s="55">
        <f>物品!K314</f>
        <v>0</v>
      </c>
      <c r="E216" s="55">
        <f>物品!L314</f>
        <v>0</v>
      </c>
      <c r="F216" s="55">
        <f>物品!M314</f>
        <v>0</v>
      </c>
      <c r="G216" s="55">
        <f>物品!N314</f>
        <v>0</v>
      </c>
      <c r="H216" s="55">
        <f>物品!O314</f>
        <v>0</v>
      </c>
      <c r="I216" s="55">
        <f>IF(物品!J314=0,0,"'"&amp;物品!J314&amp;"'")</f>
        <v>0</v>
      </c>
      <c r="J216" s="55">
        <f>IF(物品!K314=0,0,"'"&amp;物品!K314&amp;"'")</f>
        <v>0</v>
      </c>
      <c r="K216" s="55">
        <f>IF(物品!L314=0,0,"'"&amp;物品!L314&amp;"'")</f>
        <v>0</v>
      </c>
      <c r="L216" s="55">
        <f>IF(物品!M314=0,0,"'"&amp;物品!M314&amp;"'")</f>
        <v>0</v>
      </c>
      <c r="M216" s="55">
        <f>IF(物品!N314=0,0,"'"&amp;物品!N314&amp;"'")</f>
        <v>0</v>
      </c>
      <c r="N216" s="55">
        <f>IF(物品!O314=0,0,"'"&amp;物品!O314&amp;"'")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物品!A315</f>
        <v>0</v>
      </c>
      <c r="B217" s="55" t="str">
        <f>"'"&amp;物品!B315&amp;"'"</f>
        <v>'IF19'</v>
      </c>
      <c r="C217" s="55">
        <f>物品!J315</f>
        <v>0</v>
      </c>
      <c r="D217" s="55">
        <f>物品!K315</f>
        <v>0</v>
      </c>
      <c r="E217" s="55">
        <f>物品!L315</f>
        <v>0</v>
      </c>
      <c r="F217" s="55">
        <f>物品!M315</f>
        <v>0</v>
      </c>
      <c r="G217" s="55">
        <f>物品!N315</f>
        <v>0</v>
      </c>
      <c r="H217" s="55">
        <f>物品!O315</f>
        <v>0</v>
      </c>
      <c r="I217" s="55">
        <f>IF(物品!J315=0,0,"'"&amp;物品!J315&amp;"'")</f>
        <v>0</v>
      </c>
      <c r="J217" s="55">
        <f>IF(物品!K315=0,0,"'"&amp;物品!K315&amp;"'")</f>
        <v>0</v>
      </c>
      <c r="K217" s="55">
        <f>IF(物品!L315=0,0,"'"&amp;物品!L315&amp;"'")</f>
        <v>0</v>
      </c>
      <c r="L217" s="55">
        <f>IF(物品!M315=0,0,"'"&amp;物品!M315&amp;"'")</f>
        <v>0</v>
      </c>
      <c r="M217" s="55">
        <f>IF(物品!N315=0,0,"'"&amp;物品!N315&amp;"'")</f>
        <v>0</v>
      </c>
      <c r="N217" s="55">
        <f>IF(物品!O315=0,0,"'"&amp;物品!O315&amp;"'")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物品!A316</f>
        <v>0</v>
      </c>
      <c r="B218" s="55" t="str">
        <f>"'"&amp;物品!B316&amp;"'"</f>
        <v>'IF20'</v>
      </c>
      <c r="C218" s="55">
        <f>物品!J316</f>
        <v>0</v>
      </c>
      <c r="D218" s="55">
        <f>物品!K316</f>
        <v>0</v>
      </c>
      <c r="E218" s="55">
        <f>物品!L316</f>
        <v>0</v>
      </c>
      <c r="F218" s="55">
        <f>物品!M316</f>
        <v>0</v>
      </c>
      <c r="G218" s="55">
        <f>物品!N316</f>
        <v>0</v>
      </c>
      <c r="H218" s="55">
        <f>物品!O316</f>
        <v>0</v>
      </c>
      <c r="I218" s="55">
        <f>IF(物品!J316=0,0,"'"&amp;物品!J316&amp;"'")</f>
        <v>0</v>
      </c>
      <c r="J218" s="55">
        <f>IF(物品!K316=0,0,"'"&amp;物品!K316&amp;"'")</f>
        <v>0</v>
      </c>
      <c r="K218" s="55">
        <f>IF(物品!L316=0,0,"'"&amp;物品!L316&amp;"'")</f>
        <v>0</v>
      </c>
      <c r="L218" s="55">
        <f>IF(物品!M316=0,0,"'"&amp;物品!M316&amp;"'")</f>
        <v>0</v>
      </c>
      <c r="M218" s="55">
        <f>IF(物品!N316=0,0,"'"&amp;物品!N316&amp;"'")</f>
        <v>0</v>
      </c>
      <c r="N218" s="55">
        <f>IF(物品!O316=0,0,"'"&amp;物品!O316&amp;"'")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物品!A317</f>
        <v>0</v>
      </c>
      <c r="B219" s="55" t="str">
        <f>"'"&amp;物品!B317&amp;"'"</f>
        <v>'IF21'</v>
      </c>
      <c r="C219" s="55">
        <f>物品!J317</f>
        <v>0</v>
      </c>
      <c r="D219" s="55">
        <f>物品!K317</f>
        <v>0</v>
      </c>
      <c r="E219" s="55">
        <f>物品!L317</f>
        <v>0</v>
      </c>
      <c r="F219" s="55">
        <f>物品!M317</f>
        <v>0</v>
      </c>
      <c r="G219" s="55">
        <f>物品!N317</f>
        <v>0</v>
      </c>
      <c r="H219" s="55">
        <f>物品!O317</f>
        <v>0</v>
      </c>
      <c r="I219" s="55">
        <f>IF(物品!J317=0,0,"'"&amp;物品!J317&amp;"'")</f>
        <v>0</v>
      </c>
      <c r="J219" s="55">
        <f>IF(物品!K317=0,0,"'"&amp;物品!K317&amp;"'")</f>
        <v>0</v>
      </c>
      <c r="K219" s="55">
        <f>IF(物品!L317=0,0,"'"&amp;物品!L317&amp;"'")</f>
        <v>0</v>
      </c>
      <c r="L219" s="55">
        <f>IF(物品!M317=0,0,"'"&amp;物品!M317&amp;"'")</f>
        <v>0</v>
      </c>
      <c r="M219" s="55">
        <f>IF(物品!N317=0,0,"'"&amp;物品!N317&amp;"'")</f>
        <v>0</v>
      </c>
      <c r="N219" s="55">
        <f>IF(物品!O317=0,0,"'"&amp;物品!O317&amp;"'")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物品!A318</f>
        <v>0</v>
      </c>
      <c r="B220" s="55" t="str">
        <f>"'"&amp;物品!B318&amp;"'"</f>
        <v>'IF22'</v>
      </c>
      <c r="C220" s="55">
        <f>物品!J318</f>
        <v>0</v>
      </c>
      <c r="D220" s="55">
        <f>物品!K318</f>
        <v>0</v>
      </c>
      <c r="E220" s="55">
        <f>物品!L318</f>
        <v>0</v>
      </c>
      <c r="F220" s="55">
        <f>物品!M318</f>
        <v>0</v>
      </c>
      <c r="G220" s="55">
        <f>物品!N318</f>
        <v>0</v>
      </c>
      <c r="H220" s="55">
        <f>物品!O318</f>
        <v>0</v>
      </c>
      <c r="I220" s="55">
        <f>IF(物品!J318=0,0,"'"&amp;物品!J318&amp;"'")</f>
        <v>0</v>
      </c>
      <c r="J220" s="55">
        <f>IF(物品!K318=0,0,"'"&amp;物品!K318&amp;"'")</f>
        <v>0</v>
      </c>
      <c r="K220" s="55">
        <f>IF(物品!L318=0,0,"'"&amp;物品!L318&amp;"'")</f>
        <v>0</v>
      </c>
      <c r="L220" s="55">
        <f>IF(物品!M318=0,0,"'"&amp;物品!M318&amp;"'")</f>
        <v>0</v>
      </c>
      <c r="M220" s="55">
        <f>IF(物品!N318=0,0,"'"&amp;物品!N318&amp;"'")</f>
        <v>0</v>
      </c>
      <c r="N220" s="55">
        <f>IF(物品!O318=0,0,"'"&amp;物品!O318&amp;"'")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物品!A319</f>
        <v>0</v>
      </c>
      <c r="B221" s="55" t="str">
        <f>"'"&amp;物品!B319&amp;"'"</f>
        <v>'IF23'</v>
      </c>
      <c r="C221" s="55">
        <f>物品!J319</f>
        <v>0</v>
      </c>
      <c r="D221" s="55">
        <f>物品!K319</f>
        <v>0</v>
      </c>
      <c r="E221" s="55">
        <f>物品!L319</f>
        <v>0</v>
      </c>
      <c r="F221" s="55">
        <f>物品!M319</f>
        <v>0</v>
      </c>
      <c r="G221" s="55">
        <f>物品!N319</f>
        <v>0</v>
      </c>
      <c r="H221" s="55">
        <f>物品!O319</f>
        <v>0</v>
      </c>
      <c r="I221" s="55">
        <f>IF(物品!J319=0,0,"'"&amp;物品!J319&amp;"'")</f>
        <v>0</v>
      </c>
      <c r="J221" s="55">
        <f>IF(物品!K319=0,0,"'"&amp;物品!K319&amp;"'")</f>
        <v>0</v>
      </c>
      <c r="K221" s="55">
        <f>IF(物品!L319=0,0,"'"&amp;物品!L319&amp;"'")</f>
        <v>0</v>
      </c>
      <c r="L221" s="55">
        <f>IF(物品!M319=0,0,"'"&amp;物品!M319&amp;"'")</f>
        <v>0</v>
      </c>
      <c r="M221" s="55">
        <f>IF(物品!N319=0,0,"'"&amp;物品!N319&amp;"'")</f>
        <v>0</v>
      </c>
      <c r="N221" s="55">
        <f>IF(物品!O319=0,0,"'"&amp;物品!O319&amp;"'")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物品!A320</f>
        <v>0</v>
      </c>
      <c r="B222" s="55" t="str">
        <f>"'"&amp;物品!B320&amp;"'"</f>
        <v>'IF24'</v>
      </c>
      <c r="C222" s="55">
        <f>物品!J320</f>
        <v>0</v>
      </c>
      <c r="D222" s="55">
        <f>物品!K320</f>
        <v>0</v>
      </c>
      <c r="E222" s="55">
        <f>物品!L320</f>
        <v>0</v>
      </c>
      <c r="F222" s="55">
        <f>物品!M320</f>
        <v>0</v>
      </c>
      <c r="G222" s="55">
        <f>物品!N320</f>
        <v>0</v>
      </c>
      <c r="H222" s="55">
        <f>物品!O320</f>
        <v>0</v>
      </c>
      <c r="I222" s="55">
        <f>IF(物品!J320=0,0,"'"&amp;物品!J320&amp;"'")</f>
        <v>0</v>
      </c>
      <c r="J222" s="55">
        <f>IF(物品!K320=0,0,"'"&amp;物品!K320&amp;"'")</f>
        <v>0</v>
      </c>
      <c r="K222" s="55">
        <f>IF(物品!L320=0,0,"'"&amp;物品!L320&amp;"'")</f>
        <v>0</v>
      </c>
      <c r="L222" s="55">
        <f>IF(物品!M320=0,0,"'"&amp;物品!M320&amp;"'")</f>
        <v>0</v>
      </c>
      <c r="M222" s="55">
        <f>IF(物品!N320=0,0,"'"&amp;物品!N320&amp;"'")</f>
        <v>0</v>
      </c>
      <c r="N222" s="55">
        <f>IF(物品!O320=0,0,"'"&amp;物品!O320&amp;"'")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物品!A321</f>
        <v>0</v>
      </c>
      <c r="B223" s="55" t="str">
        <f>"'"&amp;物品!B321&amp;"'"</f>
        <v>'IF25'</v>
      </c>
      <c r="C223" s="55">
        <f>物品!J321</f>
        <v>0</v>
      </c>
      <c r="D223" s="55">
        <f>物品!K321</f>
        <v>0</v>
      </c>
      <c r="E223" s="55">
        <f>物品!L321</f>
        <v>0</v>
      </c>
      <c r="F223" s="55">
        <f>物品!M321</f>
        <v>0</v>
      </c>
      <c r="G223" s="55">
        <f>物品!N321</f>
        <v>0</v>
      </c>
      <c r="H223" s="55">
        <f>物品!O321</f>
        <v>0</v>
      </c>
      <c r="I223" s="55">
        <f>IF(物品!J321=0,0,"'"&amp;物品!J321&amp;"'")</f>
        <v>0</v>
      </c>
      <c r="J223" s="55">
        <f>IF(物品!K321=0,0,"'"&amp;物品!K321&amp;"'")</f>
        <v>0</v>
      </c>
      <c r="K223" s="55">
        <f>IF(物品!L321=0,0,"'"&amp;物品!L321&amp;"'")</f>
        <v>0</v>
      </c>
      <c r="L223" s="55">
        <f>IF(物品!M321=0,0,"'"&amp;物品!M321&amp;"'")</f>
        <v>0</v>
      </c>
      <c r="M223" s="55">
        <f>IF(物品!N321=0,0,"'"&amp;物品!N321&amp;"'")</f>
        <v>0</v>
      </c>
      <c r="N223" s="55">
        <f>IF(物品!O321=0,0,"'"&amp;物品!O321&amp;"'")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物品!A322</f>
        <v>0</v>
      </c>
      <c r="B224" s="55" t="str">
        <f>"'"&amp;物品!B322&amp;"'"</f>
        <v>'IF26'</v>
      </c>
      <c r="C224" s="55">
        <f>物品!J322</f>
        <v>0</v>
      </c>
      <c r="D224" s="55">
        <f>物品!K322</f>
        <v>0</v>
      </c>
      <c r="E224" s="55">
        <f>物品!L322</f>
        <v>0</v>
      </c>
      <c r="F224" s="55">
        <f>物品!M322</f>
        <v>0</v>
      </c>
      <c r="G224" s="55">
        <f>物品!N322</f>
        <v>0</v>
      </c>
      <c r="H224" s="55">
        <f>物品!O322</f>
        <v>0</v>
      </c>
      <c r="I224" s="55">
        <f>IF(物品!J322=0,0,"'"&amp;物品!J322&amp;"'")</f>
        <v>0</v>
      </c>
      <c r="J224" s="55">
        <f>IF(物品!K322=0,0,"'"&amp;物品!K322&amp;"'")</f>
        <v>0</v>
      </c>
      <c r="K224" s="55">
        <f>IF(物品!L322=0,0,"'"&amp;物品!L322&amp;"'")</f>
        <v>0</v>
      </c>
      <c r="L224" s="55">
        <f>IF(物品!M322=0,0,"'"&amp;物品!M322&amp;"'")</f>
        <v>0</v>
      </c>
      <c r="M224" s="55">
        <f>IF(物品!N322=0,0,"'"&amp;物品!N322&amp;"'")</f>
        <v>0</v>
      </c>
      <c r="N224" s="55">
        <f>IF(物品!O322=0,0,"'"&amp;物品!O322&amp;"'")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物品!A323</f>
        <v>0</v>
      </c>
      <c r="B225" s="55" t="str">
        <f>"'"&amp;物品!B323&amp;"'"</f>
        <v>'IF27'</v>
      </c>
      <c r="C225" s="55">
        <f>物品!J323</f>
        <v>0</v>
      </c>
      <c r="D225" s="55">
        <f>物品!K323</f>
        <v>0</v>
      </c>
      <c r="E225" s="55">
        <f>物品!L323</f>
        <v>0</v>
      </c>
      <c r="F225" s="55">
        <f>物品!M323</f>
        <v>0</v>
      </c>
      <c r="G225" s="55">
        <f>物品!N323</f>
        <v>0</v>
      </c>
      <c r="H225" s="55">
        <f>物品!O323</f>
        <v>0</v>
      </c>
      <c r="I225" s="55">
        <f>IF(物品!J323=0,0,"'"&amp;物品!J323&amp;"'")</f>
        <v>0</v>
      </c>
      <c r="J225" s="55">
        <f>IF(物品!K323=0,0,"'"&amp;物品!K323&amp;"'")</f>
        <v>0</v>
      </c>
      <c r="K225" s="55">
        <f>IF(物品!L323=0,0,"'"&amp;物品!L323&amp;"'")</f>
        <v>0</v>
      </c>
      <c r="L225" s="55">
        <f>IF(物品!M323=0,0,"'"&amp;物品!M323&amp;"'")</f>
        <v>0</v>
      </c>
      <c r="M225" s="55">
        <f>IF(物品!N323=0,0,"'"&amp;物品!N323&amp;"'")</f>
        <v>0</v>
      </c>
      <c r="N225" s="55">
        <f>IF(物品!O323=0,0,"'"&amp;物品!O323&amp;"'")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物品!A330</f>
        <v>0</v>
      </c>
      <c r="B226" s="55" t="str">
        <f>"'"&amp;物品!B330&amp;"'"</f>
        <v>'IC01'</v>
      </c>
      <c r="C226" s="55">
        <f>物品!J330</f>
        <v>0</v>
      </c>
      <c r="D226" s="55">
        <f>物品!K330</f>
        <v>0</v>
      </c>
      <c r="E226" s="55">
        <f>物品!L330</f>
        <v>0</v>
      </c>
      <c r="F226" s="55">
        <f>物品!M330</f>
        <v>0</v>
      </c>
      <c r="G226" s="55">
        <f>物品!N330</f>
        <v>0</v>
      </c>
      <c r="H226" s="55">
        <f>物品!O330</f>
        <v>0</v>
      </c>
      <c r="I226" s="55">
        <f>IF(物品!J330=0,0,"'"&amp;物品!J330&amp;"'")</f>
        <v>0</v>
      </c>
      <c r="J226" s="55">
        <f>IF(物品!K330=0,0,"'"&amp;物品!K330&amp;"'")</f>
        <v>0</v>
      </c>
      <c r="K226" s="55">
        <f>IF(物品!L330=0,0,"'"&amp;物品!L330&amp;"'")</f>
        <v>0</v>
      </c>
      <c r="L226" s="55">
        <f>IF(物品!M330=0,0,"'"&amp;物品!M330&amp;"'")</f>
        <v>0</v>
      </c>
      <c r="M226" s="55">
        <f>IF(物品!N330=0,0,"'"&amp;物品!N330&amp;"'")</f>
        <v>0</v>
      </c>
      <c r="N226" s="55">
        <f>IF(物品!O330=0,0,"'"&amp;物品!O330&amp;"'")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物品!A331</f>
        <v>0</v>
      </c>
      <c r="B227" s="55" t="str">
        <f>"'"&amp;物品!B331&amp;"'"</f>
        <v>'IC02'</v>
      </c>
      <c r="C227" s="55">
        <f>物品!J331</f>
        <v>0</v>
      </c>
      <c r="D227" s="55">
        <f>物品!K331</f>
        <v>0</v>
      </c>
      <c r="E227" s="55">
        <f>物品!L331</f>
        <v>0</v>
      </c>
      <c r="F227" s="55">
        <f>物品!M331</f>
        <v>0</v>
      </c>
      <c r="G227" s="55">
        <f>物品!N331</f>
        <v>0</v>
      </c>
      <c r="H227" s="55">
        <f>物品!O331</f>
        <v>0</v>
      </c>
      <c r="I227" s="55">
        <f>IF(物品!J331=0,0,"'"&amp;物品!J331&amp;"'")</f>
        <v>0</v>
      </c>
      <c r="J227" s="55">
        <f>IF(物品!K331=0,0,"'"&amp;物品!K331&amp;"'")</f>
        <v>0</v>
      </c>
      <c r="K227" s="55">
        <f>IF(物品!L331=0,0,"'"&amp;物品!L331&amp;"'")</f>
        <v>0</v>
      </c>
      <c r="L227" s="55">
        <f>IF(物品!M331=0,0,"'"&amp;物品!M331&amp;"'")</f>
        <v>0</v>
      </c>
      <c r="M227" s="55">
        <f>IF(物品!N331=0,0,"'"&amp;物品!N331&amp;"'")</f>
        <v>0</v>
      </c>
      <c r="N227" s="55">
        <f>IF(物品!O331=0,0,"'"&amp;物品!O331&amp;"'")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物品!A332</f>
        <v>0</v>
      </c>
      <c r="B228" s="55" t="str">
        <f>"'"&amp;物品!B332&amp;"'"</f>
        <v>'IC03'</v>
      </c>
      <c r="C228" s="55">
        <f>物品!J332</f>
        <v>0</v>
      </c>
      <c r="D228" s="55">
        <f>物品!K332</f>
        <v>0</v>
      </c>
      <c r="E228" s="55">
        <f>物品!L332</f>
        <v>0</v>
      </c>
      <c r="F228" s="55">
        <f>物品!M332</f>
        <v>0</v>
      </c>
      <c r="G228" s="55">
        <f>物品!N332</f>
        <v>0</v>
      </c>
      <c r="H228" s="55">
        <f>物品!O332</f>
        <v>0</v>
      </c>
      <c r="I228" s="55">
        <f>IF(物品!J332=0,0,"'"&amp;物品!J332&amp;"'")</f>
        <v>0</v>
      </c>
      <c r="J228" s="55">
        <f>IF(物品!K332=0,0,"'"&amp;物品!K332&amp;"'")</f>
        <v>0</v>
      </c>
      <c r="K228" s="55">
        <f>IF(物品!L332=0,0,"'"&amp;物品!L332&amp;"'")</f>
        <v>0</v>
      </c>
      <c r="L228" s="55">
        <f>IF(物品!M332=0,0,"'"&amp;物品!M332&amp;"'")</f>
        <v>0</v>
      </c>
      <c r="M228" s="55">
        <f>IF(物品!N332=0,0,"'"&amp;物品!N332&amp;"'")</f>
        <v>0</v>
      </c>
      <c r="N228" s="55">
        <f>IF(物品!O332=0,0,"'"&amp;物品!O332&amp;"'")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物品!A333</f>
        <v>0</v>
      </c>
      <c r="B229" s="55" t="str">
        <f>"'"&amp;物品!B333&amp;"'"</f>
        <v>'IC04'</v>
      </c>
      <c r="C229" s="55">
        <f>物品!J333</f>
        <v>0</v>
      </c>
      <c r="D229" s="55">
        <f>物品!K333</f>
        <v>0</v>
      </c>
      <c r="E229" s="55">
        <f>物品!L333</f>
        <v>0</v>
      </c>
      <c r="F229" s="55">
        <f>物品!M333</f>
        <v>0</v>
      </c>
      <c r="G229" s="55">
        <f>物品!N333</f>
        <v>0</v>
      </c>
      <c r="H229" s="55">
        <f>物品!O333</f>
        <v>0</v>
      </c>
      <c r="I229" s="55">
        <f>IF(物品!J333=0,0,"'"&amp;物品!J333&amp;"'")</f>
        <v>0</v>
      </c>
      <c r="J229" s="55">
        <f>IF(物品!K333=0,0,"'"&amp;物品!K333&amp;"'")</f>
        <v>0</v>
      </c>
      <c r="K229" s="55">
        <f>IF(物品!L333=0,0,"'"&amp;物品!L333&amp;"'")</f>
        <v>0</v>
      </c>
      <c r="L229" s="55">
        <f>IF(物品!M333=0,0,"'"&amp;物品!M333&amp;"'")</f>
        <v>0</v>
      </c>
      <c r="M229" s="55">
        <f>IF(物品!N333=0,0,"'"&amp;物品!N333&amp;"'")</f>
        <v>0</v>
      </c>
      <c r="N229" s="55">
        <f>IF(物品!O333=0,0,"'"&amp;物品!O333&amp;"'")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物品!A334</f>
        <v>0</v>
      </c>
      <c r="B230" s="55" t="str">
        <f>"'"&amp;物品!B334&amp;"'"</f>
        <v>'IC05'</v>
      </c>
      <c r="C230" s="55">
        <f>物品!J334</f>
        <v>0</v>
      </c>
      <c r="D230" s="55">
        <f>物品!K334</f>
        <v>0</v>
      </c>
      <c r="E230" s="55">
        <f>物品!L334</f>
        <v>0</v>
      </c>
      <c r="F230" s="55">
        <f>物品!M334</f>
        <v>0</v>
      </c>
      <c r="G230" s="55">
        <f>物品!N334</f>
        <v>0</v>
      </c>
      <c r="H230" s="55">
        <f>物品!O334</f>
        <v>0</v>
      </c>
      <c r="I230" s="55">
        <f>IF(物品!J334=0,0,"'"&amp;物品!J334&amp;"'")</f>
        <v>0</v>
      </c>
      <c r="J230" s="55">
        <f>IF(物品!K334=0,0,"'"&amp;物品!K334&amp;"'")</f>
        <v>0</v>
      </c>
      <c r="K230" s="55">
        <f>IF(物品!L334=0,0,"'"&amp;物品!L334&amp;"'")</f>
        <v>0</v>
      </c>
      <c r="L230" s="55">
        <f>IF(物品!M334=0,0,"'"&amp;物品!M334&amp;"'")</f>
        <v>0</v>
      </c>
      <c r="M230" s="55">
        <f>IF(物品!N334=0,0,"'"&amp;物品!N334&amp;"'")</f>
        <v>0</v>
      </c>
      <c r="N230" s="55">
        <f>IF(物品!O334=0,0,"'"&amp;物品!O334&amp;"'")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物品!A335</f>
        <v>0</v>
      </c>
      <c r="B231" s="55" t="str">
        <f>"'"&amp;物品!B335&amp;"'"</f>
        <v>'IC06'</v>
      </c>
      <c r="C231" s="55">
        <f>物品!J335</f>
        <v>0</v>
      </c>
      <c r="D231" s="55">
        <f>物品!K335</f>
        <v>0</v>
      </c>
      <c r="E231" s="55">
        <f>物品!L335</f>
        <v>0</v>
      </c>
      <c r="F231" s="55">
        <f>物品!M335</f>
        <v>0</v>
      </c>
      <c r="G231" s="55">
        <f>物品!N335</f>
        <v>0</v>
      </c>
      <c r="H231" s="55">
        <f>物品!O335</f>
        <v>0</v>
      </c>
      <c r="I231" s="55">
        <f>IF(物品!J335=0,0,"'"&amp;物品!J335&amp;"'")</f>
        <v>0</v>
      </c>
      <c r="J231" s="55">
        <f>IF(物品!K335=0,0,"'"&amp;物品!K335&amp;"'")</f>
        <v>0</v>
      </c>
      <c r="K231" s="55">
        <f>IF(物品!L335=0,0,"'"&amp;物品!L335&amp;"'")</f>
        <v>0</v>
      </c>
      <c r="L231" s="55">
        <f>IF(物品!M335=0,0,"'"&amp;物品!M335&amp;"'")</f>
        <v>0</v>
      </c>
      <c r="M231" s="55">
        <f>IF(物品!N335=0,0,"'"&amp;物品!N335&amp;"'")</f>
        <v>0</v>
      </c>
      <c r="N231" s="55">
        <f>IF(物品!O335=0,0,"'"&amp;物品!O335&amp;"'")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物品!A336</f>
        <v>0</v>
      </c>
      <c r="B232" s="55" t="str">
        <f>"'"&amp;物品!B336&amp;"'"</f>
        <v>'IC07'</v>
      </c>
      <c r="C232" s="55">
        <f>物品!J336</f>
        <v>0</v>
      </c>
      <c r="D232" s="55">
        <f>物品!K336</f>
        <v>0</v>
      </c>
      <c r="E232" s="55">
        <f>物品!L336</f>
        <v>0</v>
      </c>
      <c r="F232" s="55">
        <f>物品!M336</f>
        <v>0</v>
      </c>
      <c r="G232" s="55">
        <f>物品!N336</f>
        <v>0</v>
      </c>
      <c r="H232" s="55">
        <f>物品!O336</f>
        <v>0</v>
      </c>
      <c r="I232" s="55">
        <f>IF(物品!J336=0,0,"'"&amp;物品!J336&amp;"'")</f>
        <v>0</v>
      </c>
      <c r="J232" s="55">
        <f>IF(物品!K336=0,0,"'"&amp;物品!K336&amp;"'")</f>
        <v>0</v>
      </c>
      <c r="K232" s="55">
        <f>IF(物品!L336=0,0,"'"&amp;物品!L336&amp;"'")</f>
        <v>0</v>
      </c>
      <c r="L232" s="55">
        <f>IF(物品!M336=0,0,"'"&amp;物品!M336&amp;"'")</f>
        <v>0</v>
      </c>
      <c r="M232" s="55">
        <f>IF(物品!N336=0,0,"'"&amp;物品!N336&amp;"'")</f>
        <v>0</v>
      </c>
      <c r="N232" s="55">
        <f>IF(物品!O336=0,0,"'"&amp;物品!O336&amp;"'")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物品!A337</f>
        <v>0</v>
      </c>
      <c r="B233" s="55" t="str">
        <f>"'"&amp;物品!B337&amp;"'"</f>
        <v>'IC08'</v>
      </c>
      <c r="C233" s="55">
        <f>物品!J337</f>
        <v>0</v>
      </c>
      <c r="D233" s="55">
        <f>物品!K337</f>
        <v>0</v>
      </c>
      <c r="E233" s="55">
        <f>物品!L337</f>
        <v>0</v>
      </c>
      <c r="F233" s="55">
        <f>物品!M337</f>
        <v>0</v>
      </c>
      <c r="G233" s="55">
        <f>物品!N337</f>
        <v>0</v>
      </c>
      <c r="H233" s="55">
        <f>物品!O337</f>
        <v>0</v>
      </c>
      <c r="I233" s="55">
        <f>IF(物品!J337=0,0,"'"&amp;物品!J337&amp;"'")</f>
        <v>0</v>
      </c>
      <c r="J233" s="55">
        <f>IF(物品!K337=0,0,"'"&amp;物品!K337&amp;"'")</f>
        <v>0</v>
      </c>
      <c r="K233" s="55">
        <f>IF(物品!L337=0,0,"'"&amp;物品!L337&amp;"'")</f>
        <v>0</v>
      </c>
      <c r="L233" s="55">
        <f>IF(物品!M337=0,0,"'"&amp;物品!M337&amp;"'")</f>
        <v>0</v>
      </c>
      <c r="M233" s="55">
        <f>IF(物品!N337=0,0,"'"&amp;物品!N337&amp;"'")</f>
        <v>0</v>
      </c>
      <c r="N233" s="55">
        <f>IF(物品!O337=0,0,"'"&amp;物品!O337&amp;"'")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物品!A338</f>
        <v>0</v>
      </c>
      <c r="B234" s="55" t="str">
        <f>"'"&amp;物品!B338&amp;"'"</f>
        <v>'IC09'</v>
      </c>
      <c r="C234" s="55">
        <f>物品!J338</f>
        <v>0</v>
      </c>
      <c r="D234" s="55">
        <f>物品!K338</f>
        <v>0</v>
      </c>
      <c r="E234" s="55">
        <f>物品!L338</f>
        <v>0</v>
      </c>
      <c r="F234" s="55">
        <f>物品!M338</f>
        <v>0</v>
      </c>
      <c r="G234" s="55">
        <f>物品!N338</f>
        <v>0</v>
      </c>
      <c r="H234" s="55">
        <f>物品!O338</f>
        <v>0</v>
      </c>
      <c r="I234" s="55">
        <f>IF(物品!J338=0,0,"'"&amp;物品!J338&amp;"'")</f>
        <v>0</v>
      </c>
      <c r="J234" s="55">
        <f>IF(物品!K338=0,0,"'"&amp;物品!K338&amp;"'")</f>
        <v>0</v>
      </c>
      <c r="K234" s="55">
        <f>IF(物品!L338=0,0,"'"&amp;物品!L338&amp;"'")</f>
        <v>0</v>
      </c>
      <c r="L234" s="55">
        <f>IF(物品!M338=0,0,"'"&amp;物品!M338&amp;"'")</f>
        <v>0</v>
      </c>
      <c r="M234" s="55">
        <f>IF(物品!N338=0,0,"'"&amp;物品!N338&amp;"'")</f>
        <v>0</v>
      </c>
      <c r="N234" s="55">
        <f>IF(物品!O338=0,0,"'"&amp;物品!O338&amp;"'")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物品!A339</f>
        <v>0</v>
      </c>
      <c r="B235" s="55" t="str">
        <f>"'"&amp;物品!B339&amp;"'"</f>
        <v>'IC10'</v>
      </c>
      <c r="C235" s="55">
        <f>物品!J339</f>
        <v>0</v>
      </c>
      <c r="D235" s="55">
        <f>物品!K339</f>
        <v>0</v>
      </c>
      <c r="E235" s="55">
        <f>物品!L339</f>
        <v>0</v>
      </c>
      <c r="F235" s="55">
        <f>物品!M339</f>
        <v>0</v>
      </c>
      <c r="G235" s="55">
        <f>物品!N339</f>
        <v>0</v>
      </c>
      <c r="H235" s="55">
        <f>物品!O339</f>
        <v>0</v>
      </c>
      <c r="I235" s="55">
        <f>IF(物品!J339=0,0,"'"&amp;物品!J339&amp;"'")</f>
        <v>0</v>
      </c>
      <c r="J235" s="55">
        <f>IF(物品!K339=0,0,"'"&amp;物品!K339&amp;"'")</f>
        <v>0</v>
      </c>
      <c r="K235" s="55">
        <f>IF(物品!L339=0,0,"'"&amp;物品!L339&amp;"'")</f>
        <v>0</v>
      </c>
      <c r="L235" s="55">
        <f>IF(物品!M339=0,0,"'"&amp;物品!M339&amp;"'")</f>
        <v>0</v>
      </c>
      <c r="M235" s="55">
        <f>IF(物品!N339=0,0,"'"&amp;物品!N339&amp;"'")</f>
        <v>0</v>
      </c>
      <c r="N235" s="55">
        <f>IF(物品!O339=0,0,"'"&amp;物品!O339&amp;"'")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物品!A340</f>
        <v>0</v>
      </c>
      <c r="B236" s="55" t="str">
        <f>"'"&amp;物品!B340&amp;"'"</f>
        <v>'IC11'</v>
      </c>
      <c r="C236" s="55">
        <f>物品!J340</f>
        <v>0</v>
      </c>
      <c r="D236" s="55">
        <f>物品!K340</f>
        <v>0</v>
      </c>
      <c r="E236" s="55">
        <f>物品!L340</f>
        <v>0</v>
      </c>
      <c r="F236" s="55">
        <f>物品!M340</f>
        <v>0</v>
      </c>
      <c r="G236" s="55">
        <f>物品!N340</f>
        <v>0</v>
      </c>
      <c r="H236" s="55">
        <f>物品!O340</f>
        <v>0</v>
      </c>
      <c r="I236" s="55">
        <f>IF(物品!J340=0,0,"'"&amp;物品!J340&amp;"'")</f>
        <v>0</v>
      </c>
      <c r="J236" s="55">
        <f>IF(物品!K340=0,0,"'"&amp;物品!K340&amp;"'")</f>
        <v>0</v>
      </c>
      <c r="K236" s="55">
        <f>IF(物品!L340=0,0,"'"&amp;物品!L340&amp;"'")</f>
        <v>0</v>
      </c>
      <c r="L236" s="55">
        <f>IF(物品!M340=0,0,"'"&amp;物品!M340&amp;"'")</f>
        <v>0</v>
      </c>
      <c r="M236" s="55">
        <f>IF(物品!N340=0,0,"'"&amp;物品!N340&amp;"'")</f>
        <v>0</v>
      </c>
      <c r="N236" s="55">
        <f>IF(物品!O340=0,0,"'"&amp;物品!O340&amp;"'")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物品!A341</f>
        <v>0</v>
      </c>
      <c r="B237" s="55" t="str">
        <f>"'"&amp;物品!B341&amp;"'"</f>
        <v>'IK01'</v>
      </c>
      <c r="C237" s="55">
        <f>物品!J341</f>
        <v>0</v>
      </c>
      <c r="D237" s="55">
        <f>物品!K341</f>
        <v>0</v>
      </c>
      <c r="E237" s="55">
        <f>物品!L341</f>
        <v>0</v>
      </c>
      <c r="F237" s="55">
        <f>物品!M341</f>
        <v>0</v>
      </c>
      <c r="G237" s="55">
        <f>物品!N341</f>
        <v>0</v>
      </c>
      <c r="H237" s="55">
        <f>物品!O341</f>
        <v>0</v>
      </c>
      <c r="I237" s="55">
        <f>IF(物品!J341=0,0,"'"&amp;物品!J341&amp;"'")</f>
        <v>0</v>
      </c>
      <c r="J237" s="55">
        <f>IF(物品!K341=0,0,"'"&amp;物品!K341&amp;"'")</f>
        <v>0</v>
      </c>
      <c r="K237" s="55">
        <f>IF(物品!L341=0,0,"'"&amp;物品!L341&amp;"'")</f>
        <v>0</v>
      </c>
      <c r="L237" s="55">
        <f>IF(物品!M341=0,0,"'"&amp;物品!M341&amp;"'")</f>
        <v>0</v>
      </c>
      <c r="M237" s="55">
        <f>IF(物品!N341=0,0,"'"&amp;物品!N341&amp;"'")</f>
        <v>0</v>
      </c>
      <c r="N237" s="55">
        <f>IF(物品!O341=0,0,"'"&amp;物品!O341&amp;"'")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物品!A342</f>
        <v>0</v>
      </c>
      <c r="B238" s="55" t="str">
        <f>"'"&amp;物品!B342&amp;"'"</f>
        <v>'IK02'</v>
      </c>
      <c r="C238" s="55">
        <f>物品!J342</f>
        <v>0</v>
      </c>
      <c r="D238" s="55">
        <f>物品!K342</f>
        <v>0</v>
      </c>
      <c r="E238" s="55">
        <f>物品!L342</f>
        <v>0</v>
      </c>
      <c r="F238" s="55">
        <f>物品!M342</f>
        <v>0</v>
      </c>
      <c r="G238" s="55">
        <f>物品!N342</f>
        <v>0</v>
      </c>
      <c r="H238" s="55">
        <f>物品!O342</f>
        <v>0</v>
      </c>
      <c r="I238" s="55">
        <f>IF(物品!J342=0,0,"'"&amp;物品!J342&amp;"'")</f>
        <v>0</v>
      </c>
      <c r="J238" s="55">
        <f>IF(物品!K342=0,0,"'"&amp;物品!K342&amp;"'")</f>
        <v>0</v>
      </c>
      <c r="K238" s="55">
        <f>IF(物品!L342=0,0,"'"&amp;物品!L342&amp;"'")</f>
        <v>0</v>
      </c>
      <c r="L238" s="55">
        <f>IF(物品!M342=0,0,"'"&amp;物品!M342&amp;"'")</f>
        <v>0</v>
      </c>
      <c r="M238" s="55">
        <f>IF(物品!N342=0,0,"'"&amp;物品!N342&amp;"'")</f>
        <v>0</v>
      </c>
      <c r="N238" s="55">
        <f>IF(物品!O342=0,0,"'"&amp;物品!O342&amp;"'")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物品!A343</f>
        <v>0</v>
      </c>
      <c r="B239" s="55" t="str">
        <f>"'"&amp;物品!B343&amp;"'"</f>
        <v>'IK03'</v>
      </c>
      <c r="C239" s="55">
        <f>物品!J343</f>
        <v>0</v>
      </c>
      <c r="D239" s="55">
        <f>物品!K343</f>
        <v>0</v>
      </c>
      <c r="E239" s="55">
        <f>物品!L343</f>
        <v>0</v>
      </c>
      <c r="F239" s="55">
        <f>物品!M343</f>
        <v>0</v>
      </c>
      <c r="G239" s="55">
        <f>物品!N343</f>
        <v>0</v>
      </c>
      <c r="H239" s="55">
        <f>物品!O343</f>
        <v>0</v>
      </c>
      <c r="I239" s="55">
        <f>IF(物品!J343=0,0,"'"&amp;物品!J343&amp;"'")</f>
        <v>0</v>
      </c>
      <c r="J239" s="55">
        <f>IF(物品!K343=0,0,"'"&amp;物品!K343&amp;"'")</f>
        <v>0</v>
      </c>
      <c r="K239" s="55">
        <f>IF(物品!L343=0,0,"'"&amp;物品!L343&amp;"'")</f>
        <v>0</v>
      </c>
      <c r="L239" s="55">
        <f>IF(物品!M343=0,0,"'"&amp;物品!M343&amp;"'")</f>
        <v>0</v>
      </c>
      <c r="M239" s="55">
        <f>IF(物品!N343=0,0,"'"&amp;物品!N343&amp;"'")</f>
        <v>0</v>
      </c>
      <c r="N239" s="55">
        <f>IF(物品!O343=0,0,"'"&amp;物品!O343&amp;"'")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物品!A344</f>
        <v>0</v>
      </c>
      <c r="B240" s="55" t="str">
        <f>"'"&amp;物品!B344&amp;"'"</f>
        <v>'IK04'</v>
      </c>
      <c r="C240" s="55">
        <f>物品!J344</f>
        <v>0</v>
      </c>
      <c r="D240" s="55">
        <f>物品!K344</f>
        <v>0</v>
      </c>
      <c r="E240" s="55">
        <f>物品!L344</f>
        <v>0</v>
      </c>
      <c r="F240" s="55">
        <f>物品!M344</f>
        <v>0</v>
      </c>
      <c r="G240" s="55">
        <f>物品!N344</f>
        <v>0</v>
      </c>
      <c r="H240" s="55">
        <f>物品!O344</f>
        <v>0</v>
      </c>
      <c r="I240" s="55">
        <f>IF(物品!J344=0,0,"'"&amp;物品!J344&amp;"'")</f>
        <v>0</v>
      </c>
      <c r="J240" s="55">
        <f>IF(物品!K344=0,0,"'"&amp;物品!K344&amp;"'")</f>
        <v>0</v>
      </c>
      <c r="K240" s="55">
        <f>IF(物品!L344=0,0,"'"&amp;物品!L344&amp;"'")</f>
        <v>0</v>
      </c>
      <c r="L240" s="55">
        <f>IF(物品!M344=0,0,"'"&amp;物品!M344&amp;"'")</f>
        <v>0</v>
      </c>
      <c r="M240" s="55">
        <f>IF(物品!N344=0,0,"'"&amp;物品!N344&amp;"'")</f>
        <v>0</v>
      </c>
      <c r="N240" s="55">
        <f>IF(物品!O344=0,0,"'"&amp;物品!O344&amp;"'")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物品!A345</f>
        <v>0</v>
      </c>
      <c r="B241" s="55" t="str">
        <f>"'"&amp;物品!B345&amp;"'"</f>
        <v>'IK05'</v>
      </c>
      <c r="C241" s="55">
        <f>物品!J345</f>
        <v>0</v>
      </c>
      <c r="D241" s="55">
        <f>物品!K345</f>
        <v>0</v>
      </c>
      <c r="E241" s="55">
        <f>物品!L345</f>
        <v>0</v>
      </c>
      <c r="F241" s="55">
        <f>物品!M345</f>
        <v>0</v>
      </c>
      <c r="G241" s="55">
        <f>物品!N345</f>
        <v>0</v>
      </c>
      <c r="H241" s="55">
        <f>物品!O345</f>
        <v>0</v>
      </c>
      <c r="I241" s="55">
        <f>IF(物品!J345=0,0,"'"&amp;物品!J345&amp;"'")</f>
        <v>0</v>
      </c>
      <c r="J241" s="55">
        <f>IF(物品!K345=0,0,"'"&amp;物品!K345&amp;"'")</f>
        <v>0</v>
      </c>
      <c r="K241" s="55">
        <f>IF(物品!L345=0,0,"'"&amp;物品!L345&amp;"'")</f>
        <v>0</v>
      </c>
      <c r="L241" s="55">
        <f>IF(物品!M345=0,0,"'"&amp;物品!M345&amp;"'")</f>
        <v>0</v>
      </c>
      <c r="M241" s="55">
        <f>IF(物品!N345=0,0,"'"&amp;物品!N345&amp;"'")</f>
        <v>0</v>
      </c>
      <c r="N241" s="55">
        <f>IF(物品!O345=0,0,"'"&amp;物品!O345&amp;"'")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物品!A346</f>
        <v>0</v>
      </c>
      <c r="B242" s="55" t="str">
        <f>"'"&amp;物品!B346&amp;"'"</f>
        <v>'IK06'</v>
      </c>
      <c r="C242" s="55">
        <f>物品!J346</f>
        <v>0</v>
      </c>
      <c r="D242" s="55">
        <f>物品!K346</f>
        <v>0</v>
      </c>
      <c r="E242" s="55">
        <f>物品!L346</f>
        <v>0</v>
      </c>
      <c r="F242" s="55">
        <f>物品!M346</f>
        <v>0</v>
      </c>
      <c r="G242" s="55">
        <f>物品!N346</f>
        <v>0</v>
      </c>
      <c r="H242" s="55">
        <f>物品!O346</f>
        <v>0</v>
      </c>
      <c r="I242" s="55">
        <f>IF(物品!J346=0,0,"'"&amp;物品!J346&amp;"'")</f>
        <v>0</v>
      </c>
      <c r="J242" s="55">
        <f>IF(物品!K346=0,0,"'"&amp;物品!K346&amp;"'")</f>
        <v>0</v>
      </c>
      <c r="K242" s="55">
        <f>IF(物品!L346=0,0,"'"&amp;物品!L346&amp;"'")</f>
        <v>0</v>
      </c>
      <c r="L242" s="55">
        <f>IF(物品!M346=0,0,"'"&amp;物品!M346&amp;"'")</f>
        <v>0</v>
      </c>
      <c r="M242" s="55">
        <f>IF(物品!N346=0,0,"'"&amp;物品!N346&amp;"'")</f>
        <v>0</v>
      </c>
      <c r="N242" s="55">
        <f>IF(物品!O346=0,0,"'"&amp;物品!O346&amp;"'")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物品!A347</f>
        <v>0</v>
      </c>
      <c r="B243" s="55" t="str">
        <f>"'"&amp;物品!B347&amp;"'"</f>
        <v>'IK07'</v>
      </c>
      <c r="C243" s="55">
        <f>物品!J347</f>
        <v>0</v>
      </c>
      <c r="D243" s="55">
        <f>物品!K347</f>
        <v>0</v>
      </c>
      <c r="E243" s="55">
        <f>物品!L347</f>
        <v>0</v>
      </c>
      <c r="F243" s="55">
        <f>物品!M347</f>
        <v>0</v>
      </c>
      <c r="G243" s="55">
        <f>物品!N347</f>
        <v>0</v>
      </c>
      <c r="H243" s="55">
        <f>物品!O347</f>
        <v>0</v>
      </c>
      <c r="I243" s="55">
        <f>IF(物品!J347=0,0,"'"&amp;物品!J347&amp;"'")</f>
        <v>0</v>
      </c>
      <c r="J243" s="55">
        <f>IF(物品!K347=0,0,"'"&amp;物品!K347&amp;"'")</f>
        <v>0</v>
      </c>
      <c r="K243" s="55">
        <f>IF(物品!L347=0,0,"'"&amp;物品!L347&amp;"'")</f>
        <v>0</v>
      </c>
      <c r="L243" s="55">
        <f>IF(物品!M347=0,0,"'"&amp;物品!M347&amp;"'")</f>
        <v>0</v>
      </c>
      <c r="M243" s="55">
        <f>IF(物品!N347=0,0,"'"&amp;物品!N347&amp;"'")</f>
        <v>0</v>
      </c>
      <c r="N243" s="55">
        <f>IF(物品!O347=0,0,"'"&amp;物品!O347&amp;"'")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物品!A348</f>
        <v>0</v>
      </c>
      <c r="B244" s="55" t="str">
        <f>"'"&amp;物品!B348&amp;"'"</f>
        <v>'IK08'</v>
      </c>
      <c r="C244" s="55">
        <f>物品!J348</f>
        <v>0</v>
      </c>
      <c r="D244" s="55">
        <f>物品!K348</f>
        <v>0</v>
      </c>
      <c r="E244" s="55">
        <f>物品!L348</f>
        <v>0</v>
      </c>
      <c r="F244" s="55">
        <f>物品!M348</f>
        <v>0</v>
      </c>
      <c r="G244" s="55">
        <f>物品!N348</f>
        <v>0</v>
      </c>
      <c r="H244" s="55">
        <f>物品!O348</f>
        <v>0</v>
      </c>
      <c r="I244" s="55">
        <f>IF(物品!J348=0,0,"'"&amp;物品!J348&amp;"'")</f>
        <v>0</v>
      </c>
      <c r="J244" s="55">
        <f>IF(物品!K348=0,0,"'"&amp;物品!K348&amp;"'")</f>
        <v>0</v>
      </c>
      <c r="K244" s="55">
        <f>IF(物品!L348=0,0,"'"&amp;物品!L348&amp;"'")</f>
        <v>0</v>
      </c>
      <c r="L244" s="55">
        <f>IF(物品!M348=0,0,"'"&amp;物品!M348&amp;"'")</f>
        <v>0</v>
      </c>
      <c r="M244" s="55">
        <f>IF(物品!N348=0,0,"'"&amp;物品!N348&amp;"'")</f>
        <v>0</v>
      </c>
      <c r="N244" s="55">
        <f>IF(物品!O348=0,0,"'"&amp;物品!O348&amp;"'")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物品!A349</f>
        <v>0</v>
      </c>
      <c r="B245" s="55" t="str">
        <f>"'"&amp;物品!B349&amp;"'"</f>
        <v>'IK1A'</v>
      </c>
      <c r="C245" s="55">
        <f>物品!J349</f>
        <v>0</v>
      </c>
      <c r="D245" s="55">
        <f>物品!K349</f>
        <v>0</v>
      </c>
      <c r="E245" s="55">
        <f>物品!L349</f>
        <v>0</v>
      </c>
      <c r="F245" s="55">
        <f>物品!M349</f>
        <v>0</v>
      </c>
      <c r="G245" s="55">
        <f>物品!N349</f>
        <v>0</v>
      </c>
      <c r="H245" s="55">
        <f>物品!O349</f>
        <v>0</v>
      </c>
      <c r="I245" s="55">
        <f>IF(物品!J349=0,0,"'"&amp;物品!J349&amp;"'")</f>
        <v>0</v>
      </c>
      <c r="J245" s="55">
        <f>IF(物品!K349=0,0,"'"&amp;物品!K349&amp;"'")</f>
        <v>0</v>
      </c>
      <c r="K245" s="55">
        <f>IF(物品!L349=0,0,"'"&amp;物品!L349&amp;"'")</f>
        <v>0</v>
      </c>
      <c r="L245" s="55">
        <f>IF(物品!M349=0,0,"'"&amp;物品!M349&amp;"'")</f>
        <v>0</v>
      </c>
      <c r="M245" s="55">
        <f>IF(物品!N349=0,0,"'"&amp;物品!N349&amp;"'")</f>
        <v>0</v>
      </c>
      <c r="N245" s="55">
        <f>IF(物品!O349=0,0,"'"&amp;物品!O349&amp;"'")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物品!A358</f>
        <v>0</v>
      </c>
      <c r="B246" s="55" t="str">
        <f>"'"&amp;物品!B358&amp;"'"</f>
        <v>'IK2A'</v>
      </c>
      <c r="C246" s="55">
        <f>物品!J358</f>
        <v>0</v>
      </c>
      <c r="D246" s="55">
        <f>物品!K358</f>
        <v>0</v>
      </c>
      <c r="E246" s="55">
        <f>物品!L358</f>
        <v>0</v>
      </c>
      <c r="F246" s="55">
        <f>物品!M358</f>
        <v>0</v>
      </c>
      <c r="G246" s="55">
        <f>物品!N358</f>
        <v>0</v>
      </c>
      <c r="H246" s="55">
        <f>物品!O358</f>
        <v>0</v>
      </c>
      <c r="I246" s="55">
        <f>IF(物品!J358=0,0,"'"&amp;物品!J358&amp;"'")</f>
        <v>0</v>
      </c>
      <c r="J246" s="55">
        <f>IF(物品!K358=0,0,"'"&amp;物品!K358&amp;"'")</f>
        <v>0</v>
      </c>
      <c r="K246" s="55">
        <f>IF(物品!L358=0,0,"'"&amp;物品!L358&amp;"'")</f>
        <v>0</v>
      </c>
      <c r="L246" s="55">
        <f>IF(物品!M358=0,0,"'"&amp;物品!M358&amp;"'")</f>
        <v>0</v>
      </c>
      <c r="M246" s="55">
        <f>IF(物品!N358=0,0,"'"&amp;物品!N358&amp;"'")</f>
        <v>0</v>
      </c>
      <c r="N246" s="55">
        <f>IF(物品!O358=0,0,"'"&amp;物品!O358&amp;"'")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物品!A367</f>
        <v>0</v>
      </c>
      <c r="B247" s="55" t="str">
        <f>"'"&amp;物品!B367&amp;"'"</f>
        <v>'IK3A'</v>
      </c>
      <c r="C247" s="55">
        <f>物品!J367</f>
        <v>0</v>
      </c>
      <c r="D247" s="55">
        <f>物品!K367</f>
        <v>0</v>
      </c>
      <c r="E247" s="55">
        <f>物品!L367</f>
        <v>0</v>
      </c>
      <c r="F247" s="55">
        <f>物品!M367</f>
        <v>0</v>
      </c>
      <c r="G247" s="55">
        <f>物品!N367</f>
        <v>0</v>
      </c>
      <c r="H247" s="55">
        <f>物品!O367</f>
        <v>0</v>
      </c>
      <c r="I247" s="55">
        <f>IF(物品!J367=0,0,"'"&amp;物品!J367&amp;"'")</f>
        <v>0</v>
      </c>
      <c r="J247" s="55">
        <f>IF(物品!K367=0,0,"'"&amp;物品!K367&amp;"'")</f>
        <v>0</v>
      </c>
      <c r="K247" s="55">
        <f>IF(物品!L367=0,0,"'"&amp;物品!L367&amp;"'")</f>
        <v>0</v>
      </c>
      <c r="L247" s="55">
        <f>IF(物品!M367=0,0,"'"&amp;物品!M367&amp;"'")</f>
        <v>0</v>
      </c>
      <c r="M247" s="55">
        <f>IF(物品!N367=0,0,"'"&amp;物品!N367&amp;"'")</f>
        <v>0</v>
      </c>
      <c r="N247" s="55">
        <f>IF(物品!O367=0,0,"'"&amp;物品!O367&amp;"'")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物品!A376</f>
        <v>0</v>
      </c>
      <c r="B248" s="55" t="str">
        <f>"'"&amp;物品!B376&amp;"'"</f>
        <v>'IK4A'</v>
      </c>
      <c r="C248" s="55">
        <f>物品!J376</f>
        <v>0</v>
      </c>
      <c r="D248" s="55">
        <f>物品!K376</f>
        <v>0</v>
      </c>
      <c r="E248" s="55">
        <f>物品!L376</f>
        <v>0</v>
      </c>
      <c r="F248" s="55">
        <f>物品!M376</f>
        <v>0</v>
      </c>
      <c r="G248" s="55">
        <f>物品!N376</f>
        <v>0</v>
      </c>
      <c r="H248" s="55">
        <f>物品!O376</f>
        <v>0</v>
      </c>
      <c r="I248" s="55">
        <f>IF(物品!J376=0,0,"'"&amp;物品!J376&amp;"'")</f>
        <v>0</v>
      </c>
      <c r="J248" s="55">
        <f>IF(物品!K376=0,0,"'"&amp;物品!K376&amp;"'")</f>
        <v>0</v>
      </c>
      <c r="K248" s="55">
        <f>IF(物品!L376=0,0,"'"&amp;物品!L376&amp;"'")</f>
        <v>0</v>
      </c>
      <c r="L248" s="55">
        <f>IF(物品!M376=0,0,"'"&amp;物品!M376&amp;"'")</f>
        <v>0</v>
      </c>
      <c r="M248" s="55">
        <f>IF(物品!N376=0,0,"'"&amp;物品!N376&amp;"'")</f>
        <v>0</v>
      </c>
      <c r="N248" s="55">
        <f>IF(物品!O376=0,0,"'"&amp;物品!O376&amp;"'")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物品!A385</f>
        <v>0</v>
      </c>
      <c r="B249" s="55" t="str">
        <f>"'"&amp;物品!B385&amp;"'"</f>
        <v>'IK5A'</v>
      </c>
      <c r="C249" s="55">
        <f>物品!J385</f>
        <v>0</v>
      </c>
      <c r="D249" s="55">
        <f>物品!K385</f>
        <v>0</v>
      </c>
      <c r="E249" s="55">
        <f>物品!L385</f>
        <v>0</v>
      </c>
      <c r="F249" s="55">
        <f>物品!M385</f>
        <v>0</v>
      </c>
      <c r="G249" s="55">
        <f>物品!N385</f>
        <v>0</v>
      </c>
      <c r="H249" s="55">
        <f>物品!O385</f>
        <v>0</v>
      </c>
      <c r="I249" s="55">
        <f>IF(物品!J385=0,0,"'"&amp;物品!J385&amp;"'")</f>
        <v>0</v>
      </c>
      <c r="J249" s="55">
        <f>IF(物品!K385=0,0,"'"&amp;物品!K385&amp;"'")</f>
        <v>0</v>
      </c>
      <c r="K249" s="55">
        <f>IF(物品!L385=0,0,"'"&amp;物品!L385&amp;"'")</f>
        <v>0</v>
      </c>
      <c r="L249" s="55">
        <f>IF(物品!M385=0,0,"'"&amp;物品!M385&amp;"'")</f>
        <v>0</v>
      </c>
      <c r="M249" s="55">
        <f>IF(物品!N385=0,0,"'"&amp;物品!N385&amp;"'")</f>
        <v>0</v>
      </c>
      <c r="N249" s="55">
        <f>IF(物品!O385=0,0,"'"&amp;物品!O385&amp;"'")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物品!A394</f>
        <v>0</v>
      </c>
      <c r="B250" s="55" t="str">
        <f>"'"&amp;物品!B394&amp;"'"</f>
        <v>'IK6A'</v>
      </c>
      <c r="C250" s="55">
        <f>物品!J394</f>
        <v>0</v>
      </c>
      <c r="D250" s="55">
        <f>物品!K394</f>
        <v>0</v>
      </c>
      <c r="E250" s="55">
        <f>物品!L394</f>
        <v>0</v>
      </c>
      <c r="F250" s="55">
        <f>物品!M394</f>
        <v>0</v>
      </c>
      <c r="G250" s="55">
        <f>物品!N394</f>
        <v>0</v>
      </c>
      <c r="H250" s="55">
        <f>物品!O394</f>
        <v>0</v>
      </c>
      <c r="I250" s="55">
        <f>IF(物品!J394=0,0,"'"&amp;物品!J394&amp;"'")</f>
        <v>0</v>
      </c>
      <c r="J250" s="55">
        <f>IF(物品!K394=0,0,"'"&amp;物品!K394&amp;"'")</f>
        <v>0</v>
      </c>
      <c r="K250" s="55">
        <f>IF(物品!L394=0,0,"'"&amp;物品!L394&amp;"'")</f>
        <v>0</v>
      </c>
      <c r="L250" s="55">
        <f>IF(物品!M394=0,0,"'"&amp;物品!M394&amp;"'")</f>
        <v>0</v>
      </c>
      <c r="M250" s="55">
        <f>IF(物品!N394=0,0,"'"&amp;物品!N394&amp;"'")</f>
        <v>0</v>
      </c>
      <c r="N250" s="55">
        <f>IF(物品!O394=0,0,"'"&amp;物品!O394&amp;"'")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物品!A403</f>
        <v>0</v>
      </c>
      <c r="B251" s="55" t="str">
        <f>"'"&amp;物品!B403&amp;"'"</f>
        <v>'IK7A'</v>
      </c>
      <c r="C251" s="55">
        <f>物品!J403</f>
        <v>0</v>
      </c>
      <c r="D251" s="55">
        <f>物品!K403</f>
        <v>0</v>
      </c>
      <c r="E251" s="55">
        <f>物品!L403</f>
        <v>0</v>
      </c>
      <c r="F251" s="55">
        <f>物品!M403</f>
        <v>0</v>
      </c>
      <c r="G251" s="55">
        <f>物品!N403</f>
        <v>0</v>
      </c>
      <c r="H251" s="55">
        <f>物品!O403</f>
        <v>0</v>
      </c>
      <c r="I251" s="55">
        <f>IF(物品!J403=0,0,"'"&amp;物品!J403&amp;"'")</f>
        <v>0</v>
      </c>
      <c r="J251" s="55">
        <f>IF(物品!K403=0,0,"'"&amp;物品!K403&amp;"'")</f>
        <v>0</v>
      </c>
      <c r="K251" s="55">
        <f>IF(物品!L403=0,0,"'"&amp;物品!L403&amp;"'")</f>
        <v>0</v>
      </c>
      <c r="L251" s="55">
        <f>IF(物品!M403=0,0,"'"&amp;物品!M403&amp;"'")</f>
        <v>0</v>
      </c>
      <c r="M251" s="55">
        <f>IF(物品!N403=0,0,"'"&amp;物品!N403&amp;"'")</f>
        <v>0</v>
      </c>
      <c r="N251" s="55">
        <f>IF(物品!O403=0,0,"'"&amp;物品!O403&amp;"'")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物品!A412</f>
        <v>0</v>
      </c>
      <c r="B252" s="55" t="str">
        <f>"'"&amp;物品!B412&amp;"'"</f>
        <v>'IK8A'</v>
      </c>
      <c r="C252" s="55">
        <f>物品!J412</f>
        <v>0</v>
      </c>
      <c r="D252" s="55">
        <f>物品!K412</f>
        <v>0</v>
      </c>
      <c r="E252" s="55">
        <f>物品!L412</f>
        <v>0</v>
      </c>
      <c r="F252" s="55">
        <f>物品!M412</f>
        <v>0</v>
      </c>
      <c r="G252" s="55">
        <f>物品!N412</f>
        <v>0</v>
      </c>
      <c r="H252" s="55">
        <f>物品!O412</f>
        <v>0</v>
      </c>
      <c r="I252" s="55">
        <f>IF(物品!J412=0,0,"'"&amp;物品!J412&amp;"'")</f>
        <v>0</v>
      </c>
      <c r="J252" s="55">
        <f>IF(物品!K412=0,0,"'"&amp;物品!K412&amp;"'")</f>
        <v>0</v>
      </c>
      <c r="K252" s="55">
        <f>IF(物品!L412=0,0,"'"&amp;物品!L412&amp;"'")</f>
        <v>0</v>
      </c>
      <c r="L252" s="55">
        <f>IF(物品!M412=0,0,"'"&amp;物品!M412&amp;"'")</f>
        <v>0</v>
      </c>
      <c r="M252" s="55">
        <f>IF(物品!N412=0,0,"'"&amp;物品!N412&amp;"'")</f>
        <v>0</v>
      </c>
      <c r="N252" s="55">
        <f>IF(物品!O412=0,0,"'"&amp;物品!O412&amp;"'")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物品!A421</f>
        <v>0</v>
      </c>
      <c r="B253" s="55" t="str">
        <f>"'"&amp;物品!B421&amp;"'"</f>
        <v>'IK91'</v>
      </c>
      <c r="C253" s="55">
        <f>物品!J421</f>
        <v>0</v>
      </c>
      <c r="D253" s="55">
        <f>物品!K421</f>
        <v>0</v>
      </c>
      <c r="E253" s="55">
        <f>物品!L421</f>
        <v>0</v>
      </c>
      <c r="F253" s="55">
        <f>物品!M421</f>
        <v>0</v>
      </c>
      <c r="G253" s="55">
        <f>物品!N421</f>
        <v>0</v>
      </c>
      <c r="H253" s="55">
        <f>物品!O421</f>
        <v>0</v>
      </c>
      <c r="I253" s="55">
        <f>IF(物品!J421=0,0,"'"&amp;物品!J421&amp;"'")</f>
        <v>0</v>
      </c>
      <c r="J253" s="55">
        <f>IF(物品!K421=0,0,"'"&amp;物品!K421&amp;"'")</f>
        <v>0</v>
      </c>
      <c r="K253" s="55">
        <f>IF(物品!L421=0,0,"'"&amp;物品!L421&amp;"'")</f>
        <v>0</v>
      </c>
      <c r="L253" s="55">
        <f>IF(物品!M421=0,0,"'"&amp;物品!M421&amp;"'")</f>
        <v>0</v>
      </c>
      <c r="M253" s="55">
        <f>IF(物品!N421=0,0,"'"&amp;物品!N421&amp;"'")</f>
        <v>0</v>
      </c>
      <c r="N253" s="55">
        <f>IF(物品!O421=0,0,"'"&amp;物品!O421&amp;"'")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物品!A422</f>
        <v>0</v>
      </c>
      <c r="B254" s="55" t="str">
        <f>"'"&amp;物品!B422&amp;"'"</f>
        <v>'IK92'</v>
      </c>
      <c r="C254" s="55">
        <f>物品!J422</f>
        <v>0</v>
      </c>
      <c r="D254" s="55">
        <f>物品!K422</f>
        <v>0</v>
      </c>
      <c r="E254" s="55">
        <f>物品!L422</f>
        <v>0</v>
      </c>
      <c r="F254" s="55">
        <f>物品!M422</f>
        <v>0</v>
      </c>
      <c r="G254" s="55">
        <f>物品!N422</f>
        <v>0</v>
      </c>
      <c r="H254" s="55">
        <f>物品!O422</f>
        <v>0</v>
      </c>
      <c r="I254" s="55">
        <f>IF(物品!J422=0,0,"'"&amp;物品!J422&amp;"'")</f>
        <v>0</v>
      </c>
      <c r="J254" s="55">
        <f>IF(物品!K422=0,0,"'"&amp;物品!K422&amp;"'")</f>
        <v>0</v>
      </c>
      <c r="K254" s="55">
        <f>IF(物品!L422=0,0,"'"&amp;物品!L422&amp;"'")</f>
        <v>0</v>
      </c>
      <c r="L254" s="55">
        <f>IF(物品!M422=0,0,"'"&amp;物品!M422&amp;"'")</f>
        <v>0</v>
      </c>
      <c r="M254" s="55">
        <f>IF(物品!N422=0,0,"'"&amp;物品!N422&amp;"'")</f>
        <v>0</v>
      </c>
      <c r="N254" s="55">
        <f>IF(物品!O422=0,0,"'"&amp;物品!O422&amp;"'")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物品!A423</f>
        <v>0</v>
      </c>
      <c r="B255" s="55" t="str">
        <f>"'"&amp;物品!B423&amp;"'"</f>
        <v>'IK93'</v>
      </c>
      <c r="C255" s="55">
        <f>物品!J423</f>
        <v>0</v>
      </c>
      <c r="D255" s="55">
        <f>物品!K423</f>
        <v>0</v>
      </c>
      <c r="E255" s="55">
        <f>物品!L423</f>
        <v>0</v>
      </c>
      <c r="F255" s="55">
        <f>物品!M423</f>
        <v>0</v>
      </c>
      <c r="G255" s="55">
        <f>物品!N423</f>
        <v>0</v>
      </c>
      <c r="H255" s="55">
        <f>物品!O423</f>
        <v>0</v>
      </c>
      <c r="I255" s="55">
        <f>IF(物品!J423=0,0,"'"&amp;物品!J423&amp;"'")</f>
        <v>0</v>
      </c>
      <c r="J255" s="55">
        <f>IF(物品!K423=0,0,"'"&amp;物品!K423&amp;"'")</f>
        <v>0</v>
      </c>
      <c r="K255" s="55">
        <f>IF(物品!L423=0,0,"'"&amp;物品!L423&amp;"'")</f>
        <v>0</v>
      </c>
      <c r="L255" s="55">
        <f>IF(物品!M423=0,0,"'"&amp;物品!M423&amp;"'")</f>
        <v>0</v>
      </c>
      <c r="M255" s="55">
        <f>IF(物品!N423=0,0,"'"&amp;物品!N423&amp;"'")</f>
        <v>0</v>
      </c>
      <c r="N255" s="55">
        <f>IF(物品!O423=0,0,"'"&amp;物品!O423&amp;"'")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物品!A424</f>
        <v>0</v>
      </c>
      <c r="B256" s="55" t="str">
        <f>"'"&amp;物品!B424&amp;"'"</f>
        <v>'IK94'</v>
      </c>
      <c r="C256" s="55">
        <f>物品!J424</f>
        <v>0</v>
      </c>
      <c r="D256" s="55">
        <f>物品!K424</f>
        <v>0</v>
      </c>
      <c r="E256" s="55">
        <f>物品!L424</f>
        <v>0</v>
      </c>
      <c r="F256" s="55">
        <f>物品!M424</f>
        <v>0</v>
      </c>
      <c r="G256" s="55">
        <f>物品!N424</f>
        <v>0</v>
      </c>
      <c r="H256" s="55">
        <f>物品!O424</f>
        <v>0</v>
      </c>
      <c r="I256" s="55">
        <f>IF(物品!J424=0,0,"'"&amp;物品!J424&amp;"'")</f>
        <v>0</v>
      </c>
      <c r="J256" s="55">
        <f>IF(物品!K424=0,0,"'"&amp;物品!K424&amp;"'")</f>
        <v>0</v>
      </c>
      <c r="K256" s="55">
        <f>IF(物品!L424=0,0,"'"&amp;物品!L424&amp;"'")</f>
        <v>0</v>
      </c>
      <c r="L256" s="55">
        <f>IF(物品!M424=0,0,"'"&amp;物品!M424&amp;"'")</f>
        <v>0</v>
      </c>
      <c r="M256" s="55">
        <f>IF(物品!N424=0,0,"'"&amp;物品!N424&amp;"'")</f>
        <v>0</v>
      </c>
      <c r="N256" s="55">
        <f>IF(物品!O424=0,0,"'"&amp;物品!O424&amp;"'")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物品!A425</f>
        <v>0</v>
      </c>
      <c r="B257" s="55" t="str">
        <f>"'"&amp;物品!B425&amp;"'"</f>
        <v>'IK95'</v>
      </c>
      <c r="C257" s="55">
        <f>物品!J425</f>
        <v>0</v>
      </c>
      <c r="D257" s="55">
        <f>物品!K425</f>
        <v>0</v>
      </c>
      <c r="E257" s="55">
        <f>物品!L425</f>
        <v>0</v>
      </c>
      <c r="F257" s="55">
        <f>物品!M425</f>
        <v>0</v>
      </c>
      <c r="G257" s="55">
        <f>物品!N425</f>
        <v>0</v>
      </c>
      <c r="H257" s="55">
        <f>物品!O425</f>
        <v>0</v>
      </c>
      <c r="I257" s="55">
        <f>IF(物品!J425=0,0,"'"&amp;物品!J425&amp;"'")</f>
        <v>0</v>
      </c>
      <c r="J257" s="55">
        <f>IF(物品!K425=0,0,"'"&amp;物品!K425&amp;"'")</f>
        <v>0</v>
      </c>
      <c r="K257" s="55">
        <f>IF(物品!L425=0,0,"'"&amp;物品!L425&amp;"'")</f>
        <v>0</v>
      </c>
      <c r="L257" s="55">
        <f>IF(物品!M425=0,0,"'"&amp;物品!M425&amp;"'")</f>
        <v>0</v>
      </c>
      <c r="M257" s="55">
        <f>IF(物品!N425=0,0,"'"&amp;物品!N425&amp;"'")</f>
        <v>0</v>
      </c>
      <c r="N257" s="55">
        <f>IF(物品!O425=0,0,"'"&amp;物品!O425&amp;"'")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物品!A426</f>
        <v>0</v>
      </c>
      <c r="B258" s="55" t="str">
        <f>"'"&amp;物品!B426&amp;"'"</f>
        <v>'IK96'</v>
      </c>
      <c r="C258" s="55">
        <f>物品!J426</f>
        <v>0</v>
      </c>
      <c r="D258" s="55">
        <f>物品!K426</f>
        <v>0</v>
      </c>
      <c r="E258" s="55">
        <f>物品!L426</f>
        <v>0</v>
      </c>
      <c r="F258" s="55">
        <f>物品!M426</f>
        <v>0</v>
      </c>
      <c r="G258" s="55">
        <f>物品!N426</f>
        <v>0</v>
      </c>
      <c r="H258" s="55">
        <f>物品!O426</f>
        <v>0</v>
      </c>
      <c r="I258" s="55">
        <f>IF(物品!J426=0,0,"'"&amp;物品!J426&amp;"'")</f>
        <v>0</v>
      </c>
      <c r="J258" s="55">
        <f>IF(物品!K426=0,0,"'"&amp;物品!K426&amp;"'")</f>
        <v>0</v>
      </c>
      <c r="K258" s="55">
        <f>IF(物品!L426=0,0,"'"&amp;物品!L426&amp;"'")</f>
        <v>0</v>
      </c>
      <c r="L258" s="55">
        <f>IF(物品!M426=0,0,"'"&amp;物品!M426&amp;"'")</f>
        <v>0</v>
      </c>
      <c r="M258" s="55">
        <f>IF(物品!N426=0,0,"'"&amp;物品!N426&amp;"'")</f>
        <v>0</v>
      </c>
      <c r="N258" s="55">
        <f>IF(物品!O426=0,0,"'"&amp;物品!O426&amp;"'")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物品!A427</f>
        <v>0</v>
      </c>
      <c r="B259" s="55" t="str">
        <f>"'"&amp;物品!B427&amp;"'"</f>
        <v>'IK97'</v>
      </c>
      <c r="C259" s="55">
        <f>物品!J427</f>
        <v>0</v>
      </c>
      <c r="D259" s="55">
        <f>物品!K427</f>
        <v>0</v>
      </c>
      <c r="E259" s="55">
        <f>物品!L427</f>
        <v>0</v>
      </c>
      <c r="F259" s="55">
        <f>物品!M427</f>
        <v>0</v>
      </c>
      <c r="G259" s="55">
        <f>物品!N427</f>
        <v>0</v>
      </c>
      <c r="H259" s="55">
        <f>物品!O427</f>
        <v>0</v>
      </c>
      <c r="I259" s="55">
        <f>IF(物品!J427=0,0,"'"&amp;物品!J427&amp;"'")</f>
        <v>0</v>
      </c>
      <c r="J259" s="55">
        <f>IF(物品!K427=0,0,"'"&amp;物品!K427&amp;"'")</f>
        <v>0</v>
      </c>
      <c r="K259" s="55">
        <f>IF(物品!L427=0,0,"'"&amp;物品!L427&amp;"'")</f>
        <v>0</v>
      </c>
      <c r="L259" s="55">
        <f>IF(物品!M427=0,0,"'"&amp;物品!M427&amp;"'")</f>
        <v>0</v>
      </c>
      <c r="M259" s="55">
        <f>IF(物品!N427=0,0,"'"&amp;物品!N427&amp;"'")</f>
        <v>0</v>
      </c>
      <c r="N259" s="55">
        <f>IF(物品!O427=0,0,"'"&amp;物品!O427&amp;"'")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物品!A428</f>
        <v>0</v>
      </c>
      <c r="B260" s="55" t="str">
        <f>"'"&amp;物品!B428&amp;"'"</f>
        <v>'IK98'</v>
      </c>
      <c r="C260" s="55">
        <f>物品!J428</f>
        <v>0</v>
      </c>
      <c r="D260" s="55">
        <f>物品!K428</f>
        <v>0</v>
      </c>
      <c r="E260" s="55">
        <f>物品!L428</f>
        <v>0</v>
      </c>
      <c r="F260" s="55">
        <f>物品!M428</f>
        <v>0</v>
      </c>
      <c r="G260" s="55">
        <f>物品!N428</f>
        <v>0</v>
      </c>
      <c r="H260" s="55">
        <f>物品!O428</f>
        <v>0</v>
      </c>
      <c r="I260" s="55">
        <f>IF(物品!J428=0,0,"'"&amp;物品!J428&amp;"'")</f>
        <v>0</v>
      </c>
      <c r="J260" s="55">
        <f>IF(物品!K428=0,0,"'"&amp;物品!K428&amp;"'")</f>
        <v>0</v>
      </c>
      <c r="K260" s="55">
        <f>IF(物品!L428=0,0,"'"&amp;物品!L428&amp;"'")</f>
        <v>0</v>
      </c>
      <c r="L260" s="55">
        <f>IF(物品!M428=0,0,"'"&amp;物品!M428&amp;"'")</f>
        <v>0</v>
      </c>
      <c r="M260" s="55">
        <f>IF(物品!N428=0,0,"'"&amp;物品!N428&amp;"'")</f>
        <v>0</v>
      </c>
      <c r="N260" s="55">
        <f>IF(物品!O428=0,0,"'"&amp;物品!O428&amp;"'")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物品!A429</f>
        <v>0</v>
      </c>
      <c r="B261" s="55" t="str">
        <f>"'"&amp;物品!B429&amp;"'"</f>
        <v>''</v>
      </c>
      <c r="C261" s="55">
        <f>物品!J429</f>
        <v>0</v>
      </c>
      <c r="D261" s="55">
        <f>物品!K429</f>
        <v>0</v>
      </c>
      <c r="E261" s="55">
        <f>物品!L429</f>
        <v>0</v>
      </c>
      <c r="F261" s="55">
        <f>物品!M429</f>
        <v>0</v>
      </c>
      <c r="G261" s="55">
        <f>物品!N429</f>
        <v>0</v>
      </c>
      <c r="H261" s="55">
        <f>物品!O429</f>
        <v>0</v>
      </c>
      <c r="I261" s="55">
        <f>IF(物品!J429=0,0,"'"&amp;物品!J429&amp;"'")</f>
        <v>0</v>
      </c>
      <c r="J261" s="55">
        <f>IF(物品!K429=0,0,"'"&amp;物品!K429&amp;"'")</f>
        <v>0</v>
      </c>
      <c r="K261" s="55">
        <f>IF(物品!L429=0,0,"'"&amp;物品!L429&amp;"'")</f>
        <v>0</v>
      </c>
      <c r="L261" s="55">
        <f>IF(物品!M429=0,0,"'"&amp;物品!M429&amp;"'")</f>
        <v>0</v>
      </c>
      <c r="M261" s="55">
        <f>IF(物品!N429=0,0,"'"&amp;物品!N429&amp;"'")</f>
        <v>0</v>
      </c>
      <c r="N261" s="55">
        <f>IF(物品!O429=0,0,"'"&amp;物品!O429&amp;"'")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物品!A430</f>
        <v>0</v>
      </c>
      <c r="B262" s="55" t="str">
        <f>"'"&amp;物品!B430&amp;"'"</f>
        <v>''</v>
      </c>
      <c r="C262" s="55">
        <f>物品!J430</f>
        <v>0</v>
      </c>
      <c r="D262" s="55">
        <f>物品!K430</f>
        <v>0</v>
      </c>
      <c r="E262" s="55">
        <f>物品!L430</f>
        <v>0</v>
      </c>
      <c r="F262" s="55">
        <f>物品!M430</f>
        <v>0</v>
      </c>
      <c r="G262" s="55">
        <f>物品!N430</f>
        <v>0</v>
      </c>
      <c r="H262" s="55">
        <f>物品!O430</f>
        <v>0</v>
      </c>
      <c r="I262" s="55">
        <f>IF(物品!J430=0,0,"'"&amp;物品!J430&amp;"'")</f>
        <v>0</v>
      </c>
      <c r="J262" s="55">
        <f>IF(物品!K430=0,0,"'"&amp;物品!K430&amp;"'")</f>
        <v>0</v>
      </c>
      <c r="K262" s="55">
        <f>IF(物品!L430=0,0,"'"&amp;物品!L430&amp;"'")</f>
        <v>0</v>
      </c>
      <c r="L262" s="55">
        <f>IF(物品!M430=0,0,"'"&amp;物品!M430&amp;"'")</f>
        <v>0</v>
      </c>
      <c r="M262" s="55">
        <f>IF(物品!N430=0,0,"'"&amp;物品!N430&amp;"'")</f>
        <v>0</v>
      </c>
      <c r="N262" s="55">
        <f>IF(物品!O430=0,0,"'"&amp;物品!O430&amp;"'")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物品!A431</f>
        <v>0</v>
      </c>
      <c r="B263" s="55" t="str">
        <f>"'"&amp;物品!B431&amp;"'"</f>
        <v>''</v>
      </c>
      <c r="C263" s="55">
        <f>物品!J431</f>
        <v>0</v>
      </c>
      <c r="D263" s="55">
        <f>物品!K431</f>
        <v>0</v>
      </c>
      <c r="E263" s="55">
        <f>物品!L431</f>
        <v>0</v>
      </c>
      <c r="F263" s="55">
        <f>物品!M431</f>
        <v>0</v>
      </c>
      <c r="G263" s="55">
        <f>物品!N431</f>
        <v>0</v>
      </c>
      <c r="H263" s="55">
        <f>物品!O431</f>
        <v>0</v>
      </c>
      <c r="I263" s="55">
        <f>IF(物品!J431=0,0,"'"&amp;物品!J431&amp;"'")</f>
        <v>0</v>
      </c>
      <c r="J263" s="55">
        <f>IF(物品!K431=0,0,"'"&amp;物品!K431&amp;"'")</f>
        <v>0</v>
      </c>
      <c r="K263" s="55">
        <f>IF(物品!L431=0,0,"'"&amp;物品!L431&amp;"'")</f>
        <v>0</v>
      </c>
      <c r="L263" s="55">
        <f>IF(物品!M431=0,0,"'"&amp;物品!M431&amp;"'")</f>
        <v>0</v>
      </c>
      <c r="M263" s="55">
        <f>IF(物品!N431=0,0,"'"&amp;物品!N431&amp;"'")</f>
        <v>0</v>
      </c>
      <c r="N263" s="55">
        <f>IF(物品!O431=0,0,"'"&amp;物品!O431&amp;"'")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5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86" workbookViewId="0">
      <selection activeCell="M102" sqref="M102:M10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1183</v>
      </c>
      <c r="H1" s="39" t="s">
        <v>1184</v>
      </c>
      <c r="I1" s="43" t="s">
        <v>1185</v>
      </c>
      <c r="J1" s="44" t="s">
        <v>1181</v>
      </c>
      <c r="K1" s="45" t="s">
        <v>141</v>
      </c>
      <c r="L1" s="46" t="s">
        <v>142</v>
      </c>
      <c r="M1" s="47" t="s">
        <v>1186</v>
      </c>
      <c r="N1" s="48" t="s">
        <v>1187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8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8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ref="M9:M72" si="4">IF(ISERROR(FIND(",0,0,0,0,0,0,0,0)","InitEquipData("&amp;A9&amp;","&amp;B9&amp;","&amp;C9&amp;","&amp;D9&amp;","&amp;E9&amp;","&amp;F9&amp;","&amp;G9&amp;","&amp;H9&amp;","&amp;I9&amp;")")),"InitEquipData("&amp;A9&amp;","&amp;B9&amp;","&amp;C9&amp;","&amp;D9&amp;","&amp;E9&amp;","&amp;F9&amp;","&amp;G9&amp;","&amp;H9&amp;","&amp;I9&amp;")","")</f>
        <v>InitEquipData('E007',0,0,2500,85,0,'E008',0,0)</v>
      </c>
      <c r="N9" t="str">
        <f t="shared" ref="N9:N72" si="5">IF(ISERROR(FIND(",0,0,0)","call InitTypeIdStrings("&amp;A9&amp;","&amp;J9&amp;","&amp;K9&amp;","&amp;L9&amp;")")),"call InitTypeIdStrings("&amp;A9&amp;","&amp;J9&amp;","&amp;L9&amp;","&amp;K9&amp;")","")</f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4"/>
        <v>InitEquipData('E008',0,0,2500,85,0,'E009',0,0)</v>
      </c>
      <c r="N10" t="str">
        <f t="shared" si="5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4"/>
        <v>InitEquipData('E009',0,0,2500,85,0,'E010',0,0)</v>
      </c>
      <c r="N11" t="str">
        <f t="shared" si="5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4"/>
        <v>InitEquipData('E010',0,0,8000,100,'uE02','E011',0,0)</v>
      </c>
      <c r="N12" t="str">
        <f t="shared" si="5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4"/>
        <v>InitEquipData('E011',0,0,6000,80,0,'E012',0,0)</v>
      </c>
      <c r="N13" t="str">
        <f t="shared" si="5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4"/>
        <v>InitEquipData('E012',0,0,6000,80,0,'E013',0,0)</v>
      </c>
      <c r="N14" t="str">
        <f t="shared" si="5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4"/>
        <v>InitEquipData('E013',0,0,6000,80,0,'E014',0,0)</v>
      </c>
      <c r="N15" t="str">
        <f t="shared" si="5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4"/>
        <v>InitEquipData('E014',0,0,6000,80,0,'E015',0,0)</v>
      </c>
      <c r="N16" t="str">
        <f t="shared" si="5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4"/>
        <v>InitEquipData('E015',0,0,20000,100,'uE03','E016',0,0)</v>
      </c>
      <c r="N17" t="str">
        <f t="shared" si="5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4"/>
        <v>InitEquipData('E016',0,0,10000,70,0,'E017',0,0)</v>
      </c>
      <c r="N18" t="str">
        <f t="shared" si="5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4"/>
        <v>InitEquipData('E017',0,0,10000,70,0,'E018',0,0)</v>
      </c>
      <c r="N19" t="str">
        <f t="shared" si="5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4"/>
        <v>InitEquipData('E018',0,0,10000,70,0,'E019',0,0)</v>
      </c>
      <c r="N20" t="str">
        <f t="shared" si="5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4"/>
        <v>InitEquipData('E019',0,0,10000,70,0,'E020',0,0)</v>
      </c>
      <c r="N21" t="str">
        <f t="shared" si="5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4"/>
        <v>InitEquipData('E020',0,0,30000,100,'uE04','E021',0,0)</v>
      </c>
      <c r="N22" t="str">
        <f t="shared" si="5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4"/>
        <v>InitEquipData('E021',0,0,20000,60,0,'E022',0,0)</v>
      </c>
      <c r="N23" t="str">
        <f t="shared" si="5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4"/>
        <v>InitEquipData('E022',0,0,20000,60,0,'E023',0,0)</v>
      </c>
      <c r="N24" t="str">
        <f t="shared" si="5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4"/>
        <v>InitEquipData('E023',0,0,20000,60,0,'E024',0,0)</v>
      </c>
      <c r="N25" t="str">
        <f t="shared" si="5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4"/>
        <v>InitEquipData('E024',0,0,20000,60,0,'E025',0,0)</v>
      </c>
      <c r="N26" t="str">
        <f t="shared" si="5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4"/>
        <v>InitEquipData('E025',0,0,50000,100,'uE05','E026',0,0)</v>
      </c>
      <c r="N27" t="str">
        <f t="shared" si="5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4"/>
        <v>InitEquipData('E026',0,0,30000,50,0,'E027',0,0)</v>
      </c>
      <c r="N28" t="str">
        <f t="shared" si="5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4"/>
        <v>InitEquipData('E027',0,0,30000,50,0,'E028',0,0)</v>
      </c>
      <c r="N29" t="str">
        <f t="shared" si="5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4"/>
        <v>InitEquipData('E028',0,0,30000,50,0,'E029',0,0)</v>
      </c>
      <c r="N30" t="str">
        <f t="shared" si="5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4"/>
        <v>InitEquipData('E029',0,0,30000,50,0,'E030',0,0)</v>
      </c>
      <c r="N31" t="str">
        <f t="shared" si="5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4"/>
        <v>InitEquipData('E030',0,0,0,0,0,'E031',0,0)</v>
      </c>
      <c r="N32" t="str">
        <f t="shared" si="5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"|CffFFC926灭|Cfff7a049魂|Cffef786d转|Cffe85091魄lv1|r"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4"/>
        <v>InitEquipData('E031',0,0,0,0,0,'E032',0,0)</v>
      </c>
      <c r="N33" t="str">
        <f t="shared" si="5"/>
        <v>call InitTypeIdStrings('E031',"|CffFFC926灭|Cfff7a049魂|Cffef786d转|Cffe85091魄lv1|r","ReplaceableTextures\\CommandButtons\\BTNZ25.blp","|n攻击|Cffffc92610%|r概率附加|Cffffc926业力*400%|r攻击伤害|n|n可以使用|cffff0000虚空神石|r进行升级")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"|CffFFC926灭|Cfff7a049魂|Cffef786d转|Cffe85091魄lv2|r"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4"/>
        <v>InitEquipData('E032',0,0,0,0,0,'E033',0,0)</v>
      </c>
      <c r="N34" t="str">
        <f t="shared" si="5"/>
        <v>call InitTypeIdStrings('E032',"|CffFFC926灭|Cfff7a049魂|Cffef786d转|Cffe85091魄lv2|r","ReplaceableTextures\\CommandButtons\\BTNZ25.blp","|n攻击|Cffffc92610%|r概率附加|Cffffc926业力*400%|r攻击伤害|n|n可以使用|cffff0000虚空神石|r进行升级")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"|CffFFC926灭|Cfff7a049魂|Cffef786d转|Cffe85091魄lv3|r"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4"/>
        <v>InitEquipData('E033',0,0,0,0,0,'E034',0,0)</v>
      </c>
      <c r="N35" t="str">
        <f t="shared" si="5"/>
        <v>call InitTypeIdStrings('E033',"|CffFFC926灭|Cfff7a049魂|Cffef786d转|Cffe85091魄lv3|r","ReplaceableTextures\\CommandButtons\\BTNZ25.blp","|n攻击|Cffffc92610%|r概率附加|Cffffc926业力*400%|r攻击伤害|n|n可以使用|cffff0000虚空神石|r进行升级")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"|CffFFC926灭|Cfff7a049魂|Cffef786d转|Cffe85091魄lv4|r"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4"/>
        <v>InitEquipData('E034',0,0,0,0,0,'E035',0,0)</v>
      </c>
      <c r="N36" t="str">
        <f t="shared" si="5"/>
        <v>call InitTypeIdStrings('E034',"|CffFFC926灭|Cfff7a049魂|Cffef786d转|Cffe85091魄lv4|r","ReplaceableTextures\\CommandButtons\\BTNZ25.blp","|n攻击|Cffffc92610%|r概率附加|Cffffc926业力*400%|r攻击伤害|n|n可以使用|cffff0033创世碎片|r进行升级")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"|CffFF4DFF灭|Cffff39bf魂|Cffff267f转|Cffff133f魄lv5|r"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4"/>
        <v/>
      </c>
      <c r="N37" t="str">
        <f t="shared" si="5"/>
        <v>call InitTypeIdStrings('E035',"|CffFF4DFF灭|Cffff39bf魂|Cffff267f转|Cffff133f魄lv5|r","ReplaceableTextures\\CommandButtons\\BTNZ25.blp","|n攻击|Cffffc92610%|r概率附加|Cffffc926业力*400%|r攻击伤害")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4"/>
        <v>InitEquipData('E101',200,0,0,90,0,'E102',0,0)</v>
      </c>
      <c r="N38" t="str">
        <f t="shared" si="5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4"/>
        <v>InitEquipData('E102',200,0,0,90,0,'E103',0,0)</v>
      </c>
      <c r="N39" t="str">
        <f t="shared" si="5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4"/>
        <v>InitEquipData('E103',200,0,0,90,0,'E104',0,0)</v>
      </c>
      <c r="N40" t="str">
        <f t="shared" si="5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4"/>
        <v>InitEquipData('E104',200,0,0,90,0,'E105',0,0)</v>
      </c>
      <c r="N41" t="str">
        <f t="shared" si="5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4"/>
        <v>InitEquipData('E105',300,0,0,80,0,'E106',0,0)</v>
      </c>
      <c r="N42" t="str">
        <f t="shared" si="5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4"/>
        <v>InitEquipData('E106',250,0,0,80,0,'E107',0,0)</v>
      </c>
      <c r="N43" t="str">
        <f t="shared" si="5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4"/>
        <v>InitEquipData('E107',250,0,0,80,0,'E108',0,0)</v>
      </c>
      <c r="N44" t="str">
        <f t="shared" si="5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4"/>
        <v>InitEquipData('E108',250,0,0,80,0,'E109',0,0)</v>
      </c>
      <c r="N45" t="str">
        <f t="shared" si="5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4"/>
        <v>InitEquipData('E109',250,0,0,80,0,'E110',0,0)</v>
      </c>
      <c r="N46" t="str">
        <f t="shared" si="5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4"/>
        <v>InitEquipData('E110',400,0,0,70,0,'E111',0,0)</v>
      </c>
      <c r="N47" t="str">
        <f t="shared" si="5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4"/>
        <v>InitEquipData('E111',350,0,0,70,0,'E112',0,0)</v>
      </c>
      <c r="N48" t="str">
        <f t="shared" si="5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4"/>
        <v>InitEquipData('E112',350,0,0,70,0,'E113',0,0)</v>
      </c>
      <c r="N49" t="str">
        <f t="shared" si="5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4"/>
        <v>InitEquipData('E113',350,0,0,70,0,'E114',0,0)</v>
      </c>
      <c r="N50" t="str">
        <f t="shared" si="5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4"/>
        <v>InitEquipData('E114',350,0,0,70,0,'E115',0,0)</v>
      </c>
      <c r="N51" t="str">
        <f t="shared" si="5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4"/>
        <v>InitEquipData('E115',600,0,0,60,0,'E116',0,0)</v>
      </c>
      <c r="N52" t="str">
        <f t="shared" si="5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4"/>
        <v>InitEquipData('E116',500,0,0,60,0,'E117',0,0)</v>
      </c>
      <c r="N53" t="str">
        <f t="shared" si="5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4"/>
        <v>InitEquipData('E117',500,0,0,60,0,'E118',0,0)</v>
      </c>
      <c r="N54" t="str">
        <f t="shared" si="5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4"/>
        <v>InitEquipData('E118',500,0,0,60,0,'E119',0,0)</v>
      </c>
      <c r="N55" t="str">
        <f t="shared" si="5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4"/>
        <v>InitEquipData('E119',500,0,0,60,0,'E120',0,0)</v>
      </c>
      <c r="N56" t="str">
        <f t="shared" si="5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4"/>
        <v>InitEquipData('E120',800,0,0,50,0,'E121',0,0)</v>
      </c>
      <c r="N57" t="str">
        <f t="shared" si="5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4"/>
        <v>InitEquipData('E121',800,0,0,50,0,'E122',0,0)</v>
      </c>
      <c r="N58" t="str">
        <f t="shared" si="5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4"/>
        <v>InitEquipData('E122',800,0,0,50,0,'E123',0,0)</v>
      </c>
      <c r="N59" t="str">
        <f t="shared" si="5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4"/>
        <v>InitEquipData('E123',800,0,0,50,0,'E124',0,0)</v>
      </c>
      <c r="N60" t="str">
        <f t="shared" si="5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4"/>
        <v>InitEquipData('E124',800,0,0,50,0,'E125',0,0)</v>
      </c>
      <c r="N61" t="str">
        <f t="shared" si="5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4"/>
        <v>InitEquipData('E125',1200,0,0,40,0,'E126',0,0)</v>
      </c>
      <c r="N62" t="str">
        <f t="shared" si="5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4"/>
        <v>InitEquipData('E126',1200,0,0,50,0,'E127',0,0)</v>
      </c>
      <c r="N63" t="str">
        <f t="shared" si="5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4"/>
        <v>InitEquipData('E127',1200,0,0,50,0,'E128',0,0)</v>
      </c>
      <c r="N64" t="str">
        <f t="shared" si="5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4"/>
        <v>InitEquipData('E128',1200,0,0,50,0,'E129',0,0)</v>
      </c>
      <c r="N65" t="str">
        <f t="shared" si="5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4"/>
        <v>InitEquipData('E129',1200,0,0,50,0,'E130',0,0)</v>
      </c>
      <c r="N66" t="str">
        <f t="shared" si="5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4"/>
        <v>InitEquipData('E130',0,0,0,0,0,'E131',0,0)</v>
      </c>
      <c r="N67" t="str">
        <f t="shared" si="5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"|CffFFC926六|Cfff59652道|Cffec647f鬼|Cffe232ac玉lv1|r"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si="4"/>
        <v>InitEquipData('E131',0,0,0,0,0,'E132',0,0)</v>
      </c>
      <c r="N68" t="str">
        <f t="shared" si="5"/>
        <v>call InitTypeIdStrings('E131',"|CffFFC926六|Cfff59652道|Cffec647f鬼|Cffe232ac玉lv1|r","ReplaceableTextures\\CommandButtons\\BTNZ27.blp","|n可以使用|cffff0000虚空神石|r进行升级")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"|CffFFC926六|Cfff59652道|Cffec647f鬼|Cffe232ac玉lv2|r"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InitTypeIdStrings('E132',"|CffFFC926六|Cfff59652道|Cffec647f鬼|Cffe232ac玉lv2|r","ReplaceableTextures\\CommandButtons\\BTNZ27.blp","|n可以使用|cffff0000虚空神石|r进行升级")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"|CffFFC926六|Cfff59652道|Cffec647f鬼|Cffe232ac玉lv3|r"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InitTypeIdStrings('E133',"|CffFFC926六|Cfff59652道|Cffec647f鬼|Cffe232ac玉lv3|r","ReplaceableTextures\\CommandButtons\\BTNZ27.blp","|n可以使用|cffff0000虚空神石|r进行升级")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"|CffFFC926六|Cfff59652道|Cffec647f鬼|Cffe232ac玉lv4|r"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InitTypeIdStrings('E134',"|CffFFC926六|Cfff59652道|Cffec647f鬼|Cffe232ac玉lv4|r","ReplaceableTextures\\CommandButtons\\BTNZ27.blp","|n可以使用|cffff0033创世碎片|r进行升级")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"|CffFF4DFF六|Cffff39bf道|Cffff267f鬼|Cffff133f玉lv5|r"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InitTypeIdStrings('E135',"|CffFF4DFF六|Cffff39bf道|Cffff267f鬼|Cffff133f玉lv5|r","ReplaceableTextures\\CommandButtons\\BTNZ27.blp","")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ref="M73:M136" si="6">IF(ISERROR(FIND(",0,0,0,0,0,0,0,0)","InitEquipData("&amp;A73&amp;","&amp;B73&amp;","&amp;C73&amp;","&amp;D73&amp;","&amp;E73&amp;","&amp;F73&amp;","&amp;G73&amp;","&amp;H73&amp;","&amp;I73&amp;")")),"InitEquipData("&amp;A73&amp;","&amp;B73&amp;","&amp;C73&amp;","&amp;D73&amp;","&amp;E73&amp;","&amp;F73&amp;","&amp;G73&amp;","&amp;H73&amp;","&amp;I73&amp;")","")</f>
        <v>InitEquipData('E201',0,0,800,100,0,'E202',0,0)</v>
      </c>
      <c r="N73" t="str">
        <f t="shared" ref="N73:N136" si="7">IF(ISERROR(FIND(",0,0,0)","call InitTypeIdStrings("&amp;A73&amp;","&amp;J73&amp;","&amp;K73&amp;","&amp;L73&amp;")")),"call InitTypeIdStrings("&amp;A73&amp;","&amp;J73&amp;","&amp;L73&amp;","&amp;K73&amp;")","")</f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6"/>
        <v>InitEquipData('E202',0,0,800,100,0,'E203',0,0)</v>
      </c>
      <c r="N74" t="str">
        <f t="shared" si="7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6"/>
        <v>InitEquipData('E203',0,0,800,100,0,'E204',0,0)</v>
      </c>
      <c r="N75" t="str">
        <f t="shared" si="7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6"/>
        <v>InitEquipData('E204',0,0,800,100,0,'E205',0,0)</v>
      </c>
      <c r="N76" t="str">
        <f t="shared" si="7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6"/>
        <v>InitEquipData('E205',0,0,2500,100,'uE21','E206',0,0)</v>
      </c>
      <c r="N77" t="str">
        <f t="shared" si="7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6"/>
        <v>InitEquipData('E206',0,0,2500,85,0,'E207',0,0)</v>
      </c>
      <c r="N78" t="str">
        <f t="shared" si="7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6"/>
        <v>InitEquipData('E207',0,0,2500,85,0,'E208',0,0)</v>
      </c>
      <c r="N79" t="str">
        <f t="shared" si="7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6"/>
        <v>InitEquipData('E208',0,0,2500,85,0,'E209',0,0)</v>
      </c>
      <c r="N80" t="str">
        <f t="shared" si="7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6"/>
        <v>InitEquipData('E209',0,0,2500,85,0,'E210',0,0)</v>
      </c>
      <c r="N81" t="str">
        <f t="shared" si="7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6"/>
        <v>InitEquipData('E210',0,0,8000,100,'uE22','E211',0,0)</v>
      </c>
      <c r="N82" t="str">
        <f t="shared" si="7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6"/>
        <v>InitEquipData('E211',0,0,6000,80,0,'E212',0,0)</v>
      </c>
      <c r="N83" t="str">
        <f t="shared" si="7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6"/>
        <v>InitEquipData('E212',0,0,6000,80,0,'E213',0,0)</v>
      </c>
      <c r="N84" t="str">
        <f t="shared" si="7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6"/>
        <v>InitEquipData('E213',0,0,6000,80,0,'E214',0,0)</v>
      </c>
      <c r="N85" t="str">
        <f t="shared" si="7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6"/>
        <v>InitEquipData('E214',0,0,6000,80,0,'E215',0,0)</v>
      </c>
      <c r="N86" t="str">
        <f t="shared" si="7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6"/>
        <v>InitEquipData('E215',0,0,20000,100,'uE23','E216',0,0)</v>
      </c>
      <c r="N87" t="str">
        <f t="shared" si="7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6"/>
        <v>InitEquipData('E216',0,0,10000,70,0,'E217',0,0)</v>
      </c>
      <c r="N88" t="str">
        <f t="shared" si="7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6"/>
        <v>InitEquipData('E217',0,0,10000,70,0,'E218',0,0)</v>
      </c>
      <c r="N89" t="str">
        <f t="shared" si="7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6"/>
        <v>InitEquipData('E218',0,0,10000,70,0,'E219',0,0)</v>
      </c>
      <c r="N90" t="str">
        <f t="shared" si="7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6"/>
        <v>InitEquipData('E219',0,0,10000,70,0,'E220',0,0)</v>
      </c>
      <c r="N91" t="str">
        <f t="shared" si="7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6"/>
        <v>InitEquipData('E220',0,0,30000,100,'uE24','E221',0,0)</v>
      </c>
      <c r="N92" t="str">
        <f t="shared" si="7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6"/>
        <v>InitEquipData('E221',0,0,20000,60,0,'E222',0,0)</v>
      </c>
      <c r="N93" t="str">
        <f t="shared" si="7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6"/>
        <v>InitEquipData('E222',0,0,20000,60,0,'E223',0,0)</v>
      </c>
      <c r="N94" t="str">
        <f t="shared" si="7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6"/>
        <v>InitEquipData('E223',0,0,20000,60,0,'E224',0,0)</v>
      </c>
      <c r="N95" t="str">
        <f t="shared" si="7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6"/>
        <v>InitEquipData('E224',0,0,20000,60,0,'E225',0,0)</v>
      </c>
      <c r="N96" t="str">
        <f t="shared" si="7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6"/>
        <v>InitEquipData('E225',0,0,50000,100,'uE25','E226',0,0)</v>
      </c>
      <c r="N97" t="str">
        <f t="shared" si="7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6"/>
        <v>InitEquipData('E226',0,0,30000,50,0,'E227',0,0)</v>
      </c>
      <c r="N98" t="str">
        <f t="shared" si="7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6"/>
        <v>InitEquipData('E227',0,0,30000,50,0,'E228',0,0)</v>
      </c>
      <c r="N99" t="str">
        <f t="shared" si="7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6"/>
        <v>InitEquipData('E228',0,0,30000,50,0,'E229',0,0)</v>
      </c>
      <c r="N100" t="str">
        <f t="shared" si="7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6"/>
        <v>InitEquipData('E229',0,0,30000,50,0,'E230',0,0)</v>
      </c>
      <c r="N101" t="str">
        <f t="shared" si="7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6"/>
        <v>InitEquipData('E230',0,0,0,0,0,'E231',0,0)</v>
      </c>
      <c r="N102" t="str">
        <f t="shared" si="7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"|CffFFC926帝|Cfff59652释|Cffec647f战|Cffe232ac甲lv1|r"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6"/>
        <v>InitEquipData('E231',0,0,0,0,0,'E232',0,0)</v>
      </c>
      <c r="N103" t="str">
        <f t="shared" si="7"/>
        <v>call InitTypeIdStrings('E231',"|CffFFC926帝|Cfff59652释|Cffec647f战|Cffe232ac甲lv1|r","ReplaceableTextures\\CommandButtons\\BTNZ29.blp","|n可以使用|cffff0000虚空神石|r进行升级")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"|CffFFC926帝|Cfff59652释|Cffec647f战|Cffe232ac甲lv2|r"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6"/>
        <v>InitEquipData('E232',0,0,0,0,0,'E233',0,0)</v>
      </c>
      <c r="N104" t="str">
        <f t="shared" si="7"/>
        <v>call InitTypeIdStrings('E232',"|CffFFC926帝|Cfff59652释|Cffec647f战|Cffe232ac甲lv2|r","ReplaceableTextures\\CommandButtons\\BTNZ29.blp","|n可以使用|cffff0000虚空神石|r进行升级")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"|CffFFC926帝|Cfff59652释|Cffec647f战|Cffe232ac甲lv3|r"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6"/>
        <v>InitEquipData('E233',0,0,0,0,0,'E234',0,0)</v>
      </c>
      <c r="N105" t="str">
        <f t="shared" si="7"/>
        <v>call InitTypeIdStrings('E233',"|CffFFC926帝|Cfff59652释|Cffec647f战|Cffe232ac甲lv3|r","ReplaceableTextures\\CommandButtons\\BTNZ29.blp","|n可以使用|cffff0000虚空神石|r进行升级")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"|CffFFC926帝|Cfff59652释|Cffec647f战|Cffe232ac甲lv4|r"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6"/>
        <v>InitEquipData('E234',0,0,0,0,0,'E235',0,0)</v>
      </c>
      <c r="N106" t="str">
        <f t="shared" si="7"/>
        <v>call InitTypeIdStrings('E234',"|CffFFC926帝|Cfff59652释|Cffec647f战|Cffe232ac甲lv4|r","ReplaceableTextures\\CommandButtons\\BTNZ29.blp","|n可以使用|cffff0033创世碎片|r进行升级")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"|CffFF4DFF帝|Cffff39bf释|Cffff267f战|Cffff133f甲lv5|r"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6"/>
        <v/>
      </c>
      <c r="N107" t="str">
        <f t="shared" si="7"/>
        <v>call InitTypeIdStrings('E235',"|CffFF4DFF帝|Cffff39bf释|Cffff267f战|Cffff133f甲lv5|r","ReplaceableTextures\\CommandButtons\\BTNZ29.blp","")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6"/>
        <v/>
      </c>
      <c r="N108" t="str">
        <f t="shared" si="7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6"/>
        <v/>
      </c>
      <c r="N109" t="str">
        <f t="shared" si="7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6"/>
        <v/>
      </c>
      <c r="N110" t="str">
        <f t="shared" si="7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6"/>
        <v/>
      </c>
      <c r="N111" t="str">
        <f t="shared" si="7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6"/>
        <v/>
      </c>
      <c r="N112" t="str">
        <f t="shared" si="7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6"/>
        <v/>
      </c>
      <c r="N113" t="str">
        <f t="shared" si="7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6"/>
        <v/>
      </c>
      <c r="N114" t="str">
        <f t="shared" si="7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6"/>
        <v/>
      </c>
      <c r="N115" t="str">
        <f t="shared" si="7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6"/>
        <v/>
      </c>
      <c r="N116" t="str">
        <f t="shared" si="7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6"/>
        <v/>
      </c>
      <c r="N117" t="str">
        <f t="shared" si="7"/>
        <v>call InitTypeIdStrings('IJ10',"|CffFF0000混沌道果【10】|r","ReplaceableTextures\\CommandButtons\\BTNOrbOfDarkness.blp","")</v>
      </c>
    </row>
    <row r="118" spans="1:14">
      <c r="A118" t="str">
        <f>IF(物品!B122="",0,"'"&amp;物品!B122&amp;"'")</f>
        <v>'ID01'</v>
      </c>
      <c r="B118">
        <f>物品!D122</f>
        <v>0</v>
      </c>
      <c r="C118">
        <f>物品!E122</f>
        <v>0</v>
      </c>
      <c r="D118">
        <f>物品!F122</f>
        <v>0</v>
      </c>
      <c r="E118">
        <f>IF(ISTEXT(物品!G122)=TRUE,"'"&amp;物品!G122&amp;"'",物品!G122)</f>
        <v>0</v>
      </c>
      <c r="F118">
        <f>IF(ISTEXT(物品!H122)=TRUE,"'"&amp;物品!H122&amp;"'",物品!H122)</f>
        <v>0</v>
      </c>
      <c r="G118">
        <f>IF(物品!I122="",0,"'"&amp;物品!I122&amp;"'")</f>
        <v>0</v>
      </c>
      <c r="H118">
        <f>IF(物品!R122="",0,物品!R122)</f>
        <v>0</v>
      </c>
      <c r="I118">
        <f>IF(物品!S122="",0,物品!S122)</f>
        <v>0</v>
      </c>
      <c r="J118" t="str">
        <f>IF(物品!C122="",0,""""&amp;物品!C122&amp;"""")</f>
        <v>"完美的低级道果【1】"</v>
      </c>
      <c r="K118" t="str">
        <f>IF(物品!T122="","""""",""""&amp;物品!T122&amp;"""")</f>
        <v>"|CffCCCCCC道果属性：|r|n攻击+5000|n业力+4000|n生命值+100000|n生命回复+2000|n攻击伤害+9%|n技能伤害+8%|n|n|Cff00FF7F点击吸收道果，强行突破境界。|r"</v>
      </c>
      <c r="L118" t="str">
        <f>IF(物品!U122="",0,""""&amp;物品!U122&amp;"""")</f>
        <v>"ReplaceableTextures\\CommandButtons\\BTNDG11.blp"</v>
      </c>
      <c r="M118" t="str">
        <f t="shared" si="6"/>
        <v/>
      </c>
      <c r="N118" t="str">
        <f t="shared" si="7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19" spans="1:14">
      <c r="A119" t="str">
        <f>IF(物品!B123="",0,"'"&amp;物品!B123&amp;"'")</f>
        <v>'ID02'</v>
      </c>
      <c r="B119">
        <f>物品!D123</f>
        <v>0</v>
      </c>
      <c r="C119">
        <f>物品!E123</f>
        <v>0</v>
      </c>
      <c r="D119">
        <f>物品!F123</f>
        <v>0</v>
      </c>
      <c r="E119">
        <f>IF(ISTEXT(物品!G123)=TRUE,"'"&amp;物品!G123&amp;"'",物品!G123)</f>
        <v>0</v>
      </c>
      <c r="F119">
        <f>IF(ISTEXT(物品!H123)=TRUE,"'"&amp;物品!H123&amp;"'",物品!H123)</f>
        <v>0</v>
      </c>
      <c r="G119">
        <f>IF(物品!I123="",0,"'"&amp;物品!I123&amp;"'")</f>
        <v>0</v>
      </c>
      <c r="H119">
        <f>IF(物品!R123="",0,物品!R123)</f>
        <v>0</v>
      </c>
      <c r="I119">
        <f>IF(物品!S123="",0,物品!S123)</f>
        <v>0</v>
      </c>
      <c r="J119" t="str">
        <f>IF(物品!C123="",0,""""&amp;物品!C123&amp;"""")</f>
        <v>"完美的中级道果【2】"</v>
      </c>
      <c r="K119" t="str">
        <f>IF(物品!T123="","""""",""""&amp;物品!T123&amp;"""")</f>
        <v>"|CffCCCCCC道果属性：|r|n攻击+7500|n业力+6000|n生命值+150000|n生命回复+3000|n攻击伤害+9%|n技能伤害+8%|n|n|Cff00FF7F点击吸收道果，强行突破境界。|r"</v>
      </c>
      <c r="L119" t="str">
        <f>IF(物品!U123="",0,""""&amp;物品!U123&amp;"""")</f>
        <v>"ReplaceableTextures\\CommandButtons\\BTNDG12.blp"</v>
      </c>
      <c r="M119" t="str">
        <f t="shared" si="6"/>
        <v/>
      </c>
      <c r="N119" t="str">
        <f t="shared" si="7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0" spans="1:14">
      <c r="A120" t="str">
        <f>IF(物品!B124="",0,"'"&amp;物品!B124&amp;"'")</f>
        <v>'ID03'</v>
      </c>
      <c r="B120">
        <f>物品!D124</f>
        <v>0</v>
      </c>
      <c r="C120">
        <f>物品!E124</f>
        <v>0</v>
      </c>
      <c r="D120">
        <f>物品!F124</f>
        <v>0</v>
      </c>
      <c r="E120">
        <f>IF(ISTEXT(物品!G124)=TRUE,"'"&amp;物品!G124&amp;"'",物品!G124)</f>
        <v>0</v>
      </c>
      <c r="F120">
        <f>IF(ISTEXT(物品!H124)=TRUE,"'"&amp;物品!H124&amp;"'",物品!H124)</f>
        <v>0</v>
      </c>
      <c r="G120">
        <f>IF(物品!I124="",0,"'"&amp;物品!I124&amp;"'")</f>
        <v>0</v>
      </c>
      <c r="H120">
        <f>IF(物品!R124="",0,物品!R124)</f>
        <v>0</v>
      </c>
      <c r="I120">
        <f>IF(物品!S124="",0,物品!S124)</f>
        <v>0</v>
      </c>
      <c r="J120" t="str">
        <f>IF(物品!C124="",0,""""&amp;物品!C124&amp;"""")</f>
        <v>"|Cff00FF7F完美的高级道果【3】|r"</v>
      </c>
      <c r="K120" t="str">
        <f>IF(物品!T124="","""""",""""&amp;物品!T124&amp;"""")</f>
        <v>"|CffCCCCCC道果属性：|r|n攻击+12500|n业力+10000|n生命值+250000|n生命回复+5000|n攻击伤害+9%|n技能伤害+8%|n|n|Cff00FF7F点击吸收道果，强行突破境界。|r"</v>
      </c>
      <c r="L120" t="str">
        <f>IF(物品!U124="",0,""""&amp;物品!U124&amp;"""")</f>
        <v>"ReplaceableTextures\\CommandButtons\\BTNDG13.blp"</v>
      </c>
      <c r="M120" t="str">
        <f t="shared" si="6"/>
        <v/>
      </c>
      <c r="N120" t="str">
        <f t="shared" si="7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1" spans="1:14">
      <c r="A121" t="str">
        <f>IF(物品!B125="",0,"'"&amp;物品!B125&amp;"'")</f>
        <v>'ID04'</v>
      </c>
      <c r="B121">
        <f>物品!D125</f>
        <v>0</v>
      </c>
      <c r="C121">
        <f>物品!E125</f>
        <v>0</v>
      </c>
      <c r="D121">
        <f>物品!F125</f>
        <v>0</v>
      </c>
      <c r="E121">
        <f>IF(ISTEXT(物品!G125)=TRUE,"'"&amp;物品!G125&amp;"'",物品!G125)</f>
        <v>0</v>
      </c>
      <c r="F121">
        <f>IF(ISTEXT(物品!H125)=TRUE,"'"&amp;物品!H125&amp;"'",物品!H125)</f>
        <v>0</v>
      </c>
      <c r="G121">
        <f>IF(物品!I125="",0,"'"&amp;物品!I125&amp;"'")</f>
        <v>0</v>
      </c>
      <c r="H121">
        <f>IF(物品!R125="",0,物品!R125)</f>
        <v>0</v>
      </c>
      <c r="I121">
        <f>IF(物品!S125="",0,物品!S125)</f>
        <v>0</v>
      </c>
      <c r="J121" t="str">
        <f>IF(物品!C125="",0,""""&amp;物品!C125&amp;"""")</f>
        <v>"|Cff00FF7F完美的黄级道果【4】|r"</v>
      </c>
      <c r="K121" t="str">
        <f>IF(物品!T125="","""""",""""&amp;物品!T125&amp;"""")</f>
        <v>"|CffCCCCCC道果属性：|r|n攻击+21250|n业力+17000|n生命值+425000|n生命回复+8500|n攻击伤害+18%|n技能伤害+15%|n|n|Cff00FF7F点击吸收道果，强行突破境界。|r"</v>
      </c>
      <c r="L121" t="str">
        <f>IF(物品!U125="",0,""""&amp;物品!U125&amp;"""")</f>
        <v>"ReplaceableTextures\\CommandButtons\\BTNDG14.blp"</v>
      </c>
      <c r="M121" t="str">
        <f t="shared" si="6"/>
        <v/>
      </c>
      <c r="N121" t="str">
        <f t="shared" si="7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2" spans="1:14">
      <c r="A122" t="str">
        <f>IF(物品!B126="",0,"'"&amp;物品!B126&amp;"'")</f>
        <v>'ID05'</v>
      </c>
      <c r="B122">
        <f>物品!D126</f>
        <v>0</v>
      </c>
      <c r="C122">
        <f>物品!E126</f>
        <v>0</v>
      </c>
      <c r="D122">
        <f>物品!F126</f>
        <v>0</v>
      </c>
      <c r="E122">
        <f>IF(ISTEXT(物品!G126)=TRUE,"'"&amp;物品!G126&amp;"'",物品!G126)</f>
        <v>0</v>
      </c>
      <c r="F122">
        <f>IF(ISTEXT(物品!H126)=TRUE,"'"&amp;物品!H126&amp;"'",物品!H126)</f>
        <v>0</v>
      </c>
      <c r="G122">
        <f>IF(物品!I126="",0,"'"&amp;物品!I126&amp;"'")</f>
        <v>0</v>
      </c>
      <c r="H122">
        <f>IF(物品!R126="",0,物品!R126)</f>
        <v>0</v>
      </c>
      <c r="I122">
        <f>IF(物品!S126="",0,物品!S126)</f>
        <v>0</v>
      </c>
      <c r="J122" t="str">
        <f>IF(物品!C126="",0,""""&amp;物品!C126&amp;"""")</f>
        <v>"|Cff00BFFF完美的玄级道果【5】|r"</v>
      </c>
      <c r="K122" t="str">
        <f>IF(物品!T126="","""""",""""&amp;物品!T126&amp;"""")</f>
        <v>"|CffCCCCCC道果属性：|r|n攻击+33750|n业力+27000|n生命值+675000|n生命回复+13500|n攻击伤害+18%|n技能伤害+15%|n|n|Cff00FF7F点击吸收道果，强行突破境界。|r"</v>
      </c>
      <c r="L122" t="str">
        <f>IF(物品!U126="",0,""""&amp;物品!U126&amp;"""")</f>
        <v>"ReplaceableTextures\\CommandButtons\\BTNDG15.blp"</v>
      </c>
      <c r="M122" t="str">
        <f t="shared" si="6"/>
        <v/>
      </c>
      <c r="N122" t="str">
        <f t="shared" si="7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3" spans="1:14">
      <c r="A123" t="str">
        <f>IF(物品!B127="",0,"'"&amp;物品!B127&amp;"'")</f>
        <v>'ID06'</v>
      </c>
      <c r="B123">
        <f>物品!D127</f>
        <v>0</v>
      </c>
      <c r="C123">
        <f>物品!E127</f>
        <v>0</v>
      </c>
      <c r="D123">
        <f>物品!F127</f>
        <v>0</v>
      </c>
      <c r="E123">
        <f>IF(ISTEXT(物品!G127)=TRUE,"'"&amp;物品!G127&amp;"'",物品!G127)</f>
        <v>0</v>
      </c>
      <c r="F123">
        <f>IF(ISTEXT(物品!H127)=TRUE,"'"&amp;物品!H127&amp;"'",物品!H127)</f>
        <v>0</v>
      </c>
      <c r="G123">
        <f>IF(物品!I127="",0,"'"&amp;物品!I127&amp;"'")</f>
        <v>0</v>
      </c>
      <c r="H123">
        <f>IF(物品!R127="",0,物品!R127)</f>
        <v>0</v>
      </c>
      <c r="I123">
        <f>IF(物品!S127="",0,物品!S127)</f>
        <v>0</v>
      </c>
      <c r="J123" t="str">
        <f>IF(物品!C127="",0,""""&amp;物品!C127&amp;"""")</f>
        <v>"|Cff00BFFF完美的地级道果【6】|r"</v>
      </c>
      <c r="K123" t="str">
        <f>IF(物品!T127="","""""",""""&amp;物品!T127&amp;"""")</f>
        <v>"|CffCCCCCC道果属性：|r|n攻击+50000|n业力+40000|n生命值+1000000|n生命回复+20000|n攻击伤害+18%|n技能伤害+15%|n|n|Cff00FF7F点击吸收道果，强行突破境界。|r"</v>
      </c>
      <c r="L123" t="str">
        <f>IF(物品!U127="",0,""""&amp;物品!U127&amp;"""")</f>
        <v>"ReplaceableTextures\\CommandButtons\\BTNDG16.blp"</v>
      </c>
      <c r="M123" t="str">
        <f t="shared" si="6"/>
        <v/>
      </c>
      <c r="N123" t="str">
        <f t="shared" si="7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4" spans="1:14">
      <c r="A124" t="str">
        <f>IF(物品!B128="",0,"'"&amp;物品!B128&amp;"'")</f>
        <v>'ID07'</v>
      </c>
      <c r="B124">
        <f>物品!D128</f>
        <v>0</v>
      </c>
      <c r="C124">
        <f>物品!E128</f>
        <v>0</v>
      </c>
      <c r="D124">
        <f>物品!F128</f>
        <v>0</v>
      </c>
      <c r="E124">
        <f>IF(ISTEXT(物品!G128)=TRUE,"'"&amp;物品!G128&amp;"'",物品!G128)</f>
        <v>0</v>
      </c>
      <c r="F124">
        <f>IF(ISTEXT(物品!H128)=TRUE,"'"&amp;物品!H128&amp;"'",物品!H128)</f>
        <v>0</v>
      </c>
      <c r="G124">
        <f>IF(物品!I128="",0,"'"&amp;物品!I128&amp;"'")</f>
        <v>0</v>
      </c>
      <c r="H124">
        <f>IF(物品!R128="",0,物品!R128)</f>
        <v>0</v>
      </c>
      <c r="I124">
        <f>IF(物品!S128="",0,物品!S128)</f>
        <v>0</v>
      </c>
      <c r="J124" t="str">
        <f>IF(物品!C128="",0,""""&amp;物品!C128&amp;"""")</f>
        <v>"|CffFFC926完美的天级道果【7】|r"</v>
      </c>
      <c r="K124" t="str">
        <f>IF(物品!T128="","""""",""""&amp;物品!T128&amp;"""")</f>
        <v>"|CffCCCCCC道果属性：|r|n攻击+72500|n业力+58000|n生命值+1450000|n生命回复+29000|n攻击伤害+24%|n技能伤害+20%|n|n|Cff00FF7F点击吸收道果，强行突破境界。|r"</v>
      </c>
      <c r="L124" t="str">
        <f>IF(物品!U128="",0,""""&amp;物品!U128&amp;"""")</f>
        <v>"ReplaceableTextures\\CommandButtons\\BTNDG17.blp"</v>
      </c>
      <c r="M124" t="str">
        <f t="shared" si="6"/>
        <v/>
      </c>
      <c r="N124" t="str">
        <f t="shared" si="7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5" spans="1:14">
      <c r="A125" t="str">
        <f>IF(物品!B129="",0,"'"&amp;物品!B129&amp;"'")</f>
        <v>'ID08'</v>
      </c>
      <c r="B125">
        <f>物品!D129</f>
        <v>0</v>
      </c>
      <c r="C125">
        <f>物品!E129</f>
        <v>0</v>
      </c>
      <c r="D125">
        <f>物品!F129</f>
        <v>0</v>
      </c>
      <c r="E125">
        <f>IF(ISTEXT(物品!G129)=TRUE,"'"&amp;物品!G129&amp;"'",物品!G129)</f>
        <v>0</v>
      </c>
      <c r="F125">
        <f>IF(ISTEXT(物品!H129)=TRUE,"'"&amp;物品!H129&amp;"'",物品!H129)</f>
        <v>0</v>
      </c>
      <c r="G125">
        <f>IF(物品!I129="",0,"'"&amp;物品!I129&amp;"'")</f>
        <v>0</v>
      </c>
      <c r="H125">
        <f>IF(物品!R129="",0,物品!R129)</f>
        <v>0</v>
      </c>
      <c r="I125">
        <f>IF(物品!S129="",0,物品!S129)</f>
        <v>0</v>
      </c>
      <c r="J125" t="str">
        <f>IF(物品!C129="",0,""""&amp;物品!C129&amp;"""")</f>
        <v>"|CffFFC926完美的仙品道果【8】|r"</v>
      </c>
      <c r="K125" t="str">
        <f>IF(物品!T129="","""""",""""&amp;物品!T129&amp;"""")</f>
        <v>"|CffCCCCCC道果属性：|r|n攻击+102500|n业力+82000|n生命值+2050000|n生命回复+41000|n攻击伤害+24%|n技能伤害+20%|n|n|Cff00FF7F点击吸收道果，强行突破境界。|r"</v>
      </c>
      <c r="L125" t="str">
        <f>IF(物品!U129="",0,""""&amp;物品!U129&amp;"""")</f>
        <v>"ReplaceableTextures\\CommandButtons\\BTNDG18.blp"</v>
      </c>
      <c r="M125" t="str">
        <f t="shared" si="6"/>
        <v/>
      </c>
      <c r="N125" t="str">
        <f t="shared" si="7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26" spans="1:14">
      <c r="A126" t="str">
        <f>IF(物品!B130="",0,"'"&amp;物品!B130&amp;"'")</f>
        <v>'ID09'</v>
      </c>
      <c r="B126">
        <f>物品!D130</f>
        <v>0</v>
      </c>
      <c r="C126">
        <f>物品!E130</f>
        <v>0</v>
      </c>
      <c r="D126">
        <f>物品!F130</f>
        <v>0</v>
      </c>
      <c r="E126">
        <f>IF(ISTEXT(物品!G130)=TRUE,"'"&amp;物品!G130&amp;"'",物品!G130)</f>
        <v>0</v>
      </c>
      <c r="F126">
        <f>IF(ISTEXT(物品!H130)=TRUE,"'"&amp;物品!H130&amp;"'",物品!H130)</f>
        <v>0</v>
      </c>
      <c r="G126">
        <f>IF(物品!I130="",0,"'"&amp;物品!I130&amp;"'")</f>
        <v>0</v>
      </c>
      <c r="H126">
        <f>IF(物品!R130="",0,物品!R130)</f>
        <v>0</v>
      </c>
      <c r="I126">
        <f>IF(物品!S130="",0,物品!S130)</f>
        <v>0</v>
      </c>
      <c r="J126" t="str">
        <f>IF(物品!C130="",0,""""&amp;物品!C130&amp;"""")</f>
        <v>"|CffFF0000完美的至圣道果【9】|r"</v>
      </c>
      <c r="K126" t="str">
        <f>IF(物品!T130="","""""",""""&amp;物品!T130&amp;"""")</f>
        <v>"|CffCCCCCC道果属性：|r|n攻击+141250|n业力+113000|n生命值+2825000|n生命回复+56500|n攻击伤害+24%|n技能伤害+20%|n|n|Cff00FF7F点击吸收道果，强行突破境界。|r"</v>
      </c>
      <c r="L126" t="str">
        <f>IF(物品!U130="",0,""""&amp;物品!U130&amp;"""")</f>
        <v>"ReplaceableTextures\\CommandButtons\\BTNDG19.blp"</v>
      </c>
      <c r="M126" t="str">
        <f t="shared" si="6"/>
        <v/>
      </c>
      <c r="N126" t="str">
        <f t="shared" si="7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27" spans="1:14">
      <c r="A127" t="str">
        <f>IF(物品!B131="",0,"'"&amp;物品!B131&amp;"'")</f>
        <v>'ID10'</v>
      </c>
      <c r="B127">
        <f>物品!D131</f>
        <v>0</v>
      </c>
      <c r="C127">
        <f>物品!E131</f>
        <v>0</v>
      </c>
      <c r="D127">
        <f>物品!F131</f>
        <v>0</v>
      </c>
      <c r="E127">
        <f>IF(ISTEXT(物品!G131)=TRUE,"'"&amp;物品!G131&amp;"'",物品!G131)</f>
        <v>0</v>
      </c>
      <c r="F127">
        <f>IF(ISTEXT(物品!H131)=TRUE,"'"&amp;物品!H131&amp;"'",物品!H131)</f>
        <v>0</v>
      </c>
      <c r="G127">
        <f>IF(物品!I131="",0,"'"&amp;物品!I131&amp;"'")</f>
        <v>0</v>
      </c>
      <c r="H127">
        <f>IF(物品!R131="",0,物品!R131)</f>
        <v>0</v>
      </c>
      <c r="I127">
        <f>IF(物品!S131="",0,物品!S131)</f>
        <v>0</v>
      </c>
      <c r="J127" t="str">
        <f>IF(物品!C131="",0,""""&amp;物品!C131&amp;"""")</f>
        <v>"|CffFF0000完美的混沌道果【10】|r"</v>
      </c>
      <c r="K127" t="str">
        <f>IF(物品!T131="","""""",""""&amp;物品!T131&amp;"""")</f>
        <v>"|CffCCCCCC道果属性：|r|n攻击+191250|n业力+153000|n生命值+3825000|n生命回复+76500|n攻击伤害+36%|n技能伤害+30%|n|n|Cff00FF7F点击吸收道果，强行突破境界。|r"</v>
      </c>
      <c r="L127" t="str">
        <f>IF(物品!U131="",0,""""&amp;物品!U131&amp;"""")</f>
        <v>"ReplaceableTextures\\CommandButtons\\BTNDG20.blp"</v>
      </c>
      <c r="M127" t="str">
        <f t="shared" si="6"/>
        <v/>
      </c>
      <c r="N127" t="str">
        <f t="shared" si="7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28" spans="1:14">
      <c r="A128" t="str">
        <f>IF(物品!B132="",0,"'"&amp;物品!B132&amp;"'")</f>
        <v>'ID11'</v>
      </c>
      <c r="B128">
        <f>物品!D132</f>
        <v>0</v>
      </c>
      <c r="C128">
        <f>物品!E132</f>
        <v>0</v>
      </c>
      <c r="D128">
        <f>物品!F132</f>
        <v>0</v>
      </c>
      <c r="E128">
        <f>IF(ISTEXT(物品!G132)=TRUE,"'"&amp;物品!G132&amp;"'",物品!G132)</f>
        <v>0</v>
      </c>
      <c r="F128">
        <f>IF(ISTEXT(物品!H132)=TRUE,"'"&amp;物品!H132&amp;"'",物品!H132)</f>
        <v>0</v>
      </c>
      <c r="G128">
        <f>IF(物品!I132="",0,"'"&amp;物品!I132&amp;"'")</f>
        <v>0</v>
      </c>
      <c r="H128">
        <f>IF(物品!R132="",0,物品!R132)</f>
        <v>0</v>
      </c>
      <c r="I128">
        <f>IF(物品!S132="",0,物品!S132)</f>
        <v>0</v>
      </c>
      <c r="J128" t="str">
        <f>IF(物品!C132="",0,""""&amp;物品!C132&amp;"""")</f>
        <v>"低级道果【1】"</v>
      </c>
      <c r="K128" t="str">
        <f>IF(物品!T132="","""""",""""&amp;物品!T132&amp;"""")</f>
        <v>"|CffCCCCCC道果属性：|r|n攻击+5000|n业力+4000|n生命值+100000|n生命回复+2000|n攻击伤害+9%|n技能伤害+8%|n|n|Cff00FF7F点击吸收道果，境界突破一级。|n需境界经验达到圆满。|r"</v>
      </c>
      <c r="L128" t="str">
        <f>IF(物品!U132="",0,""""&amp;物品!U132&amp;"""")</f>
        <v>"ReplaceableTextures\\CommandButtons\\BTNDG01.blp"</v>
      </c>
      <c r="M128" t="str">
        <f t="shared" si="6"/>
        <v/>
      </c>
      <c r="N128" t="str">
        <f t="shared" si="7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29" spans="1:14">
      <c r="A129" t="str">
        <f>IF(物品!B133="",0,"'"&amp;物品!B133&amp;"'")</f>
        <v>'ID12'</v>
      </c>
      <c r="B129">
        <f>物品!D133</f>
        <v>0</v>
      </c>
      <c r="C129">
        <f>物品!E133</f>
        <v>0</v>
      </c>
      <c r="D129">
        <f>物品!F133</f>
        <v>0</v>
      </c>
      <c r="E129">
        <f>IF(ISTEXT(物品!G133)=TRUE,"'"&amp;物品!G133&amp;"'",物品!G133)</f>
        <v>0</v>
      </c>
      <c r="F129">
        <f>IF(ISTEXT(物品!H133)=TRUE,"'"&amp;物品!H133&amp;"'",物品!H133)</f>
        <v>0</v>
      </c>
      <c r="G129">
        <f>IF(物品!I133="",0,"'"&amp;物品!I133&amp;"'")</f>
        <v>0</v>
      </c>
      <c r="H129">
        <f>IF(物品!R133="",0,物品!R133)</f>
        <v>0</v>
      </c>
      <c r="I129">
        <f>IF(物品!S133="",0,物品!S133)</f>
        <v>0</v>
      </c>
      <c r="J129" t="str">
        <f>IF(物品!C133="",0,""""&amp;物品!C133&amp;"""")</f>
        <v>"中级道果【2】"</v>
      </c>
      <c r="K129" t="str">
        <f>IF(物品!T133="","""""",""""&amp;物品!T133&amp;"""")</f>
        <v>"|CffCCCCCC道果属性：|r|n攻击+7500|n业力+6000|n生命值+150000|n生命回复+3000|n攻击伤害+9%|n技能伤害+8%|n|n|Cff00FF7F点击吸收道果，境界突破一级。|n需境界经验达到圆满。|r"</v>
      </c>
      <c r="L129" t="str">
        <f>IF(物品!U133="",0,""""&amp;物品!U133&amp;"""")</f>
        <v>"ReplaceableTextures\\CommandButtons\\BTNDG02.blp"</v>
      </c>
      <c r="M129" t="str">
        <f t="shared" si="6"/>
        <v/>
      </c>
      <c r="N129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0" spans="1:14">
      <c r="A130" t="str">
        <f>IF(物品!B134="",0,"'"&amp;物品!B134&amp;"'")</f>
        <v>'ID13'</v>
      </c>
      <c r="B130">
        <f>物品!D134</f>
        <v>0</v>
      </c>
      <c r="C130">
        <f>物品!E134</f>
        <v>0</v>
      </c>
      <c r="D130">
        <f>物品!F134</f>
        <v>0</v>
      </c>
      <c r="E130">
        <f>IF(ISTEXT(物品!G134)=TRUE,"'"&amp;物品!G134&amp;"'",物品!G134)</f>
        <v>0</v>
      </c>
      <c r="F130">
        <f>IF(ISTEXT(物品!H134)=TRUE,"'"&amp;物品!H134&amp;"'",物品!H134)</f>
        <v>0</v>
      </c>
      <c r="G130">
        <f>IF(物品!I134="",0,"'"&amp;物品!I134&amp;"'")</f>
        <v>0</v>
      </c>
      <c r="H130">
        <f>IF(物品!R134="",0,物品!R134)</f>
        <v>0</v>
      </c>
      <c r="I130">
        <f>IF(物品!S134="",0,物品!S134)</f>
        <v>0</v>
      </c>
      <c r="J130" t="str">
        <f>IF(物品!C134="",0,""""&amp;物品!C134&amp;"""")</f>
        <v>"|Cff00FF7F高级道果【3】|r"</v>
      </c>
      <c r="K130" t="str">
        <f>IF(物品!T134="","""""",""""&amp;物品!T134&amp;"""")</f>
        <v>"|CffCCCCCC道果属性：|r|n攻击+12500|n业力+10000|n生命值+250000|n生命回复+5000|n攻击伤害+9%|n技能伤害+8%|n|n|Cff00FF7F点击吸收道果，境界突破一级。|n需境界经验达到圆满。|r"</v>
      </c>
      <c r="L130" t="str">
        <f>IF(物品!U134="",0,""""&amp;物品!U134&amp;"""")</f>
        <v>"ReplaceableTextures\\CommandButtons\\BTNDG03.blp"</v>
      </c>
      <c r="M130" t="str">
        <f t="shared" si="6"/>
        <v/>
      </c>
      <c r="N130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1" spans="1:14">
      <c r="A131" t="str">
        <f>IF(物品!B135="",0,"'"&amp;物品!B135&amp;"'")</f>
        <v>'ID14'</v>
      </c>
      <c r="B131">
        <f>物品!D135</f>
        <v>0</v>
      </c>
      <c r="C131">
        <f>物品!E135</f>
        <v>0</v>
      </c>
      <c r="D131">
        <f>物品!F135</f>
        <v>0</v>
      </c>
      <c r="E131">
        <f>IF(ISTEXT(物品!G135)=TRUE,"'"&amp;物品!G135&amp;"'",物品!G135)</f>
        <v>0</v>
      </c>
      <c r="F131">
        <f>IF(ISTEXT(物品!H135)=TRUE,"'"&amp;物品!H135&amp;"'",物品!H135)</f>
        <v>0</v>
      </c>
      <c r="G131">
        <f>IF(物品!I135="",0,"'"&amp;物品!I135&amp;"'")</f>
        <v>0</v>
      </c>
      <c r="H131">
        <f>IF(物品!R135="",0,物品!R135)</f>
        <v>0</v>
      </c>
      <c r="I131">
        <f>IF(物品!S135="",0,物品!S135)</f>
        <v>0</v>
      </c>
      <c r="J131" t="str">
        <f>IF(物品!C135="",0,""""&amp;物品!C135&amp;"""")</f>
        <v>"|Cff00FF7F黄级道果【4】|r"</v>
      </c>
      <c r="K131" t="str">
        <f>IF(物品!T135="","""""",""""&amp;物品!T135&amp;"""")</f>
        <v>"|CffCCCCCC道果属性：|r|n攻击+21250|n业力+17000|n生命值+425000|n生命回复+8500|n攻击伤害+18%|n技能伤害+15%|n|n|Cff00FF7F点击吸收道果，境界突破一级。|n需境界经验达到圆满。|r"</v>
      </c>
      <c r="L131" t="str">
        <f>IF(物品!U135="",0,""""&amp;物品!U135&amp;"""")</f>
        <v>"ReplaceableTextures\\CommandButtons\\BTNDG04.blp"</v>
      </c>
      <c r="M131" t="str">
        <f t="shared" si="6"/>
        <v/>
      </c>
      <c r="N131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2" spans="1:14">
      <c r="A132" t="str">
        <f>IF(物品!B136="",0,"'"&amp;物品!B136&amp;"'")</f>
        <v>'ID15'</v>
      </c>
      <c r="B132">
        <f>物品!D136</f>
        <v>0</v>
      </c>
      <c r="C132">
        <f>物品!E136</f>
        <v>0</v>
      </c>
      <c r="D132">
        <f>物品!F136</f>
        <v>0</v>
      </c>
      <c r="E132">
        <f>IF(ISTEXT(物品!G136)=TRUE,"'"&amp;物品!G136&amp;"'",物品!G136)</f>
        <v>0</v>
      </c>
      <c r="F132">
        <f>IF(ISTEXT(物品!H136)=TRUE,"'"&amp;物品!H136&amp;"'",物品!H136)</f>
        <v>0</v>
      </c>
      <c r="G132">
        <f>IF(物品!I136="",0,"'"&amp;物品!I136&amp;"'")</f>
        <v>0</v>
      </c>
      <c r="H132">
        <f>IF(物品!R136="",0,物品!R136)</f>
        <v>0</v>
      </c>
      <c r="I132">
        <f>IF(物品!S136="",0,物品!S136)</f>
        <v>0</v>
      </c>
      <c r="J132" t="str">
        <f>IF(物品!C136="",0,""""&amp;物品!C136&amp;"""")</f>
        <v>"|Cff00BFFF玄级道果【5】|r"</v>
      </c>
      <c r="K132" t="str">
        <f>IF(物品!T136="","""""",""""&amp;物品!T136&amp;"""")</f>
        <v>"|CffCCCCCC道果属性：|r|n攻击+33750|n业力+27000|n生命值+675000|n生命回复+13500|n攻击伤害+18%|n技能伤害+15%|n|n|Cff00FF7F点击吸收道果，境界突破一级。|n需境界经验达到圆满。|r"</v>
      </c>
      <c r="L132" t="str">
        <f>IF(物品!U136="",0,""""&amp;物品!U136&amp;"""")</f>
        <v>"ReplaceableTextures\\CommandButtons\\BTNDG05.blp"</v>
      </c>
      <c r="M132" t="str">
        <f t="shared" si="6"/>
        <v/>
      </c>
      <c r="N132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3" spans="1:14">
      <c r="A133" t="str">
        <f>IF(物品!B137="",0,"'"&amp;物品!B137&amp;"'")</f>
        <v>'ID16'</v>
      </c>
      <c r="B133">
        <f>物品!D137</f>
        <v>0</v>
      </c>
      <c r="C133">
        <f>物品!E137</f>
        <v>0</v>
      </c>
      <c r="D133">
        <f>物品!F137</f>
        <v>0</v>
      </c>
      <c r="E133">
        <f>IF(ISTEXT(物品!G137)=TRUE,"'"&amp;物品!G137&amp;"'",物品!G137)</f>
        <v>0</v>
      </c>
      <c r="F133">
        <f>IF(ISTEXT(物品!H137)=TRUE,"'"&amp;物品!H137&amp;"'",物品!H137)</f>
        <v>0</v>
      </c>
      <c r="G133">
        <f>IF(物品!I137="",0,"'"&amp;物品!I137&amp;"'")</f>
        <v>0</v>
      </c>
      <c r="H133">
        <f>IF(物品!R137="",0,物品!R137)</f>
        <v>0</v>
      </c>
      <c r="I133">
        <f>IF(物品!S137="",0,物品!S137)</f>
        <v>0</v>
      </c>
      <c r="J133" t="str">
        <f>IF(物品!C137="",0,""""&amp;物品!C137&amp;"""")</f>
        <v>"|Cff00BFFF地级道果【6】|r"</v>
      </c>
      <c r="K133" t="str">
        <f>IF(物品!T137="","""""",""""&amp;物品!T137&amp;"""")</f>
        <v>"|CffCCCCCC道果属性：|r|n攻击+50000|n业力+40000|n生命值+1000000|n生命回复+20000|n攻击伤害+18%|n技能伤害+15%|n|n|Cff00FF7F点击吸收道果，境界突破一级。|n需境界经验达到圆满。|r"</v>
      </c>
      <c r="L133" t="str">
        <f>IF(物品!U137="",0,""""&amp;物品!U137&amp;"""")</f>
        <v>"ReplaceableTextures\\CommandButtons\\BTNDG06.blp"</v>
      </c>
      <c r="M133" t="str">
        <f t="shared" si="6"/>
        <v/>
      </c>
      <c r="N133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4" spans="1:14">
      <c r="A134" t="str">
        <f>IF(物品!B138="",0,"'"&amp;物品!B138&amp;"'")</f>
        <v>'ID17'</v>
      </c>
      <c r="B134">
        <f>物品!D138</f>
        <v>0</v>
      </c>
      <c r="C134">
        <f>物品!E138</f>
        <v>0</v>
      </c>
      <c r="D134">
        <f>物品!F138</f>
        <v>0</v>
      </c>
      <c r="E134">
        <f>IF(ISTEXT(物品!G138)=TRUE,"'"&amp;物品!G138&amp;"'",物品!G138)</f>
        <v>0</v>
      </c>
      <c r="F134">
        <f>IF(ISTEXT(物品!H138)=TRUE,"'"&amp;物品!H138&amp;"'",物品!H138)</f>
        <v>0</v>
      </c>
      <c r="G134">
        <f>IF(物品!I138="",0,"'"&amp;物品!I138&amp;"'")</f>
        <v>0</v>
      </c>
      <c r="H134">
        <f>IF(物品!R138="",0,物品!R138)</f>
        <v>0</v>
      </c>
      <c r="I134">
        <f>IF(物品!S138="",0,物品!S138)</f>
        <v>0</v>
      </c>
      <c r="J134" t="str">
        <f>IF(物品!C138="",0,""""&amp;物品!C138&amp;"""")</f>
        <v>"|CffFFC926天级道果【7】|r"</v>
      </c>
      <c r="K134" t="str">
        <f>IF(物品!T138="","""""",""""&amp;物品!T138&amp;"""")</f>
        <v>"|CffCCCCCC道果属性：|r|n攻击+72500|n业力+58000|n生命值+1450000|n生命回复+29000|n攻击伤害+24%|n技能伤害+20%|n|n|Cff00FF7F点击吸收道果，境界突破一级。|n需境界经验达到圆满。|r"</v>
      </c>
      <c r="L134" t="str">
        <f>IF(物品!U138="",0,""""&amp;物品!U138&amp;"""")</f>
        <v>"ReplaceableTextures\\CommandButtons\\BTNDG07.blp"</v>
      </c>
      <c r="M134" t="str">
        <f t="shared" si="6"/>
        <v/>
      </c>
      <c r="N134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5" spans="1:14">
      <c r="A135" t="str">
        <f>IF(物品!B139="",0,"'"&amp;物品!B139&amp;"'")</f>
        <v>'ID18'</v>
      </c>
      <c r="B135">
        <f>物品!D139</f>
        <v>0</v>
      </c>
      <c r="C135">
        <f>物品!E139</f>
        <v>0</v>
      </c>
      <c r="D135">
        <f>物品!F139</f>
        <v>0</v>
      </c>
      <c r="E135">
        <f>IF(ISTEXT(物品!G139)=TRUE,"'"&amp;物品!G139&amp;"'",物品!G139)</f>
        <v>0</v>
      </c>
      <c r="F135">
        <f>IF(ISTEXT(物品!H139)=TRUE,"'"&amp;物品!H139&amp;"'",物品!H139)</f>
        <v>0</v>
      </c>
      <c r="G135">
        <f>IF(物品!I139="",0,"'"&amp;物品!I139&amp;"'")</f>
        <v>0</v>
      </c>
      <c r="H135">
        <f>IF(物品!R139="",0,物品!R139)</f>
        <v>0</v>
      </c>
      <c r="I135">
        <f>IF(物品!S139="",0,物品!S139)</f>
        <v>0</v>
      </c>
      <c r="J135" t="str">
        <f>IF(物品!C139="",0,""""&amp;物品!C139&amp;"""")</f>
        <v>"|CffFFC926仙品道果【8】|r"</v>
      </c>
      <c r="K135" t="str">
        <f>IF(物品!T139="","""""",""""&amp;物品!T139&amp;"""")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5" t="str">
        <f>IF(物品!U139="",0,""""&amp;物品!U139&amp;"""")</f>
        <v>"ReplaceableTextures\\CommandButtons\\BTNDG08.blp"</v>
      </c>
      <c r="M135" t="str">
        <f t="shared" si="6"/>
        <v/>
      </c>
      <c r="N135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36" spans="1:14">
      <c r="A136" t="str">
        <f>IF(物品!B140="",0,"'"&amp;物品!B140&amp;"'")</f>
        <v>'ID19'</v>
      </c>
      <c r="B136">
        <f>物品!D140</f>
        <v>0</v>
      </c>
      <c r="C136">
        <f>物品!E140</f>
        <v>0</v>
      </c>
      <c r="D136">
        <f>物品!F140</f>
        <v>0</v>
      </c>
      <c r="E136">
        <f>IF(ISTEXT(物品!G140)=TRUE,"'"&amp;物品!G140&amp;"'",物品!G140)</f>
        <v>0</v>
      </c>
      <c r="F136">
        <f>IF(ISTEXT(物品!H140)=TRUE,"'"&amp;物品!H140&amp;"'",物品!H140)</f>
        <v>0</v>
      </c>
      <c r="G136">
        <f>IF(物品!I140="",0,"'"&amp;物品!I140&amp;"'")</f>
        <v>0</v>
      </c>
      <c r="H136">
        <f>IF(物品!R140="",0,物品!R140)</f>
        <v>0</v>
      </c>
      <c r="I136">
        <f>IF(物品!S140="",0,物品!S140)</f>
        <v>0</v>
      </c>
      <c r="J136" t="str">
        <f>IF(物品!C140="",0,""""&amp;物品!C140&amp;"""")</f>
        <v>"|CffFF0000至圣道果【9】|r"</v>
      </c>
      <c r="K136" t="str">
        <f>IF(物品!T140="","""""",""""&amp;物品!T140&amp;"""")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36" t="str">
        <f>IF(物品!U140="",0,""""&amp;物品!U140&amp;"""")</f>
        <v>"ReplaceableTextures\\CommandButtons\\BTNDG09.blp"</v>
      </c>
      <c r="M136" t="str">
        <f t="shared" si="6"/>
        <v/>
      </c>
      <c r="N136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37" spans="1:14">
      <c r="A137" t="str">
        <f>IF(物品!B141="",0,"'"&amp;物品!B141&amp;"'")</f>
        <v>'ID20'</v>
      </c>
      <c r="B137">
        <f>物品!D141</f>
        <v>0</v>
      </c>
      <c r="C137">
        <f>物品!E141</f>
        <v>0</v>
      </c>
      <c r="D137">
        <f>物品!F141</f>
        <v>0</v>
      </c>
      <c r="E137">
        <f>IF(ISTEXT(物品!G141)=TRUE,"'"&amp;物品!G141&amp;"'",物品!G141)</f>
        <v>0</v>
      </c>
      <c r="F137">
        <f>IF(ISTEXT(物品!H141)=TRUE,"'"&amp;物品!H141&amp;"'",物品!H141)</f>
        <v>0</v>
      </c>
      <c r="G137">
        <f>IF(物品!I141="",0,"'"&amp;物品!I141&amp;"'")</f>
        <v>0</v>
      </c>
      <c r="H137">
        <f>IF(物品!R141="",0,物品!R141)</f>
        <v>0</v>
      </c>
      <c r="I137">
        <f>IF(物品!S141="",0,物品!S141)</f>
        <v>0</v>
      </c>
      <c r="J137" t="str">
        <f>IF(物品!C141="",0,""""&amp;物品!C141&amp;"""")</f>
        <v>"|CffFF0000混沌道果【10】|r"</v>
      </c>
      <c r="K137" t="str">
        <f>IF(物品!T141="","""""",""""&amp;物品!T141&amp;"""")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37" t="str">
        <f>IF(物品!U141="",0,""""&amp;物品!U141&amp;"""")</f>
        <v>"ReplaceableTextures\\CommandButtons\\BTNDG10.blp"</v>
      </c>
      <c r="M137" t="str">
        <f t="shared" ref="M137:M200" si="8">IF(ISERROR(FIND(",0,0,0,0,0,0,0,0)","InitEquipData("&amp;A137&amp;","&amp;B137&amp;","&amp;C137&amp;","&amp;D137&amp;","&amp;E137&amp;","&amp;F137&amp;","&amp;G137&amp;","&amp;H137&amp;","&amp;I137&amp;")")),"InitEquipData("&amp;A137&amp;","&amp;B137&amp;","&amp;C137&amp;","&amp;D137&amp;","&amp;E137&amp;","&amp;F137&amp;","&amp;G137&amp;","&amp;H137&amp;","&amp;I137&amp;")","")</f>
        <v/>
      </c>
      <c r="N137" t="str">
        <f t="shared" ref="N137:N200" si="9">IF(ISERROR(FIND(",0,0,0)","call InitTypeIdStrings("&amp;A137&amp;","&amp;J137&amp;","&amp;K137&amp;","&amp;L137&amp;")")),"call InitTypeIdStrings("&amp;A137&amp;","&amp;J137&amp;","&amp;L137&amp;","&amp;K137&amp;")","")</f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38" spans="1:14">
      <c r="A138" t="str">
        <f>IF(物品!B142="",0,"'"&amp;物品!B142&amp;"'")</f>
        <v>'CS01'</v>
      </c>
      <c r="B138">
        <f>物品!D142</f>
        <v>0</v>
      </c>
      <c r="C138">
        <f>物品!E142</f>
        <v>0</v>
      </c>
      <c r="D138">
        <f>物品!F142</f>
        <v>0</v>
      </c>
      <c r="E138">
        <f>IF(ISTEXT(物品!G142)=TRUE,"'"&amp;物品!G142&amp;"'",物品!G142)</f>
        <v>0</v>
      </c>
      <c r="F138">
        <f>IF(ISTEXT(物品!H142)=TRUE,"'"&amp;物品!H142&amp;"'",物品!H142)</f>
        <v>0</v>
      </c>
      <c r="G138">
        <f>IF(物品!I142="",0,"'"&amp;物品!I142&amp;"'")</f>
        <v>0</v>
      </c>
      <c r="H138">
        <f>IF(物品!R142="",0,物品!R142)</f>
        <v>0</v>
      </c>
      <c r="I138">
        <f>IF(物品!S142="",0,物品!S142)</f>
        <v>0</v>
      </c>
      <c r="J138" t="str">
        <f>IF(物品!C142="",0,""""&amp;物品!C142&amp;"""")</f>
        <v>"|cffffc926高级技能书[主动]|r"</v>
      </c>
      <c r="K138" t="str">
        <f>IF(物品!T142="","""""",""""&amp;物品!T142&amp;"""")</f>
        <v>"低概率获得C级技能，高概率获得|Cff00ff7fB级技能|r，低概率获得|Cff2693ffA级技能|r。"</v>
      </c>
      <c r="L138" t="str">
        <f>IF(物品!U142="",0,""""&amp;物品!U142&amp;"""")</f>
        <v>"ReplaceableTextures\\CommandButtons\\BTN001.blp"</v>
      </c>
      <c r="M138" t="str">
        <f t="shared" si="8"/>
        <v/>
      </c>
      <c r="N138" t="str">
        <f t="shared" si="9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39" spans="1:14">
      <c r="A139" t="str">
        <f>IF(物品!B143="",0,"'"&amp;物品!B143&amp;"'")</f>
        <v>'CS02'</v>
      </c>
      <c r="B139">
        <f>物品!D143</f>
        <v>0</v>
      </c>
      <c r="C139">
        <f>物品!E143</f>
        <v>0</v>
      </c>
      <c r="D139">
        <f>物品!F143</f>
        <v>0</v>
      </c>
      <c r="E139">
        <f>IF(ISTEXT(物品!G143)=TRUE,"'"&amp;物品!G143&amp;"'",物品!G143)</f>
        <v>0</v>
      </c>
      <c r="F139">
        <f>IF(ISTEXT(物品!H143)=TRUE,"'"&amp;物品!H143&amp;"'",物品!H143)</f>
        <v>0</v>
      </c>
      <c r="G139">
        <f>IF(物品!I143="",0,"'"&amp;物品!I143&amp;"'")</f>
        <v>0</v>
      </c>
      <c r="H139">
        <f>IF(物品!R143="",0,物品!R143)</f>
        <v>0</v>
      </c>
      <c r="I139">
        <f>IF(物品!S143="",0,物品!S143)</f>
        <v>0</v>
      </c>
      <c r="J139" t="str">
        <f>IF(物品!C143="",0,""""&amp;物品!C143&amp;"""")</f>
        <v>"|cffffc926符印宝箱|r"</v>
      </c>
      <c r="K139" t="str">
        <f>IF(物品!T143="","""""",""""&amp;物品!T143&amp;"""")</f>
        <v>"随机抽取|Cffffd24d3|r个|Cffffd24d符印|r，可以从中任意选择|Cffffd24d1|r个。"</v>
      </c>
      <c r="L139" t="str">
        <f>IF(物品!U143="",0,""""&amp;物品!U143&amp;"""")</f>
        <v>"ReplaceableTextures\\CommandButtons\\BTNAM24.blp"</v>
      </c>
      <c r="M139" t="str">
        <f t="shared" si="8"/>
        <v/>
      </c>
      <c r="N139" t="str">
        <f t="shared" si="9"/>
        <v>call InitTypeIdStrings('CS02',"|cffffc926符印宝箱|r","ReplaceableTextures\\CommandButtons\\BTNAM24.blp","随机抽取|Cffffd24d3|r个|Cffffd24d符印|r，可以从中任意选择|Cffffd24d1|r个。")</v>
      </c>
    </row>
    <row r="140" spans="1:14">
      <c r="A140" t="str">
        <f>IF(物品!B144="",0,"'"&amp;物品!B144&amp;"'")</f>
        <v>'CS03'</v>
      </c>
      <c r="B140">
        <f>物品!D144</f>
        <v>0</v>
      </c>
      <c r="C140">
        <f>物品!E144</f>
        <v>0</v>
      </c>
      <c r="D140">
        <f>物品!F144</f>
        <v>0</v>
      </c>
      <c r="E140">
        <f>IF(ISTEXT(物品!G144)=TRUE,"'"&amp;物品!G144&amp;"'",物品!G144)</f>
        <v>0</v>
      </c>
      <c r="F140">
        <f>IF(ISTEXT(物品!H144)=TRUE,"'"&amp;物品!H144&amp;"'",物品!H144)</f>
        <v>0</v>
      </c>
      <c r="G140">
        <f>IF(物品!I144="",0,"'"&amp;物品!I144&amp;"'")</f>
        <v>0</v>
      </c>
      <c r="H140">
        <f>IF(物品!R144="",0,物品!R144)</f>
        <v>0</v>
      </c>
      <c r="I140">
        <f>IF(物品!S144="",0,物品!S144)</f>
        <v>0</v>
      </c>
      <c r="J140" t="str">
        <f>IF(物品!C144="",0,""""&amp;物品!C144&amp;"""")</f>
        <v>"|cff00ff7f初级技能书[被动]|r"</v>
      </c>
      <c r="K140" t="str">
        <f>IF(物品!T144="","""""",""""&amp;物品!T144&amp;"""")</f>
        <v>"高概率获得D级技能，低概率获得|Cff00ff7fC级技能|r"</v>
      </c>
      <c r="L140" t="str">
        <f>IF(物品!U144="",0,""""&amp;物品!U144&amp;"""")</f>
        <v>"ReplaceableTextures\\CommandButtons\\BTN024.blp"</v>
      </c>
      <c r="M140" t="str">
        <f t="shared" si="8"/>
        <v/>
      </c>
      <c r="N140" t="str">
        <f t="shared" si="9"/>
        <v>call InitTypeIdStrings('CS03',"|cff00ff7f初级技能书[被动]|r","ReplaceableTextures\\CommandButtons\\BTN024.blp","高概率获得D级技能，低概率获得|Cff00ff7fC级技能|r")</v>
      </c>
    </row>
    <row r="141" spans="1:14">
      <c r="A141" t="str">
        <f>IF(物品!B145="",0,"'"&amp;物品!B145&amp;"'")</f>
        <v>'CS04'</v>
      </c>
      <c r="B141">
        <f>物品!D145</f>
        <v>0</v>
      </c>
      <c r="C141">
        <f>物品!E145</f>
        <v>0</v>
      </c>
      <c r="D141">
        <f>物品!F145</f>
        <v>0</v>
      </c>
      <c r="E141">
        <f>IF(ISTEXT(物品!G145)=TRUE,"'"&amp;物品!G145&amp;"'",物品!G145)</f>
        <v>0</v>
      </c>
      <c r="F141">
        <f>IF(ISTEXT(物品!H145)=TRUE,"'"&amp;物品!H145&amp;"'",物品!H145)</f>
        <v>0</v>
      </c>
      <c r="G141">
        <f>IF(物品!I145="",0,"'"&amp;物品!I145&amp;"'")</f>
        <v>0</v>
      </c>
      <c r="H141">
        <f>IF(物品!R145="",0,物品!R145)</f>
        <v>0</v>
      </c>
      <c r="I141">
        <f>IF(物品!S145="",0,物品!S145)</f>
        <v>0</v>
      </c>
      <c r="J141" t="str">
        <f>IF(物品!C145="",0,""""&amp;物品!C145&amp;"""")</f>
        <v>"|cff00ff7f中级技能书[主动]|r"</v>
      </c>
      <c r="K141" t="str">
        <f>IF(物品!T145="","""""",""""&amp;物品!T145&amp;"""")</f>
        <v>"较高概率获得D级技能，高概率获得|Cff00ff7fC级技能|r，极低概率获得|Cff2693ffB级技能|r。"</v>
      </c>
      <c r="L141" t="str">
        <f>IF(物品!U145="",0,""""&amp;物品!U145&amp;"""")</f>
        <v>"ReplaceableTextures\\CommandButtons\\BTN020.blp"</v>
      </c>
      <c r="M141" t="str">
        <f t="shared" si="8"/>
        <v/>
      </c>
      <c r="N141" t="str">
        <f t="shared" si="9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2" spans="1:14">
      <c r="A142" t="str">
        <f>IF(物品!B146="",0,"'"&amp;物品!B146&amp;"'")</f>
        <v>'CS05'</v>
      </c>
      <c r="B142">
        <f>物品!D146</f>
        <v>0</v>
      </c>
      <c r="C142">
        <f>物品!E146</f>
        <v>0</v>
      </c>
      <c r="D142">
        <f>物品!F146</f>
        <v>0</v>
      </c>
      <c r="E142">
        <f>IF(ISTEXT(物品!G146)=TRUE,"'"&amp;物品!G146&amp;"'",物品!G146)</f>
        <v>0</v>
      </c>
      <c r="F142">
        <f>IF(ISTEXT(物品!H146)=TRUE,"'"&amp;物品!H146&amp;"'",物品!H146)</f>
        <v>0</v>
      </c>
      <c r="G142">
        <f>IF(物品!I146="",0,"'"&amp;物品!I146&amp;"'")</f>
        <v>0</v>
      </c>
      <c r="H142">
        <f>IF(物品!R146="",0,物品!R146)</f>
        <v>0</v>
      </c>
      <c r="I142">
        <f>IF(物品!S146="",0,物品!S146)</f>
        <v>0</v>
      </c>
      <c r="J142" t="str">
        <f>IF(物品!C146="",0,""""&amp;物品!C146&amp;"""")</f>
        <v>"|cff00ff7f中级技能书[被动]|r"</v>
      </c>
      <c r="K142" t="str">
        <f>IF(物品!T146="","""""",""""&amp;物品!T146&amp;"""")</f>
        <v>"较高概率获得D级技能，高概率获得|Cff00ff7fC级技能|r，极低概率获得|Cff2693ffB级技能|r。"</v>
      </c>
      <c r="L142" t="str">
        <f>IF(物品!U146="",0,""""&amp;物品!U146&amp;"""")</f>
        <v>"ReplaceableTextures\\CommandButtons\\BTN021.blp"</v>
      </c>
      <c r="M142" t="str">
        <f t="shared" si="8"/>
        <v/>
      </c>
      <c r="N142" t="str">
        <f t="shared" si="9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3" spans="1:14">
      <c r="A143" t="str">
        <f>IF(物品!B147="",0,"'"&amp;物品!B147&amp;"'")</f>
        <v>'CS06'</v>
      </c>
      <c r="B143">
        <f>物品!D147</f>
        <v>0</v>
      </c>
      <c r="C143">
        <f>物品!E147</f>
        <v>0</v>
      </c>
      <c r="D143">
        <f>物品!F147</f>
        <v>0</v>
      </c>
      <c r="E143">
        <f>IF(ISTEXT(物品!G147)=TRUE,"'"&amp;物品!G147&amp;"'",物品!G147)</f>
        <v>0</v>
      </c>
      <c r="F143">
        <f>IF(ISTEXT(物品!H147)=TRUE,"'"&amp;物品!H147&amp;"'",物品!H147)</f>
        <v>0</v>
      </c>
      <c r="G143">
        <f>IF(物品!I147="",0,"'"&amp;物品!I147&amp;"'")</f>
        <v>0</v>
      </c>
      <c r="H143">
        <f>IF(物品!R147="",0,物品!R147)</f>
        <v>0</v>
      </c>
      <c r="I143">
        <f>IF(物品!S147="",0,物品!S147)</f>
        <v>0</v>
      </c>
      <c r="J143" t="str">
        <f>IF(物品!C147="",0,""""&amp;物品!C147&amp;"""")</f>
        <v>"|cffffc926高级技能书[被动]|r"</v>
      </c>
      <c r="K143" t="str">
        <f>IF(物品!T147="","""""",""""&amp;物品!T147&amp;"""")</f>
        <v>"低概率获得C级技能，高概率获得|Cff00ff7fB级技能|r，低概率获得|Cff2693ffA级技能|r。"</v>
      </c>
      <c r="L143" t="str">
        <f>IF(物品!U147="",0,""""&amp;物品!U147&amp;"""")</f>
        <v>"ReplaceableTextures\\CommandButtons\\BTN002.blp"</v>
      </c>
      <c r="M143" t="str">
        <f t="shared" si="8"/>
        <v/>
      </c>
      <c r="N143" t="str">
        <f t="shared" si="9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4" spans="1:14">
      <c r="A144" t="str">
        <f>IF(物品!B148="",0,"'"&amp;物品!B148&amp;"'")</f>
        <v>'I021'</v>
      </c>
      <c r="B144">
        <f>物品!D148</f>
        <v>0</v>
      </c>
      <c r="C144">
        <f>物品!E148</f>
        <v>0</v>
      </c>
      <c r="D144">
        <f>物品!F148</f>
        <v>0</v>
      </c>
      <c r="E144">
        <f>IF(ISTEXT(物品!G148)=TRUE,"'"&amp;物品!G148&amp;"'",物品!G148)</f>
        <v>0</v>
      </c>
      <c r="F144">
        <f>IF(ISTEXT(物品!H148)=TRUE,"'"&amp;物品!H148&amp;"'",物品!H148)</f>
        <v>0</v>
      </c>
      <c r="G144">
        <f>IF(物品!I148="",0,"'"&amp;物品!I148&amp;"'")</f>
        <v>0</v>
      </c>
      <c r="H144">
        <f>IF(物品!R148="",0,物品!R148)</f>
        <v>0</v>
      </c>
      <c r="I144">
        <f>IF(物品!S148="",0,物品!S148)</f>
        <v>0</v>
      </c>
      <c r="J144" t="str">
        <f>IF(物品!C148="",0,""""&amp;物品!C148&amp;"""")</f>
        <v>"|Cff00BFFF技能进阶石【完美】|r"</v>
      </c>
      <c r="K144" t="str">
        <f>IF(物品!T148="","""""",""""&amp;物品!T148&amp;"""")</f>
        <v>"|CffFFC926100%概率|r提升指定技能的|Cffffc926品质|r。|n|n|Cffffc926价格：|n|r玄铁x20|n|n|Cff00ff7f只能对A级|r|Cffffc926及以|r|Cff00ff7f下的技能使用。|r"</v>
      </c>
      <c r="L144" t="str">
        <f>IF(物品!U148="",0,""""&amp;物品!U148&amp;"""")</f>
        <v>"ReplaceableTextures\\CommandButtons\\BTNIN05.blp"</v>
      </c>
      <c r="M144" t="str">
        <f t="shared" si="8"/>
        <v/>
      </c>
      <c r="N144" t="str">
        <f t="shared" si="9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5" spans="1:14">
      <c r="A145" t="str">
        <f>IF(物品!B149="",0,"'"&amp;物品!B149&amp;"'")</f>
        <v>'I022'</v>
      </c>
      <c r="B145">
        <f>物品!D149</f>
        <v>0</v>
      </c>
      <c r="C145">
        <f>物品!E149</f>
        <v>0</v>
      </c>
      <c r="D145">
        <f>物品!F149</f>
        <v>0</v>
      </c>
      <c r="E145">
        <f>IF(ISTEXT(物品!G149)=TRUE,"'"&amp;物品!G149&amp;"'",物品!G149)</f>
        <v>0</v>
      </c>
      <c r="F145">
        <f>IF(ISTEXT(物品!H149)=TRUE,"'"&amp;物品!H149&amp;"'",物品!H149)</f>
        <v>0</v>
      </c>
      <c r="G145">
        <f>IF(物品!I149="",0,"'"&amp;物品!I149&amp;"'")</f>
        <v>0</v>
      </c>
      <c r="H145">
        <f>IF(物品!R149="",0,物品!R149)</f>
        <v>0</v>
      </c>
      <c r="I145">
        <f>IF(物品!S149="",0,物品!S149)</f>
        <v>0</v>
      </c>
      <c r="J145" t="str">
        <f>IF(物品!C149="",0,""""&amp;物品!C149&amp;"""")</f>
        <v>"|CffFFD24D品质潜能石【完美】|r"</v>
      </c>
      <c r="K145" t="str">
        <f>IF(物品!T149="","""""",""""&amp;物品!T149&amp;"""")</f>
        <v>"购买需求：灵力x20|n|n使用后为指定技能增加1点品质潜力"</v>
      </c>
      <c r="L145" t="str">
        <f>IF(物品!U149="",0,""""&amp;物品!U149&amp;"""")</f>
        <v>"ReplaceableTextures\\CommandButtons\\BTNIN04.blp"</v>
      </c>
      <c r="M145" t="str">
        <f t="shared" si="8"/>
        <v/>
      </c>
      <c r="N145" t="str">
        <f t="shared" si="9"/>
        <v>call InitTypeIdStrings('I022',"|CffFFD24D品质潜能石【完美】|r","ReplaceableTextures\\CommandButtons\\BTNIN04.blp","购买需求：灵力x20|n|n使用后为指定技能增加1点品质潜力")</v>
      </c>
    </row>
    <row r="146" spans="1:14">
      <c r="A146" t="str">
        <f>IF(物品!B150="",0,"'"&amp;物品!B150&amp;"'")</f>
        <v>'I023'</v>
      </c>
      <c r="B146">
        <f>物品!D150</f>
        <v>0</v>
      </c>
      <c r="C146">
        <f>物品!E150</f>
        <v>0</v>
      </c>
      <c r="D146">
        <f>物品!F150</f>
        <v>0</v>
      </c>
      <c r="E146">
        <f>IF(ISTEXT(物品!G150)=TRUE,"'"&amp;物品!G150&amp;"'",物品!G150)</f>
        <v>0</v>
      </c>
      <c r="F146">
        <f>IF(ISTEXT(物品!H150)=TRUE,"'"&amp;物品!H150&amp;"'",物品!H150)</f>
        <v>0</v>
      </c>
      <c r="G146">
        <f>IF(物品!I150="",0,"'"&amp;物品!I150&amp;"'")</f>
        <v>0</v>
      </c>
      <c r="H146">
        <f>IF(物品!R150="",0,物品!R150)</f>
        <v>0</v>
      </c>
      <c r="I146">
        <f>IF(物品!S150="",0,物品!S150)</f>
        <v>0</v>
      </c>
      <c r="J146" t="str">
        <f>IF(物品!C150="",0,""""&amp;物品!C150&amp;"""")</f>
        <v>"|Cff00FF7F技能进阶石【残缺】|r"</v>
      </c>
      <c r="K146" t="str">
        <f>IF(物品!T150="","""""",""""&amp;物品!T150&amp;"""")</f>
        <v>"|CffFFC92650%概率|r提升指定技能的|Cffffc926品质|r。|n|n|Cffffc926价格：|n|r玄铁x10|n|n|Cff00ff7f只能对A级|r|Cffffc926及以|r|Cff00ff7f下的技能使用。|r"</v>
      </c>
      <c r="L146" t="str">
        <f>IF(物品!U150="",0,""""&amp;物品!U150&amp;"""")</f>
        <v>"ReplaceableTextures\\CommandButtons\\BTNIN06.blp"</v>
      </c>
      <c r="M146" t="str">
        <f t="shared" si="8"/>
        <v/>
      </c>
      <c r="N146" t="str">
        <f t="shared" si="9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47" spans="1:14">
      <c r="A147" t="str">
        <f>IF(物品!B151="",0,"'"&amp;物品!B151&amp;"'")</f>
        <v>'I024'</v>
      </c>
      <c r="B147">
        <f>物品!D151</f>
        <v>0</v>
      </c>
      <c r="C147">
        <f>物品!E151</f>
        <v>0</v>
      </c>
      <c r="D147">
        <f>物品!F151</f>
        <v>0</v>
      </c>
      <c r="E147">
        <f>IF(ISTEXT(物品!G151)=TRUE,"'"&amp;物品!G151&amp;"'",物品!G151)</f>
        <v>0</v>
      </c>
      <c r="F147">
        <f>IF(ISTEXT(物品!H151)=TRUE,"'"&amp;物品!H151&amp;"'",物品!H151)</f>
        <v>0</v>
      </c>
      <c r="G147">
        <f>IF(物品!I151="",0,"'"&amp;物品!I151&amp;"'")</f>
        <v>0</v>
      </c>
      <c r="H147">
        <f>IF(物品!R151="",0,物品!R151)</f>
        <v>0</v>
      </c>
      <c r="I147">
        <f>IF(物品!S151="",0,物品!S151)</f>
        <v>0</v>
      </c>
      <c r="J147" t="str">
        <f>IF(物品!C151="",0,""""&amp;物品!C151&amp;"""")</f>
        <v>"|CffFFD24D品质潜能石【】|r"</v>
      </c>
      <c r="K147" t="str">
        <f>IF(物品!T151="","""""",""""&amp;物品!T151&amp;"""")</f>
        <v>""</v>
      </c>
      <c r="L147" t="str">
        <f>IF(物品!U151="",0,""""&amp;物品!U151&amp;"""")</f>
        <v>"ReplaceableTextures\\CommandButtons\\BTNIN04.blp"</v>
      </c>
      <c r="M147" t="str">
        <f t="shared" si="8"/>
        <v/>
      </c>
      <c r="N147" t="str">
        <f t="shared" si="9"/>
        <v>call InitTypeIdStrings('I024',"|CffFFD24D品质潜能石【】|r","ReplaceableTextures\\CommandButtons\\BTNIN04.blp","")</v>
      </c>
    </row>
    <row r="148" spans="1:14">
      <c r="A148" t="str">
        <f>IF(物品!B152="",0,"'"&amp;物品!B152&amp;"'")</f>
        <v>'CS21'</v>
      </c>
      <c r="B148">
        <f>物品!D152</f>
        <v>0</v>
      </c>
      <c r="C148">
        <f>物品!E152</f>
        <v>0</v>
      </c>
      <c r="D148">
        <f>物品!F152</f>
        <v>0</v>
      </c>
      <c r="E148">
        <f>IF(ISTEXT(物品!G152)=TRUE,"'"&amp;物品!G152&amp;"'",物品!G152)</f>
        <v>0</v>
      </c>
      <c r="F148">
        <f>IF(ISTEXT(物品!H152)=TRUE,"'"&amp;物品!H152&amp;"'",物品!H152)</f>
        <v>0</v>
      </c>
      <c r="G148">
        <f>IF(物品!I152="",0,"'"&amp;物品!I152&amp;"'")</f>
        <v>0</v>
      </c>
      <c r="H148">
        <f>IF(物品!R152="",0,物品!R152)</f>
        <v>0</v>
      </c>
      <c r="I148">
        <f>IF(物品!S152="",0,物品!S152)</f>
        <v>0</v>
      </c>
      <c r="J148" t="str">
        <f>IF(物品!C152="",0,""""&amp;物品!C152&amp;"""")</f>
        <v>"|Cff00BFFF技能进阶石【完美】|r"</v>
      </c>
      <c r="K148" t="str">
        <f>IF(物品!T152="","""""",""""&amp;物品!T152&amp;"""")</f>
        <v>"|CffFFC926100%概率|r提升指定技能的|Cffffc926品质|r。|n|n|Cff00ff7f只能对|r|Cffffc926A级|r|Cff00ff7f以下的技能使用。|r"</v>
      </c>
      <c r="L148" t="str">
        <f>IF(物品!U152="",0,""""&amp;物品!U152&amp;"""")</f>
        <v>"ReplaceableTextures\\CommandButtons\\BTNIN05.blp"</v>
      </c>
      <c r="M148" t="str">
        <f t="shared" si="8"/>
        <v/>
      </c>
      <c r="N148" t="str">
        <f t="shared" si="9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49" spans="1:14">
      <c r="A149" t="str">
        <f>IF(物品!B153="",0,"'"&amp;物品!B153&amp;"'")</f>
        <v>'CS22'</v>
      </c>
      <c r="B149">
        <f>物品!D153</f>
        <v>0</v>
      </c>
      <c r="C149">
        <f>物品!E153</f>
        <v>0</v>
      </c>
      <c r="D149">
        <f>物品!F153</f>
        <v>0</v>
      </c>
      <c r="E149">
        <f>IF(ISTEXT(物品!G153)=TRUE,"'"&amp;物品!G153&amp;"'",物品!G153)</f>
        <v>0</v>
      </c>
      <c r="F149">
        <f>IF(ISTEXT(物品!H153)=TRUE,"'"&amp;物品!H153&amp;"'",物品!H153)</f>
        <v>0</v>
      </c>
      <c r="G149">
        <f>IF(物品!I153="",0,"'"&amp;物品!I153&amp;"'")</f>
        <v>0</v>
      </c>
      <c r="H149">
        <f>IF(物品!R153="",0,物品!R153)</f>
        <v>0</v>
      </c>
      <c r="I149">
        <f>IF(物品!S153="",0,物品!S153)</f>
        <v>0</v>
      </c>
      <c r="J149" t="str">
        <f>IF(物品!C153="",0,""""&amp;物品!C153&amp;"""")</f>
        <v>"|CffFF0000技能进化石|r"</v>
      </c>
      <c r="K149" t="str">
        <f>IF(物品!T153="","""""",""""&amp;物品!T153&amp;"""")</f>
        <v>"使指定的|Cffffc926A级|r技能进化为|Cffff0000S级|r。"</v>
      </c>
      <c r="L149" t="str">
        <f>IF(物品!U153="",0,""""&amp;物品!U153&amp;"""")</f>
        <v>"ReplaceableTextures\\CommandButtons\\BTNIN04.blp"</v>
      </c>
      <c r="M149" t="str">
        <f t="shared" si="8"/>
        <v/>
      </c>
      <c r="N149" t="str">
        <f t="shared" si="9"/>
        <v>call InitTypeIdStrings('CS22',"|CffFF0000技能进化石|r","ReplaceableTextures\\CommandButtons\\BTNIN04.blp","使指定的|Cffffc926A级|r技能进化为|Cffff0000S级|r。")</v>
      </c>
    </row>
    <row r="150" spans="1:14">
      <c r="A150" t="str">
        <f>IF(物品!B154="",0,"'"&amp;物品!B154&amp;"'")</f>
        <v>'CS23'</v>
      </c>
      <c r="B150">
        <f>物品!D154</f>
        <v>0</v>
      </c>
      <c r="C150">
        <f>物品!E154</f>
        <v>0</v>
      </c>
      <c r="D150">
        <f>物品!F154</f>
        <v>0</v>
      </c>
      <c r="E150">
        <f>IF(ISTEXT(物品!G154)=TRUE,"'"&amp;物品!G154&amp;"'",物品!G154)</f>
        <v>0</v>
      </c>
      <c r="F150">
        <f>IF(ISTEXT(物品!H154)=TRUE,"'"&amp;物品!H154&amp;"'",物品!H154)</f>
        <v>0</v>
      </c>
      <c r="G150">
        <f>IF(物品!I154="",0,"'"&amp;物品!I154&amp;"'")</f>
        <v>0</v>
      </c>
      <c r="H150">
        <f>IF(物品!R154="",0,物品!R154)</f>
        <v>0</v>
      </c>
      <c r="I150">
        <f>IF(物品!S154="",0,物品!S154)</f>
        <v>0</v>
      </c>
      <c r="J150" t="str">
        <f>IF(物品!C154="",0,""""&amp;物品!C154&amp;"""")</f>
        <v>"|Cff00FF7F技能进阶石【残缺】|r"</v>
      </c>
      <c r="K150" t="str">
        <f>IF(物品!T154="","""""",""""&amp;物品!T154&amp;"""")</f>
        <v>"|CffFFC92650%概率|r提升指定技能的|Cffffc926品质|r。|n|n|Cff00ff7f只能对|r|Cffffc926A级|r|Cff00ff7f以下的技能使用。|r"</v>
      </c>
      <c r="L150" t="str">
        <f>IF(物品!U154="",0,""""&amp;物品!U154&amp;"""")</f>
        <v>"ReplaceableTextures\\CommandButtons\\BTNIN06.blp"</v>
      </c>
      <c r="M150" t="str">
        <f t="shared" si="8"/>
        <v/>
      </c>
      <c r="N150" t="str">
        <f t="shared" si="9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1" spans="1:14">
      <c r="A151" t="str">
        <f>IF(物品!B155="",0,"'"&amp;物品!B155&amp;"'")</f>
        <v>'CS24'</v>
      </c>
      <c r="B151">
        <f>物品!D155</f>
        <v>0</v>
      </c>
      <c r="C151">
        <f>物品!E155</f>
        <v>0</v>
      </c>
      <c r="D151">
        <f>物品!F155</f>
        <v>0</v>
      </c>
      <c r="E151">
        <f>IF(ISTEXT(物品!G155)=TRUE,"'"&amp;物品!G155&amp;"'",物品!G155)</f>
        <v>0</v>
      </c>
      <c r="F151">
        <f>IF(ISTEXT(物品!H155)=TRUE,"'"&amp;物品!H155&amp;"'",物品!H155)</f>
        <v>0</v>
      </c>
      <c r="G151">
        <f>IF(物品!I155="",0,"'"&amp;物品!I155&amp;"'")</f>
        <v>0</v>
      </c>
      <c r="H151">
        <f>IF(物品!R155="",0,物品!R155)</f>
        <v>0</v>
      </c>
      <c r="I151">
        <f>IF(物品!S155="",0,物品!S155)</f>
        <v>0</v>
      </c>
      <c r="J151" t="str">
        <f>IF(物品!C155="",0,""""&amp;物品!C155&amp;"""")</f>
        <v>"|CffFFD24D品质潜能石【】|r"</v>
      </c>
      <c r="K151" t="str">
        <f>IF(物品!T155="","""""",""""&amp;物品!T155&amp;"""")</f>
        <v>""</v>
      </c>
      <c r="L151" t="str">
        <f>IF(物品!U155="",0,""""&amp;物品!U155&amp;"""")</f>
        <v>"ReplaceableTextures\\CommandButtons\\BTNIN04.blp"</v>
      </c>
      <c r="M151" t="str">
        <f t="shared" si="8"/>
        <v/>
      </c>
      <c r="N151" t="str">
        <f t="shared" si="9"/>
        <v>call InitTypeIdStrings('CS24',"|CffFFD24D品质潜能石【】|r","ReplaceableTextures\\CommandButtons\\BTNIN04.blp","")</v>
      </c>
    </row>
    <row r="152" spans="1:14">
      <c r="A152" t="str">
        <f>IF(物品!B156="",0,"'"&amp;物品!B156&amp;"'")</f>
        <v>'CS41'</v>
      </c>
      <c r="B152">
        <f>物品!D156</f>
        <v>0</v>
      </c>
      <c r="C152">
        <f>物品!E156</f>
        <v>0</v>
      </c>
      <c r="D152">
        <f>物品!F156</f>
        <v>0</v>
      </c>
      <c r="E152">
        <f>IF(ISTEXT(物品!G156)=TRUE,"'"&amp;物品!G156&amp;"'",物品!G156)</f>
        <v>0</v>
      </c>
      <c r="F152">
        <f>IF(ISTEXT(物品!H156)=TRUE,"'"&amp;物品!H156&amp;"'",物品!H156)</f>
        <v>0</v>
      </c>
      <c r="G152">
        <f>IF(物品!I156="",0,"'"&amp;物品!I156&amp;"'")</f>
        <v>0</v>
      </c>
      <c r="H152">
        <f>IF(物品!R156="",0,物品!R156)</f>
        <v>0</v>
      </c>
      <c r="I152">
        <f>IF(物品!S156="",0,物品!S156)</f>
        <v>0</v>
      </c>
      <c r="J152" t="str">
        <f>IF(物品!C156="",0,""""&amp;物品!C156&amp;"""")</f>
        <v>"|cffff0000虚空神石|r"</v>
      </c>
      <c r="K152" t="str">
        <f>IF(物品!T156="","""""",""""&amp;物品!T156&amp;"""")</f>
        <v>"点击后可将|Cffffc926任意|r装备提升一级。|n|n|Cff00ff7f只能对|r|Cffff73ff创|r|Cffff56bf世|r|Cffff397f品|r|Cffff1c3f质|r|Cff00ff7f以下的装备使用。|r"</v>
      </c>
      <c r="L152" t="str">
        <f>IF(物品!U156="",0,""""&amp;物品!U156&amp;"""")</f>
        <v>"ReplaceableTextures\\CommandButtons\\BTNCS41.blp"</v>
      </c>
      <c r="M152" t="str">
        <f t="shared" si="8"/>
        <v/>
      </c>
      <c r="N152" t="str">
        <f t="shared" si="9"/>
        <v>call InitTypeIdStrings('CS41',"|cffff0000虚空神石|r","ReplaceableTextures\\CommandButtons\\BTNCS41.blp","点击后可将|Cffffc926任意|r装备提升一级。|n|n|Cff00ff7f只能对|r|Cffff73ff创|r|Cffff56bf世|r|Cffff397f品|r|Cffff1c3f质|r|Cff00ff7f以下的装备使用。|r")</v>
      </c>
    </row>
    <row r="153" spans="1:14">
      <c r="A153" t="str">
        <f>IF(物品!B157="",0,"'"&amp;物品!B157&amp;"'")</f>
        <v>'CS42'</v>
      </c>
      <c r="B153">
        <f>物品!D157</f>
        <v>0</v>
      </c>
      <c r="C153">
        <f>物品!E157</f>
        <v>0</v>
      </c>
      <c r="D153">
        <f>物品!F157</f>
        <v>0</v>
      </c>
      <c r="E153">
        <f>IF(ISTEXT(物品!G157)=TRUE,"'"&amp;物品!G157&amp;"'",物品!G157)</f>
        <v>0</v>
      </c>
      <c r="F153">
        <f>IF(ISTEXT(物品!H157)=TRUE,"'"&amp;物品!H157&amp;"'",物品!H157)</f>
        <v>0</v>
      </c>
      <c r="G153">
        <f>IF(物品!I157="",0,"'"&amp;物品!I157&amp;"'")</f>
        <v>0</v>
      </c>
      <c r="H153">
        <f>IF(物品!R157="",0,物品!R157)</f>
        <v>0</v>
      </c>
      <c r="I153">
        <f>IF(物品!S157="",0,物品!S157)</f>
        <v>0</v>
      </c>
      <c r="J153" t="str">
        <f>IF(物品!C157="",0,""""&amp;物品!C157&amp;"""")</f>
        <v>"|cffff0033创世碎片|r"</v>
      </c>
      <c r="K153" t="str">
        <f>IF(物品!T157="","""""",""""&amp;物品!T157&amp;"""")</f>
        <v>"点击后可将|Cffffc926神|r|Cfff7a049话|r|Cffef786d品|r|Cffe85091质|r的|Cffffc926lv4|r装备提升至|Cffff73ff创|r|Cffff56bf世|r|Cffff397f品|r|Cffff1c3f质|r。"</v>
      </c>
      <c r="L153" t="str">
        <f>IF(物品!U157="",0,""""&amp;物品!U157&amp;"""")</f>
        <v>"ReplaceableTextures\\CommandButtons\\BTNCS42.blp"</v>
      </c>
      <c r="M153" t="str">
        <f t="shared" si="8"/>
        <v/>
      </c>
      <c r="N153" t="str">
        <f t="shared" si="9"/>
        <v>call InitTypeIdStrings('CS42',"|cffff0033创世碎片|r","ReplaceableTextures\\CommandButtons\\BTNCS42.blp","点击后可将|Cffffc926神|r|Cfff7a049话|r|Cffef786d品|r|Cffe85091质|r的|Cffffc926lv4|r装备提升至|Cffff73ff创|r|Cffff56bf世|r|Cffff397f品|r|Cffff1c3f质|r。")</v>
      </c>
    </row>
    <row r="154" spans="1:14">
      <c r="A154" t="str">
        <f>IF(物品!B158="",0,"'"&amp;物品!B158&amp;"'")</f>
        <v>'CS51'</v>
      </c>
      <c r="B154">
        <f>物品!D158</f>
        <v>0</v>
      </c>
      <c r="C154">
        <f>物品!E158</f>
        <v>0</v>
      </c>
      <c r="D154">
        <f>物品!F158</f>
        <v>0</v>
      </c>
      <c r="E154">
        <f>IF(ISTEXT(物品!G158)=TRUE,"'"&amp;物品!G158&amp;"'",物品!G158)</f>
        <v>0</v>
      </c>
      <c r="F154">
        <f>IF(ISTEXT(物品!H158)=TRUE,"'"&amp;物品!H158&amp;"'",物品!H158)</f>
        <v>0</v>
      </c>
      <c r="G154">
        <f>IF(物品!I158="",0,"'"&amp;物品!I158&amp;"'")</f>
        <v>0</v>
      </c>
      <c r="H154">
        <f>IF(物品!R158="",0,物品!R158)</f>
        <v>0</v>
      </c>
      <c r="I154">
        <f>IF(物品!S158="",0,物品!S158)</f>
        <v>0</v>
      </c>
      <c r="J154" t="str">
        <f>IF(物品!C158="",0,""""&amp;物品!C158&amp;"""")</f>
        <v>"|cff00BFFF初级附魔石|r"</v>
      </c>
      <c r="K154" t="str">
        <f>IF(物品!T158="","""""",""""&amp;物品!T158&amp;"""")</f>
        <v>"为指定的装备附魔一条额外属性。|n|n|cffff0000只可附魔紫色及以上品质装备|r"</v>
      </c>
      <c r="L154" t="str">
        <f>IF(物品!U158="",0,""""&amp;物品!U158&amp;"""")</f>
        <v>"ReplaceableTextures\\CommandButtons\\BTNCS51.blp"</v>
      </c>
      <c r="M154" t="str">
        <f t="shared" si="8"/>
        <v/>
      </c>
      <c r="N154" t="str">
        <f t="shared" si="9"/>
        <v>call InitTypeIdStrings('CS51',"|cff00BFFF初级附魔石|r","ReplaceableTextures\\CommandButtons\\BTNCS51.blp","为指定的装备附魔一条额外属性。|n|n|cffff0000只可附魔紫色及以上品质装备|r")</v>
      </c>
    </row>
    <row r="155" spans="1:14">
      <c r="A155" t="str">
        <f>IF(物品!B159="",0,"'"&amp;物品!B159&amp;"'")</f>
        <v>'CS52'</v>
      </c>
      <c r="B155">
        <f>物品!D159</f>
        <v>0</v>
      </c>
      <c r="C155">
        <f>物品!E159</f>
        <v>0</v>
      </c>
      <c r="D155">
        <f>物品!F159</f>
        <v>0</v>
      </c>
      <c r="E155">
        <f>IF(ISTEXT(物品!G159)=TRUE,"'"&amp;物品!G159&amp;"'",物品!G159)</f>
        <v>0</v>
      </c>
      <c r="F155">
        <f>IF(ISTEXT(物品!H159)=TRUE,"'"&amp;物品!H159&amp;"'",物品!H159)</f>
        <v>0</v>
      </c>
      <c r="G155">
        <f>IF(物品!I159="",0,"'"&amp;物品!I159&amp;"'")</f>
        <v>0</v>
      </c>
      <c r="H155">
        <f>IF(物品!R159="",0,物品!R159)</f>
        <v>0</v>
      </c>
      <c r="I155">
        <f>IF(物品!S159="",0,物品!S159)</f>
        <v>0</v>
      </c>
      <c r="J155" t="str">
        <f>IF(物品!C159="",0,""""&amp;物品!C159&amp;"""")</f>
        <v>"|cffffff00中级附魔石|r"</v>
      </c>
      <c r="K155" t="str">
        <f>IF(物品!T159="","""""",""""&amp;物品!T159&amp;"""")</f>
        <v>"为指定装备附魔一条较强的额外属性。|n|n|cffff0000只可附魔紫色及以上品质装备|r"</v>
      </c>
      <c r="L155" t="str">
        <f>IF(物品!U159="",0,""""&amp;物品!U159&amp;"""")</f>
        <v>"ReplaceableTextures\\CommandButtons\\BTNCS52.blp"</v>
      </c>
      <c r="M155" t="str">
        <f t="shared" si="8"/>
        <v/>
      </c>
      <c r="N155" t="str">
        <f t="shared" si="9"/>
        <v>call InitTypeIdStrings('CS52',"|cffffff00中级附魔石|r","ReplaceableTextures\\CommandButtons\\BTNCS52.blp","为指定装备附魔一条较强的额外属性。|n|n|cffff0000只可附魔紫色及以上品质装备|r")</v>
      </c>
    </row>
    <row r="156" spans="1:14">
      <c r="A156" t="str">
        <f>IF(物品!B160="",0,"'"&amp;物品!B160&amp;"'")</f>
        <v>'CS53'</v>
      </c>
      <c r="B156">
        <f>物品!D160</f>
        <v>0</v>
      </c>
      <c r="C156">
        <f>物品!E160</f>
        <v>0</v>
      </c>
      <c r="D156">
        <f>物品!F160</f>
        <v>0</v>
      </c>
      <c r="E156">
        <f>IF(ISTEXT(物品!G160)=TRUE,"'"&amp;物品!G160&amp;"'",物品!G160)</f>
        <v>0</v>
      </c>
      <c r="F156">
        <f>IF(ISTEXT(物品!H160)=TRUE,"'"&amp;物品!H160&amp;"'",物品!H160)</f>
        <v>0</v>
      </c>
      <c r="G156">
        <f>IF(物品!I160="",0,"'"&amp;物品!I160&amp;"'")</f>
        <v>0</v>
      </c>
      <c r="H156">
        <f>IF(物品!R160="",0,物品!R160)</f>
        <v>0</v>
      </c>
      <c r="I156">
        <f>IF(物品!S160="",0,物品!S160)</f>
        <v>0</v>
      </c>
      <c r="J156" t="str">
        <f>IF(物品!C160="",0,""""&amp;物品!C160&amp;"""")</f>
        <v>"|cffff0033高级附魔石|r"</v>
      </c>
      <c r="K156" t="str">
        <f>IF(物品!T160="","""""",""""&amp;物品!T160&amp;"""")</f>
        <v>"为指定装备附魔一条强大的额外属性。|n|n|cffff0000只可附魔紫色及以上品质装备|r"</v>
      </c>
      <c r="L156" t="str">
        <f>IF(物品!U160="",0,""""&amp;物品!U160&amp;"""")</f>
        <v>"ReplaceableTextures\\CommandButtons\\BTNCS53.blp"</v>
      </c>
      <c r="M156" t="str">
        <f t="shared" si="8"/>
        <v/>
      </c>
      <c r="N156" t="str">
        <f t="shared" si="9"/>
        <v>call InitTypeIdStrings('CS53',"|cffff0033高级附魔石|r","ReplaceableTextures\\CommandButtons\\BTNCS53.blp","为指定装备附魔一条强大的额外属性。|n|n|cffff0000只可附魔紫色及以上品质装备|r")</v>
      </c>
    </row>
    <row r="157" spans="1:14">
      <c r="A157" t="str">
        <f>IF(物品!B161="",0,"'"&amp;物品!B161&amp;"'")</f>
        <v>'CF01'</v>
      </c>
      <c r="B157">
        <f>物品!D161</f>
        <v>0</v>
      </c>
      <c r="C157">
        <f>物品!E161</f>
        <v>0</v>
      </c>
      <c r="D157">
        <f>物品!F161</f>
        <v>0</v>
      </c>
      <c r="E157">
        <f>IF(ISTEXT(物品!G161)=TRUE,"'"&amp;物品!G161&amp;"'",物品!G161)</f>
        <v>0</v>
      </c>
      <c r="F157">
        <f>IF(ISTEXT(物品!H161)=TRUE,"'"&amp;物品!H161&amp;"'",物品!H161)</f>
        <v>0</v>
      </c>
      <c r="G157">
        <f>IF(物品!I161="",0,"'"&amp;物品!I161&amp;"'")</f>
        <v>0</v>
      </c>
      <c r="H157">
        <f>IF(物品!R161="",0,物品!R161)</f>
        <v>0</v>
      </c>
      <c r="I157">
        <f>IF(物品!S161="",0,物品!S161)</f>
        <v>0</v>
      </c>
      <c r="J157" t="str">
        <f>IF(物品!C161="",0,""""&amp;物品!C161&amp;"""")</f>
        <v>"随机法宝"</v>
      </c>
      <c r="K157" t="str">
        <f>IF(物品!T161="","""""",""""&amp;物品!T161&amp;"""")</f>
        <v>"获得一个随机品质的|Cffffc926法宝|r。"</v>
      </c>
      <c r="L157" t="str">
        <f>IF(物品!U161="",0,""""&amp;物品!U161&amp;"""")</f>
        <v>"ReplaceableTextures\\CommandButtons\\BTNCF01.blp"</v>
      </c>
      <c r="M157" t="str">
        <f t="shared" si="8"/>
        <v/>
      </c>
      <c r="N157" t="str">
        <f t="shared" si="9"/>
        <v>call InitTypeIdStrings('CF01',"随机法宝","ReplaceableTextures\\CommandButtons\\BTNCF01.blp","获得一个随机品质的|Cffffc926法宝|r。")</v>
      </c>
    </row>
    <row r="158" spans="1:14">
      <c r="A158" t="str">
        <f>IF(物品!B162="",0,"'"&amp;物品!B162&amp;"'")</f>
        <v>'I001'</v>
      </c>
      <c r="B158">
        <f>物品!D162</f>
        <v>0</v>
      </c>
      <c r="C158">
        <f>物品!E162</f>
        <v>0</v>
      </c>
      <c r="D158">
        <f>物品!F162</f>
        <v>0</v>
      </c>
      <c r="E158">
        <f>IF(ISTEXT(物品!G162)=TRUE,"'"&amp;物品!G162&amp;"'",物品!G162)</f>
        <v>0</v>
      </c>
      <c r="F158">
        <f>IF(ISTEXT(物品!H162)=TRUE,"'"&amp;物品!H162&amp;"'",物品!H162)</f>
        <v>0</v>
      </c>
      <c r="G158">
        <f>IF(物品!I162="",0,"'"&amp;物品!I162&amp;"'")</f>
        <v>0</v>
      </c>
      <c r="H158">
        <f>IF(物品!R162="",0,物品!R162)</f>
        <v>0</v>
      </c>
      <c r="I158">
        <f>IF(物品!S162="",0,物品!S162)</f>
        <v>0</v>
      </c>
      <c r="J158" t="str">
        <f>IF(物品!C162="",0,""""&amp;物品!C162&amp;"""")</f>
        <v>"蛋黄月饼"</v>
      </c>
      <c r="K158" t="str">
        <f>IF(物品!T162="","""""",""""&amp;物品!T162&amp;"""")</f>
        <v>"回复|Cffffd24d80%|r生命，|Cff00ff7f解除|r异常状态"</v>
      </c>
      <c r="L158" t="str">
        <f>IF(物品!U162="",0,""""&amp;物品!U162&amp;"""")</f>
        <v>"ReplaceableTextures\\CommandButtons\\BTNI001.blp"</v>
      </c>
      <c r="M158" t="str">
        <f t="shared" si="8"/>
        <v/>
      </c>
      <c r="N158" t="str">
        <f t="shared" si="9"/>
        <v>call InitTypeIdStrings('I001',"蛋黄月饼","ReplaceableTextures\\CommandButtons\\BTNI001.blp","回复|Cffffd24d80%|r生命，|Cff00ff7f解除|r异常状态")</v>
      </c>
    </row>
    <row r="159" spans="1:14">
      <c r="A159" t="str">
        <f>IF(物品!B163="",0,"'"&amp;物品!B163&amp;"'")</f>
        <v>'I002'</v>
      </c>
      <c r="B159">
        <f>物品!D163</f>
        <v>0</v>
      </c>
      <c r="C159">
        <f>物品!E163</f>
        <v>0</v>
      </c>
      <c r="D159">
        <f>物品!F163</f>
        <v>0</v>
      </c>
      <c r="E159">
        <f>IF(ISTEXT(物品!G163)=TRUE,"'"&amp;物品!G163&amp;"'",物品!G163)</f>
        <v>0</v>
      </c>
      <c r="F159">
        <f>IF(ISTEXT(物品!H163)=TRUE,"'"&amp;物品!H163&amp;"'",物品!H163)</f>
        <v>0</v>
      </c>
      <c r="G159">
        <f>IF(物品!I163="",0,"'"&amp;物品!I163&amp;"'")</f>
        <v>0</v>
      </c>
      <c r="H159">
        <f>IF(物品!R163="",0,物品!R163)</f>
        <v>0</v>
      </c>
      <c r="I159">
        <f>IF(物品!S163="",0,物品!S163)</f>
        <v>0</v>
      </c>
      <c r="J159" t="str">
        <f>IF(物品!C163="",0,""""&amp;物品!C163&amp;"""")</f>
        <v>"豆沙月饼"</v>
      </c>
      <c r="K159" t="str">
        <f>IF(物品!T163="","""""",""""&amp;物品!T163&amp;"""")</f>
        <v>"暴击|Cffff0000+10%|n|n|r|Cff00ff7f效果持续15秒。|r"</v>
      </c>
      <c r="L159" t="str">
        <f>IF(物品!U163="",0,""""&amp;物品!U163&amp;"""")</f>
        <v>"ReplaceableTextures\\CommandButtons\\BTNI002.blp"</v>
      </c>
      <c r="M159" t="str">
        <f t="shared" si="8"/>
        <v/>
      </c>
      <c r="N159" t="str">
        <f t="shared" si="9"/>
        <v>call InitTypeIdStrings('I002',"豆沙月饼","ReplaceableTextures\\CommandButtons\\BTNI002.blp","暴击|Cffff0000+10%|n|n|r|Cff00ff7f效果持续15秒。|r")</v>
      </c>
    </row>
    <row r="160" spans="1:14">
      <c r="A160" t="str">
        <f>IF(物品!B164="",0,"'"&amp;物品!B164&amp;"'")</f>
        <v>'I003'</v>
      </c>
      <c r="B160">
        <f>物品!D164</f>
        <v>0</v>
      </c>
      <c r="C160">
        <f>物品!E164</f>
        <v>0</v>
      </c>
      <c r="D160">
        <f>物品!F164</f>
        <v>0</v>
      </c>
      <c r="E160">
        <f>IF(ISTEXT(物品!G164)=TRUE,"'"&amp;物品!G164&amp;"'",物品!G164)</f>
        <v>0</v>
      </c>
      <c r="F160">
        <f>IF(ISTEXT(物品!H164)=TRUE,"'"&amp;物品!H164&amp;"'",物品!H164)</f>
        <v>0</v>
      </c>
      <c r="G160">
        <f>IF(物品!I164="",0,"'"&amp;物品!I164&amp;"'")</f>
        <v>0</v>
      </c>
      <c r="H160">
        <f>IF(物品!R164="",0,物品!R164)</f>
        <v>0</v>
      </c>
      <c r="I160">
        <f>IF(物品!S164="",0,物品!S164)</f>
        <v>0</v>
      </c>
      <c r="J160" t="str">
        <f>IF(物品!C164="",0,""""&amp;物品!C164&amp;"""")</f>
        <v>"冰皮月饼"</v>
      </c>
      <c r="K160" t="str">
        <f>IF(物品!T164="","""""",""""&amp;物品!T164&amp;"""")</f>
        <v>"攻击速度|Cffffd24d+40%|r。|n|n|Cff00ff7f持续15秒。|r"</v>
      </c>
      <c r="L160" t="str">
        <f>IF(物品!U164="",0,""""&amp;物品!U164&amp;"""")</f>
        <v>"ReplaceableTextures\\CommandButtons\\BTNI003.blp"</v>
      </c>
      <c r="M160" t="str">
        <f t="shared" si="8"/>
        <v/>
      </c>
      <c r="N160" t="str">
        <f t="shared" si="9"/>
        <v>call InitTypeIdStrings('I003',"冰皮月饼","ReplaceableTextures\\CommandButtons\\BTNI003.blp","攻击速度|Cffffd24d+40%|r。|n|n|Cff00ff7f持续15秒。|r")</v>
      </c>
    </row>
    <row r="161" spans="1:14">
      <c r="A161" t="str">
        <f>IF(物品!B165="",0,"'"&amp;物品!B165&amp;"'")</f>
        <v>'I004'</v>
      </c>
      <c r="B161">
        <f>物品!D165</f>
        <v>0</v>
      </c>
      <c r="C161">
        <f>物品!E165</f>
        <v>0</v>
      </c>
      <c r="D161">
        <f>物品!F165</f>
        <v>0</v>
      </c>
      <c r="E161">
        <f>IF(ISTEXT(物品!G165)=TRUE,"'"&amp;物品!G165&amp;"'",物品!G165)</f>
        <v>0</v>
      </c>
      <c r="F161">
        <f>IF(ISTEXT(物品!H165)=TRUE,"'"&amp;物品!H165&amp;"'",物品!H165)</f>
        <v>0</v>
      </c>
      <c r="G161">
        <f>IF(物品!I165="",0,"'"&amp;物品!I165&amp;"'")</f>
        <v>0</v>
      </c>
      <c r="H161">
        <f>IF(物品!R165="",0,物品!R165)</f>
        <v>0</v>
      </c>
      <c r="I161">
        <f>IF(物品!S165="",0,物品!S165)</f>
        <v>0</v>
      </c>
      <c r="J161" t="str">
        <f>IF(物品!C165="",0,""""&amp;物品!C165&amp;"""")</f>
        <v>"果蔬月饼"</v>
      </c>
      <c r="K161" t="str">
        <f>IF(物品!T165="","""""",""""&amp;物品!T165&amp;"""")</f>
        <v>"技能伤害提高|Cffffd24d20%|r|Cfff0f0f0。|n|n|r|Cff00ff7f持续15秒。|r"</v>
      </c>
      <c r="L161" t="str">
        <f>IF(物品!U165="",0,""""&amp;物品!U165&amp;"""")</f>
        <v>"ReplaceableTextures\\CommandButtons\\BTNI004.blp"</v>
      </c>
      <c r="M161" t="str">
        <f t="shared" si="8"/>
        <v/>
      </c>
      <c r="N161" t="str">
        <f t="shared" si="9"/>
        <v>call InitTypeIdStrings('I004',"果蔬月饼","ReplaceableTextures\\CommandButtons\\BTNI004.blp","技能伤害提高|Cffffd24d20%|r|Cfff0f0f0。|n|n|r|Cff00ff7f持续15秒。|r")</v>
      </c>
    </row>
    <row r="162" spans="1:14">
      <c r="A162" t="str">
        <f>IF(物品!B166="",0,"'"&amp;物品!B166&amp;"'")</f>
        <v>'I005'</v>
      </c>
      <c r="B162">
        <f>物品!D166</f>
        <v>0</v>
      </c>
      <c r="C162">
        <f>物品!E166</f>
        <v>0</v>
      </c>
      <c r="D162">
        <f>物品!F166</f>
        <v>0</v>
      </c>
      <c r="E162">
        <f>IF(ISTEXT(物品!G166)=TRUE,"'"&amp;物品!G166&amp;"'",物品!G166)</f>
        <v>0</v>
      </c>
      <c r="F162">
        <f>IF(ISTEXT(物品!H166)=TRUE,"'"&amp;物品!H166&amp;"'",物品!H166)</f>
        <v>0</v>
      </c>
      <c r="G162">
        <f>IF(物品!I166="",0,"'"&amp;物品!I166&amp;"'")</f>
        <v>0</v>
      </c>
      <c r="H162">
        <f>IF(物品!R166="",0,物品!R166)</f>
        <v>0</v>
      </c>
      <c r="I162">
        <f>IF(物品!S166="",0,物品!S166)</f>
        <v>0</v>
      </c>
      <c r="J162" t="str">
        <f>IF(物品!C166="",0,""""&amp;物品!C166&amp;"""")</f>
        <v>"鲜肉月饼"</v>
      </c>
      <c r="K162" t="str">
        <f>IF(物品!T166="","""""",""""&amp;物品!T166&amp;"""")</f>
        <v>"攻击伤害提高|Cffffd24d20%|r。|n|n|Cff00ff7f持续15秒。|r"</v>
      </c>
      <c r="L162" t="str">
        <f>IF(物品!U166="",0,""""&amp;物品!U166&amp;"""")</f>
        <v>"ReplaceableTextures\\CommandButtons\\BTNI005.blp"</v>
      </c>
      <c r="M162" t="str">
        <f t="shared" si="8"/>
        <v/>
      </c>
      <c r="N162" t="str">
        <f t="shared" si="9"/>
        <v>call InitTypeIdStrings('I005',"鲜肉月饼","ReplaceableTextures\\CommandButtons\\BTNI005.blp","攻击伤害提高|Cffffd24d20%|r。|n|n|Cff00ff7f持续15秒。|r")</v>
      </c>
    </row>
    <row r="163" spans="1:14">
      <c r="A163" t="str">
        <f>IF(物品!B167="",0,"'"&amp;物品!B167&amp;"'")</f>
        <v>'I010'</v>
      </c>
      <c r="B163">
        <f>物品!D167</f>
        <v>0</v>
      </c>
      <c r="C163">
        <f>物品!E167</f>
        <v>0</v>
      </c>
      <c r="D163">
        <f>物品!F167</f>
        <v>0</v>
      </c>
      <c r="E163">
        <f>IF(ISTEXT(物品!G167)=TRUE,"'"&amp;物品!G167&amp;"'",物品!G167)</f>
        <v>0</v>
      </c>
      <c r="F163">
        <f>IF(ISTEXT(物品!H167)=TRUE,"'"&amp;物品!H167&amp;"'",物品!H167)</f>
        <v>0</v>
      </c>
      <c r="G163">
        <f>IF(物品!I167="",0,"'"&amp;物品!I167&amp;"'")</f>
        <v>0</v>
      </c>
      <c r="H163">
        <f>IF(物品!R167="",0,物品!R167)</f>
        <v>0</v>
      </c>
      <c r="I163">
        <f>IF(物品!S167="",0,物品!S167)</f>
        <v>0</v>
      </c>
      <c r="J163" t="str">
        <f>IF(物品!C167="",0,""""&amp;物品!C167&amp;"""")</f>
        <v>"招魂幡Lv0"</v>
      </c>
      <c r="K163" t="str">
        <f>IF(物品!T167="","""""",""""&amp;物品!T167&amp;"""")</f>
        <v>"击杀|Cff00ff7f300个|r敌人后奖励：|n金币|Cffffc926+3000~6000|r|n|n|Cff00ff7f同时只能携带一个招魂幡|r"</v>
      </c>
      <c r="L163" t="str">
        <f>IF(物品!U167="",0,""""&amp;物品!U167&amp;"""")</f>
        <v>"ReplaceableTextures\\CommandButtons\\BTNZHP1.blp"</v>
      </c>
      <c r="M163" t="str">
        <f t="shared" si="8"/>
        <v/>
      </c>
      <c r="N163" t="str">
        <f t="shared" si="9"/>
        <v>call InitTypeIdStrings('I010',"招魂幡Lv0","ReplaceableTextures\\CommandButtons\\BTNZHP1.blp","击杀|Cff00ff7f300个|r敌人后奖励：|n金币|Cffffc926+3000~6000|r|n|n|Cff00ff7f同时只能携带一个招魂幡|r")</v>
      </c>
    </row>
    <row r="164" spans="1:14">
      <c r="A164" t="str">
        <f>IF(物品!B168="",0,"'"&amp;物品!B168&amp;"'")</f>
        <v>'I011'</v>
      </c>
      <c r="B164">
        <f>物品!D168</f>
        <v>0</v>
      </c>
      <c r="C164">
        <f>物品!E168</f>
        <v>0</v>
      </c>
      <c r="D164">
        <f>物品!F168</f>
        <v>0</v>
      </c>
      <c r="E164">
        <f>IF(ISTEXT(物品!G168)=TRUE,"'"&amp;物品!G168&amp;"'",物品!G168)</f>
        <v>0</v>
      </c>
      <c r="F164">
        <f>IF(ISTEXT(物品!H168)=TRUE,"'"&amp;物品!H168&amp;"'",物品!H168)</f>
        <v>0</v>
      </c>
      <c r="G164">
        <f>IF(物品!I168="",0,"'"&amp;物品!I168&amp;"'")</f>
        <v>0</v>
      </c>
      <c r="H164">
        <f>IF(物品!R168="",0,物品!R168)</f>
        <v>0</v>
      </c>
      <c r="I164">
        <f>IF(物品!S168="",0,物品!S168)</f>
        <v>0</v>
      </c>
      <c r="J164" t="str">
        <f>IF(物品!C168="",0,""""&amp;物品!C168&amp;"""")</f>
        <v>"招魂幡Lv1"</v>
      </c>
      <c r="K164" t="str">
        <f>IF(物品!T168="","""""",""""&amp;物品!T168&amp;"""")</f>
        <v>"击杀|Cff00ff7f1000|r个敌人后奖励：|n金币|Cffffc926+7000~12000|r|n经验|Cffffc926+1000|r|n|n|Cff00ff7f同时只能携带一个招魂幡|r"</v>
      </c>
      <c r="L164" t="str">
        <f>IF(物品!U168="",0,""""&amp;物品!U168&amp;"""")</f>
        <v>"ReplaceableTextures\\CommandButtons\\BTNZHP1.blp"</v>
      </c>
      <c r="M164" t="str">
        <f t="shared" si="8"/>
        <v/>
      </c>
      <c r="N164" t="str">
        <f t="shared" si="9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5" spans="1:14">
      <c r="A165" t="str">
        <f>IF(物品!B169="",0,"'"&amp;物品!B169&amp;"'")</f>
        <v>'I012'</v>
      </c>
      <c r="B165">
        <f>物品!D169</f>
        <v>0</v>
      </c>
      <c r="C165">
        <f>物品!E169</f>
        <v>0</v>
      </c>
      <c r="D165">
        <f>物品!F169</f>
        <v>0</v>
      </c>
      <c r="E165">
        <f>IF(ISTEXT(物品!G169)=TRUE,"'"&amp;物品!G169&amp;"'",物品!G169)</f>
        <v>0</v>
      </c>
      <c r="F165">
        <f>IF(ISTEXT(物品!H169)=TRUE,"'"&amp;物品!H169&amp;"'",物品!H169)</f>
        <v>0</v>
      </c>
      <c r="G165">
        <f>IF(物品!I169="",0,"'"&amp;物品!I169&amp;"'")</f>
        <v>0</v>
      </c>
      <c r="H165">
        <f>IF(物品!R169="",0,物品!R169)</f>
        <v>0</v>
      </c>
      <c r="I165">
        <f>IF(物品!S169="",0,物品!S169)</f>
        <v>0</v>
      </c>
      <c r="J165" t="str">
        <f>IF(物品!C169="",0,""""&amp;物品!C169&amp;"""")</f>
        <v>"|Cff00FF7F招魂幡Lv2|r"</v>
      </c>
      <c r="K165" t="str">
        <f>IF(物品!T169="","""""",""""&amp;物品!T169&amp;"""")</f>
        <v>"金币加成|Cffffc926+5%|r|n|n击杀|Cff00ff7f1000个|r敌人后奖励：|n金币|Cffffc926+8000~13000|r|n经验|Cffffc926+2000|r|n|n|Cff00ff7f同时只能携带一个招魂幡|r"</v>
      </c>
      <c r="L165" t="str">
        <f>IF(物品!U169="",0,""""&amp;物品!U169&amp;"""")</f>
        <v>"ReplaceableTextures\\CommandButtons\\BTNZHP2.blp"</v>
      </c>
      <c r="M165" t="str">
        <f t="shared" si="8"/>
        <v/>
      </c>
      <c r="N165" t="str">
        <f t="shared" si="9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66" spans="1:14">
      <c r="A166" t="str">
        <f>IF(物品!B170="",0,"'"&amp;物品!B170&amp;"'")</f>
        <v>'I013'</v>
      </c>
      <c r="B166">
        <f>物品!D170</f>
        <v>0</v>
      </c>
      <c r="C166">
        <f>物品!E170</f>
        <v>0</v>
      </c>
      <c r="D166">
        <f>物品!F170</f>
        <v>0</v>
      </c>
      <c r="E166">
        <f>IF(ISTEXT(物品!G170)=TRUE,"'"&amp;物品!G170&amp;"'",物品!G170)</f>
        <v>0</v>
      </c>
      <c r="F166">
        <f>IF(ISTEXT(物品!H170)=TRUE,"'"&amp;物品!H170&amp;"'",物品!H170)</f>
        <v>0</v>
      </c>
      <c r="G166">
        <f>IF(物品!I170="",0,"'"&amp;物品!I170&amp;"'")</f>
        <v>0</v>
      </c>
      <c r="H166">
        <f>IF(物品!R170="",0,物品!R170)</f>
        <v>0</v>
      </c>
      <c r="I166">
        <f>IF(物品!S170="",0,物品!S170)</f>
        <v>0</v>
      </c>
      <c r="J166" t="str">
        <f>IF(物品!C170="",0,""""&amp;物品!C170&amp;"""")</f>
        <v>"|Cff00BFFF招魂幡Lv3|r"</v>
      </c>
      <c r="K166" t="str">
        <f>IF(物品!T170="","""""",""""&amp;物品!T170&amp;"""")</f>
        <v>"金币加成|Cffffc926+10%|r|n|n击杀|Cff00ff7f1000个|r敌人后奖励：|n金币|Cffffc926+9000~14000|r|n经验|Cffffc926+4000|r|n|n|Cff00ff7f同时只能携带一个招魂幡|r"</v>
      </c>
      <c r="L166" t="str">
        <f>IF(物品!U170="",0,""""&amp;物品!U170&amp;"""")</f>
        <v>"ReplaceableTextures\\CommandButtons\\BTNZHP3.blp"</v>
      </c>
      <c r="M166" t="str">
        <f t="shared" si="8"/>
        <v/>
      </c>
      <c r="N166" t="str">
        <f t="shared" si="9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67" spans="1:14">
      <c r="A167" t="str">
        <f>IF(物品!B171="",0,"'"&amp;物品!B171&amp;"'")</f>
        <v>'I014'</v>
      </c>
      <c r="B167">
        <f>物品!D171</f>
        <v>0</v>
      </c>
      <c r="C167">
        <f>物品!E171</f>
        <v>0</v>
      </c>
      <c r="D167">
        <f>物品!F171</f>
        <v>0</v>
      </c>
      <c r="E167">
        <f>IF(ISTEXT(物品!G171)=TRUE,"'"&amp;物品!G171&amp;"'",物品!G171)</f>
        <v>0</v>
      </c>
      <c r="F167">
        <f>IF(ISTEXT(物品!H171)=TRUE,"'"&amp;物品!H171&amp;"'",物品!H171)</f>
        <v>0</v>
      </c>
      <c r="G167">
        <f>IF(物品!I171="",0,"'"&amp;物品!I171&amp;"'")</f>
        <v>0</v>
      </c>
      <c r="H167">
        <f>IF(物品!R171="",0,物品!R171)</f>
        <v>0</v>
      </c>
      <c r="I167">
        <f>IF(物品!S171="",0,物品!S171)</f>
        <v>0</v>
      </c>
      <c r="J167" t="str">
        <f>IF(物品!C171="",0,""""&amp;物品!C171&amp;"""")</f>
        <v>"|CffFFD24D招魂幡Lv4|r"</v>
      </c>
      <c r="K167" t="str">
        <f>IF(物品!T171="","""""",""""&amp;物品!T171&amp;"""")</f>
        <v>"金币加成|Cffffc926+20%|r|n|n击杀|Cff00ff7f1000个|r敌人后奖励：|n金币|Cffffc926+10000~15000|r|n经验|Cffffc926+7000|r|n|n|Cff00ff7f同时只能携带一个招魂幡|r"</v>
      </c>
      <c r="L167" t="str">
        <f>IF(物品!U171="",0,""""&amp;物品!U171&amp;"""")</f>
        <v>"ReplaceableTextures\\CommandButtons\\BTNZHP4.blp"</v>
      </c>
      <c r="M167" t="str">
        <f t="shared" si="8"/>
        <v/>
      </c>
      <c r="N167" t="str">
        <f t="shared" si="9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68" spans="1:14">
      <c r="A168" t="str">
        <f>IF(物品!B172="",0,"'"&amp;物品!B172&amp;"'")</f>
        <v>'I015'</v>
      </c>
      <c r="B168">
        <f>物品!D172</f>
        <v>0</v>
      </c>
      <c r="C168">
        <f>物品!E172</f>
        <v>0</v>
      </c>
      <c r="D168">
        <f>物品!F172</f>
        <v>0</v>
      </c>
      <c r="E168">
        <f>IF(ISTEXT(物品!G172)=TRUE,"'"&amp;物品!G172&amp;"'",物品!G172)</f>
        <v>0</v>
      </c>
      <c r="F168">
        <f>IF(ISTEXT(物品!H172)=TRUE,"'"&amp;物品!H172&amp;"'",物品!H172)</f>
        <v>0</v>
      </c>
      <c r="G168">
        <f>IF(物品!I172="",0,"'"&amp;物品!I172&amp;"'")</f>
        <v>0</v>
      </c>
      <c r="H168">
        <f>IF(物品!R172="",0,物品!R172)</f>
        <v>0</v>
      </c>
      <c r="I168">
        <f>IF(物品!S172="",0,物品!S172)</f>
        <v>0</v>
      </c>
      <c r="J168" t="str">
        <f>IF(物品!C172="",0,""""&amp;物品!C172&amp;"""")</f>
        <v>"|CffFF0000招魂幡Lv5|r"</v>
      </c>
      <c r="K168" t="str">
        <f>IF(物品!T172="","""""",""""&amp;物品!T172&amp;"""")</f>
        <v>"金币加成|Cffffc926+30%|r|n|n击杀|Cff00ff7f1000个|r敌人后奖励：|n金币|Cffffc926+12000~17000|r|n经验|Cffffc926+10000|r|n|n|Cff00ff7f同时只能携带一个招魂幡|r"</v>
      </c>
      <c r="L168" t="str">
        <f>IF(物品!U172="",0,""""&amp;物品!U172&amp;"""")</f>
        <v>"ReplaceableTextures\\CommandButtons\\BTNZHP5.blp"</v>
      </c>
      <c r="M168" t="str">
        <f t="shared" si="8"/>
        <v/>
      </c>
      <c r="N168" t="str">
        <f t="shared" si="9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69" spans="1:14">
      <c r="A169" t="str">
        <f>IF(物品!B173="",0,"'"&amp;物品!B173&amp;"'")</f>
        <v>'I051'</v>
      </c>
      <c r="B169">
        <f>物品!D173</f>
        <v>0</v>
      </c>
      <c r="C169">
        <f>物品!E173</f>
        <v>0</v>
      </c>
      <c r="D169">
        <f>物品!F173</f>
        <v>0</v>
      </c>
      <c r="E169">
        <f>IF(ISTEXT(物品!G173)=TRUE,"'"&amp;物品!G173&amp;"'",物品!G173)</f>
        <v>0</v>
      </c>
      <c r="F169">
        <f>IF(ISTEXT(物品!H173)=TRUE,"'"&amp;物品!H173&amp;"'",物品!H173)</f>
        <v>0</v>
      </c>
      <c r="G169">
        <f>IF(物品!I173="",0,"'"&amp;物品!I173&amp;"'")</f>
        <v>0</v>
      </c>
      <c r="H169">
        <f>IF(物品!R173="",0,物品!R173)</f>
        <v>0</v>
      </c>
      <c r="I169">
        <f>IF(物品!S173="",0,物品!S173)</f>
        <v>0</v>
      </c>
      <c r="J169" t="str">
        <f>IF(物品!C173="",0,""""&amp;物品!C173&amp;"""")</f>
        <v>"|Cff00FF7F无尽招魂幡 Lv.1|r"</v>
      </c>
      <c r="K169" t="str">
        <f>IF(物品!T173="","""""",""""&amp;物品!T173&amp;"""")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69" t="str">
        <f>IF(物品!U173="",0,""""&amp;物品!U173&amp;"""")</f>
        <v>"ReplaceableTextures\\CommandButtons\\BTNWJZHP1.blp"</v>
      </c>
      <c r="M169" t="str">
        <f t="shared" si="8"/>
        <v/>
      </c>
      <c r="N169" t="str">
        <f t="shared" si="9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0" spans="1:14">
      <c r="A170" t="str">
        <f>IF(物品!B174="",0,"'"&amp;物品!B174&amp;"'")</f>
        <v>'I052'</v>
      </c>
      <c r="B170">
        <f>物品!D174</f>
        <v>0</v>
      </c>
      <c r="C170">
        <f>物品!E174</f>
        <v>0</v>
      </c>
      <c r="D170">
        <f>物品!F174</f>
        <v>0</v>
      </c>
      <c r="E170">
        <f>IF(ISTEXT(物品!G174)=TRUE,"'"&amp;物品!G174&amp;"'",物品!G174)</f>
        <v>0</v>
      </c>
      <c r="F170">
        <f>IF(ISTEXT(物品!H174)=TRUE,"'"&amp;物品!H174&amp;"'",物品!H174)</f>
        <v>0</v>
      </c>
      <c r="G170">
        <f>IF(物品!I174="",0,"'"&amp;物品!I174&amp;"'")</f>
        <v>0</v>
      </c>
      <c r="H170">
        <f>IF(物品!R174="",0,物品!R174)</f>
        <v>0</v>
      </c>
      <c r="I170">
        <f>IF(物品!S174="",0,物品!S174)</f>
        <v>0</v>
      </c>
      <c r="J170" t="str">
        <f>IF(物品!C174="",0,""""&amp;物品!C174&amp;"""")</f>
        <v>"|Cff00BFFF无尽招魂幡 Lv.2|r"</v>
      </c>
      <c r="K170" t="str">
        <f>IF(物品!T174="","""""",""""&amp;物品!T174&amp;"""")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0" t="str">
        <f>IF(物品!U174="",0,""""&amp;物品!U174&amp;"""")</f>
        <v>"ReplaceableTextures\\CommandButtons\\BTNWJZHP2.blp"</v>
      </c>
      <c r="M170" t="str">
        <f t="shared" si="8"/>
        <v/>
      </c>
      <c r="N170" t="str">
        <f t="shared" si="9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1" spans="1:14">
      <c r="A171" t="str">
        <f>IF(物品!B175="",0,"'"&amp;物品!B175&amp;"'")</f>
        <v>'I053'</v>
      </c>
      <c r="B171">
        <f>物品!D175</f>
        <v>0</v>
      </c>
      <c r="C171">
        <f>物品!E175</f>
        <v>0</v>
      </c>
      <c r="D171">
        <f>物品!F175</f>
        <v>0</v>
      </c>
      <c r="E171">
        <f>IF(ISTEXT(物品!G175)=TRUE,"'"&amp;物品!G175&amp;"'",物品!G175)</f>
        <v>0</v>
      </c>
      <c r="F171">
        <f>IF(ISTEXT(物品!H175)=TRUE,"'"&amp;物品!H175&amp;"'",物品!H175)</f>
        <v>0</v>
      </c>
      <c r="G171">
        <f>IF(物品!I175="",0,"'"&amp;物品!I175&amp;"'")</f>
        <v>0</v>
      </c>
      <c r="H171">
        <f>IF(物品!R175="",0,物品!R175)</f>
        <v>0</v>
      </c>
      <c r="I171">
        <f>IF(物品!S175="",0,物品!S175)</f>
        <v>0</v>
      </c>
      <c r="J171" t="str">
        <f>IF(物品!C175="",0,""""&amp;物品!C175&amp;"""")</f>
        <v>"|CffFF00BF无尽招魂幡 Lv.3|r"</v>
      </c>
      <c r="K171" t="str">
        <f>IF(物品!T175="","""""",""""&amp;物品!T175&amp;"""")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1" t="str">
        <f>IF(物品!U175="",0,""""&amp;物品!U175&amp;"""")</f>
        <v>"ReplaceableTextures\\CommandButtons\\BTNWJZHP3.blp"</v>
      </c>
      <c r="M171" t="str">
        <f t="shared" si="8"/>
        <v/>
      </c>
      <c r="N171" t="str">
        <f t="shared" si="9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2" spans="1:14">
      <c r="A172" t="str">
        <f>IF(物品!B176="",0,"'"&amp;物品!B176&amp;"'")</f>
        <v>'I054'</v>
      </c>
      <c r="B172">
        <f>物品!D176</f>
        <v>0</v>
      </c>
      <c r="C172">
        <f>物品!E176</f>
        <v>0</v>
      </c>
      <c r="D172">
        <f>物品!F176</f>
        <v>0</v>
      </c>
      <c r="E172">
        <f>IF(ISTEXT(物品!G176)=TRUE,"'"&amp;物品!G176&amp;"'",物品!G176)</f>
        <v>0</v>
      </c>
      <c r="F172">
        <f>IF(ISTEXT(物品!H176)=TRUE,"'"&amp;物品!H176&amp;"'",物品!H176)</f>
        <v>0</v>
      </c>
      <c r="G172">
        <f>IF(物品!I176="",0,"'"&amp;物品!I176&amp;"'")</f>
        <v>0</v>
      </c>
      <c r="H172">
        <f>IF(物品!R176="",0,物品!R176)</f>
        <v>0</v>
      </c>
      <c r="I172">
        <f>IF(物品!S176="",0,物品!S176)</f>
        <v>0</v>
      </c>
      <c r="J172" t="str">
        <f>IF(物品!C176="",0,""""&amp;物品!C176&amp;"""")</f>
        <v>"|CffFFC926无尽招魂幡 Lv.4|r"</v>
      </c>
      <c r="K172" t="str">
        <f>IF(物品!T176="","""""",""""&amp;物品!T176&amp;"""")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2" t="str">
        <f>IF(物品!U176="",0,""""&amp;物品!U176&amp;"""")</f>
        <v>"ReplaceableTextures\\CommandButtons\\BTNWJZHP4.blp"</v>
      </c>
      <c r="M172" t="str">
        <f t="shared" si="8"/>
        <v/>
      </c>
      <c r="N172" t="str">
        <f t="shared" si="9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3" spans="1:14">
      <c r="A173" t="str">
        <f>IF(物品!B177="",0,"'"&amp;物品!B177&amp;"'")</f>
        <v>'I055'</v>
      </c>
      <c r="B173">
        <f>物品!D177</f>
        <v>0</v>
      </c>
      <c r="C173">
        <f>物品!E177</f>
        <v>0</v>
      </c>
      <c r="D173">
        <f>物品!F177</f>
        <v>0</v>
      </c>
      <c r="E173">
        <f>IF(ISTEXT(物品!G177)=TRUE,"'"&amp;物品!G177&amp;"'",物品!G177)</f>
        <v>0</v>
      </c>
      <c r="F173">
        <f>IF(ISTEXT(物品!H177)=TRUE,"'"&amp;物品!H177&amp;"'",物品!H177)</f>
        <v>0</v>
      </c>
      <c r="G173">
        <f>IF(物品!I177="",0,"'"&amp;物品!I177&amp;"'")</f>
        <v>0</v>
      </c>
      <c r="H173">
        <f>IF(物品!R177="",0,物品!R177)</f>
        <v>0</v>
      </c>
      <c r="I173">
        <f>IF(物品!S177="",0,物品!S177)</f>
        <v>0</v>
      </c>
      <c r="J173" t="str">
        <f>IF(物品!C177="",0,""""&amp;物品!C177&amp;"""")</f>
        <v>"|CffFF0000无尽招魂幡 Lv.Max|r"</v>
      </c>
      <c r="K173" t="str">
        <f>IF(物品!T177="","""""",""""&amp;物品!T177&amp;"""")</f>
        <v>"金币加成|cffffc926+13%|r|n击杀|cff00ff7f1000个|r敌人后奖励:|n金币|cffffc926+4500|n|r经验|cffffc926+2000|n|r|Cff00FF7F可与普通招魂幡同时携带。|r"</v>
      </c>
      <c r="L173" t="str">
        <f>IF(物品!U177="",0,""""&amp;物品!U177&amp;"""")</f>
        <v>"ReplaceableTextures\\CommandButtons\\BTNWJZHP5.blp"</v>
      </c>
      <c r="M173" t="str">
        <f t="shared" si="8"/>
        <v/>
      </c>
      <c r="N173" t="str">
        <f t="shared" si="9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4" spans="1:14">
      <c r="A174" t="str">
        <f>IF(物品!B178="",0,"'"&amp;物品!B178&amp;"'")</f>
        <v>'IN00'</v>
      </c>
      <c r="B174">
        <f>物品!D178</f>
        <v>0</v>
      </c>
      <c r="C174">
        <f>物品!E178</f>
        <v>0</v>
      </c>
      <c r="D174">
        <f>物品!F178</f>
        <v>0</v>
      </c>
      <c r="E174">
        <f>IF(ISTEXT(物品!G178)=TRUE,"'"&amp;物品!G178&amp;"'",物品!G178)</f>
        <v>0</v>
      </c>
      <c r="F174">
        <f>IF(ISTEXT(物品!H178)=TRUE,"'"&amp;物品!H178&amp;"'",物品!H178)</f>
        <v>0</v>
      </c>
      <c r="G174">
        <f>IF(物品!I178="",0,"'"&amp;物品!I178&amp;"'")</f>
        <v>0</v>
      </c>
      <c r="H174">
        <f>IF(物品!R178="",0,物品!R178)</f>
        <v>0</v>
      </c>
      <c r="I174">
        <f>IF(物品!S178="",0,物品!S178)</f>
        <v>0</v>
      </c>
      <c r="J174" t="str">
        <f>IF(物品!C178="",0,""""&amp;物品!C178&amp;"""")</f>
        <v>"|CffFFD24D锦囊|r"</v>
      </c>
      <c r="K174" t="str">
        <f>IF(物品!T178="","""""",""""&amp;物品!T178&amp;"""")</f>
        <v>"开启后获得一个|Cffffc926随机锦囊|r。"</v>
      </c>
      <c r="L174" t="str">
        <f>IF(物品!U178="",0,""""&amp;物品!U178&amp;"""")</f>
        <v>"ReplaceableTextures\\CommandButtons\\BTNIN00.blp"</v>
      </c>
      <c r="M174" t="str">
        <f t="shared" si="8"/>
        <v/>
      </c>
      <c r="N174" t="str">
        <f t="shared" si="9"/>
        <v>call InitTypeIdStrings('IN00',"|CffFFD24D锦囊|r","ReplaceableTextures\\CommandButtons\\BTNIN00.blp","开启后获得一个|Cffffc926随机锦囊|r。")</v>
      </c>
    </row>
    <row r="175" spans="1:14">
      <c r="A175" t="str">
        <f>IF(物品!B179="",0,"'"&amp;物品!B179&amp;"'")</f>
        <v>'IN07'</v>
      </c>
      <c r="B175">
        <f>物品!D179</f>
        <v>0</v>
      </c>
      <c r="C175">
        <f>物品!E179</f>
        <v>0</v>
      </c>
      <c r="D175">
        <f>物品!F179</f>
        <v>0</v>
      </c>
      <c r="E175">
        <f>IF(ISTEXT(物品!G179)=TRUE,"'"&amp;物品!G179&amp;"'",物品!G179)</f>
        <v>0</v>
      </c>
      <c r="F175">
        <f>IF(ISTEXT(物品!H179)=TRUE,"'"&amp;物品!H179&amp;"'",物品!H179)</f>
        <v>0</v>
      </c>
      <c r="G175">
        <f>IF(物品!I179="",0,"'"&amp;物品!I179&amp;"'")</f>
        <v>0</v>
      </c>
      <c r="H175">
        <f>IF(物品!R179="",0,物品!R179)</f>
        <v>0</v>
      </c>
      <c r="I175">
        <f>IF(物品!S179="",0,物品!S179)</f>
        <v>0</v>
      </c>
      <c r="J175" t="str">
        <f>IF(物品!C179="",0,""""&amp;物品!C179&amp;"""")</f>
        <v>"|Cff00BFFF来份快餐|r"</v>
      </c>
      <c r="K175" t="str">
        <f>IF(物品!T179="","""""",""""&amp;物品!T179&amp;"""")</f>
        <v>"每秒回复|Cffffc92610%|r生命值，持续|Cffffc92610|r秒"</v>
      </c>
      <c r="L175" t="str">
        <f>IF(物品!U179="",0,""""&amp;物品!U179&amp;"""")</f>
        <v>"ReplaceableTextures\\CommandButtons\\BTNIN07.blp"</v>
      </c>
      <c r="M175" t="str">
        <f t="shared" si="8"/>
        <v/>
      </c>
      <c r="N175" t="str">
        <f t="shared" si="9"/>
        <v>call InitTypeIdStrings('IN07',"|Cff00BFFF来份快餐|r","ReplaceableTextures\\CommandButtons\\BTNIN07.blp","每秒回复|Cffffc92610%|r生命值，持续|Cffffc92610|r秒")</v>
      </c>
    </row>
    <row r="176" spans="1:14">
      <c r="A176" t="str">
        <f>IF(物品!B180="",0,"'"&amp;物品!B180&amp;"'")</f>
        <v>'IN08'</v>
      </c>
      <c r="B176">
        <f>物品!D180</f>
        <v>0</v>
      </c>
      <c r="C176">
        <f>物品!E180</f>
        <v>0</v>
      </c>
      <c r="D176">
        <f>物品!F180</f>
        <v>0</v>
      </c>
      <c r="E176">
        <f>IF(ISTEXT(物品!G180)=TRUE,"'"&amp;物品!G180&amp;"'",物品!G180)</f>
        <v>0</v>
      </c>
      <c r="F176">
        <f>IF(ISTEXT(物品!H180)=TRUE,"'"&amp;物品!H180&amp;"'",物品!H180)</f>
        <v>0</v>
      </c>
      <c r="G176">
        <f>IF(物品!I180="",0,"'"&amp;物品!I180&amp;"'")</f>
        <v>0</v>
      </c>
      <c r="H176">
        <f>IF(物品!R180="",0,物品!R180)</f>
        <v>0</v>
      </c>
      <c r="I176">
        <f>IF(物品!S180="",0,物品!S180)</f>
        <v>0</v>
      </c>
      <c r="J176" t="str">
        <f>IF(物品!C180="",0,""""&amp;物品!C180&amp;"""")</f>
        <v>"|CffFF0000抬你一手|r"</v>
      </c>
      <c r="K176" t="str">
        <f>IF(物品!T180="","""""",""""&amp;物品!T180&amp;"""")</f>
        <v>"|CffFFC926击杀|r当前存在的|Cffffc926进攻怪|r和|Cffffc926Boss|r。|n|n|Cff00ff7f无法在大决战时使用|r"</v>
      </c>
      <c r="L176" t="str">
        <f>IF(物品!U180="",0,""""&amp;物品!U180&amp;"""")</f>
        <v>"ReplaceableTextures\\CommandButtons\\BTNIN08.blp"</v>
      </c>
      <c r="M176" t="str">
        <f t="shared" si="8"/>
        <v/>
      </c>
      <c r="N176" t="str">
        <f t="shared" si="9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77" spans="1:14">
      <c r="A177" t="str">
        <f>IF(物品!B181="",0,"'"&amp;物品!B181&amp;"'")</f>
        <v>'IN09'</v>
      </c>
      <c r="B177">
        <f>物品!D181</f>
        <v>0</v>
      </c>
      <c r="C177">
        <f>物品!E181</f>
        <v>0</v>
      </c>
      <c r="D177">
        <f>物品!F181</f>
        <v>0</v>
      </c>
      <c r="E177">
        <f>IF(ISTEXT(物品!G181)=TRUE,"'"&amp;物品!G181&amp;"'",物品!G181)</f>
        <v>0</v>
      </c>
      <c r="F177">
        <f>IF(ISTEXT(物品!H181)=TRUE,"'"&amp;物品!H181&amp;"'",物品!H181)</f>
        <v>0</v>
      </c>
      <c r="G177">
        <f>IF(物品!I181="",0,"'"&amp;物品!I181&amp;"'")</f>
        <v>0</v>
      </c>
      <c r="H177">
        <f>IF(物品!R181="",0,物品!R181)</f>
        <v>0</v>
      </c>
      <c r="I177">
        <f>IF(物品!S181="",0,物品!S181)</f>
        <v>0</v>
      </c>
      <c r="J177" t="str">
        <f>IF(物品!C181="",0,""""&amp;物品!C181&amp;"""")</f>
        <v>"|CffFFC926死者苏生|r"</v>
      </c>
      <c r="K177" t="str">
        <f>IF(物品!T181="","""""",""""&amp;物品!T181&amp;"""")</f>
        <v>"死亡时复活。"</v>
      </c>
      <c r="L177" t="str">
        <f>IF(物品!U181="",0,""""&amp;物品!U181&amp;"""")</f>
        <v>"ReplaceableTextures\\CommandButtons\\BTNIN09.blp"</v>
      </c>
      <c r="M177" t="str">
        <f t="shared" si="8"/>
        <v/>
      </c>
      <c r="N177" t="str">
        <f t="shared" si="9"/>
        <v>call InitTypeIdStrings('IN09',"|CffFFC926死者苏生|r","ReplaceableTextures\\CommandButtons\\BTNIN09.blp","死亡时复活。")</v>
      </c>
    </row>
    <row r="178" spans="1:14">
      <c r="A178" t="str">
        <f>IF(物品!B182="",0,"'"&amp;物品!B182&amp;"'")</f>
        <v>'IN10'</v>
      </c>
      <c r="B178">
        <f>物品!D182</f>
        <v>0</v>
      </c>
      <c r="C178">
        <f>物品!E182</f>
        <v>0</v>
      </c>
      <c r="D178">
        <f>物品!F182</f>
        <v>0</v>
      </c>
      <c r="E178">
        <f>IF(ISTEXT(物品!G182)=TRUE,"'"&amp;物品!G182&amp;"'",物品!G182)</f>
        <v>0</v>
      </c>
      <c r="F178">
        <f>IF(ISTEXT(物品!H182)=TRUE,"'"&amp;物品!H182&amp;"'",物品!H182)</f>
        <v>0</v>
      </c>
      <c r="G178">
        <f>IF(物品!I182="",0,"'"&amp;物品!I182&amp;"'")</f>
        <v>0</v>
      </c>
      <c r="H178">
        <f>IF(物品!R182="",0,物品!R182)</f>
        <v>0</v>
      </c>
      <c r="I178">
        <f>IF(物品!S182="",0,物品!S182)</f>
        <v>0</v>
      </c>
      <c r="J178" t="str">
        <f>IF(物品!C182="",0,""""&amp;物品!C182&amp;"""")</f>
        <v>"|Cff00BFFF福娃这么可爱..|r"</v>
      </c>
      <c r="K178" t="str">
        <f>IF(物品!T182="","""""",""""&amp;物品!T182&amp;"""")</f>
        <v>"点金一个|Cffffc926练功房福娃|r，获得|Cffffc926300|r倍金币奖励"</v>
      </c>
      <c r="L178" t="str">
        <f>IF(物品!U182="",0,""""&amp;物品!U182&amp;"""")</f>
        <v>"ReplaceableTextures\\CommandButtons\\BTNIN10.blp"</v>
      </c>
      <c r="M178" t="str">
        <f t="shared" si="8"/>
        <v/>
      </c>
      <c r="N178" t="str">
        <f t="shared" si="9"/>
        <v>call InitTypeIdStrings('IN10',"|Cff00BFFF福娃这么可爱..|r","ReplaceableTextures\\CommandButtons\\BTNIN10.blp","点金一个|Cffffc926练功房福娃|r，获得|Cffffc926300|r倍金币奖励")</v>
      </c>
    </row>
    <row r="179" spans="1:14">
      <c r="A179" t="str">
        <f>IF(物品!B183="",0,"'"&amp;物品!B183&amp;"'")</f>
        <v>'IN11'</v>
      </c>
      <c r="B179">
        <f>物品!D183</f>
        <v>0</v>
      </c>
      <c r="C179">
        <f>物品!E183</f>
        <v>0</v>
      </c>
      <c r="D179">
        <f>物品!F183</f>
        <v>0</v>
      </c>
      <c r="E179">
        <f>IF(ISTEXT(物品!G183)=TRUE,"'"&amp;物品!G183&amp;"'",物品!G183)</f>
        <v>0</v>
      </c>
      <c r="F179">
        <f>IF(ISTEXT(物品!H183)=TRUE,"'"&amp;物品!H183&amp;"'",物品!H183)</f>
        <v>0</v>
      </c>
      <c r="G179">
        <f>IF(物品!I183="",0,"'"&amp;物品!I183&amp;"'")</f>
        <v>0</v>
      </c>
      <c r="H179">
        <f>IF(物品!R183="",0,物品!R183)</f>
        <v>0</v>
      </c>
      <c r="I179">
        <f>IF(物品!S183="",0,物品!S183)</f>
        <v>0</v>
      </c>
      <c r="J179" t="str">
        <f>IF(物品!C183="",0,""""&amp;物品!C183&amp;"""")</f>
        <v>"|CffFFC926奥里给Lo他|r"</v>
      </c>
      <c r="K179" t="str">
        <f>IF(物品!T183="","""""",""""&amp;物品!T183&amp;"""")</f>
        <v>"|CffFFC92610秒|r内提高|Cffffc926100%|r攻击伤害"</v>
      </c>
      <c r="L179" t="str">
        <f>IF(物品!U183="",0,""""&amp;物品!U183&amp;"""")</f>
        <v>"ReplaceableTextures\\CommandButtons\\BTNIN11.blp"</v>
      </c>
      <c r="M179" t="str">
        <f t="shared" si="8"/>
        <v/>
      </c>
      <c r="N179" t="str">
        <f t="shared" si="9"/>
        <v>call InitTypeIdStrings('IN11',"|CffFFC926奥里给Lo他|r","ReplaceableTextures\\CommandButtons\\BTNIN11.blp","|CffFFC92610秒|r内提高|Cffffc926100%|r攻击伤害")</v>
      </c>
    </row>
    <row r="180" spans="1:14">
      <c r="A180" t="str">
        <f>IF(物品!B184="",0,"'"&amp;物品!B184&amp;"'")</f>
        <v>'IN12'</v>
      </c>
      <c r="B180">
        <f>物品!D184</f>
        <v>0</v>
      </c>
      <c r="C180">
        <f>物品!E184</f>
        <v>0</v>
      </c>
      <c r="D180">
        <f>物品!F184</f>
        <v>0</v>
      </c>
      <c r="E180">
        <f>IF(ISTEXT(物品!G184)=TRUE,"'"&amp;物品!G184&amp;"'",物品!G184)</f>
        <v>0</v>
      </c>
      <c r="F180">
        <f>IF(ISTEXT(物品!H184)=TRUE,"'"&amp;物品!H184&amp;"'",物品!H184)</f>
        <v>0</v>
      </c>
      <c r="G180">
        <f>IF(物品!I184="",0,"'"&amp;物品!I184&amp;"'")</f>
        <v>0</v>
      </c>
      <c r="H180">
        <f>IF(物品!R184="",0,物品!R184)</f>
        <v>0</v>
      </c>
      <c r="I180">
        <f>IF(物品!S184="",0,物品!S184)</f>
        <v>0</v>
      </c>
      <c r="J180" t="str">
        <f>IF(物品!C184="",0,""""&amp;物品!C184&amp;"""")</f>
        <v>"|CffFF0000以逸待劳|r"</v>
      </c>
      <c r="K180" t="str">
        <f>IF(物品!T184="","""""",""""&amp;物品!T184&amp;"""")</f>
        <v>"在|Cffffc926基地-周文王|r附近召唤|Cffffc9261|r个|Cffffc926黑市商店|r，仅存在|Cffffc92630|r秒。"</v>
      </c>
      <c r="L180" t="str">
        <f>IF(物品!U184="",0,""""&amp;物品!U184&amp;"""")</f>
        <v>"ReplaceableTextures\\CommandButtons\\BTNIN12.blp"</v>
      </c>
      <c r="M180" t="str">
        <f t="shared" si="8"/>
        <v/>
      </c>
      <c r="N180" t="str">
        <f t="shared" si="9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1" spans="1:14">
      <c r="A181" t="str">
        <f>IF(物品!B185="",0,"'"&amp;物品!B185&amp;"'")</f>
        <v>'IN13'</v>
      </c>
      <c r="B181">
        <f>物品!D185</f>
        <v>0</v>
      </c>
      <c r="C181">
        <f>物品!E185</f>
        <v>0</v>
      </c>
      <c r="D181">
        <f>物品!F185</f>
        <v>0</v>
      </c>
      <c r="E181">
        <f>IF(ISTEXT(物品!G185)=TRUE,"'"&amp;物品!G185&amp;"'",物品!G185)</f>
        <v>0</v>
      </c>
      <c r="F181">
        <f>IF(ISTEXT(物品!H185)=TRUE,"'"&amp;物品!H185&amp;"'",物品!H185)</f>
        <v>0</v>
      </c>
      <c r="G181">
        <f>IF(物品!I185="",0,"'"&amp;物品!I185&amp;"'")</f>
        <v>0</v>
      </c>
      <c r="H181">
        <f>IF(物品!R185="",0,物品!R185)</f>
        <v>0</v>
      </c>
      <c r="I181">
        <f>IF(物品!S185="",0,物品!S185)</f>
        <v>0</v>
      </c>
      <c r="J181" t="str">
        <f>IF(物品!C185="",0,""""&amp;物品!C185&amp;"""")</f>
        <v>"|CffFF0000全军出击|r"</v>
      </c>
      <c r="K181" t="str">
        <f>IF(物品!T185="","""""",""""&amp;物品!T185&amp;"""")</f>
        <v>"场上存活的队友|Cffffc92615|r秒内提高|Cffffc92650%|r技能伤害"</v>
      </c>
      <c r="L181" t="str">
        <f>IF(物品!U185="",0,""""&amp;物品!U185&amp;"""")</f>
        <v>"ReplaceableTextures\\CommandButtons\\BTNIN13.blp"</v>
      </c>
      <c r="M181" t="str">
        <f t="shared" si="8"/>
        <v/>
      </c>
      <c r="N181" t="str">
        <f t="shared" si="9"/>
        <v>call InitTypeIdStrings('IN13',"|CffFF0000全军出击|r","ReplaceableTextures\\CommandButtons\\BTNIN13.blp","场上存活的队友|Cffffc92615|r秒内提高|Cffffc92650%|r技能伤害")</v>
      </c>
    </row>
    <row r="182" spans="1:14">
      <c r="A182" t="str">
        <f>IF(物品!B186="",0,"'"&amp;物品!B186&amp;"'")</f>
        <v>'IN14'</v>
      </c>
      <c r="B182">
        <f>物品!D186</f>
        <v>0</v>
      </c>
      <c r="C182">
        <f>物品!E186</f>
        <v>0</v>
      </c>
      <c r="D182">
        <f>物品!F186</f>
        <v>0</v>
      </c>
      <c r="E182">
        <f>IF(ISTEXT(物品!G186)=TRUE,"'"&amp;物品!G186&amp;"'",物品!G186)</f>
        <v>0</v>
      </c>
      <c r="F182">
        <f>IF(ISTEXT(物品!H186)=TRUE,"'"&amp;物品!H186&amp;"'",物品!H186)</f>
        <v>0</v>
      </c>
      <c r="G182">
        <f>IF(物品!I186="",0,"'"&amp;物品!I186&amp;"'")</f>
        <v>0</v>
      </c>
      <c r="H182">
        <f>IF(物品!R186="",0,物品!R186)</f>
        <v>0</v>
      </c>
      <c r="I182">
        <f>IF(物品!S186="",0,物品!S186)</f>
        <v>0</v>
      </c>
      <c r="J182" t="str">
        <f>IF(物品!C186="",0,""""&amp;物品!C186&amp;"""")</f>
        <v>"|CffFFC926心跳时刻|r"</v>
      </c>
      <c r="K182" t="str">
        <f>IF(物品!T186="","""""",""""&amp;物品!T186&amp;"""")</f>
        <v>"使用后基地无敌|Cffffc92610|r秒。"</v>
      </c>
      <c r="L182" t="str">
        <f>IF(物品!U186="",0,""""&amp;物品!U186&amp;"""")</f>
        <v>"ReplaceableTextures\\CommandButtons\\BTNIN14.blp"</v>
      </c>
      <c r="M182" t="str">
        <f t="shared" si="8"/>
        <v/>
      </c>
      <c r="N182" t="str">
        <f t="shared" si="9"/>
        <v>call InitTypeIdStrings('IN14',"|CffFFC926心跳时刻|r","ReplaceableTextures\\CommandButtons\\BTNIN14.blp","使用后基地无敌|Cffffc92610|r秒。")</v>
      </c>
    </row>
    <row r="183" spans="1:14">
      <c r="A183" t="str">
        <f>IF(物品!B187="",0,"'"&amp;物品!B187&amp;"'")</f>
        <v>'IN15'</v>
      </c>
      <c r="B183">
        <f>物品!D187</f>
        <v>0</v>
      </c>
      <c r="C183">
        <f>物品!E187</f>
        <v>0</v>
      </c>
      <c r="D183">
        <f>物品!F187</f>
        <v>0</v>
      </c>
      <c r="E183">
        <f>IF(ISTEXT(物品!G187)=TRUE,"'"&amp;物品!G187&amp;"'",物品!G187)</f>
        <v>0</v>
      </c>
      <c r="F183">
        <f>IF(ISTEXT(物品!H187)=TRUE,"'"&amp;物品!H187&amp;"'",物品!H187)</f>
        <v>0</v>
      </c>
      <c r="G183">
        <f>IF(物品!I187="",0,"'"&amp;物品!I187&amp;"'")</f>
        <v>0</v>
      </c>
      <c r="H183">
        <f>IF(物品!R187="",0,物品!R187)</f>
        <v>0</v>
      </c>
      <c r="I183">
        <f>IF(物品!S187="",0,物品!S187)</f>
        <v>0</v>
      </c>
      <c r="J183" t="str">
        <f>IF(物品!C187="",0,""""&amp;物品!C187&amp;"""")</f>
        <v>"|CffFFC926据守|r"</v>
      </c>
      <c r="K183" t="str">
        <f>IF(物品!T187="","""""",""""&amp;物品!T187&amp;"""")</f>
        <v>"场上存活的队友|Cffffc92615|r秒内减少|Cffffc92620%|r承受伤害"</v>
      </c>
      <c r="L183" t="str">
        <f>IF(物品!U187="",0,""""&amp;物品!U187&amp;"""")</f>
        <v>"ReplaceableTextures\\CommandButtons\\BTNIN15.blp"</v>
      </c>
      <c r="M183" t="str">
        <f t="shared" si="8"/>
        <v/>
      </c>
      <c r="N183" t="str">
        <f t="shared" si="9"/>
        <v>call InitTypeIdStrings('IN15',"|CffFFC926据守|r","ReplaceableTextures\\CommandButtons\\BTNIN15.blp","场上存活的队友|Cffffc92615|r秒内减少|Cffffc92620%|r承受伤害")</v>
      </c>
    </row>
    <row r="184" spans="1:14">
      <c r="A184" t="str">
        <f>IF(物品!B188="",0,"'"&amp;物品!B188&amp;"'")</f>
        <v>'IN16'</v>
      </c>
      <c r="B184">
        <f>物品!D188</f>
        <v>0</v>
      </c>
      <c r="C184">
        <f>物品!E188</f>
        <v>0</v>
      </c>
      <c r="D184">
        <f>物品!F188</f>
        <v>0</v>
      </c>
      <c r="E184">
        <f>IF(ISTEXT(物品!G188)=TRUE,"'"&amp;物品!G188&amp;"'",物品!G188)</f>
        <v>0</v>
      </c>
      <c r="F184">
        <f>IF(ISTEXT(物品!H188)=TRUE,"'"&amp;物品!H188&amp;"'",物品!H188)</f>
        <v>0</v>
      </c>
      <c r="G184">
        <f>IF(物品!I188="",0,"'"&amp;物品!I188&amp;"'")</f>
        <v>0</v>
      </c>
      <c r="H184">
        <f>IF(物品!R188="",0,物品!R188)</f>
        <v>0</v>
      </c>
      <c r="I184">
        <f>IF(物品!S188="",0,物品!S188)</f>
        <v>0</v>
      </c>
      <c r="J184" t="str">
        <f>IF(物品!C188="",0,""""&amp;物品!C188&amp;"""")</f>
        <v>"赌输可退"</v>
      </c>
      <c r="K184" t="str">
        <f>IF(物品!T188="","""""",""""&amp;物品!T188&amp;"""")</f>
        <v>"使|Cffffd24d1|r个|Cffffd24d道果品质|r提高|Cffffd24d-1~+2|r。|n|n|Cff00ff7f只能对天级【7】或以下的道果使用|r"</v>
      </c>
      <c r="L184" t="str">
        <f>IF(物品!U188="",0,""""&amp;物品!U188&amp;"""")</f>
        <v>"ReplaceableTextures\\CommandButtons\\BTNIN16.blp"</v>
      </c>
      <c r="M184" t="str">
        <f t="shared" si="8"/>
        <v/>
      </c>
      <c r="N184" t="str">
        <f t="shared" si="9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5" spans="1:14">
      <c r="A185" t="str">
        <f>IF(物品!B189="",0,"'"&amp;物品!B189&amp;"'")</f>
        <v>'IN17'</v>
      </c>
      <c r="B185">
        <f>物品!D189</f>
        <v>0</v>
      </c>
      <c r="C185">
        <f>物品!E189</f>
        <v>0</v>
      </c>
      <c r="D185">
        <f>物品!F189</f>
        <v>0</v>
      </c>
      <c r="E185">
        <f>IF(ISTEXT(物品!G189)=TRUE,"'"&amp;物品!G189&amp;"'",物品!G189)</f>
        <v>0</v>
      </c>
      <c r="F185">
        <f>IF(ISTEXT(物品!H189)=TRUE,"'"&amp;物品!H189&amp;"'",物品!H189)</f>
        <v>0</v>
      </c>
      <c r="G185">
        <f>IF(物品!I189="",0,"'"&amp;物品!I189&amp;"'")</f>
        <v>0</v>
      </c>
      <c r="H185">
        <f>IF(物品!R189="",0,物品!R189)</f>
        <v>0</v>
      </c>
      <c r="I185">
        <f>IF(物品!S189="",0,物品!S189)</f>
        <v>0</v>
      </c>
      <c r="J185" t="str">
        <f>IF(物品!C189="",0,""""&amp;物品!C189&amp;"""")</f>
        <v>"|Cff00BFFF来点玄铁|r"</v>
      </c>
      <c r="K185" t="str">
        <f>IF(物品!T189="","""""",""""&amp;物品!T189&amp;"""")</f>
        <v>"玄铁|Cffffc926+5~20|r"</v>
      </c>
      <c r="L185" t="str">
        <f>IF(物品!U189="",0,""""&amp;物品!U189&amp;"""")</f>
        <v>"ReplaceableTextures\\CommandButtons\\BTNIN17.blp"</v>
      </c>
      <c r="M185" t="str">
        <f t="shared" si="8"/>
        <v/>
      </c>
      <c r="N185" t="str">
        <f t="shared" si="9"/>
        <v>call InitTypeIdStrings('IN17',"|Cff00BFFF来点玄铁|r","ReplaceableTextures\\CommandButtons\\BTNIN17.blp","玄铁|Cffffc926+5~20|r")</v>
      </c>
    </row>
    <row r="186" spans="1:14">
      <c r="A186" t="str">
        <f>IF(物品!B190="",0,"'"&amp;物品!B190&amp;"'")</f>
        <v>'IN18'</v>
      </c>
      <c r="B186">
        <f>物品!D190</f>
        <v>0</v>
      </c>
      <c r="C186">
        <f>物品!E190</f>
        <v>0</v>
      </c>
      <c r="D186">
        <f>物品!F190</f>
        <v>0</v>
      </c>
      <c r="E186">
        <f>IF(ISTEXT(物品!G190)=TRUE,"'"&amp;物品!G190&amp;"'",物品!G190)</f>
        <v>0</v>
      </c>
      <c r="F186">
        <f>IF(ISTEXT(物品!H190)=TRUE,"'"&amp;物品!H190&amp;"'",物品!H190)</f>
        <v>0</v>
      </c>
      <c r="G186">
        <f>IF(物品!I190="",0,"'"&amp;物品!I190&amp;"'")</f>
        <v>0</v>
      </c>
      <c r="H186">
        <f>IF(物品!R190="",0,物品!R190)</f>
        <v>0</v>
      </c>
      <c r="I186">
        <f>IF(物品!S190="",0,物品!S190)</f>
        <v>0</v>
      </c>
      <c r="J186" t="str">
        <f>IF(物品!C190="",0,""""&amp;物品!C190&amp;"""")</f>
        <v>"|CffFFC926恭喜发财|r"</v>
      </c>
      <c r="K186" t="str">
        <f>IF(物品!T190="","""""",""""&amp;物品!T190&amp;"""")</f>
        <v>"|CffFFC92630|r秒内金币加成|Cffffc926+50%|r"</v>
      </c>
      <c r="L186" t="str">
        <f>IF(物品!U190="",0,""""&amp;物品!U190&amp;"""")</f>
        <v>"ReplaceableTextures\\CommandButtons\\BTNIN18.blp"</v>
      </c>
      <c r="M186" t="str">
        <f t="shared" si="8"/>
        <v/>
      </c>
      <c r="N186" t="str">
        <f t="shared" si="9"/>
        <v>call InitTypeIdStrings('IN18',"|CffFFC926恭喜发财|r","ReplaceableTextures\\CommandButtons\\BTNIN18.blp","|CffFFC92630|r秒内金币加成|Cffffc926+50%|r")</v>
      </c>
    </row>
    <row r="187" spans="1:14">
      <c r="A187" t="str">
        <f>IF(物品!B191="",0,"'"&amp;物品!B191&amp;"'")</f>
        <v>'IN19'</v>
      </c>
      <c r="B187">
        <f>物品!D191</f>
        <v>0</v>
      </c>
      <c r="C187">
        <f>物品!E191</f>
        <v>0</v>
      </c>
      <c r="D187">
        <f>物品!F191</f>
        <v>0</v>
      </c>
      <c r="E187">
        <f>IF(ISTEXT(物品!G191)=TRUE,"'"&amp;物品!G191&amp;"'",物品!G191)</f>
        <v>0</v>
      </c>
      <c r="F187">
        <f>IF(ISTEXT(物品!H191)=TRUE,"'"&amp;物品!H191&amp;"'",物品!H191)</f>
        <v>0</v>
      </c>
      <c r="G187">
        <f>IF(物品!I191="",0,"'"&amp;物品!I191&amp;"'")</f>
        <v>0</v>
      </c>
      <c r="H187">
        <f>IF(物品!R191="",0,物品!R191)</f>
        <v>0</v>
      </c>
      <c r="I187">
        <f>IF(物品!S191="",0,物品!S191)</f>
        <v>0</v>
      </c>
      <c r="J187" t="str">
        <f>IF(物品!C191="",0,""""&amp;物品!C191&amp;"""")</f>
        <v>"附魔宝箱"</v>
      </c>
      <c r="K187" t="str">
        <f>IF(物品!T191="","""""",""""&amp;物品!T191&amp;"""")</f>
        <v>"使用后获得|Cffffc926随机类型技能附魔石|r"</v>
      </c>
      <c r="L187" t="str">
        <f>IF(物品!U191="",0,""""&amp;物品!U191&amp;"""")</f>
        <v>"ReplaceableTextures\\CommandButtons\\BTNIN16.blp"</v>
      </c>
      <c r="M187" t="str">
        <f t="shared" si="8"/>
        <v/>
      </c>
      <c r="N187" t="str">
        <f t="shared" si="9"/>
        <v>call InitTypeIdStrings('IN19',"附魔宝箱","ReplaceableTextures\\CommandButtons\\BTNIN16.blp","使用后获得|Cffffc926随机类型技能附魔石|r")</v>
      </c>
    </row>
    <row r="188" spans="1:14">
      <c r="A188" t="str">
        <f>IF(物品!B192="",0,"'"&amp;物品!B192&amp;"'")</f>
        <v>'IN20'</v>
      </c>
      <c r="B188">
        <f>物品!D192</f>
        <v>0</v>
      </c>
      <c r="C188">
        <f>物品!E192</f>
        <v>0</v>
      </c>
      <c r="D188">
        <f>物品!F192</f>
        <v>0</v>
      </c>
      <c r="E188">
        <f>IF(ISTEXT(物品!G192)=TRUE,"'"&amp;物品!G192&amp;"'",物品!G192)</f>
        <v>0</v>
      </c>
      <c r="F188">
        <f>IF(ISTEXT(物品!H192)=TRUE,"'"&amp;物品!H192&amp;"'",物品!H192)</f>
        <v>0</v>
      </c>
      <c r="G188">
        <f>IF(物品!I192="",0,"'"&amp;物品!I192&amp;"'")</f>
        <v>0</v>
      </c>
      <c r="H188">
        <f>IF(物品!R192="",0,物品!R192)</f>
        <v>0</v>
      </c>
      <c r="I188">
        <f>IF(物品!S192="",0,物品!S192)</f>
        <v>0</v>
      </c>
      <c r="J188" t="str">
        <f>IF(物品!C192="",0,""""&amp;物品!C192&amp;"""")</f>
        <v>"|CffFFC926鼠年大吉|r"</v>
      </c>
      <c r="K188" t="str">
        <f>IF(物品!T192="","""""",""""&amp;物品!T192&amp;"""")</f>
        <v>"|CffFFC92630|r秒内杀敌金币|Cffffc926+25|r"</v>
      </c>
      <c r="L188" t="str">
        <f>IF(物品!U192="",0,""""&amp;物品!U192&amp;"""")</f>
        <v>"ReplaceableTextures\\CommandButtons\\BTNIN20.blp"</v>
      </c>
      <c r="M188" t="str">
        <f t="shared" si="8"/>
        <v/>
      </c>
      <c r="N188" t="str">
        <f t="shared" si="9"/>
        <v>call InitTypeIdStrings('IN20',"|CffFFC926鼠年大吉|r","ReplaceableTextures\\CommandButtons\\BTNIN20.blp","|CffFFC92630|r秒内杀敌金币|Cffffc926+25|r")</v>
      </c>
    </row>
    <row r="189" spans="1:14">
      <c r="A189" t="str">
        <f>IF(物品!B193="",0,"'"&amp;物品!B193&amp;"'")</f>
        <v>'IN21'</v>
      </c>
      <c r="B189">
        <f>物品!D193</f>
        <v>0</v>
      </c>
      <c r="C189">
        <f>物品!E193</f>
        <v>0</v>
      </c>
      <c r="D189">
        <f>物品!F193</f>
        <v>0</v>
      </c>
      <c r="E189">
        <f>IF(ISTEXT(物品!G193)=TRUE,"'"&amp;物品!G193&amp;"'",物品!G193)</f>
        <v>0</v>
      </c>
      <c r="F189">
        <f>IF(ISTEXT(物品!H193)=TRUE,"'"&amp;物品!H193&amp;"'",物品!H193)</f>
        <v>0</v>
      </c>
      <c r="G189">
        <f>IF(物品!I193="",0,"'"&amp;物品!I193&amp;"'")</f>
        <v>0</v>
      </c>
      <c r="H189">
        <f>IF(物品!R193="",0,物品!R193)</f>
        <v>0</v>
      </c>
      <c r="I189">
        <f>IF(物品!S193="",0,物品!S193)</f>
        <v>0</v>
      </c>
      <c r="J189" t="str">
        <f>IF(物品!C193="",0,""""&amp;物品!C193&amp;"""")</f>
        <v>"|Cff00FF7F小金库|r"</v>
      </c>
      <c r="K189" t="str">
        <f>IF(物品!T193="","""""",""""&amp;物品!T193&amp;"""")</f>
        <v>"金币|Cffffc926+888~8888|r"</v>
      </c>
      <c r="L189" t="str">
        <f>IF(物品!U193="",0,""""&amp;物品!U193&amp;"""")</f>
        <v>"ReplaceableTextures\\CommandButtons\\BTNIN21.blp"</v>
      </c>
      <c r="M189" t="str">
        <f t="shared" si="8"/>
        <v/>
      </c>
      <c r="N189" t="str">
        <f t="shared" si="9"/>
        <v>call InitTypeIdStrings('IN21',"|Cff00FF7F小金库|r","ReplaceableTextures\\CommandButtons\\BTNIN21.blp","金币|Cffffc926+888~8888|r")</v>
      </c>
    </row>
    <row r="190" spans="1:14">
      <c r="A190" t="str">
        <f>IF(物品!B194="",0,"'"&amp;物品!B194&amp;"'")</f>
        <v>'IN22'</v>
      </c>
      <c r="B190">
        <f>物品!D194</f>
        <v>0</v>
      </c>
      <c r="C190">
        <f>物品!E194</f>
        <v>0</v>
      </c>
      <c r="D190">
        <f>物品!F194</f>
        <v>0</v>
      </c>
      <c r="E190">
        <f>IF(ISTEXT(物品!G194)=TRUE,"'"&amp;物品!G194&amp;"'",物品!G194)</f>
        <v>0</v>
      </c>
      <c r="F190">
        <f>IF(ISTEXT(物品!H194)=TRUE,"'"&amp;物品!H194&amp;"'",物品!H194)</f>
        <v>0</v>
      </c>
      <c r="G190">
        <f>IF(物品!I194="",0,"'"&amp;物品!I194&amp;"'")</f>
        <v>0</v>
      </c>
      <c r="H190">
        <f>IF(物品!R194="",0,物品!R194)</f>
        <v>0</v>
      </c>
      <c r="I190">
        <f>IF(物品!S194="",0,物品!S194)</f>
        <v>0</v>
      </c>
      <c r="J190" t="str">
        <f>IF(物品!C194="",0,""""&amp;物品!C194&amp;"""")</f>
        <v>"|Cff00BFFF小银行|r"</v>
      </c>
      <c r="K190" t="str">
        <f>IF(物品!T194="","""""",""""&amp;物品!T194&amp;"""")</f>
        <v>"金币|Cffffc926+2888~18888|r"</v>
      </c>
      <c r="L190" t="str">
        <f>IF(物品!U194="",0,""""&amp;物品!U194&amp;"""")</f>
        <v>"ReplaceableTextures\\CommandButtons\\BTNIN22.blp"</v>
      </c>
      <c r="M190" t="str">
        <f t="shared" si="8"/>
        <v/>
      </c>
      <c r="N190" t="str">
        <f t="shared" si="9"/>
        <v>call InitTypeIdStrings('IN22',"|Cff00BFFF小银行|r","ReplaceableTextures\\CommandButtons\\BTNIN22.blp","金币|Cffffc926+2888~18888|r")</v>
      </c>
    </row>
    <row r="191" spans="1:14">
      <c r="A191" t="str">
        <f>IF(物品!B195="",0,"'"&amp;物品!B195&amp;"'")</f>
        <v>'IN23'</v>
      </c>
      <c r="B191">
        <f>物品!D195</f>
        <v>0</v>
      </c>
      <c r="C191">
        <f>物品!E195</f>
        <v>0</v>
      </c>
      <c r="D191">
        <f>物品!F195</f>
        <v>0</v>
      </c>
      <c r="E191">
        <f>IF(ISTEXT(物品!G195)=TRUE,"'"&amp;物品!G195&amp;"'",物品!G195)</f>
        <v>0</v>
      </c>
      <c r="F191">
        <f>IF(ISTEXT(物品!H195)=TRUE,"'"&amp;物品!H195&amp;"'",物品!H195)</f>
        <v>0</v>
      </c>
      <c r="G191">
        <f>IF(物品!I195="",0,"'"&amp;物品!I195&amp;"'")</f>
        <v>0</v>
      </c>
      <c r="H191">
        <f>IF(物品!R195="",0,物品!R195)</f>
        <v>0</v>
      </c>
      <c r="I191">
        <f>IF(物品!S195="",0,物品!S195)</f>
        <v>0</v>
      </c>
      <c r="J191" t="str">
        <f>IF(物品!C195="",0,""""&amp;物品!C195&amp;"""")</f>
        <v>"|CffFFC926大金矿|r"</v>
      </c>
      <c r="K191" t="str">
        <f>IF(物品!T195="","""""",""""&amp;物品!T195&amp;"""")</f>
        <v>"金币|Cffffc926+8888~88888|r"</v>
      </c>
      <c r="L191" t="str">
        <f>IF(物品!U195="",0,""""&amp;物品!U195&amp;"""")</f>
        <v>"ReplaceableTextures\\CommandButtons\\BTNIN23.blp"</v>
      </c>
      <c r="M191" t="str">
        <f t="shared" si="8"/>
        <v/>
      </c>
      <c r="N191" t="str">
        <f t="shared" si="9"/>
        <v>call InitTypeIdStrings('IN23',"|CffFFC926大金矿|r","ReplaceableTextures\\CommandButtons\\BTNIN23.blp","金币|Cffffc926+8888~88888|r")</v>
      </c>
    </row>
    <row r="192" spans="1:14">
      <c r="A192" t="str">
        <f>IF(物品!B196="",0,"'"&amp;物品!B196&amp;"'")</f>
        <v>'IN24'</v>
      </c>
      <c r="B192">
        <f>物品!D196</f>
        <v>0</v>
      </c>
      <c r="C192">
        <f>物品!E196</f>
        <v>0</v>
      </c>
      <c r="D192">
        <f>物品!F196</f>
        <v>0</v>
      </c>
      <c r="E192">
        <f>IF(ISTEXT(物品!G196)=TRUE,"'"&amp;物品!G196&amp;"'",物品!G196)</f>
        <v>0</v>
      </c>
      <c r="F192">
        <f>IF(ISTEXT(物品!H196)=TRUE,"'"&amp;物品!H196&amp;"'",物品!H196)</f>
        <v>0</v>
      </c>
      <c r="G192">
        <f>IF(物品!I196="",0,"'"&amp;物品!I196&amp;"'")</f>
        <v>0</v>
      </c>
      <c r="H192">
        <f>IF(物品!R196="",0,物品!R196)</f>
        <v>0</v>
      </c>
      <c r="I192">
        <f>IF(物品!S196="",0,物品!S196)</f>
        <v>0</v>
      </c>
      <c r="J192" t="str">
        <f>IF(物品!C196="",0,""""&amp;物品!C196&amp;"""")</f>
        <v>"|Cff00FF7F培元丹|r"</v>
      </c>
      <c r="K192" t="str">
        <f>IF(物品!T196="","""""",""""&amp;物品!T196&amp;"""")</f>
        <v>"攻击|Cffffc926+1000|r"</v>
      </c>
      <c r="L192" t="str">
        <f>IF(物品!U196="",0,""""&amp;物品!U196&amp;"""")</f>
        <v>"ReplaceableTextures\\CommandButtons\\BTNIN24.blp"</v>
      </c>
      <c r="M192" t="str">
        <f t="shared" si="8"/>
        <v/>
      </c>
      <c r="N192" t="str">
        <f t="shared" si="9"/>
        <v>call InitTypeIdStrings('IN24',"|Cff00FF7F培元丹|r","ReplaceableTextures\\CommandButtons\\BTNIN24.blp","攻击|Cffffc926+1000|r")</v>
      </c>
    </row>
    <row r="193" spans="1:14">
      <c r="A193" t="str">
        <f>IF(物品!B197="",0,"'"&amp;物品!B197&amp;"'")</f>
        <v>'IN25'</v>
      </c>
      <c r="B193">
        <f>物品!D197</f>
        <v>0</v>
      </c>
      <c r="C193">
        <f>物品!E197</f>
        <v>0</v>
      </c>
      <c r="D193">
        <f>物品!F197</f>
        <v>0</v>
      </c>
      <c r="E193">
        <f>IF(ISTEXT(物品!G197)=TRUE,"'"&amp;物品!G197&amp;"'",物品!G197)</f>
        <v>0</v>
      </c>
      <c r="F193">
        <f>IF(ISTEXT(物品!H197)=TRUE,"'"&amp;物品!H197&amp;"'",物品!H197)</f>
        <v>0</v>
      </c>
      <c r="G193">
        <f>IF(物品!I197="",0,"'"&amp;物品!I197&amp;"'")</f>
        <v>0</v>
      </c>
      <c r="H193">
        <f>IF(物品!R197="",0,物品!R197)</f>
        <v>0</v>
      </c>
      <c r="I193">
        <f>IF(物品!S197="",0,物品!S197)</f>
        <v>0</v>
      </c>
      <c r="J193" t="str">
        <f>IF(物品!C197="",0,""""&amp;物品!C197&amp;"""")</f>
        <v>"|Cff00BFFF入门道果箱|r"</v>
      </c>
      <c r="K193" t="str">
        <f>IF(物品!T197="","""""",""""&amp;物品!T197&amp;"""")</f>
        <v>"打开后有几率获得以下奖励：|n【随机品质】中级道果|n|Cff00ff7f【随机品质】高级道果|r"</v>
      </c>
      <c r="L193" t="str">
        <f>IF(物品!U197="",0,""""&amp;物品!U197&amp;"""")</f>
        <v>"ReplaceableTextures\\CommandButtons\\BTNAM20.blp"</v>
      </c>
      <c r="M193" t="str">
        <f t="shared" si="8"/>
        <v/>
      </c>
      <c r="N193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4" spans="1:14">
      <c r="A194" t="str">
        <f>IF(物品!B198="",0,"'"&amp;物品!B198&amp;"'")</f>
        <v>'IN26'</v>
      </c>
      <c r="B194">
        <f>物品!D198</f>
        <v>0</v>
      </c>
      <c r="C194">
        <f>物品!E198</f>
        <v>0</v>
      </c>
      <c r="D194">
        <f>物品!F198</f>
        <v>0</v>
      </c>
      <c r="E194">
        <f>IF(ISTEXT(物品!G198)=TRUE,"'"&amp;物品!G198&amp;"'",物品!G198)</f>
        <v>0</v>
      </c>
      <c r="F194">
        <f>IF(ISTEXT(物品!H198)=TRUE,"'"&amp;物品!H198&amp;"'",物品!H198)</f>
        <v>0</v>
      </c>
      <c r="G194">
        <f>IF(物品!I198="",0,"'"&amp;物品!I198&amp;"'")</f>
        <v>0</v>
      </c>
      <c r="H194">
        <f>IF(物品!R198="",0,物品!R198)</f>
        <v>0</v>
      </c>
      <c r="I194">
        <f>IF(物品!S198="",0,物品!S198)</f>
        <v>0</v>
      </c>
      <c r="J194" t="str">
        <f>IF(物品!C198="",0,""""&amp;物品!C198&amp;"""")</f>
        <v>"|CffFFD24D后天道果箱|r"</v>
      </c>
      <c r="K194" t="str">
        <f>IF(物品!T198="","""""",""""&amp;物品!T198&amp;"""")</f>
        <v>"打开后有几率获得以下奖励：|n|Cff00ff7f【随机品质】黄级道果|r|n|Cff00bfff【随机品质】玄级道果|n【随机品质】地级道果|r"</v>
      </c>
      <c r="L194" t="str">
        <f>IF(物品!U198="",0,""""&amp;物品!U198&amp;"""")</f>
        <v>"ReplaceableTextures\\CommandButtons\\BTNAM21.blp"</v>
      </c>
      <c r="M194" t="str">
        <f t="shared" si="8"/>
        <v/>
      </c>
      <c r="N194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5" spans="1:14">
      <c r="A195" t="str">
        <f>IF(物品!B199="",0,"'"&amp;物品!B199&amp;"'")</f>
        <v>'IN27'</v>
      </c>
      <c r="B195">
        <f>物品!D199</f>
        <v>0</v>
      </c>
      <c r="C195">
        <f>物品!E199</f>
        <v>0</v>
      </c>
      <c r="D195">
        <f>物品!F199</f>
        <v>0</v>
      </c>
      <c r="E195">
        <f>IF(ISTEXT(物品!G199)=TRUE,"'"&amp;物品!G199&amp;"'",物品!G199)</f>
        <v>0</v>
      </c>
      <c r="F195">
        <f>IF(ISTEXT(物品!H199)=TRUE,"'"&amp;物品!H199&amp;"'",物品!H199)</f>
        <v>0</v>
      </c>
      <c r="G195">
        <f>IF(物品!I199="",0,"'"&amp;物品!I199&amp;"'")</f>
        <v>0</v>
      </c>
      <c r="H195">
        <f>IF(物品!R199="",0,物品!R199)</f>
        <v>0</v>
      </c>
      <c r="I195">
        <f>IF(物品!S199="",0,物品!S199)</f>
        <v>0</v>
      </c>
      <c r="J195" t="str">
        <f>IF(物品!C199="",0,""""&amp;物品!C199&amp;"""")</f>
        <v>"|CffFF0000先天道果箱|r"</v>
      </c>
      <c r="K195" t="str">
        <f>IF(物品!T199="","""""",""""&amp;物品!T199&amp;"""")</f>
        <v>"打开后有几率获得以下奖励：|n|Cffffd24d【随机品质】天级道果|n【随机品质】仙品道果|n|r|Cffff0000【随机品质】至圣道果|n【随机品质】混沌道果|r"</v>
      </c>
      <c r="L195" t="str">
        <f>IF(物品!U199="",0,""""&amp;物品!U199&amp;"""")</f>
        <v>"ReplaceableTextures\\CommandButtons\\BTNAM22.blp"</v>
      </c>
      <c r="M195" t="str">
        <f t="shared" si="8"/>
        <v/>
      </c>
      <c r="N195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96" spans="1:14">
      <c r="A196" t="str">
        <f>IF(物品!B200="",0,"'"&amp;物品!B200&amp;"'")</f>
        <v>'IN28'</v>
      </c>
      <c r="B196">
        <f>物品!D200</f>
        <v>0</v>
      </c>
      <c r="C196">
        <f>物品!E200</f>
        <v>0</v>
      </c>
      <c r="D196">
        <f>物品!F200</f>
        <v>0</v>
      </c>
      <c r="E196">
        <f>IF(ISTEXT(物品!G200)=TRUE,"'"&amp;物品!G200&amp;"'",物品!G200)</f>
        <v>0</v>
      </c>
      <c r="F196">
        <f>IF(ISTEXT(物品!H200)=TRUE,"'"&amp;物品!H200&amp;"'",物品!H200)</f>
        <v>0</v>
      </c>
      <c r="G196">
        <f>IF(物品!I200="",0,"'"&amp;物品!I200&amp;"'")</f>
        <v>0</v>
      </c>
      <c r="H196">
        <f>IF(物品!R200="",0,物品!R200)</f>
        <v>0</v>
      </c>
      <c r="I196">
        <f>IF(物品!S200="",0,物品!S200)</f>
        <v>0</v>
      </c>
      <c r="J196" t="str">
        <f>IF(物品!C200="",0,""""&amp;物品!C200&amp;"""")</f>
        <v>"|CffFFD24D技能宝箱|r"</v>
      </c>
      <c r="K196" t="str">
        <f>IF(物品!T200="","""""",""""&amp;物品!T200&amp;"""")</f>
        <v>"使用后获得|Cffffc926随机类型技能升阶石|r"</v>
      </c>
      <c r="L196" t="str">
        <f>IF(物品!U200="",0,""""&amp;物品!U200&amp;"""")</f>
        <v>"ReplaceableTextures\\CommandButtons\\BTNAM23.blp"</v>
      </c>
      <c r="M196" t="str">
        <f t="shared" si="8"/>
        <v/>
      </c>
      <c r="N196" t="str">
        <f t="shared" si="9"/>
        <v>call InitTypeIdStrings('IN28',"|CffFFD24D技能宝箱|r","ReplaceableTextures\\CommandButtons\\BTNAM23.blp","使用后获得|Cffffc926随机类型技能升阶石|r")</v>
      </c>
    </row>
    <row r="197" spans="1:14">
      <c r="A197" t="str">
        <f>IF(物品!B201="",0,"'"&amp;物品!B201&amp;"'")</f>
        <v>'IN29'</v>
      </c>
      <c r="B197">
        <f>物品!D201</f>
        <v>0</v>
      </c>
      <c r="C197">
        <f>物品!E201</f>
        <v>0</v>
      </c>
      <c r="D197">
        <f>物品!F201</f>
        <v>0</v>
      </c>
      <c r="E197">
        <f>IF(ISTEXT(物品!G201)=TRUE,"'"&amp;物品!G201&amp;"'",物品!G201)</f>
        <v>0</v>
      </c>
      <c r="F197">
        <f>IF(ISTEXT(物品!H201)=TRUE,"'"&amp;物品!H201&amp;"'",物品!H201)</f>
        <v>0</v>
      </c>
      <c r="G197">
        <f>IF(物品!I201="",0,"'"&amp;物品!I201&amp;"'")</f>
        <v>0</v>
      </c>
      <c r="H197">
        <f>IF(物品!R201="",0,物品!R201)</f>
        <v>0</v>
      </c>
      <c r="I197">
        <f>IF(物品!S201="",0,物品!S201)</f>
        <v>0</v>
      </c>
      <c r="J197" t="str">
        <f>IF(物品!C201="",0,""""&amp;物品!C201&amp;"""")</f>
        <v>"|CffFFD24D附魔宝箱|r"</v>
      </c>
      <c r="K197" t="str">
        <f>IF(物品!T201="","""""",""""&amp;物品!T201&amp;"""")</f>
        <v>"使用后获得|Cffffc926随机类型技能附魔石|r"</v>
      </c>
      <c r="L197" t="str">
        <f>IF(物品!U201="",0,""""&amp;物品!U201&amp;"""")</f>
        <v>"ReplaceableTextures\\CommandButtons\\BTNAM24.blp"</v>
      </c>
      <c r="M197" t="str">
        <f t="shared" si="8"/>
        <v/>
      </c>
      <c r="N197" t="str">
        <f t="shared" si="9"/>
        <v>call InitTypeIdStrings('IN29',"|CffFFD24D附魔宝箱|r","ReplaceableTextures\\CommandButtons\\BTNAM24.blp","使用后获得|Cffffc926随机类型技能附魔石|r")</v>
      </c>
    </row>
    <row r="198" spans="1:14">
      <c r="A198" t="str">
        <f>IF(物品!B202="",0,"'"&amp;物品!B202&amp;"'")</f>
        <v>'IN30'</v>
      </c>
      <c r="B198">
        <f>物品!D202</f>
        <v>0</v>
      </c>
      <c r="C198">
        <f>物品!E202</f>
        <v>0</v>
      </c>
      <c r="D198">
        <f>物品!F202</f>
        <v>0</v>
      </c>
      <c r="E198">
        <f>IF(ISTEXT(物品!G202)=TRUE,"'"&amp;物品!G202&amp;"'",物品!G202)</f>
        <v>0</v>
      </c>
      <c r="F198">
        <f>IF(ISTEXT(物品!H202)=TRUE,"'"&amp;物品!H202&amp;"'",物品!H202)</f>
        <v>0</v>
      </c>
      <c r="G198">
        <f>IF(物品!I202="",0,"'"&amp;物品!I202&amp;"'")</f>
        <v>0</v>
      </c>
      <c r="H198">
        <f>IF(物品!R202="",0,物品!R202)</f>
        <v>0</v>
      </c>
      <c r="I198">
        <f>IF(物品!S202="",0,物品!S202)</f>
        <v>0</v>
      </c>
      <c r="J198" t="str">
        <f>IF(物品!C202="",0,""""&amp;物品!C202&amp;"""")</f>
        <v>"|Cff00FF7F幸运星盒|r"</v>
      </c>
      <c r="K198" t="str">
        <f>IF(物品!T202="","""""",""""&amp;物品!T202&amp;"""")</f>
        <v>"开启后获得|Cff00bfff随机奖励|r。"</v>
      </c>
      <c r="L198" t="str">
        <f>IF(物品!U202="",0,""""&amp;物品!U202&amp;"""")</f>
        <v>"ReplaceableTextures\\CommandButtons\\BTNI013.blp"</v>
      </c>
      <c r="M198" t="str">
        <f t="shared" si="8"/>
        <v/>
      </c>
      <c r="N198" t="str">
        <f t="shared" si="9"/>
        <v>call InitTypeIdStrings('IN30',"|Cff00FF7F幸运星盒|r","ReplaceableTextures\\CommandButtons\\BTNI013.blp","开启后获得|Cff00bfff随机奖励|r。")</v>
      </c>
    </row>
    <row r="199" spans="1:14">
      <c r="A199" t="str">
        <f>IF(物品!B203="",0,"'"&amp;物品!B203&amp;"'")</f>
        <v>'IN31'</v>
      </c>
      <c r="B199">
        <f>物品!D203</f>
        <v>0</v>
      </c>
      <c r="C199">
        <f>物品!E203</f>
        <v>0</v>
      </c>
      <c r="D199">
        <f>物品!F203</f>
        <v>0</v>
      </c>
      <c r="E199">
        <f>IF(ISTEXT(物品!G203)=TRUE,"'"&amp;物品!G203&amp;"'",物品!G203)</f>
        <v>0</v>
      </c>
      <c r="F199">
        <f>IF(ISTEXT(物品!H203)=TRUE,"'"&amp;物品!H203&amp;"'",物品!H203)</f>
        <v>0</v>
      </c>
      <c r="G199">
        <f>IF(物品!I203="",0,"'"&amp;物品!I203&amp;"'")</f>
        <v>0</v>
      </c>
      <c r="H199">
        <f>IF(物品!R203="",0,物品!R203)</f>
        <v>0</v>
      </c>
      <c r="I199">
        <f>IF(物品!S203="",0,物品!S203)</f>
        <v>0</v>
      </c>
      <c r="J199" t="str">
        <f>IF(物品!C203="",0,""""&amp;物品!C203&amp;"""")</f>
        <v>"|CffFFD24D炽星魔盒|r"</v>
      </c>
      <c r="K199" t="str">
        <f>IF(物品!T203="","""""",""""&amp;物品!T203&amp;"""")</f>
        <v>"开启后获得|Cffffd24d随机奖励|r。"</v>
      </c>
      <c r="L199" t="str">
        <f>IF(物品!U203="",0,""""&amp;物品!U203&amp;"""")</f>
        <v>"ReplaceableTextures\\CommandButtons\\BTNI014.blp"</v>
      </c>
      <c r="M199" t="str">
        <f t="shared" si="8"/>
        <v/>
      </c>
      <c r="N199" t="str">
        <f t="shared" si="9"/>
        <v>call InitTypeIdStrings('IN31',"|CffFFD24D炽星魔盒|r","ReplaceableTextures\\CommandButtons\\BTNI014.blp","开启后获得|Cffffd24d随机奖励|r。")</v>
      </c>
    </row>
    <row r="200" spans="1:14">
      <c r="A200" t="str">
        <f>IF(物品!B204="",0,"'"&amp;物品!B204&amp;"'")</f>
        <v>'IN32'</v>
      </c>
      <c r="B200">
        <f>物品!D204</f>
        <v>0</v>
      </c>
      <c r="C200">
        <f>物品!E204</f>
        <v>0</v>
      </c>
      <c r="D200">
        <f>物品!F204</f>
        <v>0</v>
      </c>
      <c r="E200">
        <f>IF(ISTEXT(物品!G204)=TRUE,"'"&amp;物品!G204&amp;"'",物品!G204)</f>
        <v>0</v>
      </c>
      <c r="F200">
        <f>IF(ISTEXT(物品!H204)=TRUE,"'"&amp;物品!H204&amp;"'",物品!H204)</f>
        <v>0</v>
      </c>
      <c r="G200">
        <f>IF(物品!I204="",0,"'"&amp;物品!I204&amp;"'")</f>
        <v>0</v>
      </c>
      <c r="H200">
        <f>IF(物品!R204="",0,物品!R204)</f>
        <v>0</v>
      </c>
      <c r="I200">
        <f>IF(物品!S204="",0,物品!S204)</f>
        <v>0</v>
      </c>
      <c r="J200" t="str">
        <f>IF(物品!C204="",0,""""&amp;物品!C204&amp;"""")</f>
        <v>"|CffFFD24D技能宝箱|r"</v>
      </c>
      <c r="K200" t="str">
        <f>IF(物品!T204="","""""",""""&amp;物品!T204&amp;"""")</f>
        <v>"使用后获得|Cffffc926随机类型技能升阶石|r"</v>
      </c>
      <c r="L200" t="str">
        <f>IF(物品!U204="",0,""""&amp;物品!U204&amp;"""")</f>
        <v>"ReplaceableTextures\\CommandButtons\\BTNAM23.blp"</v>
      </c>
      <c r="M200" t="str">
        <f t="shared" si="8"/>
        <v/>
      </c>
      <c r="N200" t="str">
        <f t="shared" si="9"/>
        <v>call InitTypeIdStrings('IN32',"|CffFFD24D技能宝箱|r","ReplaceableTextures\\CommandButtons\\BTNAM23.blp","使用后获得|Cffffc926随机类型技能升阶石|r")</v>
      </c>
    </row>
    <row r="201" spans="1:14">
      <c r="A201" t="str">
        <f>IF(物品!B205="",0,"'"&amp;物品!B205&amp;"'")</f>
        <v>'IN33'</v>
      </c>
      <c r="B201">
        <f>物品!D205</f>
        <v>0</v>
      </c>
      <c r="C201">
        <f>物品!E205</f>
        <v>0</v>
      </c>
      <c r="D201">
        <f>物品!F205</f>
        <v>0</v>
      </c>
      <c r="E201">
        <f>IF(ISTEXT(物品!G205)=TRUE,"'"&amp;物品!G205&amp;"'",物品!G205)</f>
        <v>0</v>
      </c>
      <c r="F201">
        <f>IF(ISTEXT(物品!H205)=TRUE,"'"&amp;物品!H205&amp;"'",物品!H205)</f>
        <v>0</v>
      </c>
      <c r="G201">
        <f>IF(物品!I205="",0,"'"&amp;物品!I205&amp;"'")</f>
        <v>0</v>
      </c>
      <c r="H201">
        <f>IF(物品!R205="",0,物品!R205)</f>
        <v>0</v>
      </c>
      <c r="I201">
        <f>IF(物品!S205="",0,物品!S205)</f>
        <v>0</v>
      </c>
      <c r="J201" t="str">
        <f>IF(物品!C205="",0,""""&amp;物品!C205&amp;"""")</f>
        <v>"|Cff00BFFF血莲丹|r"</v>
      </c>
      <c r="K201" t="str">
        <f>IF(物品!T205="","""""",""""&amp;物品!T205&amp;"""")</f>
        <v>"攻击|Cffffc926+2500|r"</v>
      </c>
      <c r="L201" t="str">
        <f>IF(物品!U205="",0,""""&amp;物品!U205&amp;"""")</f>
        <v>"ReplaceableTextures\\CommandButtons\\BTNIN33.blp"</v>
      </c>
      <c r="M201" t="str">
        <f t="shared" ref="M201:M216" si="10">IF(ISERROR(FIND(",0,0,0,0,0,0,0,0)","InitEquipData("&amp;A201&amp;","&amp;B201&amp;","&amp;C201&amp;","&amp;D201&amp;","&amp;E201&amp;","&amp;F201&amp;","&amp;G201&amp;","&amp;H201&amp;","&amp;I201&amp;")")),"InitEquipData("&amp;A201&amp;","&amp;B201&amp;","&amp;C201&amp;","&amp;D201&amp;","&amp;E201&amp;","&amp;F201&amp;","&amp;G201&amp;","&amp;H201&amp;","&amp;I201&amp;")","")</f>
        <v/>
      </c>
      <c r="N201" t="str">
        <f t="shared" ref="N201:N216" si="11">IF(ISERROR(FIND(",0,0,0)","call InitTypeIdStrings("&amp;A201&amp;","&amp;J201&amp;","&amp;K201&amp;","&amp;L201&amp;")")),"call InitTypeIdStrings("&amp;A201&amp;","&amp;J201&amp;","&amp;L201&amp;","&amp;K201&amp;")","")</f>
        <v>call InitTypeIdStrings('IN33',"|Cff00BFFF血莲丹|r","ReplaceableTextures\\CommandButtons\\BTNIN33.blp","攻击|Cffffc926+2500|r")</v>
      </c>
    </row>
    <row r="202" spans="1:14">
      <c r="A202" t="str">
        <f>IF(物品!B206="",0,"'"&amp;物品!B206&amp;"'")</f>
        <v>'IN34'</v>
      </c>
      <c r="B202">
        <f>物品!D206</f>
        <v>0</v>
      </c>
      <c r="C202">
        <f>物品!E206</f>
        <v>0</v>
      </c>
      <c r="D202">
        <f>物品!F206</f>
        <v>0</v>
      </c>
      <c r="E202">
        <f>IF(ISTEXT(物品!G206)=TRUE,"'"&amp;物品!G206&amp;"'",物品!G206)</f>
        <v>0</v>
      </c>
      <c r="F202">
        <f>IF(ISTEXT(物品!H206)=TRUE,"'"&amp;物品!H206&amp;"'",物品!H206)</f>
        <v>0</v>
      </c>
      <c r="G202">
        <f>IF(物品!I206="",0,"'"&amp;物品!I206&amp;"'")</f>
        <v>0</v>
      </c>
      <c r="H202">
        <f>IF(物品!R206="",0,物品!R206)</f>
        <v>0</v>
      </c>
      <c r="I202">
        <f>IF(物品!S206="",0,物品!S206)</f>
        <v>0</v>
      </c>
      <c r="J202" t="str">
        <f>IF(物品!C206="",0,""""&amp;物品!C206&amp;"""")</f>
        <v>"|CffFFC926天魂融血丹|r"</v>
      </c>
      <c r="K202" t="str">
        <f>IF(物品!T206="","""""",""""&amp;物品!T206&amp;"""")</f>
        <v>"攻击|Cffffc926+10000|r"</v>
      </c>
      <c r="L202" t="str">
        <f>IF(物品!U206="",0,""""&amp;物品!U206&amp;"""")</f>
        <v>"ReplaceableTextures\\CommandButtons\\BTNIN34.blp"</v>
      </c>
      <c r="M202" t="str">
        <f t="shared" si="10"/>
        <v/>
      </c>
      <c r="N202" t="str">
        <f t="shared" si="11"/>
        <v>call InitTypeIdStrings('IN34',"|CffFFC926天魂融血丹|r","ReplaceableTextures\\CommandButtons\\BTNIN34.blp","攻击|Cffffc926+10000|r")</v>
      </c>
    </row>
    <row r="203" spans="1:14">
      <c r="A203" t="str">
        <f>IF(物品!B207="",0,"'"&amp;物品!B207&amp;"'")</f>
        <v>'IN35'</v>
      </c>
      <c r="B203">
        <f>物品!D207</f>
        <v>0</v>
      </c>
      <c r="C203">
        <f>物品!E207</f>
        <v>0</v>
      </c>
      <c r="D203">
        <f>物品!F207</f>
        <v>0</v>
      </c>
      <c r="E203">
        <f>IF(ISTEXT(物品!G207)=TRUE,"'"&amp;物品!G207&amp;"'",物品!G207)</f>
        <v>0</v>
      </c>
      <c r="F203">
        <f>IF(ISTEXT(物品!H207)=TRUE,"'"&amp;物品!H207&amp;"'",物品!H207)</f>
        <v>0</v>
      </c>
      <c r="G203">
        <f>IF(物品!I207="",0,"'"&amp;物品!I207&amp;"'")</f>
        <v>0</v>
      </c>
      <c r="H203">
        <f>IF(物品!R207="",0,物品!R207)</f>
        <v>0</v>
      </c>
      <c r="I203">
        <f>IF(物品!S207="",0,物品!S207)</f>
        <v>0</v>
      </c>
      <c r="J203" t="str">
        <f>IF(物品!C207="",0,""""&amp;物品!C207&amp;"""")</f>
        <v>"|Cff00FF7F聚灵丹|r"</v>
      </c>
      <c r="K203" t="str">
        <f>IF(物品!T207="","""""",""""&amp;物品!T207&amp;"""")</f>
        <v>"业力|Cffffc926+1000|r"</v>
      </c>
      <c r="L203" t="str">
        <f>IF(物品!U207="",0,""""&amp;物品!U207&amp;"""")</f>
        <v>"ReplaceableTextures\\CommandButtons\\BTNIN35.blp"</v>
      </c>
      <c r="M203" t="str">
        <f t="shared" si="10"/>
        <v/>
      </c>
      <c r="N203" t="str">
        <f t="shared" si="11"/>
        <v>call InitTypeIdStrings('IN35',"|Cff00FF7F聚灵丹|r","ReplaceableTextures\\CommandButtons\\BTNIN35.blp","业力|Cffffc926+1000|r")</v>
      </c>
    </row>
    <row r="204" spans="1:14">
      <c r="A204" t="str">
        <f>IF(物品!B208="",0,"'"&amp;物品!B208&amp;"'")</f>
        <v>'IN36'</v>
      </c>
      <c r="B204">
        <f>物品!D208</f>
        <v>0</v>
      </c>
      <c r="C204">
        <f>物品!E208</f>
        <v>0</v>
      </c>
      <c r="D204">
        <f>物品!F208</f>
        <v>0</v>
      </c>
      <c r="E204">
        <f>IF(ISTEXT(物品!G208)=TRUE,"'"&amp;物品!G208&amp;"'",物品!G208)</f>
        <v>0</v>
      </c>
      <c r="F204">
        <f>IF(ISTEXT(物品!H208)=TRUE,"'"&amp;物品!H208&amp;"'",物品!H208)</f>
        <v>0</v>
      </c>
      <c r="G204">
        <f>IF(物品!I208="",0,"'"&amp;物品!I208&amp;"'")</f>
        <v>0</v>
      </c>
      <c r="H204">
        <f>IF(物品!R208="",0,物品!R208)</f>
        <v>0</v>
      </c>
      <c r="I204">
        <f>IF(物品!S208="",0,物品!S208)</f>
        <v>0</v>
      </c>
      <c r="J204" t="str">
        <f>IF(物品!C208="",0,""""&amp;物品!C208&amp;"""")</f>
        <v>"|Cff00BFFF地灵丹|r"</v>
      </c>
      <c r="K204" t="str">
        <f>IF(物品!T208="","""""",""""&amp;物品!T208&amp;"""")</f>
        <v>"业力|Cffffc926+2500|r"</v>
      </c>
      <c r="L204" t="str">
        <f>IF(物品!U208="",0,""""&amp;物品!U208&amp;"""")</f>
        <v>"ReplaceableTextures\\CommandButtons\\BTNIN36.blp"</v>
      </c>
      <c r="M204" t="str">
        <f t="shared" si="10"/>
        <v/>
      </c>
      <c r="N204" t="str">
        <f t="shared" si="11"/>
        <v>call InitTypeIdStrings('IN36',"|Cff00BFFF地灵丹|r","ReplaceableTextures\\CommandButtons\\BTNIN36.blp","业力|Cffffc926+2500|r")</v>
      </c>
    </row>
    <row r="205" spans="1:14">
      <c r="A205" t="str">
        <f>IF(物品!B209="",0,"'"&amp;物品!B209&amp;"'")</f>
        <v>'IN37'</v>
      </c>
      <c r="B205">
        <f>物品!D209</f>
        <v>0</v>
      </c>
      <c r="C205">
        <f>物品!E209</f>
        <v>0</v>
      </c>
      <c r="D205">
        <f>物品!F209</f>
        <v>0</v>
      </c>
      <c r="E205">
        <f>IF(ISTEXT(物品!G209)=TRUE,"'"&amp;物品!G209&amp;"'",物品!G209)</f>
        <v>0</v>
      </c>
      <c r="F205">
        <f>IF(ISTEXT(物品!H209)=TRUE,"'"&amp;物品!H209&amp;"'",物品!H209)</f>
        <v>0</v>
      </c>
      <c r="G205">
        <f>IF(物品!I209="",0,"'"&amp;物品!I209&amp;"'")</f>
        <v>0</v>
      </c>
      <c r="H205">
        <f>IF(物品!R209="",0,物品!R209)</f>
        <v>0</v>
      </c>
      <c r="I205">
        <f>IF(物品!S209="",0,物品!S209)</f>
        <v>0</v>
      </c>
      <c r="J205" t="str">
        <f>IF(物品!C209="",0,""""&amp;物品!C209&amp;"""")</f>
        <v>"|CffFFC926三纹清灵丹|r"</v>
      </c>
      <c r="K205" t="str">
        <f>IF(物品!T209="","""""",""""&amp;物品!T209&amp;"""")</f>
        <v>"业力|Cffffc926+10000|r"</v>
      </c>
      <c r="L205" t="str">
        <f>IF(物品!U209="",0,""""&amp;物品!U209&amp;"""")</f>
        <v>"ReplaceableTextures\\CommandButtons\\BTNIN37.blp"</v>
      </c>
      <c r="M205" t="str">
        <f t="shared" si="10"/>
        <v/>
      </c>
      <c r="N205" t="str">
        <f t="shared" si="11"/>
        <v>call InitTypeIdStrings('IN37',"|CffFFC926三纹清灵丹|r","ReplaceableTextures\\CommandButtons\\BTNIN37.blp","业力|Cffffc926+10000|r")</v>
      </c>
    </row>
    <row r="206" spans="1:14">
      <c r="A206" t="str">
        <f>IF(物品!B210="",0,"'"&amp;物品!B210&amp;"'")</f>
        <v>'IN38'</v>
      </c>
      <c r="B206">
        <f>物品!D210</f>
        <v>0</v>
      </c>
      <c r="C206">
        <f>物品!E210</f>
        <v>0</v>
      </c>
      <c r="D206">
        <f>物品!F210</f>
        <v>0</v>
      </c>
      <c r="E206">
        <f>IF(ISTEXT(物品!G210)=TRUE,"'"&amp;物品!G210&amp;"'",物品!G210)</f>
        <v>0</v>
      </c>
      <c r="F206">
        <f>IF(ISTEXT(物品!H210)=TRUE,"'"&amp;物品!H210&amp;"'",物品!H210)</f>
        <v>0</v>
      </c>
      <c r="G206">
        <f>IF(物品!I210="",0,"'"&amp;物品!I210&amp;"'")</f>
        <v>0</v>
      </c>
      <c r="H206">
        <f>IF(物品!R210="",0,物品!R210)</f>
        <v>0</v>
      </c>
      <c r="I206">
        <f>IF(物品!S210="",0,物品!S210)</f>
        <v>0</v>
      </c>
      <c r="J206" t="str">
        <f>IF(物品!C210="",0,""""&amp;物品!C210&amp;"""")</f>
        <v>"|Cff00FF7F血气丹|r"</v>
      </c>
      <c r="K206" t="str">
        <f>IF(物品!T210="","""""",""""&amp;物品!T210&amp;"""")</f>
        <v>"生命|Cffffc926+20000|r"</v>
      </c>
      <c r="L206" t="str">
        <f>IF(物品!U210="",0,""""&amp;物品!U210&amp;"""")</f>
        <v>"ReplaceableTextures\\CommandButtons\\BTNIN38.blp"</v>
      </c>
      <c r="M206" t="str">
        <f t="shared" si="10"/>
        <v/>
      </c>
      <c r="N206" t="str">
        <f t="shared" si="11"/>
        <v>call InitTypeIdStrings('IN38',"|Cff00FF7F血气丹|r","ReplaceableTextures\\CommandButtons\\BTNIN38.blp","生命|Cffffc926+20000|r")</v>
      </c>
    </row>
    <row r="207" spans="1:14">
      <c r="A207" t="str">
        <f>IF(物品!B211="",0,"'"&amp;物品!B211&amp;"'")</f>
        <v>'IN39'</v>
      </c>
      <c r="B207">
        <f>物品!D211</f>
        <v>0</v>
      </c>
      <c r="C207">
        <f>物品!E211</f>
        <v>0</v>
      </c>
      <c r="D207">
        <f>物品!F211</f>
        <v>0</v>
      </c>
      <c r="E207">
        <f>IF(ISTEXT(物品!G211)=TRUE,"'"&amp;物品!G211&amp;"'",物品!G211)</f>
        <v>0</v>
      </c>
      <c r="F207">
        <f>IF(ISTEXT(物品!H211)=TRUE,"'"&amp;物品!H211&amp;"'",物品!H211)</f>
        <v>0</v>
      </c>
      <c r="G207">
        <f>IF(物品!I211="",0,"'"&amp;物品!I211&amp;"'")</f>
        <v>0</v>
      </c>
      <c r="H207">
        <f>IF(物品!R211="",0,物品!R211)</f>
        <v>0</v>
      </c>
      <c r="I207">
        <f>IF(物品!S211="",0,物品!S211)</f>
        <v>0</v>
      </c>
      <c r="J207" t="str">
        <f>IF(物品!C211="",0,""""&amp;物品!C211&amp;"""")</f>
        <v>"|Cff00BFFF洗髓丹|r"</v>
      </c>
      <c r="K207" t="str">
        <f>IF(物品!T211="","""""",""""&amp;物品!T211&amp;"""")</f>
        <v>"生命|Cffffc926+50000|r"</v>
      </c>
      <c r="L207" t="str">
        <f>IF(物品!U211="",0,""""&amp;物品!U211&amp;"""")</f>
        <v>"ReplaceableTextures\\CommandButtons\\BTNIN39.blp"</v>
      </c>
      <c r="M207" t="str">
        <f t="shared" si="10"/>
        <v/>
      </c>
      <c r="N207" t="str">
        <f t="shared" si="11"/>
        <v>call InitTypeIdStrings('IN39',"|Cff00BFFF洗髓丹|r","ReplaceableTextures\\CommandButtons\\BTNIN39.blp","生命|Cffffc926+50000|r")</v>
      </c>
    </row>
    <row r="208" spans="1:14">
      <c r="A208" t="str">
        <f>IF(物品!B212="",0,"'"&amp;物品!B212&amp;"'")</f>
        <v>'IN40'</v>
      </c>
      <c r="B208">
        <f>物品!D212</f>
        <v>0</v>
      </c>
      <c r="C208">
        <f>物品!E212</f>
        <v>0</v>
      </c>
      <c r="D208">
        <f>物品!F212</f>
        <v>0</v>
      </c>
      <c r="E208">
        <f>IF(ISTEXT(物品!G212)=TRUE,"'"&amp;物品!G212&amp;"'",物品!G212)</f>
        <v>0</v>
      </c>
      <c r="F208">
        <f>IF(ISTEXT(物品!H212)=TRUE,"'"&amp;物品!H212&amp;"'",物品!H212)</f>
        <v>0</v>
      </c>
      <c r="G208">
        <f>IF(物品!I212="",0,"'"&amp;物品!I212&amp;"'")</f>
        <v>0</v>
      </c>
      <c r="H208">
        <f>IF(物品!R212="",0,物品!R212)</f>
        <v>0</v>
      </c>
      <c r="I208">
        <f>IF(物品!S212="",0,物品!S212)</f>
        <v>0</v>
      </c>
      <c r="J208" t="str">
        <f>IF(物品!C212="",0,""""&amp;物品!C212&amp;"""")</f>
        <v>"|CffFFC926七命玄门丹|r"</v>
      </c>
      <c r="K208" t="str">
        <f>IF(物品!T212="","""""",""""&amp;物品!T212&amp;"""")</f>
        <v>"生命|Cffffc926+200000|r"</v>
      </c>
      <c r="L208" t="str">
        <f>IF(物品!U212="",0,""""&amp;物品!U212&amp;"""")</f>
        <v>"ReplaceableTextures\\CommandButtons\\BTNIN40.blp"</v>
      </c>
      <c r="M208" t="str">
        <f t="shared" si="10"/>
        <v/>
      </c>
      <c r="N208" t="str">
        <f t="shared" si="11"/>
        <v>call InitTypeIdStrings('IN40',"|CffFFC926七命玄门丹|r","ReplaceableTextures\\CommandButtons\\BTNIN40.blp","生命|Cffffc926+200000|r")</v>
      </c>
    </row>
    <row r="209" spans="1:14">
      <c r="A209" t="str">
        <f>IF(物品!B213="",0,"'"&amp;物品!B213&amp;"'")</f>
        <v>'IP01'</v>
      </c>
      <c r="B209">
        <f>物品!D213</f>
        <v>0</v>
      </c>
      <c r="C209">
        <f>物品!E213</f>
        <v>0</v>
      </c>
      <c r="D209">
        <f>物品!F213</f>
        <v>0</v>
      </c>
      <c r="E209">
        <f>IF(ISTEXT(物品!G213)=TRUE,"'"&amp;物品!G213&amp;"'",物品!G213)</f>
        <v>0</v>
      </c>
      <c r="F209">
        <f>IF(ISTEXT(物品!H213)=TRUE,"'"&amp;物品!H213&amp;"'",物品!H213)</f>
        <v>0</v>
      </c>
      <c r="G209">
        <f>IF(物品!I213="",0,"'"&amp;物品!I213&amp;"'")</f>
        <v>0</v>
      </c>
      <c r="H209">
        <f>IF(物品!R213="",0,物品!R213)</f>
        <v>0</v>
      </c>
      <c r="I209">
        <f>IF(物品!S213="",0,物品!S213)</f>
        <v>0</v>
      </c>
      <c r="J209" t="str">
        <f>IF(物品!C213="",0,""""&amp;物品!C213&amp;"""")</f>
        <v>"|CffFF0000时渊入场券|r"</v>
      </c>
      <c r="K209" t="str">
        <f>IF(物品!T213="","""""",""""&amp;物品!T213&amp;"""")</f>
        <v>"每次|Cffffd24d完成|r时渊副本将消耗|Cffffd24d1|r个|Cffffd24d时渊入场券|r"</v>
      </c>
      <c r="L209" t="str">
        <f>IF(物品!U213="",0,""""&amp;物品!U213&amp;"""")</f>
        <v>"ReplaceableTextures\\CommandButtons\\BTNIP01.blp"</v>
      </c>
      <c r="M209" t="str">
        <f t="shared" si="10"/>
        <v/>
      </c>
      <c r="N209" t="str">
        <f t="shared" si="11"/>
        <v>call InitTypeIdStrings('IP01',"|CffFF0000时渊入场券|r","ReplaceableTextures\\CommandButtons\\BTNIP01.blp","每次|Cffffd24d完成|r时渊副本将消耗|Cffffd24d1|r个|Cffffd24d时渊入场券|r")</v>
      </c>
    </row>
    <row r="210" spans="1:14">
      <c r="A210" t="str">
        <f>IF(物品!B214="",0,"'"&amp;物品!B214&amp;"'")</f>
        <v>'IP02'</v>
      </c>
      <c r="B210">
        <f>物品!D214</f>
        <v>0</v>
      </c>
      <c r="C210">
        <f>物品!E214</f>
        <v>0</v>
      </c>
      <c r="D210">
        <f>物品!F214</f>
        <v>0</v>
      </c>
      <c r="E210">
        <f>IF(ISTEXT(物品!G214)=TRUE,"'"&amp;物品!G214&amp;"'",物品!G214)</f>
        <v>0</v>
      </c>
      <c r="F210">
        <f>IF(ISTEXT(物品!H214)=TRUE,"'"&amp;物品!H214&amp;"'",物品!H214)</f>
        <v>0</v>
      </c>
      <c r="G210">
        <f>IF(物品!I214="",0,"'"&amp;物品!I214&amp;"'")</f>
        <v>0</v>
      </c>
      <c r="H210">
        <f>IF(物品!R214="",0,物品!R214)</f>
        <v>0</v>
      </c>
      <c r="I210">
        <f>IF(物品!S214="",0,物品!S214)</f>
        <v>0</v>
      </c>
      <c r="J210" t="str">
        <f>IF(物品!C214="",0,""""&amp;物品!C214&amp;"""")</f>
        <v>"|CffFFD24D补天石|r"</v>
      </c>
      <c r="K210" t="str">
        <f>IF(物品!T214="","""""",""""&amp;物品!T214&amp;"""")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0" t="str">
        <f>IF(物品!U214="",0,""""&amp;物品!U214&amp;"""")</f>
        <v>"ReplaceableTextures\\CommandButtons\\BTNIP02.blp"</v>
      </c>
      <c r="M210" t="str">
        <f t="shared" si="10"/>
        <v/>
      </c>
      <c r="N210" t="str">
        <f t="shared" si="11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1" spans="1:14">
      <c r="A211" t="str">
        <f>IF(物品!B215="",0,"'"&amp;物品!B215&amp;"'")</f>
        <v>'IP03'</v>
      </c>
      <c r="B211">
        <f>物品!D215</f>
        <v>0</v>
      </c>
      <c r="C211">
        <f>物品!E215</f>
        <v>0</v>
      </c>
      <c r="D211">
        <f>物品!F215</f>
        <v>0</v>
      </c>
      <c r="E211">
        <f>IF(ISTEXT(物品!G215)=TRUE,"'"&amp;物品!G215&amp;"'",物品!G215)</f>
        <v>0</v>
      </c>
      <c r="F211">
        <f>IF(ISTEXT(物品!H215)=TRUE,"'"&amp;物品!H215&amp;"'",物品!H215)</f>
        <v>0</v>
      </c>
      <c r="G211">
        <f>IF(物品!I215="",0,"'"&amp;物品!I215&amp;"'")</f>
        <v>0</v>
      </c>
      <c r="H211">
        <f>IF(物品!R215="",0,物品!R215)</f>
        <v>0</v>
      </c>
      <c r="I211">
        <f>IF(物品!S215="",0,物品!S215)</f>
        <v>0</v>
      </c>
      <c r="J211" t="str">
        <f>IF(物品!C215="",0,""""&amp;物品!C215&amp;"""")</f>
        <v>"|CffFF0000鸿蒙结晶|r"</v>
      </c>
      <c r="K211" t="str">
        <f>IF(物品!T215="","""""",""""&amp;物品!T215&amp;"""")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1" t="str">
        <f>IF(物品!U215="",0,""""&amp;物品!U215&amp;"""")</f>
        <v>"ReplaceableTextures\\CommandButtons\\BTNIP03.blp"</v>
      </c>
      <c r="M211" t="str">
        <f t="shared" si="10"/>
        <v/>
      </c>
      <c r="N211" t="str">
        <f t="shared" si="11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2" spans="1:14">
      <c r="A212" t="str">
        <f>IF(物品!B216="",0,"'"&amp;物品!B216&amp;"'")</f>
        <v>'IP04'</v>
      </c>
      <c r="B212">
        <f>物品!D216</f>
        <v>0</v>
      </c>
      <c r="C212">
        <f>物品!E216</f>
        <v>0</v>
      </c>
      <c r="D212">
        <f>物品!F216</f>
        <v>0</v>
      </c>
      <c r="E212">
        <f>IF(ISTEXT(物品!G216)=TRUE,"'"&amp;物品!G216&amp;"'",物品!G216)</f>
        <v>0</v>
      </c>
      <c r="F212">
        <f>IF(ISTEXT(物品!H216)=TRUE,"'"&amp;物品!H216&amp;"'",物品!H216)</f>
        <v>0</v>
      </c>
      <c r="G212">
        <f>IF(物品!I216="",0,"'"&amp;物品!I216&amp;"'")</f>
        <v>0</v>
      </c>
      <c r="H212">
        <f>IF(物品!R216="",0,物品!R216)</f>
        <v>0</v>
      </c>
      <c r="I212">
        <f>IF(物品!S216="",0,物品!S216)</f>
        <v>0</v>
      </c>
      <c r="J212" t="str">
        <f>IF(物品!C216="",0,""""&amp;物品!C216&amp;"""")</f>
        <v>"|CffFF0000神兽洗灵石|r"</v>
      </c>
      <c r="K212" t="str">
        <f>IF(物品!T216="","""""",""""&amp;物品!T216&amp;"""")</f>
        <v>"使用后|Cffffc926重置|r当前|Cffff0000觉醒神通【R】|r|Cfff0f0f0。|r"</v>
      </c>
      <c r="L212" t="str">
        <f>IF(物品!U216="",0,""""&amp;物品!U216&amp;"""")</f>
        <v>"ReplaceableTextures\\CommandButtons\\BTNIP04.blp"</v>
      </c>
      <c r="M212" t="str">
        <f t="shared" si="10"/>
        <v/>
      </c>
      <c r="N212" t="str">
        <f t="shared" si="11"/>
        <v>call InitTypeIdStrings('IP04',"|CffFF0000神兽洗灵石|r","ReplaceableTextures\\CommandButtons\\BTNIP04.blp","使用后|Cffffc926重置|r当前|Cffff0000觉醒神通【R】|r|Cfff0f0f0。|r")</v>
      </c>
    </row>
    <row r="213" spans="1:14">
      <c r="A213" t="str">
        <f>IF(物品!B217="",0,"'"&amp;物品!B217&amp;"'")</f>
        <v>'IP05'</v>
      </c>
      <c r="B213">
        <f>物品!D217</f>
        <v>0</v>
      </c>
      <c r="C213">
        <f>物品!E217</f>
        <v>0</v>
      </c>
      <c r="D213">
        <f>物品!F217</f>
        <v>0</v>
      </c>
      <c r="E213">
        <f>IF(ISTEXT(物品!G217)=TRUE,"'"&amp;物品!G217&amp;"'",物品!G217)</f>
        <v>0</v>
      </c>
      <c r="F213">
        <f>IF(ISTEXT(物品!H217)=TRUE,"'"&amp;物品!H217&amp;"'",物品!H217)</f>
        <v>0</v>
      </c>
      <c r="G213">
        <f>IF(物品!I217="",0,"'"&amp;物品!I217&amp;"'")</f>
        <v>0</v>
      </c>
      <c r="H213">
        <f>IF(物品!R217="",0,物品!R217)</f>
        <v>0</v>
      </c>
      <c r="I213">
        <f>IF(物品!S217="",0,物品!S217)</f>
        <v>0</v>
      </c>
      <c r="J213" t="str">
        <f>IF(物品!C217="",0,""""&amp;物品!C217&amp;"""")</f>
        <v>"|CffFF0000虚空圣战卡|r"</v>
      </c>
      <c r="K213" t="str">
        <f>IF(物品!T217="","""""",""""&amp;物品!T217&amp;"""")</f>
        <v>"开启|Cffffc926结界|r，前往虚空终止|Cffff0000封神圣战|r。"</v>
      </c>
      <c r="L213" t="str">
        <f>IF(物品!U217="",0,""""&amp;物品!U217&amp;"""")</f>
        <v>"ReplaceableTextures\\CommandButtons\\BTNIP05.blp"</v>
      </c>
      <c r="M213" t="str">
        <f t="shared" si="10"/>
        <v/>
      </c>
      <c r="N213" t="str">
        <f t="shared" si="11"/>
        <v>call InitTypeIdStrings('IP05',"|CffFF0000虚空圣战卡|r","ReplaceableTextures\\CommandButtons\\BTNIP05.blp","开启|Cffffc926结界|r，前往虚空终止|Cffff0000封神圣战|r。")</v>
      </c>
    </row>
    <row r="214" spans="1:14">
      <c r="A214" t="str">
        <f>IF(物品!B218="",0,"'"&amp;物品!B218&amp;"'")</f>
        <v>'IP06'</v>
      </c>
      <c r="B214">
        <f>物品!D218</f>
        <v>0</v>
      </c>
      <c r="C214">
        <f>物品!E218</f>
        <v>0</v>
      </c>
      <c r="D214">
        <f>物品!F218</f>
        <v>0</v>
      </c>
      <c r="E214">
        <f>IF(ISTEXT(物品!G218)=TRUE,"'"&amp;物品!G218&amp;"'",物品!G218)</f>
        <v>0</v>
      </c>
      <c r="F214">
        <f>IF(ISTEXT(物品!H218)=TRUE,"'"&amp;物品!H218&amp;"'",物品!H218)</f>
        <v>0</v>
      </c>
      <c r="G214">
        <f>IF(物品!I218="",0,"'"&amp;物品!I218&amp;"'")</f>
        <v>0</v>
      </c>
      <c r="H214">
        <f>IF(物品!R218="",0,物品!R218)</f>
        <v>0</v>
      </c>
      <c r="I214">
        <f>IF(物品!S218="",0,物品!S218)</f>
        <v>0</v>
      </c>
      <c r="J214" t="str">
        <f>IF(物品!C218="",0,""""&amp;物品!C218&amp;"""")</f>
        <v>"|CffFF0000副本奖励刷新券|r"</v>
      </c>
      <c r="K214" t="str">
        <f>IF(物品!T218="","""""",""""&amp;物品!T218&amp;"""")</f>
        <v>"使用后可重置当前副本奖励选项。"</v>
      </c>
      <c r="L214" t="str">
        <f>IF(物品!U218="",0,""""&amp;物品!U218&amp;"""")</f>
        <v>"ReplaceableTextures\\CommandButtons\\BTNIP06.blp"</v>
      </c>
      <c r="M214" t="str">
        <f t="shared" si="10"/>
        <v/>
      </c>
      <c r="N214" t="str">
        <f t="shared" si="11"/>
        <v>call InitTypeIdStrings('IP06',"|CffFF0000副本奖励刷新券|r","ReplaceableTextures\\CommandButtons\\BTNIP06.blp","使用后可重置当前副本奖励选项。")</v>
      </c>
    </row>
    <row r="215" spans="1:14">
      <c r="A215" t="str">
        <f>IF(物品!B219="",0,"'"&amp;物品!B219&amp;"'")</f>
        <v>'IP07'</v>
      </c>
      <c r="B215">
        <f>物品!D219</f>
        <v>0</v>
      </c>
      <c r="C215">
        <f>物品!E219</f>
        <v>0</v>
      </c>
      <c r="D215">
        <f>物品!F219</f>
        <v>0</v>
      </c>
      <c r="E215">
        <f>IF(ISTEXT(物品!G219)=TRUE,"'"&amp;物品!G219&amp;"'",物品!G219)</f>
        <v>0</v>
      </c>
      <c r="F215">
        <f>IF(ISTEXT(物品!H219)=TRUE,"'"&amp;物品!H219&amp;"'",物品!H219)</f>
        <v>0</v>
      </c>
      <c r="G215">
        <f>IF(物品!I219="",0,"'"&amp;物品!I219&amp;"'")</f>
        <v>0</v>
      </c>
      <c r="H215">
        <f>IF(物品!R219="",0,物品!R219)</f>
        <v>0</v>
      </c>
      <c r="I215">
        <f>IF(物品!S219="",0,物品!S219)</f>
        <v>0</v>
      </c>
      <c r="J215" t="str">
        <f>IF(物品!C219="",0,""""&amp;物品!C219&amp;"""")</f>
        <v>"|CffFF0000符印奖励刷新券|r"</v>
      </c>
      <c r="K215" t="str">
        <f>IF(物品!T219="","""""",""""&amp;物品!T219&amp;"""")</f>
        <v>"使用后可重置当前符印奖励选项。"</v>
      </c>
      <c r="L215" t="str">
        <f>IF(物品!U219="",0,""""&amp;物品!U219&amp;"""")</f>
        <v>"ReplaceableTextures\\CommandButtons\\BTNIP07.blp"</v>
      </c>
      <c r="M215" t="str">
        <f t="shared" si="10"/>
        <v/>
      </c>
      <c r="N215" t="str">
        <f t="shared" si="11"/>
        <v>call InitTypeIdStrings('IP07',"|CffFF0000符印奖励刷新券|r","ReplaceableTextures\\CommandButtons\\BTNIP07.blp","使用后可重置当前符印奖励选项。")</v>
      </c>
    </row>
    <row r="216" spans="1:14">
      <c r="A216" t="str">
        <f>IF(物品!B220="",0,"'"&amp;物品!B220&amp;"'")</f>
        <v>'IP14'</v>
      </c>
      <c r="B216">
        <f>物品!D220</f>
        <v>0</v>
      </c>
      <c r="C216">
        <f>物品!E220</f>
        <v>0</v>
      </c>
      <c r="D216">
        <f>物品!F220</f>
        <v>0</v>
      </c>
      <c r="E216">
        <f>IF(ISTEXT(物品!G220)=TRUE,"'"&amp;物品!G220&amp;"'",物品!G220)</f>
        <v>0</v>
      </c>
      <c r="F216">
        <f>IF(ISTEXT(物品!H220)=TRUE,"'"&amp;物品!H220&amp;"'",物品!H220)</f>
        <v>0</v>
      </c>
      <c r="G216">
        <f>IF(物品!I220="",0,"'"&amp;物品!I220&amp;"'")</f>
        <v>0</v>
      </c>
      <c r="H216">
        <f>IF(物品!R220="",0,物品!R220)</f>
        <v>0</v>
      </c>
      <c r="I216">
        <f>IF(物品!S220="",0,物品!S220)</f>
        <v>0</v>
      </c>
      <c r="J216" t="str">
        <f>IF(物品!C220="",0,""""&amp;物品!C220&amp;"""")</f>
        <v>"|CffFF0000神兽洗灵石|r"</v>
      </c>
      <c r="K216" t="str">
        <f>IF(物品!T220="","""""",""""&amp;物品!T220&amp;"""")</f>
        <v>"使用后|Cffffc926重置|r当前|Cffff0000觉醒神通【R】|r|Cfff0f0f0。|r"</v>
      </c>
      <c r="L216" t="str">
        <f>IF(物品!U220="",0,""""&amp;物品!U220&amp;"""")</f>
        <v>"ReplaceableTextures\\CommandButtons\\BTNIP04.blp"</v>
      </c>
      <c r="M216" t="str">
        <f t="shared" si="10"/>
        <v/>
      </c>
      <c r="N216" t="str">
        <f t="shared" si="11"/>
        <v>call InitTypeIdStrings('IP14',"|CffFF0000神兽洗灵石|r","ReplaceableTextures\\CommandButtons\\BTNIP04.blp","使用后|Cffffc926重置|r当前|Cffff0000觉醒神通【R】|r|Cfff0f0f0。|r")</v>
      </c>
    </row>
    <row r="217" spans="1:14">
      <c r="A217">
        <f>IF(物品!B465="",0,"'"&amp;物品!B465&amp;"'")</f>
        <v>0</v>
      </c>
      <c r="B217">
        <f>物品!D322</f>
        <v>0</v>
      </c>
      <c r="C217">
        <f>物品!E465</f>
        <v>0</v>
      </c>
      <c r="D217">
        <f>物品!F465</f>
        <v>0</v>
      </c>
      <c r="E217">
        <f>IF(ISTEXT(物品!G456)=TRUE,"'"&amp;物品!G456&amp;"'",物品!G456)</f>
        <v>0</v>
      </c>
      <c r="F217">
        <f>IF(ISTEXT(物品!H456)=TRUE,"'"&amp;物品!H456&amp;"'",物品!H456)</f>
        <v>0</v>
      </c>
      <c r="G217">
        <f>IF(物品!I465="",0,"'"&amp;物品!I465&amp;"'")</f>
        <v>0</v>
      </c>
      <c r="H217">
        <f>IF(物品!R456="",0,物品!R456)</f>
        <v>0</v>
      </c>
      <c r="I217">
        <f>IF(物品!S456="",0,物品!S456)</f>
        <v>0</v>
      </c>
      <c r="J217">
        <f>IF(物品!C465="",0,""""&amp;物品!C465&amp;"""")</f>
        <v>0</v>
      </c>
      <c r="K217" t="str">
        <f>IF(物品!T465="","""""",""""&amp;物品!T465&amp;"""")</f>
        <v>""</v>
      </c>
      <c r="L217">
        <f>IF(物品!U465="",0,""""&amp;物品!U465&amp;"""")</f>
        <v>0</v>
      </c>
      <c r="M217" t="str">
        <f t="shared" ref="M217:M225" si="12">IF(ISERROR(FIND(",0,0,0,0,0,0,0,0)","InitEquipData("&amp;A217&amp;","&amp;B217&amp;","&amp;C217&amp;","&amp;D217&amp;","&amp;E217&amp;","&amp;F217&amp;","&amp;G217&amp;","&amp;H217&amp;","&amp;I217&amp;")")),"InitEquipData("&amp;A217&amp;","&amp;B217&amp;","&amp;C217&amp;","&amp;D217&amp;","&amp;E217&amp;","&amp;F217&amp;","&amp;G217&amp;","&amp;H217&amp;","&amp;I217&amp;")","")</f>
        <v/>
      </c>
      <c r="N217" t="str">
        <f t="shared" ref="N217:N225" si="13">IF(ISERROR(FIND(",0,0,0)","call InitTypeIdStrings("&amp;A217&amp;","&amp;J217&amp;","&amp;K217&amp;","&amp;L217&amp;")")),"call InitTypeIdStrings("&amp;A217&amp;","&amp;J217&amp;","&amp;L217&amp;","&amp;K217&amp;")","")</f>
        <v>call InitTypeIdStrings(0,0,0,"")</v>
      </c>
    </row>
    <row r="218" spans="1:14">
      <c r="A218">
        <f>IF(物品!B466="",0,"'"&amp;物品!B466&amp;"'")</f>
        <v>0</v>
      </c>
      <c r="B218">
        <f>物品!D323</f>
        <v>0</v>
      </c>
      <c r="C218">
        <f>物品!E466</f>
        <v>0</v>
      </c>
      <c r="D218">
        <f>物品!F466</f>
        <v>0</v>
      </c>
      <c r="E218">
        <f>IF(ISTEXT(物品!G457)=TRUE,"'"&amp;物品!G457&amp;"'",物品!G457)</f>
        <v>0</v>
      </c>
      <c r="F218">
        <f>IF(ISTEXT(物品!H457)=TRUE,"'"&amp;物品!H457&amp;"'",物品!H457)</f>
        <v>0</v>
      </c>
      <c r="G218">
        <f>IF(物品!I466="",0,"'"&amp;物品!I466&amp;"'")</f>
        <v>0</v>
      </c>
      <c r="H218">
        <f>IF(物品!R457="",0,物品!R457)</f>
        <v>0</v>
      </c>
      <c r="I218">
        <f>IF(物品!S457="",0,物品!S457)</f>
        <v>0</v>
      </c>
      <c r="J218">
        <f>IF(物品!C466="",0,""""&amp;物品!C466&amp;"""")</f>
        <v>0</v>
      </c>
      <c r="K218" t="str">
        <f>IF(物品!T466="","""""",""""&amp;物品!T466&amp;"""")</f>
        <v>""</v>
      </c>
      <c r="L218">
        <f>IF(物品!U466="",0,""""&amp;物品!U466&amp;"""")</f>
        <v>0</v>
      </c>
      <c r="M218" t="str">
        <f t="shared" si="12"/>
        <v/>
      </c>
      <c r="N218" t="str">
        <f t="shared" si="13"/>
        <v>call InitTypeIdStrings(0,0,0,"")</v>
      </c>
    </row>
    <row r="219" spans="1:14">
      <c r="A219">
        <f>IF(物品!B467="",0,"'"&amp;物品!B467&amp;"'")</f>
        <v>0</v>
      </c>
      <c r="B219">
        <f>物品!D330</f>
        <v>0</v>
      </c>
      <c r="C219">
        <f>物品!E467</f>
        <v>0</v>
      </c>
      <c r="D219">
        <f>物品!F467</f>
        <v>0</v>
      </c>
      <c r="E219">
        <f>IF(ISTEXT(物品!G458)=TRUE,"'"&amp;物品!G458&amp;"'",物品!G458)</f>
        <v>0</v>
      </c>
      <c r="F219">
        <f>IF(ISTEXT(物品!H458)=TRUE,"'"&amp;物品!H458&amp;"'",物品!H458)</f>
        <v>0</v>
      </c>
      <c r="G219">
        <f>IF(物品!I467="",0,"'"&amp;物品!I467&amp;"'")</f>
        <v>0</v>
      </c>
      <c r="H219">
        <f>IF(物品!R458="",0,物品!R458)</f>
        <v>0</v>
      </c>
      <c r="I219">
        <f>IF(物品!S458="",0,物品!S458)</f>
        <v>0</v>
      </c>
      <c r="J219">
        <f>IF(物品!C467="",0,""""&amp;物品!C467&amp;"""")</f>
        <v>0</v>
      </c>
      <c r="K219" t="str">
        <f>IF(物品!T467="","""""",""""&amp;物品!T467&amp;"""")</f>
        <v>""</v>
      </c>
      <c r="L219">
        <f>IF(物品!U467="",0,""""&amp;物品!U467&amp;"""")</f>
        <v>0</v>
      </c>
      <c r="M219" t="str">
        <f t="shared" si="12"/>
        <v/>
      </c>
      <c r="N219" t="str">
        <f t="shared" si="13"/>
        <v>call InitTypeIdStrings(0,0,0,"")</v>
      </c>
    </row>
    <row r="220" spans="1:14">
      <c r="A220">
        <f>IF(物品!B468="",0,"'"&amp;物品!B468&amp;"'")</f>
        <v>0</v>
      </c>
      <c r="B220">
        <f>物品!D331</f>
        <v>0</v>
      </c>
      <c r="C220">
        <f>物品!E468</f>
        <v>0</v>
      </c>
      <c r="D220">
        <f>物品!F468</f>
        <v>0</v>
      </c>
      <c r="E220">
        <f>IF(ISTEXT(物品!G459)=TRUE,"'"&amp;物品!G459&amp;"'",物品!G459)</f>
        <v>0</v>
      </c>
      <c r="F220">
        <f>IF(ISTEXT(物品!H459)=TRUE,"'"&amp;物品!H459&amp;"'",物品!H459)</f>
        <v>0</v>
      </c>
      <c r="G220">
        <f>IF(物品!I468="",0,"'"&amp;物品!I468&amp;"'")</f>
        <v>0</v>
      </c>
      <c r="H220">
        <f>IF(物品!R459="",0,物品!R459)</f>
        <v>0</v>
      </c>
      <c r="I220">
        <f>IF(物品!S459="",0,物品!S459)</f>
        <v>0</v>
      </c>
      <c r="J220">
        <f>IF(物品!C468="",0,""""&amp;物品!C468&amp;"""")</f>
        <v>0</v>
      </c>
      <c r="K220" t="str">
        <f>IF(物品!T468="","""""",""""&amp;物品!T468&amp;"""")</f>
        <v>""</v>
      </c>
      <c r="L220">
        <f>IF(物品!U468="",0,""""&amp;物品!U468&amp;"""")</f>
        <v>0</v>
      </c>
      <c r="M220" t="str">
        <f t="shared" si="12"/>
        <v/>
      </c>
      <c r="N220" t="str">
        <f t="shared" si="13"/>
        <v>call InitTypeIdStrings(0,0,0,"")</v>
      </c>
    </row>
    <row r="221" spans="1:14">
      <c r="A221">
        <f>IF(物品!B469="",0,"'"&amp;物品!B469&amp;"'")</f>
        <v>0</v>
      </c>
      <c r="B221">
        <f>物品!D332</f>
        <v>0</v>
      </c>
      <c r="C221">
        <f>物品!E469</f>
        <v>0</v>
      </c>
      <c r="D221">
        <f>物品!F469</f>
        <v>0</v>
      </c>
      <c r="E221">
        <f>IF(ISTEXT(物品!G460)=TRUE,"'"&amp;物品!G460&amp;"'",物品!G460)</f>
        <v>0</v>
      </c>
      <c r="F221">
        <f>IF(ISTEXT(物品!H460)=TRUE,"'"&amp;物品!H460&amp;"'",物品!H460)</f>
        <v>0</v>
      </c>
      <c r="G221">
        <f>IF(物品!I469="",0,"'"&amp;物品!I469&amp;"'")</f>
        <v>0</v>
      </c>
      <c r="H221">
        <f>IF(物品!R460="",0,物品!R460)</f>
        <v>0</v>
      </c>
      <c r="I221">
        <f>IF(物品!S460="",0,物品!S460)</f>
        <v>0</v>
      </c>
      <c r="J221">
        <f>IF(物品!C469="",0,""""&amp;物品!C469&amp;"""")</f>
        <v>0</v>
      </c>
      <c r="K221" t="str">
        <f>IF(物品!T469="","""""",""""&amp;物品!T469&amp;"""")</f>
        <v>""</v>
      </c>
      <c r="L221">
        <f>IF(物品!U469="",0,""""&amp;物品!U469&amp;"""")</f>
        <v>0</v>
      </c>
      <c r="M221" t="str">
        <f t="shared" si="12"/>
        <v/>
      </c>
      <c r="N221" t="str">
        <f t="shared" si="13"/>
        <v>call InitTypeIdStrings(0,0,0,"")</v>
      </c>
    </row>
    <row r="222" spans="1:14">
      <c r="A222">
        <f>IF(物品!B470="",0,"'"&amp;物品!B470&amp;"'")</f>
        <v>0</v>
      </c>
      <c r="B222">
        <f>物品!D333</f>
        <v>0</v>
      </c>
      <c r="C222">
        <f>物品!E470</f>
        <v>0</v>
      </c>
      <c r="D222">
        <f>物品!F470</f>
        <v>0</v>
      </c>
      <c r="E222">
        <f>IF(ISTEXT(物品!G461)=TRUE,"'"&amp;物品!G461&amp;"'",物品!G461)</f>
        <v>0</v>
      </c>
      <c r="F222">
        <f>IF(ISTEXT(物品!H461)=TRUE,"'"&amp;物品!H461&amp;"'",物品!H461)</f>
        <v>0</v>
      </c>
      <c r="G222">
        <f>IF(物品!I470="",0,"'"&amp;物品!I470&amp;"'")</f>
        <v>0</v>
      </c>
      <c r="H222">
        <f>IF(物品!R461="",0,物品!R461)</f>
        <v>0</v>
      </c>
      <c r="I222">
        <f>IF(物品!S461="",0,物品!S461)</f>
        <v>0</v>
      </c>
      <c r="J222">
        <f>IF(物品!C470="",0,""""&amp;物品!C470&amp;"""")</f>
        <v>0</v>
      </c>
      <c r="K222" t="str">
        <f>IF(物品!T470="","""""",""""&amp;物品!T470&amp;"""")</f>
        <v>""</v>
      </c>
      <c r="L222">
        <f>IF(物品!U470="",0,""""&amp;物品!U470&amp;"""")</f>
        <v>0</v>
      </c>
      <c r="M222" t="str">
        <f t="shared" si="12"/>
        <v/>
      </c>
      <c r="N222" t="str">
        <f t="shared" si="13"/>
        <v>call InitTypeIdStrings(0,0,0,"")</v>
      </c>
    </row>
    <row r="223" spans="1:14">
      <c r="A223">
        <f>IF(物品!B471="",0,"'"&amp;物品!B471&amp;"'")</f>
        <v>0</v>
      </c>
      <c r="B223">
        <f>物品!D334</f>
        <v>0</v>
      </c>
      <c r="C223">
        <f>物品!E471</f>
        <v>0</v>
      </c>
      <c r="D223">
        <f>物品!F471</f>
        <v>0</v>
      </c>
      <c r="E223">
        <f>IF(ISTEXT(物品!G462)=TRUE,"'"&amp;物品!G462&amp;"'",物品!G462)</f>
        <v>0</v>
      </c>
      <c r="F223">
        <f>IF(ISTEXT(物品!H462)=TRUE,"'"&amp;物品!H462&amp;"'",物品!H462)</f>
        <v>0</v>
      </c>
      <c r="G223">
        <f>IF(物品!I471="",0,"'"&amp;物品!I471&amp;"'")</f>
        <v>0</v>
      </c>
      <c r="H223">
        <f>IF(物品!R462="",0,物品!R462)</f>
        <v>0</v>
      </c>
      <c r="I223">
        <f>IF(物品!S462="",0,物品!S462)</f>
        <v>0</v>
      </c>
      <c r="J223">
        <f>IF(物品!C471="",0,""""&amp;物品!C471&amp;"""")</f>
        <v>0</v>
      </c>
      <c r="K223" t="str">
        <f>IF(物品!T471="","""""",""""&amp;物品!T471&amp;"""")</f>
        <v>""</v>
      </c>
      <c r="L223">
        <f>IF(物品!U471="",0,""""&amp;物品!U471&amp;"""")</f>
        <v>0</v>
      </c>
      <c r="M223" t="str">
        <f t="shared" si="12"/>
        <v/>
      </c>
      <c r="N223" t="str">
        <f t="shared" si="13"/>
        <v>call InitTypeIdStrings(0,0,0,"")</v>
      </c>
    </row>
    <row r="224" spans="1:14">
      <c r="A224">
        <f>IF(物品!B472="",0,"'"&amp;物品!B472&amp;"'")</f>
        <v>0</v>
      </c>
      <c r="B224">
        <f>物品!D335</f>
        <v>0</v>
      </c>
      <c r="C224">
        <f>物品!E472</f>
        <v>0</v>
      </c>
      <c r="D224">
        <f>物品!F472</f>
        <v>0</v>
      </c>
      <c r="E224">
        <f>IF(ISTEXT(物品!G463)=TRUE,"'"&amp;物品!G463&amp;"'",物品!G463)</f>
        <v>0</v>
      </c>
      <c r="F224">
        <f>IF(ISTEXT(物品!H463)=TRUE,"'"&amp;物品!H463&amp;"'",物品!H463)</f>
        <v>0</v>
      </c>
      <c r="G224">
        <f>IF(物品!I472="",0,"'"&amp;物品!I472&amp;"'")</f>
        <v>0</v>
      </c>
      <c r="H224">
        <f>IF(物品!R463="",0,物品!R463)</f>
        <v>0</v>
      </c>
      <c r="I224">
        <f>IF(物品!S463="",0,物品!S463)</f>
        <v>0</v>
      </c>
      <c r="J224">
        <f>IF(物品!C472="",0,""""&amp;物品!C472&amp;"""")</f>
        <v>0</v>
      </c>
      <c r="K224" t="str">
        <f>IF(物品!T472="","""""",""""&amp;物品!T472&amp;"""")</f>
        <v>""</v>
      </c>
      <c r="L224">
        <f>IF(物品!U472="",0,""""&amp;物品!U472&amp;"""")</f>
        <v>0</v>
      </c>
      <c r="M224" t="str">
        <f t="shared" si="12"/>
        <v/>
      </c>
      <c r="N224" t="str">
        <f t="shared" si="13"/>
        <v>call InitTypeIdStrings(0,0,0,"")</v>
      </c>
    </row>
    <row r="225" spans="1:14">
      <c r="A225">
        <f>IF(物品!B473="",0,"'"&amp;物品!B473&amp;"'")</f>
        <v>0</v>
      </c>
      <c r="B225">
        <f>物品!D336</f>
        <v>0</v>
      </c>
      <c r="C225">
        <f>物品!E473</f>
        <v>0</v>
      </c>
      <c r="D225">
        <f>物品!F473</f>
        <v>0</v>
      </c>
      <c r="E225">
        <f>IF(ISTEXT(物品!G464)=TRUE,"'"&amp;物品!G464&amp;"'",物品!G464)</f>
        <v>0</v>
      </c>
      <c r="F225">
        <f>IF(ISTEXT(物品!H464)=TRUE,"'"&amp;物品!H464&amp;"'",物品!H464)</f>
        <v>0</v>
      </c>
      <c r="G225">
        <f>IF(物品!I473="",0,"'"&amp;物品!I473&amp;"'")</f>
        <v>0</v>
      </c>
      <c r="H225">
        <f>IF(物品!R464="",0,物品!R464)</f>
        <v>0</v>
      </c>
      <c r="I225">
        <f>IF(物品!S464="",0,物品!S464)</f>
        <v>0</v>
      </c>
      <c r="J225">
        <f>IF(物品!C473="",0,""""&amp;物品!C473&amp;"""")</f>
        <v>0</v>
      </c>
      <c r="K225" t="str">
        <f>IF(物品!T473="","""""",""""&amp;物品!T473&amp;"""")</f>
        <v>""</v>
      </c>
      <c r="L225">
        <f>IF(物品!U473="",0,""""&amp;物品!U473&amp;"""")</f>
        <v>0</v>
      </c>
      <c r="M225" t="str">
        <f t="shared" si="12"/>
        <v/>
      </c>
      <c r="N225" t="str">
        <f t="shared" si="13"/>
        <v>call InitTypeIdStrings(0,0,0,"")</v>
      </c>
    </row>
  </sheetData>
  <phoneticPr fontId="35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1188</v>
      </c>
      <c r="CD1" s="10" t="s">
        <v>1188</v>
      </c>
      <c r="CE1" s="10" t="s">
        <v>1188</v>
      </c>
      <c r="CF1" s="10" t="s">
        <v>1188</v>
      </c>
      <c r="CH1" s="10" t="s">
        <v>1188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1189</v>
      </c>
      <c r="CC2" s="10" t="s">
        <v>1190</v>
      </c>
      <c r="CD2" s="10" t="s">
        <v>1191</v>
      </c>
      <c r="CE2" s="10" t="s">
        <v>1192</v>
      </c>
      <c r="CF2" s="10" t="s">
        <v>1193</v>
      </c>
      <c r="CG2" s="10" t="s">
        <v>1194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760000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70</v>
      </c>
      <c r="L276">
        <f>物品!AE37</f>
        <v>0</v>
      </c>
      <c r="M276" t="str">
        <f t="shared" si="56"/>
        <v>InitUnitState('E035',760000,0,0,0,0,0,0,0,70,0)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InitUnitState('E035',760000,0,0,0,0,0,0,0,70,0)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5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1195</v>
      </c>
      <c r="B1" s="10" t="s">
        <v>1196</v>
      </c>
      <c r="C1" s="10" t="s">
        <v>1197</v>
      </c>
      <c r="D1" s="10" t="s">
        <v>1198</v>
      </c>
      <c r="E1" s="10" t="s">
        <v>1199</v>
      </c>
    </row>
    <row r="2" spans="1:11" ht="16.5">
      <c r="A2" s="9">
        <v>1</v>
      </c>
      <c r="B2" s="9" t="s">
        <v>1200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1201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1202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1203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1204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1205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592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595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598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601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604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607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610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613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616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619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622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625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901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903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904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905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906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907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908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909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910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911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912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913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914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915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916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917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918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919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920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921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922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923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924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925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926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927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928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5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1206</v>
      </c>
      <c r="G1" t="s">
        <v>1207</v>
      </c>
      <c r="I1" t="s">
        <v>1208</v>
      </c>
      <c r="J1">
        <v>11</v>
      </c>
      <c r="P1" t="s">
        <v>1209</v>
      </c>
      <c r="U1" t="s">
        <v>1210</v>
      </c>
      <c r="V1" t="s">
        <v>1211</v>
      </c>
      <c r="X1" s="10" t="s">
        <v>1212</v>
      </c>
    </row>
    <row r="2" spans="1:25">
      <c r="A2" t="s">
        <v>1213</v>
      </c>
      <c r="D2">
        <v>800</v>
      </c>
      <c r="E2" s="30">
        <v>1</v>
      </c>
      <c r="F2" s="31">
        <f>D2/E2</f>
        <v>800</v>
      </c>
      <c r="I2" t="s">
        <v>1214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1215</v>
      </c>
      <c r="D3">
        <v>800</v>
      </c>
      <c r="E3" s="30">
        <v>1</v>
      </c>
      <c r="F3" s="31">
        <f t="shared" ref="F3:F25" si="1">D3/E3</f>
        <v>800</v>
      </c>
      <c r="I3" t="s">
        <v>1216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1217</v>
      </c>
      <c r="D4">
        <v>800</v>
      </c>
      <c r="E4" s="30">
        <v>1</v>
      </c>
      <c r="F4" s="31">
        <f t="shared" si="1"/>
        <v>800</v>
      </c>
      <c r="I4" t="s">
        <v>1218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1219</v>
      </c>
      <c r="D5">
        <v>800</v>
      </c>
      <c r="E5" s="30">
        <v>1</v>
      </c>
      <c r="F5" s="31">
        <f t="shared" si="1"/>
        <v>800</v>
      </c>
      <c r="I5" t="s">
        <v>1220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1221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1222</v>
      </c>
      <c r="D7">
        <v>2500</v>
      </c>
      <c r="E7" s="30">
        <v>0.85</v>
      </c>
      <c r="F7" s="31">
        <f t="shared" si="1"/>
        <v>2941.1764705882401</v>
      </c>
      <c r="J7" t="s">
        <v>1223</v>
      </c>
      <c r="K7" s="10" t="s">
        <v>1224</v>
      </c>
      <c r="L7" s="10" t="s">
        <v>1225</v>
      </c>
      <c r="M7" t="s">
        <v>1226</v>
      </c>
      <c r="N7" t="s">
        <v>1227</v>
      </c>
      <c r="P7">
        <f t="shared" si="0"/>
        <v>85</v>
      </c>
    </row>
    <row r="8" spans="1:25">
      <c r="A8" t="s">
        <v>1228</v>
      </c>
      <c r="D8">
        <v>2500</v>
      </c>
      <c r="E8" s="30">
        <v>0.85</v>
      </c>
      <c r="F8" s="31">
        <f t="shared" si="1"/>
        <v>2941.1764705882401</v>
      </c>
      <c r="I8" t="s">
        <v>1229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1230</v>
      </c>
      <c r="D9">
        <v>2500</v>
      </c>
      <c r="E9" s="30">
        <v>0.85</v>
      </c>
      <c r="F9" s="31">
        <f t="shared" si="1"/>
        <v>2941.1764705882401</v>
      </c>
      <c r="I9" t="s">
        <v>1231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1232</v>
      </c>
      <c r="D10">
        <v>2500</v>
      </c>
      <c r="E10" s="30">
        <v>0.85</v>
      </c>
      <c r="F10" s="31">
        <f t="shared" si="1"/>
        <v>2941.1764705882401</v>
      </c>
      <c r="I10" t="s">
        <v>1233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1234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1235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1236</v>
      </c>
      <c r="D12">
        <v>8000</v>
      </c>
      <c r="E12" s="30">
        <v>0.7</v>
      </c>
      <c r="F12" s="31">
        <f t="shared" si="1"/>
        <v>11428.5714285714</v>
      </c>
      <c r="I12" t="s">
        <v>1237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1238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1239</v>
      </c>
      <c r="N13">
        <f>SUM(N8:N12)</f>
        <v>1061280</v>
      </c>
      <c r="P13">
        <f t="shared" si="0"/>
        <v>70</v>
      </c>
    </row>
    <row r="14" spans="1:25">
      <c r="A14" t="s">
        <v>1240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1241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1242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1243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1244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1245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1246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1247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1248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1249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1250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1251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1252</v>
      </c>
      <c r="E26" t="s">
        <v>1253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1254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1255</v>
      </c>
      <c r="B31" s="10" t="s">
        <v>128</v>
      </c>
      <c r="C31" s="10" t="s">
        <v>138</v>
      </c>
      <c r="F31" s="10" t="s">
        <v>1256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1257</v>
      </c>
      <c r="G32" s="10" t="s">
        <v>1258</v>
      </c>
      <c r="H32" s="10" t="s">
        <v>1206</v>
      </c>
      <c r="J32" s="10" t="s">
        <v>1259</v>
      </c>
      <c r="K32" s="10" t="s">
        <v>1260</v>
      </c>
      <c r="L32" s="10" t="s">
        <v>1</v>
      </c>
      <c r="M32" s="10" t="s">
        <v>1206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1253</v>
      </c>
      <c r="N41">
        <f>SUM(N33:N40)</f>
        <v>28860</v>
      </c>
      <c r="O41">
        <f>SUM(O33:O40)</f>
        <v>9600</v>
      </c>
    </row>
    <row r="42" spans="1:15">
      <c r="A42" s="10" t="s">
        <v>1253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1261</v>
      </c>
      <c r="B45" s="10" t="s">
        <v>1262</v>
      </c>
      <c r="C45" s="10" t="s">
        <v>1263</v>
      </c>
      <c r="F45" s="10" t="s">
        <v>1264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1265</v>
      </c>
      <c r="G46" s="32" t="s">
        <v>1266</v>
      </c>
      <c r="H46" s="32" t="s">
        <v>179</v>
      </c>
      <c r="I46" s="10" t="s">
        <v>1267</v>
      </c>
      <c r="K46" s="10"/>
    </row>
    <row r="47" spans="1:15">
      <c r="A47">
        <v>2</v>
      </c>
      <c r="B47">
        <f t="shared" si="11"/>
        <v>200</v>
      </c>
      <c r="C47" s="10" t="s">
        <v>1268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1269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1253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5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669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556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563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571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651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939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941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945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947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951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953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659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647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698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713</v>
      </c>
      <c r="H15" t="str">
        <f t="shared" si="0"/>
        <v>|Cff00FF7F大补丸|r</v>
      </c>
    </row>
    <row r="16" spans="1:8" ht="16.5">
      <c r="A16" s="1" t="s">
        <v>230</v>
      </c>
      <c r="B16" s="2" t="s">
        <v>243</v>
      </c>
      <c r="G16" s="6" t="s">
        <v>1270</v>
      </c>
      <c r="H16" t="str">
        <f t="shared" si="0"/>
        <v>|Cff00FF7F超级大补丸|r</v>
      </c>
    </row>
    <row r="17" spans="1:15" ht="16.5">
      <c r="A17" s="1" t="s">
        <v>233</v>
      </c>
      <c r="B17" s="2" t="s">
        <v>246</v>
      </c>
      <c r="G17" s="5" t="s">
        <v>1271</v>
      </c>
      <c r="H17" t="str">
        <f t="shared" si="0"/>
        <v>|Cff00FF7F特级大补丸|r</v>
      </c>
      <c r="O17" s="10"/>
    </row>
    <row r="18" spans="1:15" ht="16.5">
      <c r="A18" s="1" t="s">
        <v>235</v>
      </c>
      <c r="B18" s="2" t="s">
        <v>248</v>
      </c>
      <c r="G18" s="7" t="s">
        <v>1272</v>
      </c>
      <c r="H18" t="e">
        <f t="shared" si="0"/>
        <v>#N/A</v>
      </c>
      <c r="O18" s="10"/>
    </row>
    <row r="19" spans="1:15" ht="16.5">
      <c r="A19" s="1" t="s">
        <v>237</v>
      </c>
      <c r="B19" s="2" t="s">
        <v>250</v>
      </c>
      <c r="G19" s="8" t="s">
        <v>628</v>
      </c>
      <c r="H19" t="str">
        <f t="shared" si="0"/>
        <v>附魔宝箱</v>
      </c>
      <c r="O19" s="10"/>
    </row>
    <row r="20" spans="1:15" ht="16.5">
      <c r="A20" s="1" t="s">
        <v>239</v>
      </c>
      <c r="B20" s="2" t="s">
        <v>252</v>
      </c>
      <c r="G20" s="5" t="s">
        <v>934</v>
      </c>
      <c r="H20" t="str">
        <f t="shared" si="0"/>
        <v>没抽到任何东西</v>
      </c>
    </row>
    <row r="21" spans="1:15" ht="16.5">
      <c r="A21" s="1" t="s">
        <v>242</v>
      </c>
      <c r="B21" s="2" t="s">
        <v>255</v>
      </c>
      <c r="G21" s="9"/>
      <c r="H21" t="str">
        <f t="shared" si="0"/>
        <v/>
      </c>
    </row>
    <row r="22" spans="1:15" ht="16.5">
      <c r="A22" s="1" t="s">
        <v>245</v>
      </c>
      <c r="B22" s="2" t="s">
        <v>258</v>
      </c>
      <c r="G22" s="9"/>
      <c r="H22" t="str">
        <f t="shared" si="0"/>
        <v/>
      </c>
    </row>
    <row r="23" spans="1:15" ht="16.5">
      <c r="A23" s="1" t="s">
        <v>247</v>
      </c>
      <c r="B23" s="2" t="s">
        <v>260</v>
      </c>
      <c r="G23" s="9"/>
      <c r="H23" t="str">
        <f t="shared" si="0"/>
        <v/>
      </c>
    </row>
    <row r="24" spans="1:15" ht="16.5">
      <c r="A24" s="1" t="s">
        <v>249</v>
      </c>
      <c r="B24" s="2" t="s">
        <v>262</v>
      </c>
      <c r="G24" s="9"/>
      <c r="H24" t="str">
        <f t="shared" si="0"/>
        <v/>
      </c>
    </row>
    <row r="25" spans="1:15" ht="16.5">
      <c r="A25" s="1" t="s">
        <v>251</v>
      </c>
      <c r="B25" s="2" t="s">
        <v>264</v>
      </c>
      <c r="G25" s="9" t="s">
        <v>1273</v>
      </c>
      <c r="H25" t="e">
        <f t="shared" si="0"/>
        <v>#N/A</v>
      </c>
    </row>
    <row r="26" spans="1:15" ht="16.5">
      <c r="A26" s="1" t="s">
        <v>265</v>
      </c>
      <c r="B26" s="10" t="s">
        <v>266</v>
      </c>
      <c r="G26" s="4" t="s">
        <v>707</v>
      </c>
      <c r="H26" t="str">
        <f t="shared" si="0"/>
        <v>|CffFF0000神兽洗灵石|r</v>
      </c>
    </row>
    <row r="27" spans="1:15" ht="16.5">
      <c r="A27" s="1" t="s">
        <v>268</v>
      </c>
      <c r="B27" s="10" t="s">
        <v>269</v>
      </c>
      <c r="G27" s="5" t="s">
        <v>701</v>
      </c>
      <c r="H27" t="str">
        <f t="shared" si="0"/>
        <v>|CffFFD24D补天石|r</v>
      </c>
    </row>
    <row r="28" spans="1:15" ht="16.5">
      <c r="A28" s="1" t="s">
        <v>270</v>
      </c>
      <c r="B28" s="10" t="s">
        <v>271</v>
      </c>
      <c r="G28" s="5" t="s">
        <v>704</v>
      </c>
      <c r="H28" t="str">
        <f t="shared" si="0"/>
        <v>|CffFF0000鸿蒙结晶|r</v>
      </c>
    </row>
    <row r="29" spans="1:15" ht="16.5">
      <c r="A29" s="1" t="s">
        <v>272</v>
      </c>
      <c r="B29" s="10" t="s">
        <v>273</v>
      </c>
      <c r="G29" s="5" t="s">
        <v>941</v>
      </c>
      <c r="H29" t="str">
        <f t="shared" si="0"/>
        <v>攻击力中</v>
      </c>
    </row>
    <row r="30" spans="1:15" ht="16.5">
      <c r="A30" s="1" t="s">
        <v>274</v>
      </c>
      <c r="B30" s="10" t="s">
        <v>275</v>
      </c>
      <c r="G30" s="5" t="s">
        <v>943</v>
      </c>
      <c r="H30" t="str">
        <f t="shared" si="0"/>
        <v>攻击力高</v>
      </c>
    </row>
    <row r="31" spans="1:15" ht="16.5">
      <c r="A31" s="1" t="s">
        <v>276</v>
      </c>
      <c r="B31" s="10" t="s">
        <v>277</v>
      </c>
      <c r="G31" s="5" t="s">
        <v>947</v>
      </c>
      <c r="H31" t="str">
        <f t="shared" si="0"/>
        <v>生命值中</v>
      </c>
    </row>
    <row r="32" spans="1:15" ht="16.5">
      <c r="A32" s="1" t="s">
        <v>279</v>
      </c>
      <c r="B32" s="10" t="s">
        <v>280</v>
      </c>
      <c r="G32" s="5" t="s">
        <v>949</v>
      </c>
      <c r="H32" t="str">
        <f t="shared" si="0"/>
        <v>生命值高</v>
      </c>
    </row>
    <row r="33" spans="1:8" ht="16.5">
      <c r="A33" s="1" t="s">
        <v>281</v>
      </c>
      <c r="B33" s="10" t="s">
        <v>282</v>
      </c>
      <c r="G33" s="5" t="s">
        <v>953</v>
      </c>
      <c r="H33" t="str">
        <f t="shared" si="0"/>
        <v>业力中</v>
      </c>
    </row>
    <row r="34" spans="1:8" ht="16.5">
      <c r="A34" s="1" t="s">
        <v>283</v>
      </c>
      <c r="B34" s="10" t="s">
        <v>284</v>
      </c>
      <c r="G34" s="5" t="s">
        <v>955</v>
      </c>
      <c r="H34" t="str">
        <f t="shared" si="0"/>
        <v>业力高</v>
      </c>
    </row>
    <row r="35" spans="1:8" ht="16.5">
      <c r="A35" s="1" t="s">
        <v>285</v>
      </c>
      <c r="B35" s="10" t="s">
        <v>286</v>
      </c>
      <c r="G35" s="5" t="s">
        <v>651</v>
      </c>
      <c r="H35" t="str">
        <f t="shared" si="0"/>
        <v>|CffFFD24D后天道果箱|r</v>
      </c>
    </row>
    <row r="36" spans="1:8" ht="16.5">
      <c r="A36" s="1" t="s">
        <v>287</v>
      </c>
      <c r="B36" s="10" t="s">
        <v>288</v>
      </c>
      <c r="G36" s="8" t="s">
        <v>655</v>
      </c>
      <c r="H36" t="str">
        <f t="shared" si="0"/>
        <v>|CffFF0000先天道果箱|r</v>
      </c>
    </row>
    <row r="37" spans="1:8" ht="16.5">
      <c r="A37" s="1" t="s">
        <v>290</v>
      </c>
      <c r="B37" s="10" t="s">
        <v>291</v>
      </c>
      <c r="G37" s="4" t="s">
        <v>563</v>
      </c>
      <c r="H37" t="str">
        <f t="shared" si="0"/>
        <v>|Cff00BFFF招魂幡Lv3|r</v>
      </c>
    </row>
    <row r="38" spans="1:8" ht="16.5">
      <c r="A38" s="1" t="s">
        <v>292</v>
      </c>
      <c r="B38" s="10" t="s">
        <v>293</v>
      </c>
      <c r="G38" s="3" t="s">
        <v>571</v>
      </c>
      <c r="H38" t="str">
        <f t="shared" si="0"/>
        <v>|CffFF0000招魂幡Lv5|r</v>
      </c>
    </row>
    <row r="39" spans="1:8" ht="16.5">
      <c r="A39" s="1" t="s">
        <v>294</v>
      </c>
      <c r="B39" s="10" t="s">
        <v>295</v>
      </c>
      <c r="G39" s="5" t="s">
        <v>659</v>
      </c>
      <c r="H39" t="str">
        <f t="shared" si="0"/>
        <v>|CffFFD24D技能宝箱|r</v>
      </c>
    </row>
    <row r="40" spans="1:8" ht="16.5">
      <c r="A40" s="1" t="s">
        <v>296</v>
      </c>
      <c r="B40" s="10" t="s">
        <v>297</v>
      </c>
      <c r="G40" s="7" t="s">
        <v>1272</v>
      </c>
      <c r="H40" t="e">
        <f t="shared" si="0"/>
        <v>#N/A</v>
      </c>
    </row>
    <row r="41" spans="1:8" ht="16.5">
      <c r="A41" s="1" t="s">
        <v>298</v>
      </c>
      <c r="B41" s="10" t="s">
        <v>309</v>
      </c>
      <c r="G41" s="5" t="s">
        <v>628</v>
      </c>
      <c r="H41" t="str">
        <f t="shared" si="0"/>
        <v>附魔宝箱</v>
      </c>
    </row>
    <row r="42" spans="1:8" ht="16.5">
      <c r="A42" s="1" t="s">
        <v>300</v>
      </c>
      <c r="B42" s="10" t="s">
        <v>312</v>
      </c>
      <c r="G42" s="5" t="s">
        <v>698</v>
      </c>
      <c r="H42" t="str">
        <f t="shared" si="0"/>
        <v>|CffFF0000时渊碎片|r</v>
      </c>
    </row>
    <row r="43" spans="1:8" ht="16.5">
      <c r="A43" s="1" t="s">
        <v>302</v>
      </c>
      <c r="B43" s="10" t="s">
        <v>314</v>
      </c>
      <c r="G43" s="5" t="s">
        <v>713</v>
      </c>
      <c r="H43" t="str">
        <f t="shared" si="0"/>
        <v>|Cff00FF7F大补丸|r</v>
      </c>
    </row>
    <row r="44" spans="1:8" ht="16.5">
      <c r="A44" s="1" t="s">
        <v>304</v>
      </c>
      <c r="B44" s="10" t="s">
        <v>316</v>
      </c>
      <c r="G44" s="6" t="s">
        <v>1270</v>
      </c>
      <c r="H44" t="str">
        <f t="shared" si="0"/>
        <v>|Cff00FF7F超级大补丸|r</v>
      </c>
    </row>
    <row r="45" spans="1:8" ht="16.5">
      <c r="A45" s="1" t="s">
        <v>306</v>
      </c>
      <c r="B45" s="10" t="s">
        <v>318</v>
      </c>
      <c r="G45" s="5" t="s">
        <v>934</v>
      </c>
      <c r="H45" t="str">
        <f t="shared" si="0"/>
        <v>没抽到任何东西</v>
      </c>
    </row>
    <row r="46" spans="1:8" ht="16.5">
      <c r="A46" s="1" t="s">
        <v>308</v>
      </c>
      <c r="B46" s="10" t="s">
        <v>320</v>
      </c>
      <c r="G46" s="8" t="s">
        <v>647</v>
      </c>
      <c r="H46" t="str">
        <f t="shared" si="0"/>
        <v>|Cff00BFFF入门道果箱|r</v>
      </c>
    </row>
    <row r="47" spans="1:8" ht="16.5">
      <c r="A47" s="1" t="s">
        <v>311</v>
      </c>
      <c r="B47" s="10" t="s">
        <v>323</v>
      </c>
      <c r="G47" s="3" t="s">
        <v>463</v>
      </c>
      <c r="H47" t="str">
        <f t="shared" si="0"/>
        <v>残缺的中级道果【2】</v>
      </c>
    </row>
    <row r="48" spans="1:8" ht="16.5">
      <c r="A48" s="1" t="s">
        <v>313</v>
      </c>
      <c r="B48" s="10" t="s">
        <v>325</v>
      </c>
      <c r="G48" s="3" t="s">
        <v>465</v>
      </c>
      <c r="H48" t="str">
        <f t="shared" si="0"/>
        <v>|Cff00FF7F残缺的高级道果【3】|r</v>
      </c>
    </row>
    <row r="49" spans="1:8" ht="16.5">
      <c r="A49" s="1" t="s">
        <v>315</v>
      </c>
      <c r="B49" s="10" t="s">
        <v>327</v>
      </c>
      <c r="G49" s="9" t="s">
        <v>434</v>
      </c>
      <c r="H49" t="str">
        <f t="shared" si="0"/>
        <v>完美的中级道果【2】</v>
      </c>
    </row>
    <row r="50" spans="1:8" ht="16.5">
      <c r="A50" s="1" t="s">
        <v>317</v>
      </c>
      <c r="B50" s="10" t="s">
        <v>329</v>
      </c>
      <c r="G50" s="9" t="s">
        <v>437</v>
      </c>
      <c r="H50" t="str">
        <f t="shared" si="0"/>
        <v>|Cff00FF7F完美的高级道果【3】|r</v>
      </c>
    </row>
    <row r="51" spans="1:8" ht="16.5">
      <c r="A51" s="1" t="s">
        <v>330</v>
      </c>
      <c r="B51" s="2" t="s">
        <v>331</v>
      </c>
      <c r="G51" s="9"/>
      <c r="H51" t="str">
        <f t="shared" si="0"/>
        <v/>
      </c>
    </row>
    <row r="52" spans="1:8" ht="16.5">
      <c r="A52" s="1" t="s">
        <v>333</v>
      </c>
      <c r="B52" s="2" t="s">
        <v>334</v>
      </c>
      <c r="G52" s="11"/>
      <c r="H52" t="str">
        <f t="shared" si="0"/>
        <v/>
      </c>
    </row>
    <row r="53" spans="1:8" ht="16.5">
      <c r="A53" s="1" t="s">
        <v>335</v>
      </c>
      <c r="B53" s="2" t="s">
        <v>336</v>
      </c>
      <c r="G53" s="9"/>
      <c r="H53" t="str">
        <f t="shared" si="0"/>
        <v/>
      </c>
    </row>
    <row r="54" spans="1:8" ht="16.5">
      <c r="A54" s="1" t="s">
        <v>337</v>
      </c>
      <c r="B54" s="2" t="s">
        <v>338</v>
      </c>
      <c r="G54" s="11"/>
      <c r="H54" t="str">
        <f t="shared" si="0"/>
        <v/>
      </c>
    </row>
    <row r="55" spans="1:8" ht="16.5">
      <c r="A55" s="1" t="s">
        <v>339</v>
      </c>
      <c r="B55" s="2" t="s">
        <v>340</v>
      </c>
      <c r="G55" s="8" t="s">
        <v>651</v>
      </c>
      <c r="H55" t="str">
        <f t="shared" si="0"/>
        <v>|CffFFD24D后天道果箱|r</v>
      </c>
    </row>
    <row r="56" spans="1:8" ht="16.5">
      <c r="A56" s="1" t="s">
        <v>342</v>
      </c>
      <c r="B56" s="2" t="s">
        <v>343</v>
      </c>
      <c r="G56" s="3" t="s">
        <v>467</v>
      </c>
      <c r="H56" t="str">
        <f t="shared" si="0"/>
        <v>|Cff00FF7F残缺的黄级道果【4】|r</v>
      </c>
    </row>
    <row r="57" spans="1:8" ht="16.5">
      <c r="A57" s="1" t="s">
        <v>345</v>
      </c>
      <c r="B57" s="2" t="s">
        <v>346</v>
      </c>
      <c r="G57" s="3" t="s">
        <v>469</v>
      </c>
      <c r="H57" t="str">
        <f t="shared" si="0"/>
        <v>|Cff00BFFF残缺的玄级道果【5】|r</v>
      </c>
    </row>
    <row r="58" spans="1:8" ht="16.5">
      <c r="A58" s="1" t="s">
        <v>347</v>
      </c>
      <c r="B58" s="2" t="s">
        <v>348</v>
      </c>
      <c r="G58" s="3" t="s">
        <v>471</v>
      </c>
      <c r="H58" t="str">
        <f t="shared" si="0"/>
        <v>|Cff00BFFF残缺的地级道果【6】|r</v>
      </c>
    </row>
    <row r="59" spans="1:8" ht="16.5">
      <c r="A59" s="1" t="s">
        <v>349</v>
      </c>
      <c r="B59" s="2" t="s">
        <v>350</v>
      </c>
      <c r="G59" s="9" t="s">
        <v>440</v>
      </c>
      <c r="H59" t="str">
        <f t="shared" si="0"/>
        <v>|Cff00FF7F完美的黄级道果【4】|r</v>
      </c>
    </row>
    <row r="60" spans="1:8" ht="16.5">
      <c r="A60" s="1" t="s">
        <v>351</v>
      </c>
      <c r="B60" s="2" t="s">
        <v>352</v>
      </c>
      <c r="G60" s="9" t="s">
        <v>443</v>
      </c>
      <c r="H60" t="str">
        <f t="shared" si="0"/>
        <v>|Cff00BFFF完美的玄级道果【5】|r</v>
      </c>
    </row>
    <row r="61" spans="1:8" ht="16.5">
      <c r="A61" s="1" t="s">
        <v>354</v>
      </c>
      <c r="B61" s="2" t="s">
        <v>355</v>
      </c>
      <c r="G61" s="9" t="s">
        <v>446</v>
      </c>
      <c r="H61" t="str">
        <f t="shared" si="0"/>
        <v>|Cff00BFFF完美的地级道果【6】|r</v>
      </c>
    </row>
    <row r="62" spans="1:8" ht="16.5">
      <c r="A62" s="1" t="s">
        <v>357</v>
      </c>
      <c r="B62" s="2" t="s">
        <v>358</v>
      </c>
      <c r="G62" s="11" t="s">
        <v>1270</v>
      </c>
      <c r="H62" t="str">
        <f t="shared" si="0"/>
        <v>|Cff00FF7F超级大补丸|r</v>
      </c>
    </row>
    <row r="63" spans="1:8" ht="16.5">
      <c r="A63" s="1" t="s">
        <v>359</v>
      </c>
      <c r="B63" s="2" t="s">
        <v>360</v>
      </c>
      <c r="G63" s="9" t="s">
        <v>1271</v>
      </c>
      <c r="H63" t="str">
        <f t="shared" si="0"/>
        <v>|Cff00FF7F特级大补丸|r</v>
      </c>
    </row>
    <row r="64" spans="1:8" ht="16.5">
      <c r="A64" s="1" t="s">
        <v>361</v>
      </c>
      <c r="B64" s="2" t="s">
        <v>362</v>
      </c>
      <c r="G64" s="9"/>
      <c r="H64" t="str">
        <f t="shared" si="0"/>
        <v/>
      </c>
    </row>
    <row r="65" spans="1:8" ht="16.5">
      <c r="A65" s="1" t="s">
        <v>363</v>
      </c>
      <c r="B65" s="2" t="s">
        <v>364</v>
      </c>
      <c r="G65" s="11"/>
      <c r="H65" t="str">
        <f t="shared" si="0"/>
        <v/>
      </c>
    </row>
    <row r="66" spans="1:8" ht="16.5">
      <c r="A66" s="1" t="s">
        <v>366</v>
      </c>
      <c r="B66" s="2" t="s">
        <v>379</v>
      </c>
      <c r="G66" s="11"/>
      <c r="H66" t="str">
        <f t="shared" ref="H66:H129" si="1">IF(G66="","",VLOOKUP(G66,A:B,2,FALSE))</f>
        <v/>
      </c>
    </row>
    <row r="67" spans="1:8" ht="16.5">
      <c r="A67" s="1" t="s">
        <v>369</v>
      </c>
      <c r="B67" s="2" t="s">
        <v>382</v>
      </c>
      <c r="G67" s="11"/>
      <c r="H67" t="str">
        <f t="shared" si="1"/>
        <v/>
      </c>
    </row>
    <row r="68" spans="1:8" ht="16.5">
      <c r="A68" s="1" t="s">
        <v>371</v>
      </c>
      <c r="B68" s="2" t="s">
        <v>384</v>
      </c>
      <c r="G68" s="8" t="s">
        <v>655</v>
      </c>
      <c r="H68" t="str">
        <f t="shared" si="1"/>
        <v>|CffFF0000先天道果箱|r</v>
      </c>
    </row>
    <row r="69" spans="1:8" ht="16.5">
      <c r="A69" s="1" t="s">
        <v>373</v>
      </c>
      <c r="B69" s="2" t="s">
        <v>386</v>
      </c>
      <c r="G69" s="3" t="s">
        <v>449</v>
      </c>
      <c r="H69" t="str">
        <f t="shared" si="1"/>
        <v>|CffFFC926完美的天级道果【7】|r</v>
      </c>
    </row>
    <row r="70" spans="1:8" ht="16.5">
      <c r="A70" s="1" t="s">
        <v>375</v>
      </c>
      <c r="B70" s="2" t="s">
        <v>388</v>
      </c>
      <c r="G70" s="3" t="s">
        <v>452</v>
      </c>
      <c r="H70" t="str">
        <f t="shared" si="1"/>
        <v>|CffFFC926完美的仙品道果【8】|r</v>
      </c>
    </row>
    <row r="71" spans="1:8" ht="16.5">
      <c r="A71" s="1" t="s">
        <v>378</v>
      </c>
      <c r="B71" s="2" t="s">
        <v>391</v>
      </c>
      <c r="G71" s="3" t="s">
        <v>455</v>
      </c>
      <c r="H71" t="str">
        <f t="shared" si="1"/>
        <v>|CffFF0000完美的至圣道果【9】|r</v>
      </c>
    </row>
    <row r="72" spans="1:8" ht="16.5">
      <c r="A72" s="1" t="s">
        <v>381</v>
      </c>
      <c r="B72" s="2" t="s">
        <v>394</v>
      </c>
      <c r="G72" s="3" t="s">
        <v>458</v>
      </c>
      <c r="H72" t="str">
        <f t="shared" si="1"/>
        <v>|CffFF0000完美的混沌道果【10】|r</v>
      </c>
    </row>
    <row r="73" spans="1:8" ht="16.5">
      <c r="A73" s="1" t="s">
        <v>383</v>
      </c>
      <c r="B73" s="2" t="s">
        <v>396</v>
      </c>
      <c r="G73" s="9" t="s">
        <v>473</v>
      </c>
      <c r="H73" t="str">
        <f t="shared" si="1"/>
        <v>|CffFFC926残缺的天级道果【7】|r</v>
      </c>
    </row>
    <row r="74" spans="1:8" ht="16.5">
      <c r="A74" s="1" t="s">
        <v>385</v>
      </c>
      <c r="B74" s="2" t="s">
        <v>398</v>
      </c>
      <c r="G74" s="9" t="s">
        <v>475</v>
      </c>
      <c r="H74" t="str">
        <f t="shared" si="1"/>
        <v>|CffFFC926残缺的仙品道果【8】|r</v>
      </c>
    </row>
    <row r="75" spans="1:8" ht="16.5">
      <c r="A75" s="1" t="s">
        <v>387</v>
      </c>
      <c r="B75" s="2" t="s">
        <v>400</v>
      </c>
      <c r="G75" s="9" t="s">
        <v>477</v>
      </c>
      <c r="H75" t="str">
        <f t="shared" si="1"/>
        <v>|CffFF0000残缺的至圣道果【9】|r</v>
      </c>
    </row>
    <row r="76" spans="1:8" ht="16.5">
      <c r="A76" s="1" t="s">
        <v>401</v>
      </c>
      <c r="B76" s="12" t="s">
        <v>402</v>
      </c>
      <c r="G76" s="9" t="s">
        <v>479</v>
      </c>
      <c r="H76" t="str">
        <f t="shared" si="1"/>
        <v>|CffFF0000残缺的混沌道果【10】|r</v>
      </c>
    </row>
    <row r="77" spans="1:8" ht="16.5">
      <c r="A77" s="1" t="s">
        <v>404</v>
      </c>
      <c r="B77" s="12" t="s">
        <v>405</v>
      </c>
      <c r="G77" s="11" t="s">
        <v>1270</v>
      </c>
      <c r="H77" t="str">
        <f t="shared" si="1"/>
        <v>|Cff00FF7F超级大补丸|r</v>
      </c>
    </row>
    <row r="78" spans="1:8" ht="16.5">
      <c r="A78" s="1" t="s">
        <v>407</v>
      </c>
      <c r="B78" s="13" t="s">
        <v>408</v>
      </c>
      <c r="G78" s="9" t="s">
        <v>1271</v>
      </c>
      <c r="H78" t="str">
        <f t="shared" si="1"/>
        <v>|Cff00FF7F特级大补丸|r</v>
      </c>
    </row>
    <row r="79" spans="1:8" ht="16.5">
      <c r="A79" s="1" t="s">
        <v>410</v>
      </c>
      <c r="B79" s="13" t="s">
        <v>411</v>
      </c>
      <c r="G79" s="9"/>
      <c r="H79" t="str">
        <f t="shared" si="1"/>
        <v/>
      </c>
    </row>
    <row r="80" spans="1:8" ht="16.5">
      <c r="A80" s="1" t="s">
        <v>413</v>
      </c>
      <c r="B80" s="13" t="s">
        <v>414</v>
      </c>
      <c r="G80" s="11"/>
      <c r="H80" t="str">
        <f t="shared" si="1"/>
        <v/>
      </c>
    </row>
    <row r="81" spans="1:8" ht="16.5">
      <c r="A81" s="1" t="s">
        <v>416</v>
      </c>
      <c r="B81" s="2" t="s">
        <v>417</v>
      </c>
      <c r="G81" s="3" t="s">
        <v>665</v>
      </c>
      <c r="H81" t="str">
        <f t="shared" si="1"/>
        <v>幸运星盒</v>
      </c>
    </row>
    <row r="82" spans="1:8" ht="16.5">
      <c r="A82" s="1" t="s">
        <v>419</v>
      </c>
      <c r="B82" s="2" t="s">
        <v>420</v>
      </c>
      <c r="G82" s="9" t="s">
        <v>936</v>
      </c>
      <c r="H82" t="str">
        <f t="shared" si="1"/>
        <v>玄铁</v>
      </c>
    </row>
    <row r="83" spans="1:8" ht="16.5">
      <c r="A83" s="1" t="s">
        <v>422</v>
      </c>
      <c r="B83" s="2" t="s">
        <v>423</v>
      </c>
      <c r="G83" s="9" t="s">
        <v>938</v>
      </c>
      <c r="H83" t="str">
        <f t="shared" si="1"/>
        <v>杀敌数</v>
      </c>
    </row>
    <row r="84" spans="1:8" ht="16.5">
      <c r="A84" s="1" t="s">
        <v>425</v>
      </c>
      <c r="B84" s="2" t="s">
        <v>426</v>
      </c>
      <c r="G84" s="9" t="s">
        <v>939</v>
      </c>
      <c r="H84" t="str">
        <f t="shared" si="1"/>
        <v>攻击力低</v>
      </c>
    </row>
    <row r="85" spans="1:8" ht="16.5">
      <c r="A85" s="1" t="s">
        <v>428</v>
      </c>
      <c r="B85" s="2" t="s">
        <v>429</v>
      </c>
      <c r="G85" s="9" t="s">
        <v>941</v>
      </c>
      <c r="H85" t="str">
        <f t="shared" si="1"/>
        <v>攻击力中</v>
      </c>
    </row>
    <row r="86" spans="1:8" ht="16.5">
      <c r="A86" s="9" t="s">
        <v>431</v>
      </c>
      <c r="B86" s="12" t="s">
        <v>432</v>
      </c>
      <c r="G86" s="9" t="s">
        <v>943</v>
      </c>
      <c r="H86" t="str">
        <f t="shared" si="1"/>
        <v>攻击力高</v>
      </c>
    </row>
    <row r="87" spans="1:8" ht="16.5">
      <c r="A87" s="9" t="s">
        <v>434</v>
      </c>
      <c r="B87" s="12" t="s">
        <v>435</v>
      </c>
      <c r="G87" s="9" t="s">
        <v>945</v>
      </c>
      <c r="H87" t="str">
        <f t="shared" si="1"/>
        <v>生命值低</v>
      </c>
    </row>
    <row r="88" spans="1:8" ht="16.5">
      <c r="A88" s="9" t="s">
        <v>437</v>
      </c>
      <c r="B88" s="13" t="s">
        <v>438</v>
      </c>
      <c r="G88" s="9" t="s">
        <v>947</v>
      </c>
      <c r="H88" t="str">
        <f t="shared" si="1"/>
        <v>生命值中</v>
      </c>
    </row>
    <row r="89" spans="1:8" ht="16.5">
      <c r="A89" s="9" t="s">
        <v>440</v>
      </c>
      <c r="B89" s="13" t="s">
        <v>441</v>
      </c>
      <c r="G89" s="9" t="s">
        <v>949</v>
      </c>
      <c r="H89" t="str">
        <f t="shared" si="1"/>
        <v>生命值高</v>
      </c>
    </row>
    <row r="90" spans="1:8" ht="16.5">
      <c r="A90" s="9" t="s">
        <v>443</v>
      </c>
      <c r="B90" s="13" t="s">
        <v>444</v>
      </c>
      <c r="G90" s="9" t="s">
        <v>951</v>
      </c>
      <c r="H90" t="str">
        <f t="shared" si="1"/>
        <v>业力低</v>
      </c>
    </row>
    <row r="91" spans="1:8" ht="16.5">
      <c r="A91" s="9" t="s">
        <v>446</v>
      </c>
      <c r="B91" s="2" t="s">
        <v>447</v>
      </c>
      <c r="G91" s="9" t="s">
        <v>953</v>
      </c>
      <c r="H91" t="str">
        <f t="shared" si="1"/>
        <v>业力中</v>
      </c>
    </row>
    <row r="92" spans="1:8" ht="16.5">
      <c r="A92" s="9" t="s">
        <v>449</v>
      </c>
      <c r="B92" s="2" t="s">
        <v>450</v>
      </c>
      <c r="G92" s="9" t="s">
        <v>955</v>
      </c>
      <c r="H92" t="str">
        <f t="shared" si="1"/>
        <v>业力高</v>
      </c>
    </row>
    <row r="93" spans="1:8" ht="16.5">
      <c r="A93" s="9" t="s">
        <v>452</v>
      </c>
      <c r="B93" s="2" t="s">
        <v>453</v>
      </c>
      <c r="G93" s="9" t="s">
        <v>716</v>
      </c>
      <c r="H93" t="str">
        <f t="shared" si="1"/>
        <v>|Cff00FF7F抽奖抵用券|r</v>
      </c>
    </row>
    <row r="94" spans="1:8" ht="16.5">
      <c r="A94" s="9" t="s">
        <v>455</v>
      </c>
      <c r="B94" s="2" t="s">
        <v>456</v>
      </c>
      <c r="G94" s="9" t="s">
        <v>934</v>
      </c>
      <c r="H94" t="str">
        <f t="shared" si="1"/>
        <v>没抽到任何东西</v>
      </c>
    </row>
    <row r="95" spans="1:8" ht="16.5">
      <c r="A95" s="9" t="s">
        <v>458</v>
      </c>
      <c r="B95" s="2" t="s">
        <v>459</v>
      </c>
      <c r="G95" s="11"/>
      <c r="H95" t="str">
        <f t="shared" si="1"/>
        <v/>
      </c>
    </row>
    <row r="96" spans="1:8" ht="16.5">
      <c r="A96" s="9" t="s">
        <v>461</v>
      </c>
      <c r="B96" s="12" t="s">
        <v>1274</v>
      </c>
      <c r="G96" s="8" t="s">
        <v>589</v>
      </c>
      <c r="H96" t="str">
        <f t="shared" si="1"/>
        <v>锦囊</v>
      </c>
    </row>
    <row r="97" spans="1:8" ht="16.5">
      <c r="A97" s="9" t="s">
        <v>463</v>
      </c>
      <c r="B97" s="12" t="s">
        <v>1275</v>
      </c>
      <c r="G97" s="9" t="s">
        <v>592</v>
      </c>
      <c r="H97" t="str">
        <f t="shared" si="1"/>
        <v>来份快餐</v>
      </c>
    </row>
    <row r="98" spans="1:8" ht="16.5">
      <c r="A98" s="9" t="s">
        <v>465</v>
      </c>
      <c r="B98" s="13" t="s">
        <v>1276</v>
      </c>
      <c r="G98" s="9" t="s">
        <v>595</v>
      </c>
      <c r="H98" t="str">
        <f t="shared" si="1"/>
        <v>抬你一手</v>
      </c>
    </row>
    <row r="99" spans="1:8" ht="16.5">
      <c r="A99" s="9" t="s">
        <v>467</v>
      </c>
      <c r="B99" s="13" t="s">
        <v>1277</v>
      </c>
      <c r="G99" s="9" t="s">
        <v>598</v>
      </c>
      <c r="H99" t="str">
        <f t="shared" si="1"/>
        <v>死者苏生</v>
      </c>
    </row>
    <row r="100" spans="1:8" ht="16.5">
      <c r="A100" s="9" t="s">
        <v>469</v>
      </c>
      <c r="B100" s="13" t="s">
        <v>1278</v>
      </c>
      <c r="G100" s="9" t="s">
        <v>601</v>
      </c>
      <c r="H100" t="str">
        <f t="shared" si="1"/>
        <v>福娃这么可爱..</v>
      </c>
    </row>
    <row r="101" spans="1:8" ht="16.5">
      <c r="A101" s="9" t="s">
        <v>471</v>
      </c>
      <c r="B101" s="2" t="s">
        <v>1279</v>
      </c>
      <c r="G101" s="9" t="s">
        <v>604</v>
      </c>
      <c r="H101" t="str">
        <f t="shared" si="1"/>
        <v>奥里给Lo他</v>
      </c>
    </row>
    <row r="102" spans="1:8" ht="16.5">
      <c r="A102" s="9" t="s">
        <v>473</v>
      </c>
      <c r="B102" s="2" t="s">
        <v>1280</v>
      </c>
      <c r="G102" s="9" t="s">
        <v>607</v>
      </c>
      <c r="H102" t="str">
        <f t="shared" si="1"/>
        <v>以逸待劳</v>
      </c>
    </row>
    <row r="103" spans="1:8" ht="16.5">
      <c r="A103" s="9" t="s">
        <v>475</v>
      </c>
      <c r="B103" s="2" t="s">
        <v>1281</v>
      </c>
      <c r="G103" s="9" t="s">
        <v>610</v>
      </c>
      <c r="H103" t="str">
        <f t="shared" si="1"/>
        <v>全军出击</v>
      </c>
    </row>
    <row r="104" spans="1:8" ht="16.5">
      <c r="A104" s="9" t="s">
        <v>477</v>
      </c>
      <c r="B104" s="2" t="s">
        <v>1282</v>
      </c>
      <c r="G104" s="9" t="s">
        <v>613</v>
      </c>
      <c r="H104" t="str">
        <f t="shared" si="1"/>
        <v>心跳时刻</v>
      </c>
    </row>
    <row r="105" spans="1:8" ht="16.5">
      <c r="A105" s="9" t="s">
        <v>479</v>
      </c>
      <c r="B105" s="2" t="s">
        <v>1283</v>
      </c>
      <c r="G105" s="9" t="s">
        <v>616</v>
      </c>
      <c r="H105" t="str">
        <f t="shared" si="1"/>
        <v>据守</v>
      </c>
    </row>
    <row r="106" spans="1:8" ht="16.5">
      <c r="A106" s="9" t="s">
        <v>481</v>
      </c>
      <c r="B106" s="9" t="s">
        <v>1284</v>
      </c>
      <c r="G106" s="9" t="s">
        <v>619</v>
      </c>
      <c r="H106" t="str">
        <f t="shared" si="1"/>
        <v>赌输可退</v>
      </c>
    </row>
    <row r="107" spans="1:8" ht="16.5">
      <c r="A107" s="9" t="s">
        <v>517</v>
      </c>
      <c r="B107" s="9" t="s">
        <v>504</v>
      </c>
      <c r="G107" s="9" t="s">
        <v>622</v>
      </c>
      <c r="H107" t="str">
        <f t="shared" si="1"/>
        <v>来点玄铁</v>
      </c>
    </row>
    <row r="108" spans="1:8" ht="16.5">
      <c r="A108" s="9" t="s">
        <v>519</v>
      </c>
      <c r="B108" s="9" t="s">
        <v>1285</v>
      </c>
      <c r="G108" s="9" t="s">
        <v>625</v>
      </c>
      <c r="H108" t="str">
        <f t="shared" si="1"/>
        <v>恭喜发财</v>
      </c>
    </row>
    <row r="109" spans="1:8" ht="16.5">
      <c r="A109" s="9" t="s">
        <v>522</v>
      </c>
      <c r="B109" s="9" t="s">
        <v>512</v>
      </c>
      <c r="G109" s="9" t="s">
        <v>632</v>
      </c>
      <c r="H109" t="str">
        <f t="shared" si="1"/>
        <v>鼠年大吉</v>
      </c>
    </row>
    <row r="110" spans="1:8" ht="16.5">
      <c r="A110" s="9" t="s">
        <v>524</v>
      </c>
      <c r="B110" s="9" t="s">
        <v>1286</v>
      </c>
      <c r="G110" s="9" t="s">
        <v>635</v>
      </c>
      <c r="H110" t="str">
        <f t="shared" si="1"/>
        <v>兄弟们拼了</v>
      </c>
    </row>
    <row r="111" spans="1:8" ht="16.5">
      <c r="A111" s="9" t="s">
        <v>534</v>
      </c>
      <c r="B111" s="14" t="s">
        <v>535</v>
      </c>
      <c r="G111" s="9" t="s">
        <v>638</v>
      </c>
      <c r="H111" t="str">
        <f t="shared" si="1"/>
        <v>老铁忍住啊</v>
      </c>
    </row>
    <row r="112" spans="1:8" ht="16.5">
      <c r="A112" s="9" t="s">
        <v>537</v>
      </c>
      <c r="B112" s="9" t="s">
        <v>538</v>
      </c>
      <c r="G112" s="9" t="s">
        <v>641</v>
      </c>
      <c r="H112" t="str">
        <f t="shared" si="1"/>
        <v>老铁忍住呀</v>
      </c>
    </row>
    <row r="113" spans="1:8" ht="16.5">
      <c r="A113" s="9" t="s">
        <v>540</v>
      </c>
      <c r="B113" s="9" t="s">
        <v>541</v>
      </c>
      <c r="G113" s="9" t="s">
        <v>644</v>
      </c>
      <c r="H113" t="str">
        <f t="shared" si="1"/>
        <v>跳不动了</v>
      </c>
    </row>
    <row r="114" spans="1:8" ht="16.5">
      <c r="A114" s="9" t="s">
        <v>543</v>
      </c>
      <c r="B114" s="9" t="s">
        <v>544</v>
      </c>
      <c r="G114" s="9" t="s">
        <v>939</v>
      </c>
      <c r="H114" t="str">
        <f t="shared" si="1"/>
        <v>攻击力低</v>
      </c>
    </row>
    <row r="115" spans="1:8" ht="16.5">
      <c r="A115" s="9" t="s">
        <v>546</v>
      </c>
      <c r="B115" s="9" t="s">
        <v>547</v>
      </c>
      <c r="G115" s="9" t="s">
        <v>945</v>
      </c>
      <c r="H115" t="str">
        <f t="shared" si="1"/>
        <v>生命值低</v>
      </c>
    </row>
    <row r="116" spans="1:8" ht="16.5">
      <c r="A116" s="9" t="s">
        <v>549</v>
      </c>
      <c r="B116" s="9" t="s">
        <v>550</v>
      </c>
      <c r="G116" s="9" t="s">
        <v>951</v>
      </c>
      <c r="H116" t="str">
        <f t="shared" si="1"/>
        <v>业力低</v>
      </c>
    </row>
    <row r="117" spans="1:8" ht="16.5">
      <c r="A117" s="9" t="s">
        <v>556</v>
      </c>
      <c r="B117" s="15" t="s">
        <v>557</v>
      </c>
      <c r="G117" s="11"/>
      <c r="H117" t="str">
        <f t="shared" si="1"/>
        <v/>
      </c>
    </row>
    <row r="118" spans="1:8" ht="16.5">
      <c r="A118" s="9" t="s">
        <v>559</v>
      </c>
      <c r="B118" s="16" t="s">
        <v>560</v>
      </c>
      <c r="G118" s="8" t="s">
        <v>628</v>
      </c>
      <c r="H118" t="str">
        <f t="shared" si="1"/>
        <v>附魔宝箱</v>
      </c>
    </row>
    <row r="119" spans="1:8" ht="16.5">
      <c r="A119" s="9" t="s">
        <v>563</v>
      </c>
      <c r="B119" s="16" t="s">
        <v>564</v>
      </c>
      <c r="G119" s="9" t="s">
        <v>799</v>
      </c>
      <c r="H119" t="str">
        <f t="shared" si="1"/>
        <v>Q技能附魔卷</v>
      </c>
    </row>
    <row r="120" spans="1:8" ht="16.5">
      <c r="A120" s="9" t="s">
        <v>567</v>
      </c>
      <c r="B120" s="16" t="s">
        <v>568</v>
      </c>
      <c r="G120" s="9" t="s">
        <v>803</v>
      </c>
      <c r="H120" t="str">
        <f t="shared" si="1"/>
        <v>W技能附魔卷</v>
      </c>
    </row>
    <row r="121" spans="1:8" ht="16.5">
      <c r="A121" s="9" t="s">
        <v>571</v>
      </c>
      <c r="B121" s="16" t="s">
        <v>572</v>
      </c>
      <c r="G121" s="9" t="s">
        <v>807</v>
      </c>
      <c r="H121" t="str">
        <f t="shared" si="1"/>
        <v>E技能附魔卷</v>
      </c>
    </row>
    <row r="122" spans="1:8" ht="16.5">
      <c r="A122" s="9" t="s">
        <v>589</v>
      </c>
      <c r="B122" s="9" t="s">
        <v>1287</v>
      </c>
      <c r="G122" s="9" t="s">
        <v>811</v>
      </c>
      <c r="H122" t="str">
        <f t="shared" si="1"/>
        <v>|CffFFD24DQ强力附魔卷|r</v>
      </c>
    </row>
    <row r="123" spans="1:8" ht="16.5">
      <c r="A123" s="17" t="s">
        <v>592</v>
      </c>
      <c r="B123" s="18" t="s">
        <v>1288</v>
      </c>
      <c r="G123" s="9" t="s">
        <v>814</v>
      </c>
      <c r="H123" t="str">
        <f t="shared" si="1"/>
        <v>|CffFFD24DW强力附魔卷|r</v>
      </c>
    </row>
    <row r="124" spans="1:8" ht="16.5">
      <c r="A124" s="9" t="s">
        <v>595</v>
      </c>
      <c r="B124" s="19" t="s">
        <v>1289</v>
      </c>
      <c r="G124" s="9" t="s">
        <v>817</v>
      </c>
      <c r="H124" t="str">
        <f t="shared" si="1"/>
        <v>|CffFFD24DE强力附魔卷|r</v>
      </c>
    </row>
    <row r="125" spans="1:8" ht="16.5">
      <c r="A125" s="17" t="s">
        <v>598</v>
      </c>
      <c r="B125" s="18" t="s">
        <v>1290</v>
      </c>
      <c r="G125" s="11"/>
      <c r="H125" t="str">
        <f t="shared" si="1"/>
        <v/>
      </c>
    </row>
    <row r="126" spans="1:8" ht="16.5">
      <c r="A126" s="17" t="s">
        <v>601</v>
      </c>
      <c r="B126" s="18" t="s">
        <v>1291</v>
      </c>
      <c r="G126" s="8" t="s">
        <v>659</v>
      </c>
      <c r="H126" t="str">
        <f t="shared" si="1"/>
        <v>|CffFFD24D技能宝箱|r</v>
      </c>
    </row>
    <row r="127" spans="1:8" ht="16.5">
      <c r="A127" s="17" t="s">
        <v>604</v>
      </c>
      <c r="B127" s="18" t="s">
        <v>1292</v>
      </c>
      <c r="G127" s="9" t="s">
        <v>522</v>
      </c>
      <c r="H127" t="str">
        <f t="shared" si="1"/>
        <v>|Cff00FF7F技能进阶石【残缺】|r</v>
      </c>
    </row>
    <row r="128" spans="1:8" ht="16.5">
      <c r="A128" s="17" t="s">
        <v>607</v>
      </c>
      <c r="B128" s="18" t="s">
        <v>1293</v>
      </c>
      <c r="G128" s="9" t="s">
        <v>517</v>
      </c>
      <c r="H128" t="str">
        <f t="shared" si="1"/>
        <v>|Cff00BFFF技能进阶石【完美】|r</v>
      </c>
    </row>
    <row r="129" spans="1:8" ht="16.5">
      <c r="A129" s="17" t="s">
        <v>610</v>
      </c>
      <c r="B129" s="18" t="s">
        <v>1294</v>
      </c>
      <c r="G129" s="9" t="s">
        <v>519</v>
      </c>
      <c r="H129" t="str">
        <f t="shared" si="1"/>
        <v>|CffFF0000技能进化石【完美】|r</v>
      </c>
    </row>
    <row r="130" spans="1:8" ht="16.5">
      <c r="A130" s="17" t="s">
        <v>613</v>
      </c>
      <c r="B130" s="18" t="s">
        <v>1295</v>
      </c>
      <c r="G130" s="9" t="s">
        <v>524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616</v>
      </c>
      <c r="B131" s="18" t="s">
        <v>1296</v>
      </c>
      <c r="G131" s="11"/>
      <c r="H131" t="str">
        <f t="shared" si="2"/>
        <v/>
      </c>
    </row>
    <row r="132" spans="1:8" ht="16.5">
      <c r="A132" s="17" t="s">
        <v>619</v>
      </c>
      <c r="B132" s="17" t="s">
        <v>620</v>
      </c>
      <c r="G132" s="8" t="s">
        <v>673</v>
      </c>
      <c r="H132" t="str">
        <f t="shared" si="2"/>
        <v>|CffFFD24D技能宝箱|r</v>
      </c>
    </row>
    <row r="133" spans="1:8" ht="16.5">
      <c r="A133" s="17" t="s">
        <v>622</v>
      </c>
      <c r="B133" s="18" t="s">
        <v>1297</v>
      </c>
      <c r="G133" s="9" t="s">
        <v>522</v>
      </c>
      <c r="H133" t="str">
        <f t="shared" si="2"/>
        <v>|Cff00FF7F技能进阶石【残缺】|r</v>
      </c>
    </row>
    <row r="134" spans="1:8" ht="16.5">
      <c r="A134" s="17" t="s">
        <v>625</v>
      </c>
      <c r="B134" s="18" t="s">
        <v>1298</v>
      </c>
      <c r="G134" s="9" t="s">
        <v>517</v>
      </c>
      <c r="H134" t="str">
        <f t="shared" si="2"/>
        <v>|Cff00BFFF技能进阶石【完美】|r</v>
      </c>
    </row>
    <row r="135" spans="1:8" ht="16.5">
      <c r="A135" s="9" t="s">
        <v>628</v>
      </c>
      <c r="B135" s="20" t="s">
        <v>629</v>
      </c>
      <c r="G135" s="11"/>
      <c r="H135" t="str">
        <f t="shared" si="2"/>
        <v/>
      </c>
    </row>
    <row r="136" spans="1:8" ht="16.5">
      <c r="A136" s="17" t="s">
        <v>632</v>
      </c>
      <c r="B136" s="21" t="s">
        <v>1299</v>
      </c>
      <c r="G136" s="8" t="s">
        <v>663</v>
      </c>
      <c r="H136" t="str">
        <f t="shared" si="2"/>
        <v>|CffFFD24D附魔宝箱|r</v>
      </c>
    </row>
    <row r="137" spans="1:8" ht="16.5">
      <c r="A137" s="17" t="s">
        <v>635</v>
      </c>
      <c r="B137" s="22" t="s">
        <v>1300</v>
      </c>
      <c r="G137" s="9" t="s">
        <v>799</v>
      </c>
      <c r="H137" t="str">
        <f t="shared" si="2"/>
        <v>Q技能附魔卷</v>
      </c>
    </row>
    <row r="138" spans="1:8" ht="16.5">
      <c r="A138" s="9" t="s">
        <v>638</v>
      </c>
      <c r="B138" s="23" t="s">
        <v>1301</v>
      </c>
      <c r="G138" s="9" t="s">
        <v>811</v>
      </c>
      <c r="H138" t="str">
        <f t="shared" si="2"/>
        <v>|CffFFD24DQ强力附魔卷|r</v>
      </c>
    </row>
    <row r="139" spans="1:8" ht="16.5">
      <c r="A139" s="17" t="s">
        <v>641</v>
      </c>
      <c r="B139" s="21" t="s">
        <v>1302</v>
      </c>
      <c r="G139" s="9"/>
      <c r="H139" t="str">
        <f t="shared" si="2"/>
        <v/>
      </c>
    </row>
    <row r="140" spans="1:8" ht="16.5">
      <c r="A140" s="17" t="s">
        <v>644</v>
      </c>
      <c r="B140" s="21" t="s">
        <v>1303</v>
      </c>
      <c r="G140" s="8"/>
      <c r="H140" t="str">
        <f t="shared" si="2"/>
        <v/>
      </c>
    </row>
    <row r="141" spans="1:8" ht="16.5">
      <c r="A141" s="24" t="s">
        <v>647</v>
      </c>
      <c r="B141" s="23" t="s">
        <v>648</v>
      </c>
      <c r="G141" s="9" t="s">
        <v>901</v>
      </c>
      <c r="H141" t="str">
        <f t="shared" si="2"/>
        <v>附魔</v>
      </c>
    </row>
    <row r="142" spans="1:8" ht="16.5">
      <c r="A142" s="24" t="s">
        <v>651</v>
      </c>
      <c r="B142" s="23" t="s">
        <v>652</v>
      </c>
      <c r="G142" s="9" t="s">
        <v>903</v>
      </c>
      <c r="H142" t="str">
        <f t="shared" si="2"/>
        <v>附魔</v>
      </c>
    </row>
    <row r="143" spans="1:8" ht="16.5">
      <c r="A143" s="24" t="s">
        <v>655</v>
      </c>
      <c r="B143" s="23" t="s">
        <v>656</v>
      </c>
      <c r="G143" s="9" t="s">
        <v>904</v>
      </c>
      <c r="H143" t="str">
        <f t="shared" si="2"/>
        <v>附魔</v>
      </c>
    </row>
    <row r="144" spans="1:8" ht="16.5">
      <c r="A144" s="24" t="s">
        <v>659</v>
      </c>
      <c r="B144" s="20" t="s">
        <v>660</v>
      </c>
      <c r="G144" s="9" t="s">
        <v>905</v>
      </c>
      <c r="H144" t="str">
        <f t="shared" si="2"/>
        <v>附魔</v>
      </c>
    </row>
    <row r="145" spans="1:8" ht="16.5">
      <c r="A145" s="24" t="s">
        <v>663</v>
      </c>
      <c r="B145" s="20" t="s">
        <v>664</v>
      </c>
      <c r="G145" s="9" t="s">
        <v>906</v>
      </c>
      <c r="H145" t="str">
        <f t="shared" si="2"/>
        <v>附魔</v>
      </c>
    </row>
    <row r="146" spans="1:8" ht="16.5">
      <c r="A146" s="24" t="s">
        <v>665</v>
      </c>
      <c r="B146" s="20" t="s">
        <v>1304</v>
      </c>
      <c r="G146" s="9" t="s">
        <v>907</v>
      </c>
      <c r="H146" t="str">
        <f t="shared" si="2"/>
        <v>附魔</v>
      </c>
    </row>
    <row r="147" spans="1:8" ht="16.5">
      <c r="A147" s="24" t="s">
        <v>669</v>
      </c>
      <c r="B147" s="20" t="s">
        <v>1305</v>
      </c>
      <c r="G147" s="9" t="s">
        <v>908</v>
      </c>
      <c r="H147" t="str">
        <f t="shared" si="2"/>
        <v>附魔</v>
      </c>
    </row>
    <row r="148" spans="1:8" ht="16.5">
      <c r="A148" s="24" t="s">
        <v>673</v>
      </c>
      <c r="B148" s="20" t="s">
        <v>660</v>
      </c>
      <c r="G148" s="9" t="s">
        <v>909</v>
      </c>
      <c r="H148" t="str">
        <f t="shared" si="2"/>
        <v>附魔</v>
      </c>
    </row>
    <row r="149" spans="1:8" ht="16.5">
      <c r="A149" s="9" t="s">
        <v>698</v>
      </c>
      <c r="B149" s="9" t="s">
        <v>1306</v>
      </c>
      <c r="G149" s="9" t="s">
        <v>910</v>
      </c>
      <c r="H149" t="str">
        <f t="shared" si="2"/>
        <v>附魔</v>
      </c>
    </row>
    <row r="150" spans="1:8" ht="16.5">
      <c r="A150" s="9" t="s">
        <v>701</v>
      </c>
      <c r="B150" s="15" t="s">
        <v>702</v>
      </c>
      <c r="G150" s="9" t="s">
        <v>911</v>
      </c>
      <c r="H150" t="str">
        <f t="shared" si="2"/>
        <v>附魔</v>
      </c>
    </row>
    <row r="151" spans="1:8" ht="16.5">
      <c r="A151" s="9" t="s">
        <v>704</v>
      </c>
      <c r="B151" s="15" t="s">
        <v>705</v>
      </c>
      <c r="G151" s="9" t="s">
        <v>912</v>
      </c>
      <c r="H151" t="str">
        <f t="shared" si="2"/>
        <v>附魔</v>
      </c>
    </row>
    <row r="152" spans="1:8" ht="16.5">
      <c r="A152" s="9" t="s">
        <v>707</v>
      </c>
      <c r="B152" s="15" t="s">
        <v>708</v>
      </c>
      <c r="G152" s="9" t="s">
        <v>913</v>
      </c>
      <c r="H152" t="str">
        <f t="shared" si="2"/>
        <v>附魔</v>
      </c>
    </row>
    <row r="153" spans="1:8" ht="16.5">
      <c r="A153" s="9" t="s">
        <v>710</v>
      </c>
      <c r="B153" s="15" t="s">
        <v>711</v>
      </c>
      <c r="G153" s="9" t="s">
        <v>914</v>
      </c>
      <c r="H153" t="str">
        <f t="shared" si="2"/>
        <v>附魔</v>
      </c>
    </row>
    <row r="154" spans="1:8" ht="16.5">
      <c r="A154" s="9" t="s">
        <v>713</v>
      </c>
      <c r="B154" s="25" t="s">
        <v>1307</v>
      </c>
      <c r="G154" s="9" t="s">
        <v>915</v>
      </c>
      <c r="H154" t="str">
        <f t="shared" si="2"/>
        <v>附魔</v>
      </c>
    </row>
    <row r="155" spans="1:8" ht="16.5">
      <c r="A155" s="9" t="s">
        <v>716</v>
      </c>
      <c r="B155" s="25" t="s">
        <v>1308</v>
      </c>
      <c r="G155" s="9" t="s">
        <v>916</v>
      </c>
      <c r="H155" t="str">
        <f t="shared" si="2"/>
        <v>附魔</v>
      </c>
    </row>
    <row r="156" spans="1:8" ht="16.5">
      <c r="A156" s="9" t="s">
        <v>1270</v>
      </c>
      <c r="B156" s="25" t="s">
        <v>1309</v>
      </c>
      <c r="G156" s="9" t="s">
        <v>917</v>
      </c>
      <c r="H156" t="str">
        <f t="shared" si="2"/>
        <v>附魔</v>
      </c>
    </row>
    <row r="157" spans="1:8" ht="16.5">
      <c r="A157" s="9" t="s">
        <v>1271</v>
      </c>
      <c r="B157" s="25" t="s">
        <v>1310</v>
      </c>
      <c r="G157" s="11"/>
      <c r="H157" t="str">
        <f t="shared" si="2"/>
        <v/>
      </c>
    </row>
    <row r="158" spans="1:8" ht="16.5">
      <c r="A158" s="9" t="s">
        <v>720</v>
      </c>
      <c r="B158" s="15" t="s">
        <v>721</v>
      </c>
      <c r="G158" s="8"/>
      <c r="H158" t="str">
        <f t="shared" si="2"/>
        <v/>
      </c>
    </row>
    <row r="159" spans="1:8" ht="16.5">
      <c r="A159" s="9" t="s">
        <v>722</v>
      </c>
      <c r="B159" s="15" t="s">
        <v>723</v>
      </c>
      <c r="G159" s="9" t="s">
        <v>918</v>
      </c>
      <c r="H159" t="str">
        <f t="shared" si="2"/>
        <v>附魔</v>
      </c>
    </row>
    <row r="160" spans="1:8" ht="16.5">
      <c r="A160" s="9" t="s">
        <v>724</v>
      </c>
      <c r="B160" s="15" t="s">
        <v>725</v>
      </c>
      <c r="G160" s="9" t="s">
        <v>919</v>
      </c>
      <c r="H160" t="str">
        <f t="shared" si="2"/>
        <v>附魔</v>
      </c>
    </row>
    <row r="161" spans="1:8" ht="16.5">
      <c r="A161" s="9" t="s">
        <v>726</v>
      </c>
      <c r="B161" s="15" t="s">
        <v>727</v>
      </c>
      <c r="G161" s="9" t="s">
        <v>920</v>
      </c>
      <c r="H161" t="str">
        <f t="shared" si="2"/>
        <v>附魔</v>
      </c>
    </row>
    <row r="162" spans="1:8" ht="16.5">
      <c r="A162" s="9" t="s">
        <v>728</v>
      </c>
      <c r="B162" s="15" t="s">
        <v>729</v>
      </c>
      <c r="G162" s="9" t="s">
        <v>921</v>
      </c>
      <c r="H162" t="str">
        <f t="shared" si="2"/>
        <v>附魔</v>
      </c>
    </row>
    <row r="163" spans="1:8" ht="16.5">
      <c r="A163" s="9" t="s">
        <v>730</v>
      </c>
      <c r="B163" s="15" t="s">
        <v>731</v>
      </c>
      <c r="G163" s="9" t="s">
        <v>922</v>
      </c>
      <c r="H163" t="str">
        <f t="shared" si="2"/>
        <v>附魔</v>
      </c>
    </row>
    <row r="164" spans="1:8" ht="16.5">
      <c r="A164" s="9" t="s">
        <v>732</v>
      </c>
      <c r="B164" s="15" t="s">
        <v>733</v>
      </c>
      <c r="G164" s="9" t="s">
        <v>923</v>
      </c>
      <c r="H164" t="str">
        <f t="shared" si="2"/>
        <v>附魔</v>
      </c>
    </row>
    <row r="165" spans="1:8" ht="16.5">
      <c r="A165" s="9" t="s">
        <v>735</v>
      </c>
      <c r="B165" s="15" t="s">
        <v>736</v>
      </c>
      <c r="G165" s="9" t="s">
        <v>924</v>
      </c>
      <c r="H165" t="str">
        <f t="shared" si="2"/>
        <v>附魔</v>
      </c>
    </row>
    <row r="166" spans="1:8" ht="16.5">
      <c r="A166" s="9" t="s">
        <v>737</v>
      </c>
      <c r="B166" s="15" t="s">
        <v>738</v>
      </c>
      <c r="G166" s="9" t="s">
        <v>925</v>
      </c>
      <c r="H166" t="str">
        <f t="shared" si="2"/>
        <v>附魔</v>
      </c>
    </row>
    <row r="167" spans="1:8" ht="16.5">
      <c r="A167" s="9" t="s">
        <v>739</v>
      </c>
      <c r="B167" s="15" t="s">
        <v>740</v>
      </c>
      <c r="G167" s="9" t="s">
        <v>926</v>
      </c>
      <c r="H167" t="str">
        <f t="shared" si="2"/>
        <v>附魔</v>
      </c>
    </row>
    <row r="168" spans="1:8" ht="16.5">
      <c r="A168" s="9" t="s">
        <v>741</v>
      </c>
      <c r="B168" s="15" t="s">
        <v>742</v>
      </c>
      <c r="G168" s="9" t="s">
        <v>927</v>
      </c>
      <c r="H168" t="str">
        <f t="shared" si="2"/>
        <v>附魔</v>
      </c>
    </row>
    <row r="169" spans="1:8" ht="16.5">
      <c r="A169" s="9" t="s">
        <v>743</v>
      </c>
      <c r="B169" s="15" t="s">
        <v>744</v>
      </c>
      <c r="G169" s="9" t="s">
        <v>928</v>
      </c>
      <c r="H169" t="str">
        <f t="shared" si="2"/>
        <v>附魔</v>
      </c>
    </row>
    <row r="170" spans="1:8" ht="16.5">
      <c r="A170" s="9" t="s">
        <v>745</v>
      </c>
      <c r="B170" s="15" t="s">
        <v>746</v>
      </c>
      <c r="G170" s="9" t="s">
        <v>929</v>
      </c>
      <c r="H170" t="str">
        <f t="shared" si="2"/>
        <v>附魔</v>
      </c>
    </row>
    <row r="171" spans="1:8" ht="16.5">
      <c r="A171" s="9" t="s">
        <v>747</v>
      </c>
      <c r="B171" s="15" t="s">
        <v>748</v>
      </c>
      <c r="G171" s="9" t="s">
        <v>930</v>
      </c>
      <c r="H171" t="str">
        <f t="shared" si="2"/>
        <v>附魔</v>
      </c>
    </row>
    <row r="172" spans="1:8" ht="16.5">
      <c r="A172" s="9" t="s">
        <v>749</v>
      </c>
      <c r="B172" s="15" t="s">
        <v>750</v>
      </c>
      <c r="G172" s="9" t="s">
        <v>931</v>
      </c>
      <c r="H172" t="str">
        <f t="shared" si="2"/>
        <v>附魔</v>
      </c>
    </row>
    <row r="173" spans="1:8" ht="16.5">
      <c r="A173" s="9" t="s">
        <v>752</v>
      </c>
      <c r="B173" s="15" t="s">
        <v>753</v>
      </c>
      <c r="G173" s="9" t="s">
        <v>932</v>
      </c>
      <c r="H173" t="str">
        <f t="shared" si="2"/>
        <v>附魔</v>
      </c>
    </row>
    <row r="174" spans="1:8" ht="16.5">
      <c r="A174" s="9" t="s">
        <v>763</v>
      </c>
      <c r="B174" s="15" t="s">
        <v>764</v>
      </c>
      <c r="G174" s="9" t="s">
        <v>933</v>
      </c>
      <c r="H174" t="e">
        <f t="shared" si="2"/>
        <v>#N/A</v>
      </c>
    </row>
    <row r="175" spans="1:8" ht="16.5">
      <c r="A175" s="9" t="s">
        <v>781</v>
      </c>
      <c r="B175" s="15" t="s">
        <v>1311</v>
      </c>
    </row>
    <row r="176" spans="1:8" ht="16.5">
      <c r="A176" s="9" t="s">
        <v>784</v>
      </c>
      <c r="B176" s="15" t="s">
        <v>1312</v>
      </c>
    </row>
    <row r="177" spans="1:2" ht="16.5">
      <c r="A177" s="9" t="s">
        <v>787</v>
      </c>
      <c r="B177" s="15" t="s">
        <v>1313</v>
      </c>
    </row>
    <row r="178" spans="1:2" ht="16.5">
      <c r="A178" s="9" t="s">
        <v>799</v>
      </c>
      <c r="B178" s="15" t="s">
        <v>1314</v>
      </c>
    </row>
    <row r="179" spans="1:2" ht="16.5">
      <c r="A179" s="9" t="s">
        <v>803</v>
      </c>
      <c r="B179" s="15" t="s">
        <v>1315</v>
      </c>
    </row>
    <row r="180" spans="1:2" ht="16.5">
      <c r="A180" s="9" t="s">
        <v>807</v>
      </c>
      <c r="B180" s="15" t="s">
        <v>1316</v>
      </c>
    </row>
    <row r="181" spans="1:2" ht="16.5">
      <c r="A181" s="9" t="s">
        <v>811</v>
      </c>
      <c r="B181" s="25" t="s">
        <v>1317</v>
      </c>
    </row>
    <row r="182" spans="1:2" ht="16.5">
      <c r="A182" s="9" t="s">
        <v>814</v>
      </c>
      <c r="B182" s="26" t="s">
        <v>1318</v>
      </c>
    </row>
    <row r="183" spans="1:2" ht="16.5">
      <c r="A183" s="9" t="s">
        <v>817</v>
      </c>
      <c r="B183" s="26" t="s">
        <v>1319</v>
      </c>
    </row>
    <row r="184" spans="1:2" ht="16.5">
      <c r="A184" s="9" t="s">
        <v>820</v>
      </c>
      <c r="B184" s="15" t="s">
        <v>821</v>
      </c>
    </row>
    <row r="185" spans="1:2" ht="16.5">
      <c r="A185" s="9" t="s">
        <v>822</v>
      </c>
      <c r="B185" s="15" t="s">
        <v>823</v>
      </c>
    </row>
    <row r="186" spans="1:2" ht="16.5">
      <c r="A186" s="9" t="s">
        <v>832</v>
      </c>
      <c r="B186" s="15" t="s">
        <v>833</v>
      </c>
    </row>
    <row r="187" spans="1:2" ht="16.5">
      <c r="A187" s="9" t="s">
        <v>835</v>
      </c>
      <c r="B187" s="15" t="s">
        <v>836</v>
      </c>
    </row>
    <row r="188" spans="1:2">
      <c r="A188" s="27" t="s">
        <v>842</v>
      </c>
      <c r="B188" s="28" t="s">
        <v>843</v>
      </c>
    </row>
    <row r="189" spans="1:2">
      <c r="A189" s="27" t="s">
        <v>845</v>
      </c>
      <c r="B189" s="28" t="s">
        <v>846</v>
      </c>
    </row>
    <row r="190" spans="1:2">
      <c r="A190" s="27" t="s">
        <v>848</v>
      </c>
      <c r="B190" s="28" t="s">
        <v>849</v>
      </c>
    </row>
    <row r="191" spans="1:2">
      <c r="A191" s="27" t="s">
        <v>851</v>
      </c>
      <c r="B191" s="28" t="s">
        <v>852</v>
      </c>
    </row>
    <row r="192" spans="1:2">
      <c r="A192" s="27" t="s">
        <v>854</v>
      </c>
      <c r="B192" s="28" t="s">
        <v>855</v>
      </c>
    </row>
    <row r="193" spans="1:2">
      <c r="A193" s="27" t="s">
        <v>857</v>
      </c>
      <c r="B193" s="28" t="s">
        <v>858</v>
      </c>
    </row>
    <row r="194" spans="1:2">
      <c r="A194" s="27" t="s">
        <v>860</v>
      </c>
      <c r="B194" s="28" t="s">
        <v>861</v>
      </c>
    </row>
    <row r="195" spans="1:2">
      <c r="A195" s="27" t="s">
        <v>863</v>
      </c>
      <c r="B195" s="28" t="s">
        <v>864</v>
      </c>
    </row>
    <row r="196" spans="1:2">
      <c r="A196" s="27" t="s">
        <v>866</v>
      </c>
      <c r="B196" s="28" t="s">
        <v>867</v>
      </c>
    </row>
    <row r="197" spans="1:2">
      <c r="A197" s="27" t="s">
        <v>1320</v>
      </c>
      <c r="B197" s="28" t="str">
        <f>"已领取"&amp;B188</f>
        <v>已领取公众号礼包</v>
      </c>
    </row>
    <row r="198" spans="1:2">
      <c r="A198" s="27" t="s">
        <v>1321</v>
      </c>
      <c r="B198" s="28" t="str">
        <f t="shared" ref="B198:B205" si="3">"已领取"&amp;B189</f>
        <v>已领取入群礼包</v>
      </c>
    </row>
    <row r="199" spans="1:2">
      <c r="A199" s="27" t="s">
        <v>1322</v>
      </c>
      <c r="B199" s="28" t="str">
        <f t="shared" si="3"/>
        <v>已领取拜年礼包</v>
      </c>
    </row>
    <row r="200" spans="1:2">
      <c r="A200" s="27" t="s">
        <v>1323</v>
      </c>
      <c r="B200" s="28" t="str">
        <f t="shared" si="3"/>
        <v>已领取收藏礼包</v>
      </c>
    </row>
    <row r="201" spans="1:2">
      <c r="A201" s="27" t="s">
        <v>1324</v>
      </c>
      <c r="B201" s="28" t="str">
        <f t="shared" si="3"/>
        <v>已领取重置版礼包</v>
      </c>
    </row>
    <row r="202" spans="1:2">
      <c r="A202" s="27" t="s">
        <v>1325</v>
      </c>
      <c r="B202" s="28" t="str">
        <f t="shared" si="3"/>
        <v>已领取公会福利</v>
      </c>
    </row>
    <row r="203" spans="1:2">
      <c r="A203" s="27" t="s">
        <v>1326</v>
      </c>
      <c r="B203" s="28" t="str">
        <f t="shared" si="3"/>
        <v>已领取星耀礼包</v>
      </c>
    </row>
    <row r="204" spans="1:2">
      <c r="A204" s="27" t="s">
        <v>1327</v>
      </c>
      <c r="B204" s="28" t="str">
        <f t="shared" si="3"/>
        <v>已领取魔芝RPG礼包</v>
      </c>
    </row>
    <row r="205" spans="1:2">
      <c r="A205" s="27" t="s">
        <v>1328</v>
      </c>
      <c r="B205" s="28" t="str">
        <f t="shared" si="3"/>
        <v>已领取老铁礼包</v>
      </c>
    </row>
    <row r="206" spans="1:2">
      <c r="A206" s="27" t="s">
        <v>901</v>
      </c>
      <c r="B206" s="29" t="s">
        <v>902</v>
      </c>
    </row>
    <row r="207" spans="1:2">
      <c r="A207" s="27" t="s">
        <v>903</v>
      </c>
      <c r="B207" s="29" t="s">
        <v>902</v>
      </c>
    </row>
    <row r="208" spans="1:2">
      <c r="A208" s="27" t="s">
        <v>904</v>
      </c>
      <c r="B208" s="29" t="s">
        <v>902</v>
      </c>
    </row>
    <row r="209" spans="1:2">
      <c r="A209" s="27" t="s">
        <v>905</v>
      </c>
      <c r="B209" s="29" t="s">
        <v>902</v>
      </c>
    </row>
    <row r="210" spans="1:2">
      <c r="A210" s="27" t="s">
        <v>906</v>
      </c>
      <c r="B210" s="29" t="s">
        <v>902</v>
      </c>
    </row>
    <row r="211" spans="1:2">
      <c r="A211" s="27" t="s">
        <v>907</v>
      </c>
      <c r="B211" s="29" t="s">
        <v>902</v>
      </c>
    </row>
    <row r="212" spans="1:2">
      <c r="A212" s="27" t="s">
        <v>908</v>
      </c>
      <c r="B212" s="29" t="s">
        <v>902</v>
      </c>
    </row>
    <row r="213" spans="1:2">
      <c r="A213" s="27" t="s">
        <v>909</v>
      </c>
      <c r="B213" s="29" t="s">
        <v>902</v>
      </c>
    </row>
    <row r="214" spans="1:2">
      <c r="A214" s="27" t="s">
        <v>910</v>
      </c>
      <c r="B214" s="29" t="s">
        <v>902</v>
      </c>
    </row>
    <row r="215" spans="1:2">
      <c r="A215" s="27" t="s">
        <v>911</v>
      </c>
      <c r="B215" s="29" t="s">
        <v>902</v>
      </c>
    </row>
    <row r="216" spans="1:2">
      <c r="A216" s="27" t="s">
        <v>912</v>
      </c>
      <c r="B216" s="29" t="s">
        <v>902</v>
      </c>
    </row>
    <row r="217" spans="1:2">
      <c r="A217" s="27" t="s">
        <v>913</v>
      </c>
      <c r="B217" s="29" t="s">
        <v>902</v>
      </c>
    </row>
    <row r="218" spans="1:2">
      <c r="A218" s="27" t="s">
        <v>914</v>
      </c>
      <c r="B218" s="29" t="s">
        <v>902</v>
      </c>
    </row>
    <row r="219" spans="1:2">
      <c r="A219" s="27" t="s">
        <v>915</v>
      </c>
      <c r="B219" s="29" t="s">
        <v>902</v>
      </c>
    </row>
    <row r="220" spans="1:2">
      <c r="A220" s="27" t="s">
        <v>916</v>
      </c>
      <c r="B220" s="29" t="s">
        <v>902</v>
      </c>
    </row>
    <row r="221" spans="1:2">
      <c r="A221" s="27" t="s">
        <v>917</v>
      </c>
      <c r="B221" s="29" t="s">
        <v>902</v>
      </c>
    </row>
    <row r="222" spans="1:2">
      <c r="A222" s="27" t="s">
        <v>918</v>
      </c>
      <c r="B222" s="29" t="s">
        <v>902</v>
      </c>
    </row>
    <row r="223" spans="1:2">
      <c r="A223" s="27" t="s">
        <v>919</v>
      </c>
      <c r="B223" s="29" t="s">
        <v>902</v>
      </c>
    </row>
    <row r="224" spans="1:2">
      <c r="A224" s="27" t="s">
        <v>920</v>
      </c>
      <c r="B224" s="29" t="s">
        <v>902</v>
      </c>
    </row>
    <row r="225" spans="1:2">
      <c r="A225" s="27" t="s">
        <v>921</v>
      </c>
      <c r="B225" s="29" t="s">
        <v>902</v>
      </c>
    </row>
    <row r="226" spans="1:2">
      <c r="A226" s="27" t="s">
        <v>922</v>
      </c>
      <c r="B226" s="29" t="s">
        <v>902</v>
      </c>
    </row>
    <row r="227" spans="1:2">
      <c r="A227" s="27" t="s">
        <v>923</v>
      </c>
      <c r="B227" s="29" t="s">
        <v>902</v>
      </c>
    </row>
    <row r="228" spans="1:2">
      <c r="A228" s="27" t="s">
        <v>924</v>
      </c>
      <c r="B228" s="29" t="s">
        <v>902</v>
      </c>
    </row>
    <row r="229" spans="1:2">
      <c r="A229" s="27" t="s">
        <v>925</v>
      </c>
      <c r="B229" s="29" t="s">
        <v>902</v>
      </c>
    </row>
    <row r="230" spans="1:2">
      <c r="A230" s="27" t="s">
        <v>926</v>
      </c>
      <c r="B230" s="29" t="s">
        <v>902</v>
      </c>
    </row>
    <row r="231" spans="1:2">
      <c r="A231" s="27" t="s">
        <v>927</v>
      </c>
      <c r="B231" s="29" t="s">
        <v>902</v>
      </c>
    </row>
    <row r="232" spans="1:2">
      <c r="A232" s="27" t="s">
        <v>928</v>
      </c>
      <c r="B232" s="29" t="s">
        <v>902</v>
      </c>
    </row>
    <row r="233" spans="1:2">
      <c r="A233" s="27" t="s">
        <v>929</v>
      </c>
      <c r="B233" s="29" t="s">
        <v>902</v>
      </c>
    </row>
    <row r="234" spans="1:2">
      <c r="A234" s="27" t="s">
        <v>930</v>
      </c>
      <c r="B234" s="29" t="s">
        <v>902</v>
      </c>
    </row>
    <row r="235" spans="1:2">
      <c r="A235" s="27" t="s">
        <v>931</v>
      </c>
      <c r="B235" s="29" t="s">
        <v>902</v>
      </c>
    </row>
    <row r="236" spans="1:2">
      <c r="A236" s="27" t="s">
        <v>932</v>
      </c>
      <c r="B236" s="29" t="s">
        <v>902</v>
      </c>
    </row>
    <row r="237" spans="1:2" ht="16.5">
      <c r="A237" s="9" t="s">
        <v>934</v>
      </c>
      <c r="B237" s="9" t="s">
        <v>935</v>
      </c>
    </row>
    <row r="238" spans="1:2" ht="16.5">
      <c r="A238" s="9" t="s">
        <v>936</v>
      </c>
      <c r="B238" s="9" t="s">
        <v>937</v>
      </c>
    </row>
    <row r="239" spans="1:2" ht="16.5">
      <c r="A239" s="9" t="s">
        <v>938</v>
      </c>
      <c r="B239" s="9" t="s">
        <v>130</v>
      </c>
    </row>
    <row r="240" spans="1:2" ht="16.5">
      <c r="A240" s="9" t="s">
        <v>939</v>
      </c>
      <c r="B240" s="9" t="s">
        <v>940</v>
      </c>
    </row>
    <row r="241" spans="1:2" ht="16.5">
      <c r="A241" s="9" t="s">
        <v>941</v>
      </c>
      <c r="B241" s="9" t="s">
        <v>942</v>
      </c>
    </row>
    <row r="242" spans="1:2" ht="16.5">
      <c r="A242" s="9" t="s">
        <v>943</v>
      </c>
      <c r="B242" s="9" t="s">
        <v>944</v>
      </c>
    </row>
    <row r="243" spans="1:2" ht="16.5">
      <c r="A243" s="9" t="s">
        <v>945</v>
      </c>
      <c r="B243" s="9" t="s">
        <v>946</v>
      </c>
    </row>
    <row r="244" spans="1:2" ht="16.5">
      <c r="A244" s="9" t="s">
        <v>947</v>
      </c>
      <c r="B244" s="9" t="s">
        <v>948</v>
      </c>
    </row>
    <row r="245" spans="1:2" ht="16.5">
      <c r="A245" s="9" t="s">
        <v>949</v>
      </c>
      <c r="B245" s="9" t="s">
        <v>950</v>
      </c>
    </row>
    <row r="246" spans="1:2" ht="16.5">
      <c r="A246" s="9" t="s">
        <v>951</v>
      </c>
      <c r="B246" s="9" t="s">
        <v>952</v>
      </c>
    </row>
    <row r="247" spans="1:2" ht="16.5">
      <c r="A247" s="9" t="s">
        <v>953</v>
      </c>
      <c r="B247" s="9" t="s">
        <v>954</v>
      </c>
    </row>
    <row r="248" spans="1:2" ht="16.5">
      <c r="A248" s="9" t="s">
        <v>955</v>
      </c>
      <c r="B248" s="9" t="s">
        <v>956</v>
      </c>
    </row>
  </sheetData>
  <phoneticPr fontId="3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2020-04-22T06:59:20Z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