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P000!$A$1:$AP$762</definedName>
  </definedNames>
  <calcPr calcId="125725"/>
</workbook>
</file>

<file path=xl/calcChain.xml><?xml version="1.0" encoding="utf-8"?>
<calcChain xmlns="http://schemas.openxmlformats.org/spreadsheetml/2006/main">
  <c r="B214" i="1"/>
  <c r="H214" s="1"/>
  <c r="J214" s="1"/>
  <c r="FS214" i="2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CA313" s="1"/>
  <c r="CH313" s="1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I313" s="1"/>
  <c r="CD313" s="1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BE312" s="1"/>
  <c r="CF312" s="1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CA311" s="1"/>
  <c r="CH311" s="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I311"/>
  <c r="CD311" s="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E311" s="1"/>
  <c r="CF311" s="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E310" s="1"/>
  <c r="CF310" s="1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CA309" s="1"/>
  <c r="CH309" s="1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E309" s="1"/>
  <c r="CF309" s="1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E308"/>
  <c r="CF308" s="1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CA307" s="1"/>
  <c r="CH307" s="1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BE307" s="1"/>
  <c r="CF307" s="1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AI307" s="1"/>
  <c r="CD307" s="1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CA305"/>
  <c r="CH305" s="1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I305" s="1"/>
  <c r="CD305" s="1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CA304" s="1"/>
  <c r="CH304" s="1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E303"/>
  <c r="CF303" s="1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I303" s="1"/>
  <c r="CD303" s="1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BZ301"/>
  <c r="BY301"/>
  <c r="BX301"/>
  <c r="BW301"/>
  <c r="BV301"/>
  <c r="BU301"/>
  <c r="BT301"/>
  <c r="BS301"/>
  <c r="CA301" s="1"/>
  <c r="CH301" s="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I301" s="1"/>
  <c r="CD301" s="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BE300" s="1"/>
  <c r="CF300" s="1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CA299" s="1"/>
  <c r="CH299" s="1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I299"/>
  <c r="CD299" s="1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E299" s="1"/>
  <c r="CF299" s="1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E298" s="1"/>
  <c r="CF298" s="1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CA297" s="1"/>
  <c r="CH297" s="1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E297" s="1"/>
  <c r="CF297" s="1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E296"/>
  <c r="CF296" s="1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CA295" s="1"/>
  <c r="CH295" s="1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AI295" s="1"/>
  <c r="CD295" s="1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E295" s="1"/>
  <c r="CF295" s="1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CA293"/>
  <c r="CH293" s="1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BE293" s="1"/>
  <c r="CF293" s="1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I293" s="1"/>
  <c r="CD293" s="1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CA292" s="1"/>
  <c r="CH292" s="1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E291"/>
  <c r="CF291" s="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I291" s="1"/>
  <c r="CD291" s="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CA289" s="1"/>
  <c r="CH289" s="1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I289" s="1"/>
  <c r="CD289" s="1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BE288" s="1"/>
  <c r="CF288" s="1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CA287" s="1"/>
  <c r="CH287" s="1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I287"/>
  <c r="CD287" s="1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E287" s="1"/>
  <c r="CF287" s="1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E286" s="1"/>
  <c r="CF286" s="1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CA285" s="1"/>
  <c r="CH285" s="1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E285" s="1"/>
  <c r="CF285" s="1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E284"/>
  <c r="CF284" s="1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CA283" s="1"/>
  <c r="CH283" s="1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AI283" s="1"/>
  <c r="CD283" s="1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E283" s="1"/>
  <c r="CF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CA281"/>
  <c r="CH281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BE281" s="1"/>
  <c r="CF281" s="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I281" s="1"/>
  <c r="CD281" s="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CA280" s="1"/>
  <c r="CH280" s="1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E279"/>
  <c r="CF279" s="1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I279" s="1"/>
  <c r="CD279" s="1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CA277" s="1"/>
  <c r="CH277" s="1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I277" s="1"/>
  <c r="CD277" s="1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BE276" s="1"/>
  <c r="CF276" s="1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CA275" s="1"/>
  <c r="CH275" s="1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I275"/>
  <c r="CD275" s="1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E275" s="1"/>
  <c r="CF275" s="1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E274" s="1"/>
  <c r="CF274" s="1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CA273" s="1"/>
  <c r="CH273" s="1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AI273" s="1"/>
  <c r="CD273" s="1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E273" s="1"/>
  <c r="CF273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E272"/>
  <c r="CF272" s="1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CA271" s="1"/>
  <c r="CH271" s="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AI271" s="1"/>
  <c r="CD271" s="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E271" s="1"/>
  <c r="CF271" s="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CA269"/>
  <c r="CH269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BE269" s="1"/>
  <c r="CF269" s="1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I269" s="1"/>
  <c r="CD269" s="1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CA268" s="1"/>
  <c r="CH268" s="1"/>
  <c r="BZ267"/>
  <c r="BY267"/>
  <c r="BX267"/>
  <c r="BW267"/>
  <c r="BV267"/>
  <c r="BU267"/>
  <c r="BT267"/>
  <c r="BS267"/>
  <c r="BR267"/>
  <c r="BQ267"/>
  <c r="CA267" s="1"/>
  <c r="CH267" s="1"/>
  <c r="BO267"/>
  <c r="BN267"/>
  <c r="BM267"/>
  <c r="BL267"/>
  <c r="BK267"/>
  <c r="BJ267"/>
  <c r="BI267"/>
  <c r="BH267"/>
  <c r="BG267"/>
  <c r="BF267"/>
  <c r="BE267"/>
  <c r="CF267" s="1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I267" s="1"/>
  <c r="CD267" s="1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CA265" s="1"/>
  <c r="CH265" s="1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I265" s="1"/>
  <c r="CD265" s="1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BE264" s="1"/>
  <c r="CF264" s="1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CA263" s="1"/>
  <c r="CH263" s="1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I263"/>
  <c r="CD263" s="1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E263" s="1"/>
  <c r="CF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E262" s="1"/>
  <c r="CF262" s="1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CA261" s="1"/>
  <c r="CH261" s="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AI261" s="1"/>
  <c r="CD261" s="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E261" s="1"/>
  <c r="CF261" s="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E260"/>
  <c r="CF260" s="1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CA259" s="1"/>
  <c r="CH259" s="1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AI259" s="1"/>
  <c r="CD259" s="1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E259" s="1"/>
  <c r="CF259" s="1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CA257"/>
  <c r="CH257" s="1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BE257" s="1"/>
  <c r="CF257" s="1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I257" s="1"/>
  <c r="CD257" s="1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CA256" s="1"/>
  <c r="CH256" s="1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E255"/>
  <c r="CF255" s="1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I255" s="1"/>
  <c r="CD255" s="1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CA253" s="1"/>
  <c r="CH253" s="1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I253" s="1"/>
  <c r="CD253" s="1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BE252" s="1"/>
  <c r="CF252" s="1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CA251" s="1"/>
  <c r="CH251" s="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I251"/>
  <c r="CD251" s="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E251" s="1"/>
  <c r="CF251" s="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E250" s="1"/>
  <c r="CF250" s="1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CA249" s="1"/>
  <c r="CH249" s="1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E249" s="1"/>
  <c r="CF249" s="1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E248"/>
  <c r="CF248" s="1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CA247" s="1"/>
  <c r="CH247" s="1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AI247" s="1"/>
  <c r="CD247" s="1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E247" s="1"/>
  <c r="CF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CA245"/>
  <c r="CH245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BE245" s="1"/>
  <c r="CF245" s="1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I245" s="1"/>
  <c r="CD245" s="1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CA244" s="1"/>
  <c r="CH244" s="1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E243"/>
  <c r="CF243" s="1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I243" s="1"/>
  <c r="CD243" s="1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CA241" s="1"/>
  <c r="CH241" s="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I241" s="1"/>
  <c r="CD241" s="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BE240" s="1"/>
  <c r="CF240" s="1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CA239" s="1"/>
  <c r="CH239" s="1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I239"/>
  <c r="CD239" s="1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E239" s="1"/>
  <c r="CF239" s="1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E238" s="1"/>
  <c r="CF238" s="1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CA237" s="1"/>
  <c r="CH237" s="1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AI237" s="1"/>
  <c r="CD237" s="1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E237" s="1"/>
  <c r="CF237" s="1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E236"/>
  <c r="CF236" s="1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CA235" s="1"/>
  <c r="CH235" s="1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AI235" s="1"/>
  <c r="CD235" s="1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E235" s="1"/>
  <c r="CF235" s="1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CA233"/>
  <c r="CH233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BE233" s="1"/>
  <c r="CF233" s="1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I233" s="1"/>
  <c r="CD233" s="1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CA232" s="1"/>
  <c r="CH232" s="1"/>
  <c r="BZ231"/>
  <c r="BY231"/>
  <c r="BX231"/>
  <c r="BW231"/>
  <c r="BV231"/>
  <c r="BU231"/>
  <c r="BT231"/>
  <c r="BS231"/>
  <c r="BR231"/>
  <c r="BQ231"/>
  <c r="CA231" s="1"/>
  <c r="CH231" s="1"/>
  <c r="BO231"/>
  <c r="BN231"/>
  <c r="BM231"/>
  <c r="BL231"/>
  <c r="BK231"/>
  <c r="BJ231"/>
  <c r="BI231"/>
  <c r="BH231"/>
  <c r="BG231"/>
  <c r="BF231"/>
  <c r="BE231"/>
  <c r="CF231" s="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I231" s="1"/>
  <c r="CD231" s="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CA229" s="1"/>
  <c r="CH229" s="1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I229" s="1"/>
  <c r="CD229" s="1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BE228" s="1"/>
  <c r="CF228" s="1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CA227" s="1"/>
  <c r="CH227" s="1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I227"/>
  <c r="CD227" s="1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E227" s="1"/>
  <c r="CF227" s="1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E226" s="1"/>
  <c r="CF226" s="1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CA225" s="1"/>
  <c r="CH225" s="1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E225" s="1"/>
  <c r="CF225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E224"/>
  <c r="CF224" s="1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CA223" s="1"/>
  <c r="CH223" s="1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AI223" s="1"/>
  <c r="CD223" s="1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E223" s="1"/>
  <c r="CF223" s="1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CA221"/>
  <c r="CH221" s="1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BE221" s="1"/>
  <c r="CF221" s="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I221" s="1"/>
  <c r="CD221" s="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CA220" s="1"/>
  <c r="CH220" s="1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E219"/>
  <c r="CF219" s="1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I219" s="1"/>
  <c r="CD219" s="1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CA217" s="1"/>
  <c r="CH217" s="1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I217" s="1"/>
  <c r="CD217" s="1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BE216" s="1"/>
  <c r="CF216" s="1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CA215" s="1"/>
  <c r="CH215" s="1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I215"/>
  <c r="CD215" s="1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E215" s="1"/>
  <c r="CF215" s="1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E214" s="1"/>
  <c r="CF214" s="1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CA213" s="1"/>
  <c r="CH213" s="1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E213" s="1"/>
  <c r="CF213" s="1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E212"/>
  <c r="CF212" s="1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CA211" s="1"/>
  <c r="CH211" s="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AI211" s="1"/>
  <c r="CD211" s="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E211" s="1"/>
  <c r="CF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CA210" s="1"/>
  <c r="CH210" s="1"/>
  <c r="CA209"/>
  <c r="CH209" s="1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BE209" s="1"/>
  <c r="CF209" s="1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I209" s="1"/>
  <c r="CD209" s="1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CA207" s="1"/>
  <c r="CH207" s="1"/>
  <c r="BO207"/>
  <c r="BN207"/>
  <c r="BM207"/>
  <c r="BL207"/>
  <c r="BK207"/>
  <c r="BJ207"/>
  <c r="BI207"/>
  <c r="BH207"/>
  <c r="BG207"/>
  <c r="BF207"/>
  <c r="BE207"/>
  <c r="CF207" s="1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I207" s="1"/>
  <c r="CD207" s="1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CA205" s="1"/>
  <c r="CH205" s="1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I205" s="1"/>
  <c r="CD205" s="1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BE204" s="1"/>
  <c r="CF204" s="1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I203"/>
  <c r="CD203" s="1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E203" s="1"/>
  <c r="CF203" s="1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E202"/>
  <c r="CF202" s="1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E201" s="1"/>
  <c r="CF201" s="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BE200" s="1"/>
  <c r="CF200" s="1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CA199"/>
  <c r="CH199" s="1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E199" s="1"/>
  <c r="CF199" s="1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CA198" s="1"/>
  <c r="CH198" s="1"/>
  <c r="BZ197"/>
  <c r="BY197"/>
  <c r="BX197"/>
  <c r="BW197"/>
  <c r="BV197"/>
  <c r="BU197"/>
  <c r="BT197"/>
  <c r="BS197"/>
  <c r="BR197"/>
  <c r="BQ197"/>
  <c r="CA197" s="1"/>
  <c r="CH197" s="1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BE197" s="1"/>
  <c r="CF197" s="1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I197" s="1"/>
  <c r="CD197" s="1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E195"/>
  <c r="CF195" s="1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I193"/>
  <c r="CD193" s="1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AI191" s="1"/>
  <c r="CD191" s="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E191" s="1"/>
  <c r="CF191" s="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E190" s="1"/>
  <c r="CF190" s="1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CA189" s="1"/>
  <c r="CH189" s="1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E189" s="1"/>
  <c r="CF189" s="1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E188"/>
  <c r="CF188" s="1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CA187" s="1"/>
  <c r="CH187" s="1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E187" s="1"/>
  <c r="CF187" s="1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CA186" s="1"/>
  <c r="CH186" s="1"/>
  <c r="CA185"/>
  <c r="CH185" s="1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BE185" s="1"/>
  <c r="CF185" s="1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I185" s="1"/>
  <c r="CD185" s="1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CA183" s="1"/>
  <c r="CH183" s="1"/>
  <c r="BO183"/>
  <c r="BN183"/>
  <c r="BM183"/>
  <c r="BL183"/>
  <c r="BK183"/>
  <c r="BJ183"/>
  <c r="BI183"/>
  <c r="BH183"/>
  <c r="BG183"/>
  <c r="BF183"/>
  <c r="BE183"/>
  <c r="CF183" s="1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CA181" s="1"/>
  <c r="CH181" s="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I181" s="1"/>
  <c r="CD181" s="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BE180" s="1"/>
  <c r="CF180" s="1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CA179" s="1"/>
  <c r="CH179" s="1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I179"/>
  <c r="CD179" s="1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E179" s="1"/>
  <c r="CF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E178"/>
  <c r="CF178" s="1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AI177" s="1"/>
  <c r="CD177" s="1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E177" s="1"/>
  <c r="CF177" s="1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BE176" s="1"/>
  <c r="CF176" s="1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CA175"/>
  <c r="CH175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E175" s="1"/>
  <c r="CF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CA174" s="1"/>
  <c r="CH174" s="1"/>
  <c r="BZ173"/>
  <c r="BY173"/>
  <c r="BX173"/>
  <c r="BW173"/>
  <c r="BV173"/>
  <c r="BU173"/>
  <c r="BT173"/>
  <c r="BS173"/>
  <c r="BR173"/>
  <c r="BQ173"/>
  <c r="CA173" s="1"/>
  <c r="CH173" s="1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BE173" s="1"/>
  <c r="CF173" s="1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E171"/>
  <c r="CF171" s="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I169"/>
  <c r="CD169" s="1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AI167" s="1"/>
  <c r="CD167" s="1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E167" s="1"/>
  <c r="CF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BE166" s="1"/>
  <c r="CF166" s="1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CA165" s="1"/>
  <c r="CH165" s="1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E165" s="1"/>
  <c r="CF165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CA163"/>
  <c r="CH163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AI163" s="1"/>
  <c r="CD163" s="1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E163" s="1"/>
  <c r="CF163" s="1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CA161" s="1"/>
  <c r="CH161" s="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BE161" s="1"/>
  <c r="CF161" s="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I161" s="1"/>
  <c r="CD161" s="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E159"/>
  <c r="CF159" s="1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I159" s="1"/>
  <c r="CD159" s="1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AI157" s="1"/>
  <c r="CD157" s="1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BE156" s="1"/>
  <c r="CF156" s="1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I155"/>
  <c r="CD155" s="1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E155" s="1"/>
  <c r="CF155" s="1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E154"/>
  <c r="CF154" s="1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E153" s="1"/>
  <c r="CF153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CA151" s="1"/>
  <c r="CH151" s="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E151" s="1"/>
  <c r="CF151" s="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CA149"/>
  <c r="CH149" s="1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BE149" s="1"/>
  <c r="CF149" s="1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I149" s="1"/>
  <c r="CD149" s="1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CA147" s="1"/>
  <c r="CH147" s="1"/>
  <c r="BO147"/>
  <c r="BN147"/>
  <c r="BM147"/>
  <c r="BL147"/>
  <c r="BK147"/>
  <c r="BJ147"/>
  <c r="BI147"/>
  <c r="BH147"/>
  <c r="BG147"/>
  <c r="BF147"/>
  <c r="BE147"/>
  <c r="CF147" s="1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I147" s="1"/>
  <c r="CD147" s="1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I145"/>
  <c r="CD145" s="1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BE144" s="1"/>
  <c r="CF144" s="1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AI143" s="1"/>
  <c r="CD143" s="1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E143" s="1"/>
  <c r="CF143" s="1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E142" s="1"/>
  <c r="CF142" s="1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CA141" s="1"/>
  <c r="CH141" s="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E141" s="1"/>
  <c r="CF141" s="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BE140" s="1"/>
  <c r="CF140" s="1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CA139" s="1"/>
  <c r="CH139" s="1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E139" s="1"/>
  <c r="CF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BE137" s="1"/>
  <c r="CF137" s="1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CA135" s="1"/>
  <c r="CH135" s="1"/>
  <c r="BO135"/>
  <c r="BN135"/>
  <c r="BM135"/>
  <c r="BL135"/>
  <c r="BK135"/>
  <c r="BJ135"/>
  <c r="BI135"/>
  <c r="BH135"/>
  <c r="BG135"/>
  <c r="BF135"/>
  <c r="BE135"/>
  <c r="CF135" s="1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I135" s="1"/>
  <c r="CD135" s="1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CA133" s="1"/>
  <c r="CH133" s="1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I133" s="1"/>
  <c r="CD133" s="1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AI131" s="1"/>
  <c r="CD131" s="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E131" s="1"/>
  <c r="CF131" s="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BE130" s="1"/>
  <c r="CF130" s="1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CA129" s="1"/>
  <c r="CH129" s="1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E129" s="1"/>
  <c r="CF129" s="1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E128"/>
  <c r="CF128" s="1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CA127" s="1"/>
  <c r="CH127" s="1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E127" s="1"/>
  <c r="CF127" s="1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CA125" s="1"/>
  <c r="CH125" s="1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BE125" s="1"/>
  <c r="CF125" s="1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I125" s="1"/>
  <c r="CD125" s="1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E123"/>
  <c r="CF123" s="1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AI123" s="1"/>
  <c r="CD123" s="1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BE122" s="1"/>
  <c r="CF122" s="1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AI121" s="1"/>
  <c r="CD121" s="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BE120" s="1"/>
  <c r="CF120" s="1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CA119" s="1"/>
  <c r="CH119" s="1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AI119" s="1"/>
  <c r="CD119" s="1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E119" s="1"/>
  <c r="CF119" s="1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BE118" s="1"/>
  <c r="CF118" s="1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CA117" s="1"/>
  <c r="CH117" s="1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E117" s="1"/>
  <c r="CF117" s="1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E116"/>
  <c r="CF116" s="1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5"/>
  <c r="CH115" s="1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AI115" s="1"/>
  <c r="CD115" s="1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E115" s="1"/>
  <c r="CF115" s="1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BE113" s="1"/>
  <c r="CF113" s="1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I113" s="1"/>
  <c r="CD113" s="1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E111"/>
  <c r="CF111" s="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AI111" s="1"/>
  <c r="CD111" s="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BE110" s="1"/>
  <c r="CF110" s="1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AI109" s="1"/>
  <c r="CD109" s="1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BE108" s="1"/>
  <c r="CF108" s="1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CA107" s="1"/>
  <c r="CH107" s="1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I107" s="1"/>
  <c r="CD107" s="1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E107" s="1"/>
  <c r="CF107" s="1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BE106" s="1"/>
  <c r="CF106" s="1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E105" s="1"/>
  <c r="CF105" s="1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BE104" s="1"/>
  <c r="CF104" s="1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3"/>
  <c r="CH103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AI103" s="1"/>
  <c r="CD103" s="1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E103" s="1"/>
  <c r="CF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CA101" s="1"/>
  <c r="CH101" s="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BE101" s="1"/>
  <c r="CF101" s="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I101" s="1"/>
  <c r="CD101" s="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X100" s="1"/>
  <c r="CC100" s="1"/>
  <c r="Q100"/>
  <c r="P100"/>
  <c r="O100"/>
  <c r="N100"/>
  <c r="L100"/>
  <c r="K100"/>
  <c r="J100"/>
  <c r="I100"/>
  <c r="H100"/>
  <c r="G100"/>
  <c r="F100"/>
  <c r="E100"/>
  <c r="D100"/>
  <c r="C100"/>
  <c r="B100"/>
  <c r="A100"/>
  <c r="CA100" s="1"/>
  <c r="CH100" s="1"/>
  <c r="BZ99"/>
  <c r="BY99"/>
  <c r="BX99"/>
  <c r="BW99"/>
  <c r="BV99"/>
  <c r="BU99"/>
  <c r="BT99"/>
  <c r="BS99"/>
  <c r="BR99"/>
  <c r="BQ99"/>
  <c r="BO99"/>
  <c r="BN99"/>
  <c r="BM99"/>
  <c r="BL99"/>
  <c r="BK99"/>
  <c r="BJ99"/>
  <c r="BP99" s="1"/>
  <c r="CG99" s="1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I99"/>
  <c r="CD99" s="1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E98"/>
  <c r="CF98" s="1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AI98" s="1"/>
  <c r="CD98" s="1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CA96" s="1"/>
  <c r="CH96" s="1"/>
  <c r="BO96"/>
  <c r="BN96"/>
  <c r="BM96"/>
  <c r="BL96"/>
  <c r="BK96"/>
  <c r="BJ96"/>
  <c r="BI96"/>
  <c r="BH96"/>
  <c r="BG96"/>
  <c r="BF96"/>
  <c r="BD96"/>
  <c r="BC96"/>
  <c r="BE96" s="1"/>
  <c r="CF96" s="1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AI96" s="1"/>
  <c r="CD96" s="1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CA95" s="1"/>
  <c r="CH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T95" s="1"/>
  <c r="CE95" s="1"/>
  <c r="AH95"/>
  <c r="AG95"/>
  <c r="AF95"/>
  <c r="AE95"/>
  <c r="AD95"/>
  <c r="AC95"/>
  <c r="AB95"/>
  <c r="AA95"/>
  <c r="Z95"/>
  <c r="Y95"/>
  <c r="W95"/>
  <c r="V95"/>
  <c r="U95"/>
  <c r="T95"/>
  <c r="S95"/>
  <c r="R95"/>
  <c r="X95" s="1"/>
  <c r="CC95" s="1"/>
  <c r="Q95"/>
  <c r="P95"/>
  <c r="O95"/>
  <c r="N95"/>
  <c r="L95"/>
  <c r="K95"/>
  <c r="J95"/>
  <c r="I95"/>
  <c r="H95"/>
  <c r="G95"/>
  <c r="F95"/>
  <c r="E95"/>
  <c r="D95"/>
  <c r="C95"/>
  <c r="B95"/>
  <c r="A95"/>
  <c r="CD94"/>
  <c r="BZ94"/>
  <c r="BY94"/>
  <c r="BX94"/>
  <c r="BW94"/>
  <c r="BV94"/>
  <c r="BU94"/>
  <c r="BT94"/>
  <c r="BS94"/>
  <c r="BR94"/>
  <c r="BQ94"/>
  <c r="BP94"/>
  <c r="CG94" s="1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T94" s="1"/>
  <c r="CE94" s="1"/>
  <c r="AK94"/>
  <c r="AJ94"/>
  <c r="AH94"/>
  <c r="AG94"/>
  <c r="AF94"/>
  <c r="AE94"/>
  <c r="AD94"/>
  <c r="AC94"/>
  <c r="AB94"/>
  <c r="AA94"/>
  <c r="Z94"/>
  <c r="AI94" s="1"/>
  <c r="Y94"/>
  <c r="W94"/>
  <c r="V94"/>
  <c r="U94"/>
  <c r="T94"/>
  <c r="S94"/>
  <c r="R94"/>
  <c r="Q94"/>
  <c r="P94"/>
  <c r="O94"/>
  <c r="N94"/>
  <c r="X94" s="1"/>
  <c r="CC94" s="1"/>
  <c r="L94"/>
  <c r="K94"/>
  <c r="J94"/>
  <c r="I94"/>
  <c r="H94"/>
  <c r="G94"/>
  <c r="F94"/>
  <c r="E94"/>
  <c r="D94"/>
  <c r="C94"/>
  <c r="B94"/>
  <c r="A94"/>
  <c r="CA94" s="1"/>
  <c r="CH94" s="1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T93" s="1"/>
  <c r="CE93" s="1"/>
  <c r="AH93"/>
  <c r="AG93"/>
  <c r="AF93"/>
  <c r="AE93"/>
  <c r="AD93"/>
  <c r="AC93"/>
  <c r="AB93"/>
  <c r="AA93"/>
  <c r="Z93"/>
  <c r="AI93" s="1"/>
  <c r="CD93" s="1"/>
  <c r="Y93"/>
  <c r="X93"/>
  <c r="CC93" s="1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P92" s="1"/>
  <c r="CG92" s="1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X92" s="1"/>
  <c r="CC92" s="1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P91" s="1"/>
  <c r="CG91" s="1"/>
  <c r="BI91"/>
  <c r="BH91"/>
  <c r="BG91"/>
  <c r="BF91"/>
  <c r="BD91"/>
  <c r="BC91"/>
  <c r="BB91"/>
  <c r="BA91"/>
  <c r="AZ91"/>
  <c r="AY91"/>
  <c r="AX91"/>
  <c r="AW91"/>
  <c r="AV91"/>
  <c r="AU91"/>
  <c r="AT91"/>
  <c r="CE91" s="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AI90" s="1"/>
  <c r="CD90" s="1"/>
  <c r="Y90"/>
  <c r="W90"/>
  <c r="V90"/>
  <c r="U90"/>
  <c r="T90"/>
  <c r="S90"/>
  <c r="R90"/>
  <c r="Q90"/>
  <c r="P90"/>
  <c r="X90" s="1"/>
  <c r="CC90" s="1"/>
  <c r="O90"/>
  <c r="N90"/>
  <c r="L90"/>
  <c r="K90"/>
  <c r="J90"/>
  <c r="I90"/>
  <c r="H90"/>
  <c r="G90"/>
  <c r="F90"/>
  <c r="E90"/>
  <c r="D90"/>
  <c r="C90"/>
  <c r="B90"/>
  <c r="A90"/>
  <c r="BE90" s="1"/>
  <c r="CF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P89" s="1"/>
  <c r="CG89" s="1"/>
  <c r="BG89"/>
  <c r="BF89"/>
  <c r="BD89"/>
  <c r="BC89"/>
  <c r="BB89"/>
  <c r="BA89"/>
  <c r="AZ89"/>
  <c r="AY89"/>
  <c r="AX89"/>
  <c r="AW89"/>
  <c r="AV89"/>
  <c r="AU89"/>
  <c r="AT89"/>
  <c r="CE89" s="1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X89" s="1"/>
  <c r="CC89" s="1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P88" s="1"/>
  <c r="CG88" s="1"/>
  <c r="BI88"/>
  <c r="BH88"/>
  <c r="BG88"/>
  <c r="BF88"/>
  <c r="BD88"/>
  <c r="BC88"/>
  <c r="BB88"/>
  <c r="BA88"/>
  <c r="AZ88"/>
  <c r="AY88"/>
  <c r="AX88"/>
  <c r="AW88"/>
  <c r="AV88"/>
  <c r="BE88" s="1"/>
  <c r="CF88" s="1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X88" s="1"/>
  <c r="CC88" s="1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T87"/>
  <c r="CE87" s="1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X87" s="1"/>
  <c r="CC87" s="1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AI86" s="1"/>
  <c r="CD86" s="1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T85" s="1"/>
  <c r="CE85" s="1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X85" s="1"/>
  <c r="CC85" s="1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X84" s="1"/>
  <c r="CC84" s="1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CA83" s="1"/>
  <c r="CH83" s="1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T83"/>
  <c r="CE83" s="1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P82" s="1"/>
  <c r="CG82" s="1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X82" s="1"/>
  <c r="CC82" s="1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P81" s="1"/>
  <c r="CG81" s="1"/>
  <c r="BD81"/>
  <c r="BC81"/>
  <c r="BB81"/>
  <c r="BA81"/>
  <c r="AZ81"/>
  <c r="AY81"/>
  <c r="AX81"/>
  <c r="AW81"/>
  <c r="AV81"/>
  <c r="AU81"/>
  <c r="AS81"/>
  <c r="AR81"/>
  <c r="AQ81"/>
  <c r="AP81"/>
  <c r="AO81"/>
  <c r="AN81"/>
  <c r="AT81" s="1"/>
  <c r="CE81" s="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X80" s="1"/>
  <c r="CC80" s="1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P79" s="1"/>
  <c r="CG79" s="1"/>
  <c r="BD79"/>
  <c r="BC79"/>
  <c r="BB79"/>
  <c r="BA79"/>
  <c r="AZ79"/>
  <c r="AY79"/>
  <c r="AX79"/>
  <c r="AW79"/>
  <c r="AV79"/>
  <c r="AU79"/>
  <c r="AS79"/>
  <c r="AR79"/>
  <c r="AQ79"/>
  <c r="AP79"/>
  <c r="AO79"/>
  <c r="AN79"/>
  <c r="AT79" s="1"/>
  <c r="CE79" s="1"/>
  <c r="AM79"/>
  <c r="AL79"/>
  <c r="AK79"/>
  <c r="AJ79"/>
  <c r="AH79"/>
  <c r="AG79"/>
  <c r="AF79"/>
  <c r="AE79"/>
  <c r="AD79"/>
  <c r="AC79"/>
  <c r="AB79"/>
  <c r="AA79"/>
  <c r="Z79"/>
  <c r="AI79" s="1"/>
  <c r="CD79" s="1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AU78"/>
  <c r="AS78"/>
  <c r="AR78"/>
  <c r="AQ78"/>
  <c r="AP78"/>
  <c r="AO78"/>
  <c r="AN78"/>
  <c r="AT78" s="1"/>
  <c r="CE78" s="1"/>
  <c r="AM78"/>
  <c r="AL78"/>
  <c r="AK78"/>
  <c r="AJ78"/>
  <c r="AH78"/>
  <c r="AG78"/>
  <c r="AF78"/>
  <c r="AE78"/>
  <c r="AD78"/>
  <c r="AC78"/>
  <c r="AB78"/>
  <c r="AA78"/>
  <c r="Z78"/>
  <c r="Y78"/>
  <c r="X78"/>
  <c r="CC78" s="1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CA77" s="1"/>
  <c r="CH77" s="1"/>
  <c r="BQ77"/>
  <c r="BO77"/>
  <c r="BN77"/>
  <c r="BM77"/>
  <c r="BL77"/>
  <c r="BK77"/>
  <c r="BJ77"/>
  <c r="BI77"/>
  <c r="BH77"/>
  <c r="BG77"/>
  <c r="BF77"/>
  <c r="BP77" s="1"/>
  <c r="CG77" s="1"/>
  <c r="BD77"/>
  <c r="BC77"/>
  <c r="BB77"/>
  <c r="BA77"/>
  <c r="AZ77"/>
  <c r="AY77"/>
  <c r="AX77"/>
  <c r="AW77"/>
  <c r="AV77"/>
  <c r="AU77"/>
  <c r="AS77"/>
  <c r="AR77"/>
  <c r="AT77" s="1"/>
  <c r="CE77" s="1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T76"/>
  <c r="CE76" s="1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AI76" s="1"/>
  <c r="CD76" s="1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CA76" s="1"/>
  <c r="CH76" s="1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T75" s="1"/>
  <c r="CE75" s="1"/>
  <c r="AM75"/>
  <c r="AL75"/>
  <c r="AK75"/>
  <c r="AJ75"/>
  <c r="AH75"/>
  <c r="AG75"/>
  <c r="AF75"/>
  <c r="AE75"/>
  <c r="AD75"/>
  <c r="AC75"/>
  <c r="AB75"/>
  <c r="AA75"/>
  <c r="Z75"/>
  <c r="AI75" s="1"/>
  <c r="CD75" s="1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P74" s="1"/>
  <c r="CG74" s="1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P73"/>
  <c r="CG73" s="1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T73" s="1"/>
  <c r="CE73" s="1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P72"/>
  <c r="CG72" s="1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X72" s="1"/>
  <c r="CC72" s="1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CA71" s="1"/>
  <c r="CH71" s="1"/>
  <c r="BQ71"/>
  <c r="BP71"/>
  <c r="CG71" s="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T71" s="1"/>
  <c r="CE71" s="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X71" s="1"/>
  <c r="CC71" s="1"/>
  <c r="L71"/>
  <c r="K71"/>
  <c r="J71"/>
  <c r="I71"/>
  <c r="H71"/>
  <c r="G71"/>
  <c r="F71"/>
  <c r="E71"/>
  <c r="D71"/>
  <c r="C71"/>
  <c r="B71"/>
  <c r="A71"/>
  <c r="BE71" s="1"/>
  <c r="CF71" s="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T70" s="1"/>
  <c r="CE70" s="1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T69" s="1"/>
  <c r="CE69" s="1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P68" s="1"/>
  <c r="CG68" s="1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T68" s="1"/>
  <c r="CE68" s="1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X68" s="1"/>
  <c r="CC68" s="1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P67" s="1"/>
  <c r="CG67" s="1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X67" s="1"/>
  <c r="CC67" s="1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P66" s="1"/>
  <c r="CG66" s="1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X66"/>
  <c r="CC66" s="1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P65" s="1"/>
  <c r="CG65" s="1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T65" s="1"/>
  <c r="CE65" s="1"/>
  <c r="AK65"/>
  <c r="AJ65"/>
  <c r="AH65"/>
  <c r="AG65"/>
  <c r="AF65"/>
  <c r="AE65"/>
  <c r="AD65"/>
  <c r="AC65"/>
  <c r="AB65"/>
  <c r="AA65"/>
  <c r="Z65"/>
  <c r="Y65"/>
  <c r="X65"/>
  <c r="CC65" s="1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T64" s="1"/>
  <c r="CE64" s="1"/>
  <c r="AM64"/>
  <c r="AL64"/>
  <c r="AK64"/>
  <c r="AJ64"/>
  <c r="AH64"/>
  <c r="AG64"/>
  <c r="AF64"/>
  <c r="AE64"/>
  <c r="AD64"/>
  <c r="AC64"/>
  <c r="AB64"/>
  <c r="AA64"/>
  <c r="Z64"/>
  <c r="AI64" s="1"/>
  <c r="CD64" s="1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CA64" s="1"/>
  <c r="CH64" s="1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T63"/>
  <c r="CE63" s="1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AI63" s="1"/>
  <c r="CD63" s="1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E63" s="1"/>
  <c r="CF63" s="1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P62" s="1"/>
  <c r="CG62" s="1"/>
  <c r="BG62"/>
  <c r="BF62"/>
  <c r="BD62"/>
  <c r="BC62"/>
  <c r="BB62"/>
  <c r="BA62"/>
  <c r="AZ62"/>
  <c r="AY62"/>
  <c r="AX62"/>
  <c r="AW62"/>
  <c r="AV62"/>
  <c r="AU62"/>
  <c r="AT62"/>
  <c r="CE62" s="1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X62" s="1"/>
  <c r="CC62" s="1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P61" s="1"/>
  <c r="CG61" s="1"/>
  <c r="BI61"/>
  <c r="BH61"/>
  <c r="BG61"/>
  <c r="BF61"/>
  <c r="BD61"/>
  <c r="BC61"/>
  <c r="BB61"/>
  <c r="BA61"/>
  <c r="AZ61"/>
  <c r="AY61"/>
  <c r="AX61"/>
  <c r="AW61"/>
  <c r="AV61"/>
  <c r="BE61" s="1"/>
  <c r="CF61" s="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X61" s="1"/>
  <c r="CC61" s="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P60"/>
  <c r="CG60" s="1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X60" s="1"/>
  <c r="CC60" s="1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P59"/>
  <c r="CG59" s="1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T59" s="1"/>
  <c r="CE59" s="1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X59" s="1"/>
  <c r="CC59" s="1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T58" s="1"/>
  <c r="CE58" s="1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T57" s="1"/>
  <c r="CE57" s="1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P56" s="1"/>
  <c r="CG56" s="1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T56" s="1"/>
  <c r="CE56" s="1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X56" s="1"/>
  <c r="CC56" s="1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P55" s="1"/>
  <c r="CG55" s="1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X55" s="1"/>
  <c r="CC55" s="1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P54" s="1"/>
  <c r="CG54" s="1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X54"/>
  <c r="CC54" s="1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P53" s="1"/>
  <c r="CG53" s="1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T53" s="1"/>
  <c r="CE53" s="1"/>
  <c r="AK53"/>
  <c r="AJ53"/>
  <c r="AH53"/>
  <c r="AG53"/>
  <c r="AF53"/>
  <c r="AE53"/>
  <c r="AD53"/>
  <c r="AC53"/>
  <c r="AB53"/>
  <c r="AA53"/>
  <c r="Z53"/>
  <c r="Y53"/>
  <c r="X53"/>
  <c r="CC53" s="1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T52" s="1"/>
  <c r="CE52" s="1"/>
  <c r="AM52"/>
  <c r="AL52"/>
  <c r="AK52"/>
  <c r="AJ52"/>
  <c r="AH52"/>
  <c r="AG52"/>
  <c r="AF52"/>
  <c r="AE52"/>
  <c r="AD52"/>
  <c r="AC52"/>
  <c r="AB52"/>
  <c r="AA52"/>
  <c r="Z52"/>
  <c r="AI52" s="1"/>
  <c r="CD52" s="1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CA52" s="1"/>
  <c r="CH52" s="1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T51"/>
  <c r="CE51" s="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AI51" s="1"/>
  <c r="CD51" s="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E51" s="1"/>
  <c r="CF51" s="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P50" s="1"/>
  <c r="CG50" s="1"/>
  <c r="BG50"/>
  <c r="BF50"/>
  <c r="BD50"/>
  <c r="BC50"/>
  <c r="BB50"/>
  <c r="BA50"/>
  <c r="AZ50"/>
  <c r="AY50"/>
  <c r="AX50"/>
  <c r="AW50"/>
  <c r="AV50"/>
  <c r="AU50"/>
  <c r="AT50"/>
  <c r="CE50" s="1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X50" s="1"/>
  <c r="CC50" s="1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P49" s="1"/>
  <c r="CG49" s="1"/>
  <c r="BI49"/>
  <c r="BH49"/>
  <c r="BG49"/>
  <c r="BF49"/>
  <c r="BD49"/>
  <c r="BC49"/>
  <c r="BB49"/>
  <c r="BA49"/>
  <c r="AZ49"/>
  <c r="AY49"/>
  <c r="AX49"/>
  <c r="AW49"/>
  <c r="AV49"/>
  <c r="BE49" s="1"/>
  <c r="CF49" s="1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X49" s="1"/>
  <c r="CC49" s="1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P48"/>
  <c r="CG48" s="1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X48" s="1"/>
  <c r="CC48" s="1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P47"/>
  <c r="CG47" s="1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T47" s="1"/>
  <c r="CE47" s="1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X47" s="1"/>
  <c r="CC47" s="1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T46" s="1"/>
  <c r="CE46" s="1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T45" s="1"/>
  <c r="CE45" s="1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P44" s="1"/>
  <c r="CG44" s="1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T44" s="1"/>
  <c r="CE44" s="1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X44" s="1"/>
  <c r="CC44" s="1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P43" s="1"/>
  <c r="CG43" s="1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X43" s="1"/>
  <c r="CC43" s="1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P42" s="1"/>
  <c r="CG42" s="1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X42"/>
  <c r="CC42" s="1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P41" s="1"/>
  <c r="CG41" s="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T41" s="1"/>
  <c r="CE41" s="1"/>
  <c r="AK41"/>
  <c r="AJ41"/>
  <c r="AH41"/>
  <c r="AG41"/>
  <c r="AF41"/>
  <c r="AE41"/>
  <c r="AD41"/>
  <c r="AC41"/>
  <c r="AB41"/>
  <c r="AA41"/>
  <c r="Z41"/>
  <c r="Y41"/>
  <c r="X41"/>
  <c r="CC41" s="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T40" s="1"/>
  <c r="CE40" s="1"/>
  <c r="AM40"/>
  <c r="AL40"/>
  <c r="AK40"/>
  <c r="AJ40"/>
  <c r="AH40"/>
  <c r="AG40"/>
  <c r="AF40"/>
  <c r="AE40"/>
  <c r="AD40"/>
  <c r="AC40"/>
  <c r="AB40"/>
  <c r="AA40"/>
  <c r="Z40"/>
  <c r="AI40" s="1"/>
  <c r="CD40" s="1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CA40" s="1"/>
  <c r="CH40" s="1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T39"/>
  <c r="CE39" s="1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AI39" s="1"/>
  <c r="CD39" s="1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E39" s="1"/>
  <c r="CF39" s="1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P38" s="1"/>
  <c r="CG38" s="1"/>
  <c r="BG38"/>
  <c r="BF38"/>
  <c r="BD38"/>
  <c r="BC38"/>
  <c r="BB38"/>
  <c r="BA38"/>
  <c r="AZ38"/>
  <c r="AY38"/>
  <c r="AX38"/>
  <c r="AW38"/>
  <c r="AV38"/>
  <c r="AU38"/>
  <c r="AT38"/>
  <c r="CE38" s="1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X38" s="1"/>
  <c r="CC38" s="1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P37" s="1"/>
  <c r="CG37" s="1"/>
  <c r="BI37"/>
  <c r="BH37"/>
  <c r="BG37"/>
  <c r="BF37"/>
  <c r="BD37"/>
  <c r="BC37"/>
  <c r="BB37"/>
  <c r="BA37"/>
  <c r="AZ37"/>
  <c r="AY37"/>
  <c r="AX37"/>
  <c r="AW37"/>
  <c r="AV37"/>
  <c r="BE37" s="1"/>
  <c r="CF37" s="1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X37" s="1"/>
  <c r="CC37" s="1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P36"/>
  <c r="CG36" s="1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X36" s="1"/>
  <c r="CC36" s="1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CA35" s="1"/>
  <c r="CH35" s="1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S35"/>
  <c r="AR35"/>
  <c r="AQ35"/>
  <c r="AP35"/>
  <c r="AO35"/>
  <c r="AN35"/>
  <c r="AT35" s="1"/>
  <c r="CE35" s="1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X35" s="1"/>
  <c r="CC35" s="1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P34" s="1"/>
  <c r="CG34" s="1"/>
  <c r="BG34"/>
  <c r="BF34"/>
  <c r="BD34"/>
  <c r="BC34"/>
  <c r="BB34"/>
  <c r="BA34"/>
  <c r="AZ34"/>
  <c r="AY34"/>
  <c r="AX34"/>
  <c r="AW34"/>
  <c r="AV34"/>
  <c r="BE34" s="1"/>
  <c r="CF34" s="1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X34" s="1"/>
  <c r="CC34" s="1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T33" s="1"/>
  <c r="CE33" s="1"/>
  <c r="AK33"/>
  <c r="AJ33"/>
  <c r="AH33"/>
  <c r="AG33"/>
  <c r="AF33"/>
  <c r="AE33"/>
  <c r="AD33"/>
  <c r="AC33"/>
  <c r="AB33"/>
  <c r="AA33"/>
  <c r="Z33"/>
  <c r="AI33" s="1"/>
  <c r="CD33" s="1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P32" s="1"/>
  <c r="CG32" s="1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X32" s="1"/>
  <c r="CC32" s="1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P31" s="1"/>
  <c r="CG31" s="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X31"/>
  <c r="CC31" s="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T30" s="1"/>
  <c r="CE30" s="1"/>
  <c r="AK30"/>
  <c r="AJ30"/>
  <c r="AH30"/>
  <c r="AG30"/>
  <c r="AF30"/>
  <c r="AE30"/>
  <c r="AD30"/>
  <c r="AC30"/>
  <c r="AB30"/>
  <c r="AA30"/>
  <c r="Z30"/>
  <c r="Y30"/>
  <c r="X30"/>
  <c r="CC30" s="1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CA29" s="1"/>
  <c r="CH29" s="1"/>
  <c r="BQ29"/>
  <c r="BO29"/>
  <c r="BN29"/>
  <c r="BM29"/>
  <c r="BL29"/>
  <c r="BK29"/>
  <c r="BJ29"/>
  <c r="BI29"/>
  <c r="BH29"/>
  <c r="BG29"/>
  <c r="BF29"/>
  <c r="BP29" s="1"/>
  <c r="CG29" s="1"/>
  <c r="BD29"/>
  <c r="BC29"/>
  <c r="BB29"/>
  <c r="BA29"/>
  <c r="AZ29"/>
  <c r="AY29"/>
  <c r="AX29"/>
  <c r="AW29"/>
  <c r="AV29"/>
  <c r="AU29"/>
  <c r="AS29"/>
  <c r="AR29"/>
  <c r="AQ29"/>
  <c r="AP29"/>
  <c r="AO29"/>
  <c r="AN29"/>
  <c r="AT29" s="1"/>
  <c r="CE29" s="1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P28" s="1"/>
  <c r="CG28" s="1"/>
  <c r="BI28"/>
  <c r="BH28"/>
  <c r="BG28"/>
  <c r="BF28"/>
  <c r="BD28"/>
  <c r="BC28"/>
  <c r="BB28"/>
  <c r="BA28"/>
  <c r="AZ28"/>
  <c r="AY28"/>
  <c r="AX28"/>
  <c r="BE28" s="1"/>
  <c r="CF28" s="1"/>
  <c r="AW28"/>
  <c r="AV28"/>
  <c r="AU28"/>
  <c r="AS28"/>
  <c r="AR28"/>
  <c r="AQ28"/>
  <c r="AP28"/>
  <c r="AO28"/>
  <c r="AN28"/>
  <c r="AM28"/>
  <c r="AL28"/>
  <c r="AK28"/>
  <c r="AJ28"/>
  <c r="AT28" s="1"/>
  <c r="CE28" s="1"/>
  <c r="AH28"/>
  <c r="AG28"/>
  <c r="AF28"/>
  <c r="AE28"/>
  <c r="AD28"/>
  <c r="AC28"/>
  <c r="AB28"/>
  <c r="AA28"/>
  <c r="Z28"/>
  <c r="Y28"/>
  <c r="X28"/>
  <c r="CC28" s="1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AI27" s="1"/>
  <c r="CD27" s="1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E27" s="1"/>
  <c r="CF27" s="1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P26" s="1"/>
  <c r="CG26" s="1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X26" s="1"/>
  <c r="CC26" s="1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P25"/>
  <c r="CG25" s="1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CA24" s="1"/>
  <c r="CH24" s="1"/>
  <c r="BQ24"/>
  <c r="BO24"/>
  <c r="BN24"/>
  <c r="BM24"/>
  <c r="BL24"/>
  <c r="BK24"/>
  <c r="BJ24"/>
  <c r="BI24"/>
  <c r="BH24"/>
  <c r="BG24"/>
  <c r="BF24"/>
  <c r="BP24" s="1"/>
  <c r="CG24" s="1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T24" s="1"/>
  <c r="CE24" s="1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BZ23"/>
  <c r="CA23" s="1"/>
  <c r="CH23" s="1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P23" s="1"/>
  <c r="CG23" s="1"/>
  <c r="BG23"/>
  <c r="BF23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X23" s="1"/>
  <c r="CC23" s="1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P22" s="1"/>
  <c r="CG22" s="1"/>
  <c r="BI22"/>
  <c r="BH22"/>
  <c r="BG22"/>
  <c r="BF22"/>
  <c r="BD22"/>
  <c r="BC22"/>
  <c r="BB22"/>
  <c r="BA22"/>
  <c r="AZ22"/>
  <c r="AY22"/>
  <c r="AX22"/>
  <c r="BE22" s="1"/>
  <c r="CF22" s="1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T21"/>
  <c r="CE21" s="1"/>
  <c r="AS21"/>
  <c r="AR21"/>
  <c r="AQ21"/>
  <c r="AP21"/>
  <c r="AO21"/>
  <c r="AN21"/>
  <c r="AM21"/>
  <c r="AL21"/>
  <c r="AK21"/>
  <c r="AJ21"/>
  <c r="AH21"/>
  <c r="AI21" s="1"/>
  <c r="CD21" s="1"/>
  <c r="AG21"/>
  <c r="AF21"/>
  <c r="AE21"/>
  <c r="AD21"/>
  <c r="AC21"/>
  <c r="AB21"/>
  <c r="AA21"/>
  <c r="Z21"/>
  <c r="Y21"/>
  <c r="W21"/>
  <c r="V21"/>
  <c r="U21"/>
  <c r="T21"/>
  <c r="S21"/>
  <c r="R21"/>
  <c r="Q21"/>
  <c r="P21"/>
  <c r="X21" s="1"/>
  <c r="CC21" s="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P20" s="1"/>
  <c r="CG20" s="1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T19" s="1"/>
  <c r="CE19" s="1"/>
  <c r="AL19"/>
  <c r="AK19"/>
  <c r="AJ19"/>
  <c r="AH19"/>
  <c r="AG19"/>
  <c r="AF19"/>
  <c r="AE19"/>
  <c r="AD19"/>
  <c r="AC19"/>
  <c r="AB19"/>
  <c r="AA19"/>
  <c r="Z19"/>
  <c r="AI19" s="1"/>
  <c r="CD19" s="1"/>
  <c r="Y19"/>
  <c r="W19"/>
  <c r="V19"/>
  <c r="U19"/>
  <c r="T19"/>
  <c r="S19"/>
  <c r="R19"/>
  <c r="Q19"/>
  <c r="P19"/>
  <c r="O19"/>
  <c r="N19"/>
  <c r="X19" s="1"/>
  <c r="CC19" s="1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AU18"/>
  <c r="AT18"/>
  <c r="CE18" s="1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AI18" s="1"/>
  <c r="CD18" s="1"/>
  <c r="Y18"/>
  <c r="W18"/>
  <c r="V18"/>
  <c r="U18"/>
  <c r="T18"/>
  <c r="S18"/>
  <c r="R18"/>
  <c r="Q18"/>
  <c r="P18"/>
  <c r="O18"/>
  <c r="N18"/>
  <c r="X18" s="1"/>
  <c r="CC18" s="1"/>
  <c r="L18"/>
  <c r="K18"/>
  <c r="J18"/>
  <c r="I18"/>
  <c r="H18"/>
  <c r="G18"/>
  <c r="F18"/>
  <c r="E18"/>
  <c r="D18"/>
  <c r="C18"/>
  <c r="B18"/>
  <c r="A18"/>
  <c r="BE18" s="1"/>
  <c r="CF18" s="1"/>
  <c r="BZ17"/>
  <c r="BY17"/>
  <c r="BX17"/>
  <c r="BW17"/>
  <c r="BV17"/>
  <c r="BU17"/>
  <c r="BT17"/>
  <c r="CA17" s="1"/>
  <c r="CH17" s="1"/>
  <c r="BS17"/>
  <c r="BR17"/>
  <c r="BQ17"/>
  <c r="BO17"/>
  <c r="BN17"/>
  <c r="BM17"/>
  <c r="BL17"/>
  <c r="BK17"/>
  <c r="BJ17"/>
  <c r="BI17"/>
  <c r="BH17"/>
  <c r="BP17" s="1"/>
  <c r="CG17" s="1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X17" s="1"/>
  <c r="CC17" s="1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P16"/>
  <c r="CG16" s="1"/>
  <c r="BO16"/>
  <c r="BN16"/>
  <c r="BM16"/>
  <c r="BL16"/>
  <c r="BK16"/>
  <c r="BJ16"/>
  <c r="BI16"/>
  <c r="BH16"/>
  <c r="BG16"/>
  <c r="BF16"/>
  <c r="BD16"/>
  <c r="BC16"/>
  <c r="BB16"/>
  <c r="BA16"/>
  <c r="AZ16"/>
  <c r="BE16" s="1"/>
  <c r="CF16" s="1"/>
  <c r="AY16"/>
  <c r="AX16"/>
  <c r="AW16"/>
  <c r="AV16"/>
  <c r="AU16"/>
  <c r="AS16"/>
  <c r="AR16"/>
  <c r="AQ16"/>
  <c r="AP16"/>
  <c r="AO16"/>
  <c r="AN16"/>
  <c r="AT16" s="1"/>
  <c r="CE16" s="1"/>
  <c r="AM16"/>
  <c r="AL16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CA16" s="1"/>
  <c r="CH16" s="1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P15" s="1"/>
  <c r="CG15" s="1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T15" s="1"/>
  <c r="CE15" s="1"/>
  <c r="AH15"/>
  <c r="AG15"/>
  <c r="AF15"/>
  <c r="AE15"/>
  <c r="AD15"/>
  <c r="AC15"/>
  <c r="AB15"/>
  <c r="AI15" s="1"/>
  <c r="CD15" s="1"/>
  <c r="AA15"/>
  <c r="Z15"/>
  <c r="Y15"/>
  <c r="W15"/>
  <c r="V15"/>
  <c r="U15"/>
  <c r="T15"/>
  <c r="S15"/>
  <c r="R15"/>
  <c r="Q15"/>
  <c r="P15"/>
  <c r="X15" s="1"/>
  <c r="CC15" s="1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P13" s="1"/>
  <c r="CG13" s="1"/>
  <c r="BD13"/>
  <c r="BC13"/>
  <c r="BB13"/>
  <c r="BA13"/>
  <c r="AZ13"/>
  <c r="AY13"/>
  <c r="AX13"/>
  <c r="AW13"/>
  <c r="AV13"/>
  <c r="AU13"/>
  <c r="AS13"/>
  <c r="AR13"/>
  <c r="AQ13"/>
  <c r="AP13"/>
  <c r="AO13"/>
  <c r="AN13"/>
  <c r="AT13" s="1"/>
  <c r="CE13" s="1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P12" s="1"/>
  <c r="CG12" s="1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X12" s="1"/>
  <c r="CC12" s="1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CA11" s="1"/>
  <c r="CH11" s="1"/>
  <c r="BQ11"/>
  <c r="BP11"/>
  <c r="CG11" s="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T11" s="1"/>
  <c r="CE11" s="1"/>
  <c r="AH11"/>
  <c r="AG11"/>
  <c r="AF11"/>
  <c r="AE11"/>
  <c r="AD11"/>
  <c r="AC11"/>
  <c r="AB11"/>
  <c r="AA11"/>
  <c r="Z11"/>
  <c r="Y11"/>
  <c r="W11"/>
  <c r="V11"/>
  <c r="U11"/>
  <c r="T11"/>
  <c r="S11"/>
  <c r="R11"/>
  <c r="X11" s="1"/>
  <c r="CC11" s="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E10"/>
  <c r="CF10" s="1"/>
  <c r="BD10"/>
  <c r="BC10"/>
  <c r="BB10"/>
  <c r="BA10"/>
  <c r="AZ10"/>
  <c r="AY10"/>
  <c r="AX10"/>
  <c r="AW10"/>
  <c r="AV10"/>
  <c r="AU10"/>
  <c r="AS10"/>
  <c r="AR10"/>
  <c r="AQ10"/>
  <c r="AP10"/>
  <c r="AO10"/>
  <c r="AN10"/>
  <c r="AT10" s="1"/>
  <c r="CE10" s="1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P9" s="1"/>
  <c r="CG9" s="1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AI9" s="1"/>
  <c r="CD9" s="1"/>
  <c r="Y9"/>
  <c r="X9"/>
  <c r="CC9" s="1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P7" s="1"/>
  <c r="CG7" s="1"/>
  <c r="BG7"/>
  <c r="BF7"/>
  <c r="BD7"/>
  <c r="BC7"/>
  <c r="BB7"/>
  <c r="BA7"/>
  <c r="AZ7"/>
  <c r="AY7"/>
  <c r="AX7"/>
  <c r="AW7"/>
  <c r="AV7"/>
  <c r="AU7"/>
  <c r="AT7"/>
  <c r="CE7" s="1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X7" s="1"/>
  <c r="CC7" s="1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P6" s="1"/>
  <c r="CG6" s="1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CA5" s="1"/>
  <c r="CH5" s="1"/>
  <c r="BQ5"/>
  <c r="BO5"/>
  <c r="BN5"/>
  <c r="BM5"/>
  <c r="BL5"/>
  <c r="BK5"/>
  <c r="BJ5"/>
  <c r="BI5"/>
  <c r="BH5"/>
  <c r="BG5"/>
  <c r="BF5"/>
  <c r="BP5" s="1"/>
  <c r="CG5" s="1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T5" s="1"/>
  <c r="CE5" s="1"/>
  <c r="AK5"/>
  <c r="AJ5"/>
  <c r="AH5"/>
  <c r="AG5"/>
  <c r="AF5"/>
  <c r="AE5"/>
  <c r="AD5"/>
  <c r="AC5"/>
  <c r="AB5"/>
  <c r="AA5"/>
  <c r="Z5"/>
  <c r="Y5"/>
  <c r="X5"/>
  <c r="CC5" s="1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BE4" s="1"/>
  <c r="CF4" s="1"/>
  <c r="AU4"/>
  <c r="AT4"/>
  <c r="CE4" s="1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P3" s="1"/>
  <c r="CG3" s="1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AI3" s="1"/>
  <c r="CD3" s="1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N225" s="1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M224" s="1"/>
  <c r="L223"/>
  <c r="K223"/>
  <c r="J223"/>
  <c r="N223" s="1"/>
  <c r="I223"/>
  <c r="H223"/>
  <c r="G223"/>
  <c r="F223"/>
  <c r="E223"/>
  <c r="D223"/>
  <c r="C223"/>
  <c r="B223"/>
  <c r="A223"/>
  <c r="L222"/>
  <c r="K222"/>
  <c r="J222"/>
  <c r="N222" s="1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N220" s="1"/>
  <c r="I220"/>
  <c r="H220"/>
  <c r="G220"/>
  <c r="F220"/>
  <c r="E220"/>
  <c r="D220"/>
  <c r="C220"/>
  <c r="B220"/>
  <c r="A220"/>
  <c r="L219"/>
  <c r="K219"/>
  <c r="N219" s="1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M218" s="1"/>
  <c r="L217"/>
  <c r="K217"/>
  <c r="J217"/>
  <c r="N217" s="1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N214"/>
  <c r="L214"/>
  <c r="K214"/>
  <c r="J214"/>
  <c r="I214"/>
  <c r="H214"/>
  <c r="G214"/>
  <c r="F214"/>
  <c r="E214"/>
  <c r="D214"/>
  <c r="C214"/>
  <c r="B214"/>
  <c r="A214"/>
  <c r="L213"/>
  <c r="K213"/>
  <c r="J213"/>
  <c r="N213" s="1"/>
  <c r="I213"/>
  <c r="H213"/>
  <c r="G213"/>
  <c r="F213"/>
  <c r="E213"/>
  <c r="D213"/>
  <c r="C213"/>
  <c r="B213"/>
  <c r="A213"/>
  <c r="L212"/>
  <c r="K212"/>
  <c r="J212"/>
  <c r="N212" s="1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L210"/>
  <c r="K210"/>
  <c r="N210" s="1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M209" s="1"/>
  <c r="L208"/>
  <c r="K208"/>
  <c r="J208"/>
  <c r="N208" s="1"/>
  <c r="I208"/>
  <c r="H208"/>
  <c r="G208"/>
  <c r="F208"/>
  <c r="E208"/>
  <c r="D208"/>
  <c r="C208"/>
  <c r="B208"/>
  <c r="A208"/>
  <c r="L207"/>
  <c r="K207"/>
  <c r="J207"/>
  <c r="N207" s="1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M206" s="1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L203"/>
  <c r="K203"/>
  <c r="J203"/>
  <c r="N203" s="1"/>
  <c r="I203"/>
  <c r="H203"/>
  <c r="G203"/>
  <c r="F203"/>
  <c r="E203"/>
  <c r="D203"/>
  <c r="C203"/>
  <c r="B203"/>
  <c r="A203"/>
  <c r="M203" s="1"/>
  <c r="L202"/>
  <c r="K202"/>
  <c r="J202"/>
  <c r="N202" s="1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L198"/>
  <c r="K198"/>
  <c r="J198"/>
  <c r="N198" s="1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M197" s="1"/>
  <c r="N196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M195" s="1"/>
  <c r="L194"/>
  <c r="K194"/>
  <c r="J194"/>
  <c r="I194"/>
  <c r="H194"/>
  <c r="G194"/>
  <c r="F194"/>
  <c r="E194"/>
  <c r="D194"/>
  <c r="C194"/>
  <c r="B194"/>
  <c r="A194"/>
  <c r="M194" s="1"/>
  <c r="N193"/>
  <c r="L193"/>
  <c r="K193"/>
  <c r="J193"/>
  <c r="I193"/>
  <c r="H193"/>
  <c r="G193"/>
  <c r="F193"/>
  <c r="E193"/>
  <c r="D193"/>
  <c r="C193"/>
  <c r="B193"/>
  <c r="A193"/>
  <c r="L192"/>
  <c r="N192" s="1"/>
  <c r="K192"/>
  <c r="J192"/>
  <c r="I192"/>
  <c r="H192"/>
  <c r="G192"/>
  <c r="F192"/>
  <c r="E192"/>
  <c r="D192"/>
  <c r="C192"/>
  <c r="B192"/>
  <c r="A192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N190" s="1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M189" s="1"/>
  <c r="N188"/>
  <c r="L188"/>
  <c r="K188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L186"/>
  <c r="K186"/>
  <c r="J186"/>
  <c r="N186" s="1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M185" s="1"/>
  <c r="L184"/>
  <c r="N184" s="1"/>
  <c r="K184"/>
  <c r="J184"/>
  <c r="I184"/>
  <c r="H184"/>
  <c r="G184"/>
  <c r="F184"/>
  <c r="E184"/>
  <c r="D184"/>
  <c r="C184"/>
  <c r="B184"/>
  <c r="A184"/>
  <c r="N183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N181" s="1"/>
  <c r="K181"/>
  <c r="J181"/>
  <c r="I181"/>
  <c r="H181"/>
  <c r="G181"/>
  <c r="F181"/>
  <c r="E181"/>
  <c r="D181"/>
  <c r="C181"/>
  <c r="B181"/>
  <c r="A181"/>
  <c r="N180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M179" s="1"/>
  <c r="L178"/>
  <c r="K178"/>
  <c r="J178"/>
  <c r="N178" s="1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N176" s="1"/>
  <c r="L175"/>
  <c r="K175"/>
  <c r="J175"/>
  <c r="N175" s="1"/>
  <c r="I175"/>
  <c r="H175"/>
  <c r="G175"/>
  <c r="F175"/>
  <c r="E175"/>
  <c r="D175"/>
  <c r="C175"/>
  <c r="B175"/>
  <c r="A175"/>
  <c r="L174"/>
  <c r="K174"/>
  <c r="J174"/>
  <c r="N174" s="1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M173" s="1"/>
  <c r="N172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M170" s="1"/>
  <c r="N169"/>
  <c r="L169"/>
  <c r="K169"/>
  <c r="J169"/>
  <c r="I169"/>
  <c r="H169"/>
  <c r="G169"/>
  <c r="F169"/>
  <c r="E169"/>
  <c r="D169"/>
  <c r="C169"/>
  <c r="B169"/>
  <c r="A169"/>
  <c r="L168"/>
  <c r="N168" s="1"/>
  <c r="K168"/>
  <c r="J168"/>
  <c r="I168"/>
  <c r="H168"/>
  <c r="G168"/>
  <c r="F168"/>
  <c r="E168"/>
  <c r="D168"/>
  <c r="C168"/>
  <c r="B168"/>
  <c r="A168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N166" s="1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M165" s="1"/>
  <c r="N164"/>
  <c r="L164"/>
  <c r="K164"/>
  <c r="J164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N161" s="1"/>
  <c r="K161"/>
  <c r="J161"/>
  <c r="I161"/>
  <c r="H161"/>
  <c r="G161"/>
  <c r="F161"/>
  <c r="E161"/>
  <c r="D161"/>
  <c r="C161"/>
  <c r="B161"/>
  <c r="A161"/>
  <c r="M161" s="1"/>
  <c r="N160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N157"/>
  <c r="L157"/>
  <c r="K157"/>
  <c r="J157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L155"/>
  <c r="K155"/>
  <c r="J155"/>
  <c r="I155"/>
  <c r="H155"/>
  <c r="G155"/>
  <c r="F155"/>
  <c r="E155"/>
  <c r="D155"/>
  <c r="C155"/>
  <c r="B155"/>
  <c r="A155"/>
  <c r="M155" s="1"/>
  <c r="L154"/>
  <c r="K154"/>
  <c r="N154" s="1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N151" s="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N150" s="1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N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N143" s="1"/>
  <c r="L142"/>
  <c r="K142"/>
  <c r="J142"/>
  <c r="N142" s="1"/>
  <c r="I142"/>
  <c r="H142"/>
  <c r="G142"/>
  <c r="F142"/>
  <c r="E142"/>
  <c r="D142"/>
  <c r="C142"/>
  <c r="B142"/>
  <c r="A142"/>
  <c r="L141"/>
  <c r="K141"/>
  <c r="J141"/>
  <c r="N141" s="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N139" s="1"/>
  <c r="K139"/>
  <c r="J139"/>
  <c r="I139"/>
  <c r="H139"/>
  <c r="G139"/>
  <c r="F139"/>
  <c r="E139"/>
  <c r="D139"/>
  <c r="C139"/>
  <c r="B139"/>
  <c r="A139"/>
  <c r="N138"/>
  <c r="L138"/>
  <c r="K138"/>
  <c r="J138"/>
  <c r="I138"/>
  <c r="H138"/>
  <c r="G138"/>
  <c r="F138"/>
  <c r="E138"/>
  <c r="D138"/>
  <c r="C138"/>
  <c r="B138"/>
  <c r="A138"/>
  <c r="M138" s="1"/>
  <c r="L137"/>
  <c r="K137"/>
  <c r="J137"/>
  <c r="I137"/>
  <c r="H137"/>
  <c r="G137"/>
  <c r="F137"/>
  <c r="E137"/>
  <c r="D137"/>
  <c r="C137"/>
  <c r="B137"/>
  <c r="A137"/>
  <c r="M137" s="1"/>
  <c r="L136"/>
  <c r="N136" s="1"/>
  <c r="K136"/>
  <c r="J136"/>
  <c r="I136"/>
  <c r="H136"/>
  <c r="G136"/>
  <c r="F136"/>
  <c r="E136"/>
  <c r="D136"/>
  <c r="C136"/>
  <c r="B136"/>
  <c r="A136"/>
  <c r="N135"/>
  <c r="L135"/>
  <c r="K135"/>
  <c r="J135"/>
  <c r="I135"/>
  <c r="H135"/>
  <c r="G135"/>
  <c r="F135"/>
  <c r="E135"/>
  <c r="D135"/>
  <c r="C135"/>
  <c r="B135"/>
  <c r="A135"/>
  <c r="L134"/>
  <c r="K134"/>
  <c r="J134"/>
  <c r="N134" s="1"/>
  <c r="I134"/>
  <c r="H134"/>
  <c r="G134"/>
  <c r="F134"/>
  <c r="E134"/>
  <c r="D134"/>
  <c r="C134"/>
  <c r="B134"/>
  <c r="A134"/>
  <c r="L133"/>
  <c r="K133"/>
  <c r="J133"/>
  <c r="N133" s="1"/>
  <c r="I133"/>
  <c r="H133"/>
  <c r="G133"/>
  <c r="F133"/>
  <c r="E133"/>
  <c r="D133"/>
  <c r="C133"/>
  <c r="B133"/>
  <c r="A133"/>
  <c r="L132"/>
  <c r="N132" s="1"/>
  <c r="K132"/>
  <c r="J132"/>
  <c r="I132"/>
  <c r="H132"/>
  <c r="G132"/>
  <c r="F132"/>
  <c r="E132"/>
  <c r="D132"/>
  <c r="C132"/>
  <c r="B132"/>
  <c r="A132"/>
  <c r="N131"/>
  <c r="L131"/>
  <c r="K131"/>
  <c r="J131"/>
  <c r="I131"/>
  <c r="H131"/>
  <c r="G131"/>
  <c r="F131"/>
  <c r="E131"/>
  <c r="D131"/>
  <c r="C131"/>
  <c r="B131"/>
  <c r="A131"/>
  <c r="L130"/>
  <c r="K130"/>
  <c r="J130"/>
  <c r="N130" s="1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N127" s="1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N125" s="1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J122"/>
  <c r="I122"/>
  <c r="H122"/>
  <c r="G122"/>
  <c r="F122"/>
  <c r="E122"/>
  <c r="D122"/>
  <c r="C122"/>
  <c r="B122"/>
  <c r="A122"/>
  <c r="M122" s="1"/>
  <c r="N121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M119" s="1"/>
  <c r="L118"/>
  <c r="K118"/>
  <c r="N118" s="1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N117" s="1"/>
  <c r="L116"/>
  <c r="K116"/>
  <c r="J116"/>
  <c r="I116"/>
  <c r="H116"/>
  <c r="G116"/>
  <c r="F116"/>
  <c r="E116"/>
  <c r="D116"/>
  <c r="C116"/>
  <c r="B116"/>
  <c r="A116"/>
  <c r="L115"/>
  <c r="K115"/>
  <c r="N115" s="1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N114" s="1"/>
  <c r="L113"/>
  <c r="K113"/>
  <c r="J113"/>
  <c r="I113"/>
  <c r="H113"/>
  <c r="G113"/>
  <c r="F113"/>
  <c r="E113"/>
  <c r="D113"/>
  <c r="C113"/>
  <c r="B113"/>
  <c r="A113"/>
  <c r="M113" s="1"/>
  <c r="L112"/>
  <c r="K112"/>
  <c r="J112"/>
  <c r="N112" s="1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N110" s="1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N107" s="1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M105" s="1"/>
  <c r="L104"/>
  <c r="N104" s="1"/>
  <c r="K104"/>
  <c r="J104"/>
  <c r="I104"/>
  <c r="H104"/>
  <c r="G104"/>
  <c r="F104"/>
  <c r="E104"/>
  <c r="D104"/>
  <c r="C104"/>
  <c r="B104"/>
  <c r="A104"/>
  <c r="M104" s="1"/>
  <c r="N103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L101"/>
  <c r="K101"/>
  <c r="J101"/>
  <c r="I101"/>
  <c r="H101"/>
  <c r="G101"/>
  <c r="F101"/>
  <c r="E101"/>
  <c r="D101"/>
  <c r="C101"/>
  <c r="B101"/>
  <c r="A101"/>
  <c r="N101" s="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N98" s="1"/>
  <c r="K98"/>
  <c r="J98"/>
  <c r="I98"/>
  <c r="H98"/>
  <c r="G98"/>
  <c r="F98"/>
  <c r="E98"/>
  <c r="D98"/>
  <c r="C98"/>
  <c r="B98"/>
  <c r="A98"/>
  <c r="N97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N95" s="1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M93" s="1"/>
  <c r="L92"/>
  <c r="N92" s="1"/>
  <c r="K92"/>
  <c r="J92"/>
  <c r="I92"/>
  <c r="H92"/>
  <c r="G92"/>
  <c r="F92"/>
  <c r="E92"/>
  <c r="D92"/>
  <c r="C92"/>
  <c r="B92"/>
  <c r="A92"/>
  <c r="N91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N89" s="1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N86" s="1"/>
  <c r="K86"/>
  <c r="J86"/>
  <c r="I86"/>
  <c r="H86"/>
  <c r="G86"/>
  <c r="F86"/>
  <c r="E86"/>
  <c r="D86"/>
  <c r="C86"/>
  <c r="B86"/>
  <c r="A86"/>
  <c r="N85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L83"/>
  <c r="K83"/>
  <c r="J83"/>
  <c r="I83"/>
  <c r="H83"/>
  <c r="G83"/>
  <c r="F83"/>
  <c r="E83"/>
  <c r="D83"/>
  <c r="C83"/>
  <c r="B83"/>
  <c r="A83"/>
  <c r="N83" s="1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N80" s="1"/>
  <c r="K80"/>
  <c r="J80"/>
  <c r="I80"/>
  <c r="H80"/>
  <c r="G80"/>
  <c r="F80"/>
  <c r="E80"/>
  <c r="D80"/>
  <c r="C80"/>
  <c r="B80"/>
  <c r="A80"/>
  <c r="M80" s="1"/>
  <c r="N79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M78" s="1"/>
  <c r="L77"/>
  <c r="K77"/>
  <c r="J77"/>
  <c r="I77"/>
  <c r="H77"/>
  <c r="G77"/>
  <c r="F77"/>
  <c r="E77"/>
  <c r="D77"/>
  <c r="C77"/>
  <c r="B77"/>
  <c r="A77"/>
  <c r="N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N74" s="1"/>
  <c r="K74"/>
  <c r="J74"/>
  <c r="I74"/>
  <c r="H74"/>
  <c r="G74"/>
  <c r="F74"/>
  <c r="E74"/>
  <c r="D74"/>
  <c r="C74"/>
  <c r="B74"/>
  <c r="A74"/>
  <c r="M74" s="1"/>
  <c r="N73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M72" s="1"/>
  <c r="L71"/>
  <c r="K71"/>
  <c r="J71"/>
  <c r="I71"/>
  <c r="H71"/>
  <c r="G71"/>
  <c r="F71"/>
  <c r="E71"/>
  <c r="D71"/>
  <c r="C71"/>
  <c r="B71"/>
  <c r="A71"/>
  <c r="N71" s="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N68" s="1"/>
  <c r="K68"/>
  <c r="J68"/>
  <c r="I68"/>
  <c r="H68"/>
  <c r="G68"/>
  <c r="F68"/>
  <c r="E68"/>
  <c r="D68"/>
  <c r="C68"/>
  <c r="B68"/>
  <c r="A68"/>
  <c r="M68" s="1"/>
  <c r="N67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L65"/>
  <c r="K65"/>
  <c r="J65"/>
  <c r="I65"/>
  <c r="H65"/>
  <c r="G65"/>
  <c r="F65"/>
  <c r="E65"/>
  <c r="D65"/>
  <c r="C65"/>
  <c r="B65"/>
  <c r="A65"/>
  <c r="N65" s="1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N62" s="1"/>
  <c r="K62"/>
  <c r="J62"/>
  <c r="I62"/>
  <c r="H62"/>
  <c r="G62"/>
  <c r="F62"/>
  <c r="E62"/>
  <c r="D62"/>
  <c r="C62"/>
  <c r="B62"/>
  <c r="A62"/>
  <c r="N61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M60" s="1"/>
  <c r="L59"/>
  <c r="K59"/>
  <c r="J59"/>
  <c r="I59"/>
  <c r="H59"/>
  <c r="G59"/>
  <c r="F59"/>
  <c r="E59"/>
  <c r="D59"/>
  <c r="C59"/>
  <c r="B59"/>
  <c r="A59"/>
  <c r="N59" s="1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M57" s="1"/>
  <c r="N56"/>
  <c r="L56"/>
  <c r="K56"/>
  <c r="J56"/>
  <c r="I56"/>
  <c r="H56"/>
  <c r="G56"/>
  <c r="F56"/>
  <c r="E56"/>
  <c r="D56"/>
  <c r="C56"/>
  <c r="B56"/>
  <c r="A56"/>
  <c r="N55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N50" s="1"/>
  <c r="K50"/>
  <c r="J50"/>
  <c r="I50"/>
  <c r="H50"/>
  <c r="G50"/>
  <c r="F50"/>
  <c r="E50"/>
  <c r="D50"/>
  <c r="C50"/>
  <c r="B50"/>
  <c r="A50"/>
  <c r="N49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M48" s="1"/>
  <c r="L47"/>
  <c r="K47"/>
  <c r="J47"/>
  <c r="I47"/>
  <c r="H47"/>
  <c r="G47"/>
  <c r="F47"/>
  <c r="E47"/>
  <c r="D47"/>
  <c r="C47"/>
  <c r="B47"/>
  <c r="A47"/>
  <c r="N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N44"/>
  <c r="L44"/>
  <c r="K44"/>
  <c r="J44"/>
  <c r="I44"/>
  <c r="H44"/>
  <c r="G44"/>
  <c r="F44"/>
  <c r="E44"/>
  <c r="D44"/>
  <c r="C44"/>
  <c r="B44"/>
  <c r="A44"/>
  <c r="N43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N41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N38" s="1"/>
  <c r="K38"/>
  <c r="J38"/>
  <c r="I38"/>
  <c r="H38"/>
  <c r="G38"/>
  <c r="F38"/>
  <c r="E38"/>
  <c r="D38"/>
  <c r="C38"/>
  <c r="B38"/>
  <c r="A38"/>
  <c r="L37"/>
  <c r="K37"/>
  <c r="J37"/>
  <c r="N37" s="1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N35"/>
  <c r="L35"/>
  <c r="K35"/>
  <c r="J35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N32"/>
  <c r="L32"/>
  <c r="K32"/>
  <c r="J32"/>
  <c r="I32"/>
  <c r="H32"/>
  <c r="G32"/>
  <c r="F32"/>
  <c r="E32"/>
  <c r="D32"/>
  <c r="C32"/>
  <c r="B32"/>
  <c r="A32"/>
  <c r="N31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N26" s="1"/>
  <c r="L25"/>
  <c r="K25"/>
  <c r="J25"/>
  <c r="N25" s="1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M21" s="1"/>
  <c r="L20"/>
  <c r="N20" s="1"/>
  <c r="K20"/>
  <c r="J20"/>
  <c r="I20"/>
  <c r="H20"/>
  <c r="G20"/>
  <c r="F20"/>
  <c r="E20"/>
  <c r="D20"/>
  <c r="C20"/>
  <c r="B20"/>
  <c r="A20"/>
  <c r="M20" s="1"/>
  <c r="L19"/>
  <c r="K19"/>
  <c r="J19"/>
  <c r="N19" s="1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M15" s="1"/>
  <c r="N14"/>
  <c r="L14"/>
  <c r="K14"/>
  <c r="J14"/>
  <c r="I14"/>
  <c r="H14"/>
  <c r="G14"/>
  <c r="F14"/>
  <c r="E14"/>
  <c r="D14"/>
  <c r="C14"/>
  <c r="B14"/>
  <c r="A14"/>
  <c r="M14" s="1"/>
  <c r="L13"/>
  <c r="K13"/>
  <c r="J13"/>
  <c r="N13" s="1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M8" s="1"/>
  <c r="N7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M5" s="1"/>
  <c r="L4"/>
  <c r="K4"/>
  <c r="J4"/>
  <c r="I4"/>
  <c r="H4"/>
  <c r="G4"/>
  <c r="F4"/>
  <c r="E4"/>
  <c r="D4"/>
  <c r="C4"/>
  <c r="B4"/>
  <c r="A4"/>
  <c r="M4" s="1"/>
  <c r="L3"/>
  <c r="K3"/>
  <c r="J3"/>
  <c r="I3"/>
  <c r="H3"/>
  <c r="G3"/>
  <c r="F3"/>
  <c r="E3"/>
  <c r="D3"/>
  <c r="C3"/>
  <c r="B3"/>
  <c r="A3"/>
  <c r="M3" s="1"/>
  <c r="Z263" i="3"/>
  <c r="U263"/>
  <c r="T263"/>
  <c r="Y263" s="1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Q263" s="1"/>
  <c r="B263"/>
  <c r="A263"/>
  <c r="U262"/>
  <c r="Z262" s="1"/>
  <c r="S262"/>
  <c r="X262" s="1"/>
  <c r="R262"/>
  <c r="W262" s="1"/>
  <c r="N262"/>
  <c r="M262"/>
  <c r="L262"/>
  <c r="K262"/>
  <c r="J262"/>
  <c r="I262"/>
  <c r="O262" s="1"/>
  <c r="H262"/>
  <c r="V262" s="1"/>
  <c r="AA262" s="1"/>
  <c r="G262"/>
  <c r="F262"/>
  <c r="T262" s="1"/>
  <c r="Y262" s="1"/>
  <c r="E262"/>
  <c r="D262"/>
  <c r="C262"/>
  <c r="Q262" s="1"/>
  <c r="B262"/>
  <c r="A262"/>
  <c r="V261"/>
  <c r="AA261" s="1"/>
  <c r="R261"/>
  <c r="W261" s="1"/>
  <c r="Q261"/>
  <c r="O261"/>
  <c r="N261"/>
  <c r="M261"/>
  <c r="L261"/>
  <c r="K261"/>
  <c r="J261"/>
  <c r="I261"/>
  <c r="H261"/>
  <c r="G261"/>
  <c r="U261" s="1"/>
  <c r="Z261" s="1"/>
  <c r="F261"/>
  <c r="T261" s="1"/>
  <c r="Y261" s="1"/>
  <c r="E261"/>
  <c r="S261" s="1"/>
  <c r="X261" s="1"/>
  <c r="D261"/>
  <c r="C261"/>
  <c r="B261"/>
  <c r="A261"/>
  <c r="U260"/>
  <c r="Z260" s="1"/>
  <c r="T260"/>
  <c r="Y260" s="1"/>
  <c r="Q260"/>
  <c r="N260"/>
  <c r="M260"/>
  <c r="L260"/>
  <c r="K260"/>
  <c r="J260"/>
  <c r="I260"/>
  <c r="O260" s="1"/>
  <c r="H260"/>
  <c r="V260" s="1"/>
  <c r="AA260" s="1"/>
  <c r="G260"/>
  <c r="F260"/>
  <c r="E260"/>
  <c r="S260" s="1"/>
  <c r="X260" s="1"/>
  <c r="D260"/>
  <c r="R260" s="1"/>
  <c r="W260" s="1"/>
  <c r="C260"/>
  <c r="B260"/>
  <c r="A260"/>
  <c r="S259"/>
  <c r="X259" s="1"/>
  <c r="R259"/>
  <c r="W259" s="1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D259"/>
  <c r="C259"/>
  <c r="Q259" s="1"/>
  <c r="B259"/>
  <c r="A259"/>
  <c r="V258"/>
  <c r="AA258" s="1"/>
  <c r="O258"/>
  <c r="N258"/>
  <c r="M258"/>
  <c r="L258"/>
  <c r="K258"/>
  <c r="J258"/>
  <c r="I258"/>
  <c r="H258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T257"/>
  <c r="Y257" s="1"/>
  <c r="S257"/>
  <c r="X257" s="1"/>
  <c r="O257"/>
  <c r="N257"/>
  <c r="M257"/>
  <c r="L257"/>
  <c r="K257"/>
  <c r="J257"/>
  <c r="I257"/>
  <c r="H257"/>
  <c r="V257" s="1"/>
  <c r="AA257" s="1"/>
  <c r="G257"/>
  <c r="U257" s="1"/>
  <c r="Z257" s="1"/>
  <c r="F257"/>
  <c r="E257"/>
  <c r="D257"/>
  <c r="R257" s="1"/>
  <c r="W257" s="1"/>
  <c r="C257"/>
  <c r="Q257" s="1"/>
  <c r="B257"/>
  <c r="A257"/>
  <c r="U256"/>
  <c r="Z256" s="1"/>
  <c r="T256"/>
  <c r="Y256" s="1"/>
  <c r="S256"/>
  <c r="X256" s="1"/>
  <c r="R256"/>
  <c r="W256" s="1"/>
  <c r="N256"/>
  <c r="M256"/>
  <c r="L256"/>
  <c r="K256"/>
  <c r="J256"/>
  <c r="I256"/>
  <c r="O256" s="1"/>
  <c r="H256"/>
  <c r="V256" s="1"/>
  <c r="AA256" s="1"/>
  <c r="G256"/>
  <c r="F256"/>
  <c r="E256"/>
  <c r="D256"/>
  <c r="C256"/>
  <c r="Q256" s="1"/>
  <c r="B256"/>
  <c r="A256"/>
  <c r="V255"/>
  <c r="AA255" s="1"/>
  <c r="Q255"/>
  <c r="O255"/>
  <c r="N255"/>
  <c r="M255"/>
  <c r="L255"/>
  <c r="K255"/>
  <c r="J255"/>
  <c r="I255"/>
  <c r="H255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T254"/>
  <c r="Y254" s="1"/>
  <c r="Q254"/>
  <c r="N254"/>
  <c r="M254"/>
  <c r="L254"/>
  <c r="K254"/>
  <c r="J254"/>
  <c r="I254"/>
  <c r="O254" s="1"/>
  <c r="H254"/>
  <c r="V254" s="1"/>
  <c r="AA254" s="1"/>
  <c r="G254"/>
  <c r="F254"/>
  <c r="E254"/>
  <c r="S254" s="1"/>
  <c r="X254" s="1"/>
  <c r="D254"/>
  <c r="R254" s="1"/>
  <c r="W254" s="1"/>
  <c r="C254"/>
  <c r="B254"/>
  <c r="A254"/>
  <c r="U253"/>
  <c r="Z253" s="1"/>
  <c r="S253"/>
  <c r="X253" s="1"/>
  <c r="R253"/>
  <c r="W253" s="1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C253"/>
  <c r="Q253" s="1"/>
  <c r="B253"/>
  <c r="A253"/>
  <c r="V252"/>
  <c r="AA252" s="1"/>
  <c r="R252"/>
  <c r="W252" s="1"/>
  <c r="O252"/>
  <c r="N252"/>
  <c r="M252"/>
  <c r="L252"/>
  <c r="K252"/>
  <c r="J252"/>
  <c r="I252"/>
  <c r="H252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T251"/>
  <c r="Y251" s="1"/>
  <c r="S251"/>
  <c r="X251" s="1"/>
  <c r="N251"/>
  <c r="M251"/>
  <c r="L251"/>
  <c r="K251"/>
  <c r="J251"/>
  <c r="I251"/>
  <c r="O251" s="1"/>
  <c r="H251"/>
  <c r="G251"/>
  <c r="U251" s="1"/>
  <c r="Z251" s="1"/>
  <c r="F251"/>
  <c r="E251"/>
  <c r="D251"/>
  <c r="R251" s="1"/>
  <c r="W251" s="1"/>
  <c r="C251"/>
  <c r="Q251" s="1"/>
  <c r="B251"/>
  <c r="A251"/>
  <c r="T250"/>
  <c r="Y250" s="1"/>
  <c r="S250"/>
  <c r="X250" s="1"/>
  <c r="R250"/>
  <c r="W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D250"/>
  <c r="C250"/>
  <c r="Q250" s="1"/>
  <c r="B250"/>
  <c r="A250"/>
  <c r="V249"/>
  <c r="AA249" s="1"/>
  <c r="Q249"/>
  <c r="O249"/>
  <c r="N249"/>
  <c r="M249"/>
  <c r="L249"/>
  <c r="K249"/>
  <c r="J249"/>
  <c r="I249"/>
  <c r="H249"/>
  <c r="G249"/>
  <c r="U249" s="1"/>
  <c r="Z249" s="1"/>
  <c r="F249"/>
  <c r="T249" s="1"/>
  <c r="Y249" s="1"/>
  <c r="E249"/>
  <c r="S249" s="1"/>
  <c r="X249" s="1"/>
  <c r="D249"/>
  <c r="R249" s="1"/>
  <c r="W249" s="1"/>
  <c r="C249"/>
  <c r="B249"/>
  <c r="A249"/>
  <c r="T248"/>
  <c r="Y248" s="1"/>
  <c r="Q248"/>
  <c r="N248"/>
  <c r="M248"/>
  <c r="L248"/>
  <c r="K248"/>
  <c r="J248"/>
  <c r="I248"/>
  <c r="O248" s="1"/>
  <c r="H248"/>
  <c r="V248" s="1"/>
  <c r="AA248" s="1"/>
  <c r="G248"/>
  <c r="U248" s="1"/>
  <c r="Z248" s="1"/>
  <c r="F248"/>
  <c r="E248"/>
  <c r="S248" s="1"/>
  <c r="X248" s="1"/>
  <c r="D248"/>
  <c r="R248" s="1"/>
  <c r="W248" s="1"/>
  <c r="C248"/>
  <c r="B248"/>
  <c r="A248"/>
  <c r="U247"/>
  <c r="Z247" s="1"/>
  <c r="T247"/>
  <c r="Y247" s="1"/>
  <c r="S247"/>
  <c r="X247" s="1"/>
  <c r="R247"/>
  <c r="W247" s="1"/>
  <c r="N247"/>
  <c r="M247"/>
  <c r="L247"/>
  <c r="K247"/>
  <c r="J247"/>
  <c r="I247"/>
  <c r="O247" s="1"/>
  <c r="H247"/>
  <c r="V247" s="1"/>
  <c r="AA247" s="1"/>
  <c r="G247"/>
  <c r="F247"/>
  <c r="E247"/>
  <c r="D247"/>
  <c r="C247"/>
  <c r="Q247" s="1"/>
  <c r="B247"/>
  <c r="A247"/>
  <c r="V246"/>
  <c r="AA246" s="1"/>
  <c r="R246"/>
  <c r="W246" s="1"/>
  <c r="Q246"/>
  <c r="O246"/>
  <c r="N246"/>
  <c r="M246"/>
  <c r="L246"/>
  <c r="K246"/>
  <c r="J246"/>
  <c r="I246"/>
  <c r="H246"/>
  <c r="G246"/>
  <c r="U246" s="1"/>
  <c r="Z246" s="1"/>
  <c r="F246"/>
  <c r="T246" s="1"/>
  <c r="Y246" s="1"/>
  <c r="E246"/>
  <c r="S246" s="1"/>
  <c r="X246" s="1"/>
  <c r="D246"/>
  <c r="C246"/>
  <c r="B246"/>
  <c r="A246"/>
  <c r="U245"/>
  <c r="Z245" s="1"/>
  <c r="T245"/>
  <c r="Y245" s="1"/>
  <c r="Q245"/>
  <c r="O245"/>
  <c r="N245"/>
  <c r="M245"/>
  <c r="L245"/>
  <c r="K245"/>
  <c r="J245"/>
  <c r="I245"/>
  <c r="H245"/>
  <c r="V245" s="1"/>
  <c r="AA245" s="1"/>
  <c r="G245"/>
  <c r="F245"/>
  <c r="E245"/>
  <c r="S245" s="1"/>
  <c r="X245" s="1"/>
  <c r="D245"/>
  <c r="R245" s="1"/>
  <c r="W245" s="1"/>
  <c r="C245"/>
  <c r="B245"/>
  <c r="A245"/>
  <c r="S244"/>
  <c r="X244" s="1"/>
  <c r="R244"/>
  <c r="W244" s="1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D244"/>
  <c r="C244"/>
  <c r="Q244" s="1"/>
  <c r="B244"/>
  <c r="A244"/>
  <c r="V243"/>
  <c r="AA243" s="1"/>
  <c r="R243"/>
  <c r="W243" s="1"/>
  <c r="Q243"/>
  <c r="O243"/>
  <c r="N243"/>
  <c r="M243"/>
  <c r="L243"/>
  <c r="K243"/>
  <c r="J243"/>
  <c r="I243"/>
  <c r="H243"/>
  <c r="G243"/>
  <c r="U243" s="1"/>
  <c r="Z243" s="1"/>
  <c r="F243"/>
  <c r="T243" s="1"/>
  <c r="Y243" s="1"/>
  <c r="E243"/>
  <c r="S243" s="1"/>
  <c r="X243" s="1"/>
  <c r="D243"/>
  <c r="C243"/>
  <c r="B243"/>
  <c r="A243"/>
  <c r="V242"/>
  <c r="AA242" s="1"/>
  <c r="T242"/>
  <c r="Y242" s="1"/>
  <c r="S242"/>
  <c r="X242" s="1"/>
  <c r="O242"/>
  <c r="N242"/>
  <c r="M242"/>
  <c r="L242"/>
  <c r="K242"/>
  <c r="J242"/>
  <c r="I242"/>
  <c r="H242"/>
  <c r="G242"/>
  <c r="U242" s="1"/>
  <c r="Z242" s="1"/>
  <c r="F242"/>
  <c r="E242"/>
  <c r="D242"/>
  <c r="R242" s="1"/>
  <c r="W242" s="1"/>
  <c r="C242"/>
  <c r="Q242" s="1"/>
  <c r="B242"/>
  <c r="A242"/>
  <c r="S241"/>
  <c r="X241" s="1"/>
  <c r="R241"/>
  <c r="W241" s="1"/>
  <c r="O241"/>
  <c r="N241"/>
  <c r="M241"/>
  <c r="L241"/>
  <c r="K241"/>
  <c r="J241"/>
  <c r="I241"/>
  <c r="H241"/>
  <c r="V241" s="1"/>
  <c r="AA241" s="1"/>
  <c r="G241"/>
  <c r="U241" s="1"/>
  <c r="Z241" s="1"/>
  <c r="F241"/>
  <c r="T241" s="1"/>
  <c r="Y241" s="1"/>
  <c r="E241"/>
  <c r="D241"/>
  <c r="C241"/>
  <c r="Q241" s="1"/>
  <c r="B241"/>
  <c r="A241"/>
  <c r="V240"/>
  <c r="AA240" s="1"/>
  <c r="S240"/>
  <c r="X240" s="1"/>
  <c r="Q240"/>
  <c r="O240"/>
  <c r="N240"/>
  <c r="M240"/>
  <c r="L240"/>
  <c r="K240"/>
  <c r="J240"/>
  <c r="I240"/>
  <c r="H240"/>
  <c r="G240"/>
  <c r="U240" s="1"/>
  <c r="Z240" s="1"/>
  <c r="F240"/>
  <c r="T240" s="1"/>
  <c r="Y240" s="1"/>
  <c r="E240"/>
  <c r="D240"/>
  <c r="R240" s="1"/>
  <c r="W240" s="1"/>
  <c r="C240"/>
  <c r="B240"/>
  <c r="A240"/>
  <c r="U239"/>
  <c r="Z239" s="1"/>
  <c r="T239"/>
  <c r="Y239" s="1"/>
  <c r="Q239"/>
  <c r="N239"/>
  <c r="M239"/>
  <c r="L239"/>
  <c r="K239"/>
  <c r="J239"/>
  <c r="I239"/>
  <c r="O239" s="1"/>
  <c r="H239"/>
  <c r="V239" s="1"/>
  <c r="AA239" s="1"/>
  <c r="G239"/>
  <c r="F239"/>
  <c r="E239"/>
  <c r="S239" s="1"/>
  <c r="X239" s="1"/>
  <c r="D239"/>
  <c r="R239" s="1"/>
  <c r="W239" s="1"/>
  <c r="C239"/>
  <c r="B239"/>
  <c r="A239"/>
  <c r="S238"/>
  <c r="X238" s="1"/>
  <c r="R238"/>
  <c r="W238" s="1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D238"/>
  <c r="C238"/>
  <c r="Q238" s="1"/>
  <c r="B238"/>
  <c r="A238"/>
  <c r="V237"/>
  <c r="AA237" s="1"/>
  <c r="S237"/>
  <c r="X237" s="1"/>
  <c r="R237"/>
  <c r="W237" s="1"/>
  <c r="O237"/>
  <c r="N237"/>
  <c r="M237"/>
  <c r="L237"/>
  <c r="K237"/>
  <c r="J237"/>
  <c r="I237"/>
  <c r="H237"/>
  <c r="G237"/>
  <c r="U237" s="1"/>
  <c r="Z237" s="1"/>
  <c r="F237"/>
  <c r="T237" s="1"/>
  <c r="Y237" s="1"/>
  <c r="E237"/>
  <c r="D237"/>
  <c r="C237"/>
  <c r="Q237" s="1"/>
  <c r="B237"/>
  <c r="A237"/>
  <c r="T236"/>
  <c r="Y236" s="1"/>
  <c r="Q236"/>
  <c r="N236"/>
  <c r="M236"/>
  <c r="L236"/>
  <c r="K236"/>
  <c r="J236"/>
  <c r="I236"/>
  <c r="O236" s="1"/>
  <c r="H236"/>
  <c r="V236" s="1"/>
  <c r="AA236" s="1"/>
  <c r="G236"/>
  <c r="U236" s="1"/>
  <c r="Z236" s="1"/>
  <c r="F236"/>
  <c r="E236"/>
  <c r="S236" s="1"/>
  <c r="X236" s="1"/>
  <c r="D236"/>
  <c r="R236" s="1"/>
  <c r="W236" s="1"/>
  <c r="C236"/>
  <c r="B236"/>
  <c r="A236"/>
  <c r="U235"/>
  <c r="Z235" s="1"/>
  <c r="S235"/>
  <c r="X235" s="1"/>
  <c r="R235"/>
  <c r="W235" s="1"/>
  <c r="N235"/>
  <c r="M235"/>
  <c r="L235"/>
  <c r="K235"/>
  <c r="J235"/>
  <c r="I235"/>
  <c r="O235" s="1"/>
  <c r="H235"/>
  <c r="V235" s="1"/>
  <c r="AA235" s="1"/>
  <c r="G235"/>
  <c r="F235"/>
  <c r="T235" s="1"/>
  <c r="Y235" s="1"/>
  <c r="E235"/>
  <c r="D235"/>
  <c r="C235"/>
  <c r="Q235" s="1"/>
  <c r="B235"/>
  <c r="A235"/>
  <c r="V234"/>
  <c r="AA234" s="1"/>
  <c r="R234"/>
  <c r="W234" s="1"/>
  <c r="Q234"/>
  <c r="O234"/>
  <c r="N234"/>
  <c r="M234"/>
  <c r="L234"/>
  <c r="K234"/>
  <c r="J234"/>
  <c r="I234"/>
  <c r="H234"/>
  <c r="G234"/>
  <c r="U234" s="1"/>
  <c r="Z234" s="1"/>
  <c r="F234"/>
  <c r="T234" s="1"/>
  <c r="Y234" s="1"/>
  <c r="E234"/>
  <c r="S234" s="1"/>
  <c r="X234" s="1"/>
  <c r="D234"/>
  <c r="C234"/>
  <c r="B234"/>
  <c r="A234"/>
  <c r="V233"/>
  <c r="AA233" s="1"/>
  <c r="T233"/>
  <c r="Y233" s="1"/>
  <c r="S233"/>
  <c r="X233" s="1"/>
  <c r="N233"/>
  <c r="M233"/>
  <c r="L233"/>
  <c r="K233"/>
  <c r="J233"/>
  <c r="I233"/>
  <c r="O233" s="1"/>
  <c r="H233"/>
  <c r="G233"/>
  <c r="U233" s="1"/>
  <c r="Z233" s="1"/>
  <c r="F233"/>
  <c r="E233"/>
  <c r="D233"/>
  <c r="R233" s="1"/>
  <c r="W233" s="1"/>
  <c r="C233"/>
  <c r="Q233" s="1"/>
  <c r="B233"/>
  <c r="A233"/>
  <c r="S232"/>
  <c r="X232" s="1"/>
  <c r="R232"/>
  <c r="W232" s="1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D232"/>
  <c r="C232"/>
  <c r="Q232" s="1"/>
  <c r="B232"/>
  <c r="A232"/>
  <c r="V231"/>
  <c r="AA231" s="1"/>
  <c r="S231"/>
  <c r="X231" s="1"/>
  <c r="O231"/>
  <c r="N231"/>
  <c r="M231"/>
  <c r="L231"/>
  <c r="K231"/>
  <c r="J231"/>
  <c r="I231"/>
  <c r="H231"/>
  <c r="G231"/>
  <c r="U231" s="1"/>
  <c r="Z231" s="1"/>
  <c r="F231"/>
  <c r="T231" s="1"/>
  <c r="Y231" s="1"/>
  <c r="E231"/>
  <c r="D231"/>
  <c r="R231" s="1"/>
  <c r="W231" s="1"/>
  <c r="C231"/>
  <c r="Q231" s="1"/>
  <c r="B231"/>
  <c r="A231"/>
  <c r="U230"/>
  <c r="Z230" s="1"/>
  <c r="T230"/>
  <c r="Y230" s="1"/>
  <c r="O230"/>
  <c r="N230"/>
  <c r="M230"/>
  <c r="L230"/>
  <c r="K230"/>
  <c r="J230"/>
  <c r="I230"/>
  <c r="H230"/>
  <c r="V230" s="1"/>
  <c r="AA230" s="1"/>
  <c r="G230"/>
  <c r="F230"/>
  <c r="E230"/>
  <c r="S230" s="1"/>
  <c r="X230" s="1"/>
  <c r="D230"/>
  <c r="R230" s="1"/>
  <c r="W230" s="1"/>
  <c r="C230"/>
  <c r="Q230" s="1"/>
  <c r="B230"/>
  <c r="A230"/>
  <c r="S229"/>
  <c r="X229" s="1"/>
  <c r="R229"/>
  <c r="W229" s="1"/>
  <c r="O229"/>
  <c r="N229"/>
  <c r="M229"/>
  <c r="L229"/>
  <c r="K229"/>
  <c r="J229"/>
  <c r="I229"/>
  <c r="H229"/>
  <c r="V229" s="1"/>
  <c r="AA229" s="1"/>
  <c r="G229"/>
  <c r="U229" s="1"/>
  <c r="Z229" s="1"/>
  <c r="F229"/>
  <c r="T229" s="1"/>
  <c r="Y229" s="1"/>
  <c r="E229"/>
  <c r="D229"/>
  <c r="C229"/>
  <c r="Q229" s="1"/>
  <c r="B229"/>
  <c r="A229"/>
  <c r="V228"/>
  <c r="AA228" s="1"/>
  <c r="O228"/>
  <c r="N228"/>
  <c r="M228"/>
  <c r="L228"/>
  <c r="K228"/>
  <c r="J228"/>
  <c r="I228"/>
  <c r="H228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T227"/>
  <c r="Y227" s="1"/>
  <c r="Q227"/>
  <c r="N227"/>
  <c r="M227"/>
  <c r="L227"/>
  <c r="K227"/>
  <c r="J227"/>
  <c r="I227"/>
  <c r="O227" s="1"/>
  <c r="H227"/>
  <c r="G227"/>
  <c r="U227" s="1"/>
  <c r="Z227" s="1"/>
  <c r="F227"/>
  <c r="E227"/>
  <c r="S227" s="1"/>
  <c r="X227" s="1"/>
  <c r="D227"/>
  <c r="R227" s="1"/>
  <c r="W227" s="1"/>
  <c r="C227"/>
  <c r="B227"/>
  <c r="A227"/>
  <c r="S226"/>
  <c r="X226" s="1"/>
  <c r="R226"/>
  <c r="W226" s="1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D226"/>
  <c r="C226"/>
  <c r="Q226" s="1"/>
  <c r="B226"/>
  <c r="A226"/>
  <c r="V225"/>
  <c r="AA225" s="1"/>
  <c r="R225"/>
  <c r="W225" s="1"/>
  <c r="Q225"/>
  <c r="O225"/>
  <c r="N225"/>
  <c r="M225"/>
  <c r="L225"/>
  <c r="K225"/>
  <c r="J225"/>
  <c r="I225"/>
  <c r="H225"/>
  <c r="G225"/>
  <c r="U225" s="1"/>
  <c r="Z225" s="1"/>
  <c r="F225"/>
  <c r="T225" s="1"/>
  <c r="Y225" s="1"/>
  <c r="E225"/>
  <c r="S225" s="1"/>
  <c r="X225" s="1"/>
  <c r="D225"/>
  <c r="C225"/>
  <c r="B225"/>
  <c r="A225"/>
  <c r="V224"/>
  <c r="AA224" s="1"/>
  <c r="T224"/>
  <c r="Y224" s="1"/>
  <c r="S224"/>
  <c r="X224" s="1"/>
  <c r="O224"/>
  <c r="N224"/>
  <c r="M224"/>
  <c r="L224"/>
  <c r="K224"/>
  <c r="J224"/>
  <c r="I224"/>
  <c r="H224"/>
  <c r="G224"/>
  <c r="U224" s="1"/>
  <c r="Z224" s="1"/>
  <c r="F224"/>
  <c r="E224"/>
  <c r="D224"/>
  <c r="R224" s="1"/>
  <c r="W224" s="1"/>
  <c r="C224"/>
  <c r="Q224" s="1"/>
  <c r="B224"/>
  <c r="A224"/>
  <c r="S223"/>
  <c r="X223" s="1"/>
  <c r="R223"/>
  <c r="W223" s="1"/>
  <c r="O223"/>
  <c r="N223"/>
  <c r="M223"/>
  <c r="L223"/>
  <c r="K223"/>
  <c r="J223"/>
  <c r="I223"/>
  <c r="H223"/>
  <c r="V223" s="1"/>
  <c r="AA223" s="1"/>
  <c r="G223"/>
  <c r="U223" s="1"/>
  <c r="Z223" s="1"/>
  <c r="F223"/>
  <c r="T223" s="1"/>
  <c r="Y223" s="1"/>
  <c r="E223"/>
  <c r="D223"/>
  <c r="C223"/>
  <c r="Q223" s="1"/>
  <c r="B223"/>
  <c r="A223"/>
  <c r="V222"/>
  <c r="AA222" s="1"/>
  <c r="S222"/>
  <c r="X222" s="1"/>
  <c r="Q222"/>
  <c r="O222"/>
  <c r="N222"/>
  <c r="M222"/>
  <c r="L222"/>
  <c r="K222"/>
  <c r="J222"/>
  <c r="I222"/>
  <c r="H222"/>
  <c r="G222"/>
  <c r="U222" s="1"/>
  <c r="Z222" s="1"/>
  <c r="F222"/>
  <c r="T222" s="1"/>
  <c r="Y222" s="1"/>
  <c r="E222"/>
  <c r="D222"/>
  <c r="R222" s="1"/>
  <c r="W222" s="1"/>
  <c r="C222"/>
  <c r="B222"/>
  <c r="A222"/>
  <c r="V221"/>
  <c r="AA221" s="1"/>
  <c r="U221"/>
  <c r="Z221" s="1"/>
  <c r="T221"/>
  <c r="Y221" s="1"/>
  <c r="Q221"/>
  <c r="N221"/>
  <c r="M221"/>
  <c r="L221"/>
  <c r="K221"/>
  <c r="J221"/>
  <c r="I221"/>
  <c r="O221" s="1"/>
  <c r="H221"/>
  <c r="G221"/>
  <c r="F221"/>
  <c r="E221"/>
  <c r="S221" s="1"/>
  <c r="X221" s="1"/>
  <c r="D221"/>
  <c r="R221" s="1"/>
  <c r="W221" s="1"/>
  <c r="C221"/>
  <c r="B221"/>
  <c r="A221"/>
  <c r="S220"/>
  <c r="X220" s="1"/>
  <c r="R220"/>
  <c r="W220" s="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D220"/>
  <c r="C220"/>
  <c r="Q220" s="1"/>
  <c r="B220"/>
  <c r="A220"/>
  <c r="V219"/>
  <c r="AA219" s="1"/>
  <c r="S219"/>
  <c r="X219" s="1"/>
  <c r="R219"/>
  <c r="W219" s="1"/>
  <c r="O219"/>
  <c r="N219"/>
  <c r="M219"/>
  <c r="L219"/>
  <c r="K219"/>
  <c r="J219"/>
  <c r="I219"/>
  <c r="H219"/>
  <c r="G219"/>
  <c r="U219" s="1"/>
  <c r="Z219" s="1"/>
  <c r="F219"/>
  <c r="T219" s="1"/>
  <c r="Y219" s="1"/>
  <c r="E219"/>
  <c r="D219"/>
  <c r="C219"/>
  <c r="Q219" s="1"/>
  <c r="B219"/>
  <c r="A219"/>
  <c r="U218"/>
  <c r="Z218" s="1"/>
  <c r="T218"/>
  <c r="Y218" s="1"/>
  <c r="Q218"/>
  <c r="N218"/>
  <c r="M218"/>
  <c r="L218"/>
  <c r="K218"/>
  <c r="J218"/>
  <c r="I218"/>
  <c r="O218" s="1"/>
  <c r="H218"/>
  <c r="V218" s="1"/>
  <c r="AA218" s="1"/>
  <c r="G218"/>
  <c r="F218"/>
  <c r="E218"/>
  <c r="S218" s="1"/>
  <c r="X218" s="1"/>
  <c r="D218"/>
  <c r="R218" s="1"/>
  <c r="W218" s="1"/>
  <c r="C218"/>
  <c r="B218"/>
  <c r="A218"/>
  <c r="S217"/>
  <c r="X217" s="1"/>
  <c r="R217"/>
  <c r="W217" s="1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D217"/>
  <c r="C217"/>
  <c r="Q217" s="1"/>
  <c r="B217"/>
  <c r="A217"/>
  <c r="V216"/>
  <c r="AA216" s="1"/>
  <c r="R216"/>
  <c r="W216" s="1"/>
  <c r="Q216"/>
  <c r="O216"/>
  <c r="N216"/>
  <c r="M216"/>
  <c r="L216"/>
  <c r="K216"/>
  <c r="J216"/>
  <c r="I216"/>
  <c r="H216"/>
  <c r="G216"/>
  <c r="U216" s="1"/>
  <c r="Z216" s="1"/>
  <c r="F216"/>
  <c r="T216" s="1"/>
  <c r="Y216" s="1"/>
  <c r="E216"/>
  <c r="S216" s="1"/>
  <c r="X216" s="1"/>
  <c r="D216"/>
  <c r="C216"/>
  <c r="B216"/>
  <c r="A216"/>
  <c r="V215"/>
  <c r="AA215" s="1"/>
  <c r="T215"/>
  <c r="Y215" s="1"/>
  <c r="S215"/>
  <c r="X215" s="1"/>
  <c r="N215"/>
  <c r="M215"/>
  <c r="L215"/>
  <c r="K215"/>
  <c r="J215"/>
  <c r="I215"/>
  <c r="O215" s="1"/>
  <c r="H215"/>
  <c r="G215"/>
  <c r="U215" s="1"/>
  <c r="Z215" s="1"/>
  <c r="F215"/>
  <c r="E215"/>
  <c r="D215"/>
  <c r="R215" s="1"/>
  <c r="W215" s="1"/>
  <c r="C215"/>
  <c r="Q215" s="1"/>
  <c r="B215"/>
  <c r="A215"/>
  <c r="S214"/>
  <c r="X214" s="1"/>
  <c r="R214"/>
  <c r="W214" s="1"/>
  <c r="O214"/>
  <c r="N214"/>
  <c r="M214"/>
  <c r="L214"/>
  <c r="K214"/>
  <c r="J214"/>
  <c r="I214"/>
  <c r="H214"/>
  <c r="V214" s="1"/>
  <c r="AA214" s="1"/>
  <c r="G214"/>
  <c r="U214" s="1"/>
  <c r="Z214" s="1"/>
  <c r="F214"/>
  <c r="T214" s="1"/>
  <c r="Y214" s="1"/>
  <c r="E214"/>
  <c r="D214"/>
  <c r="C214"/>
  <c r="Q214" s="1"/>
  <c r="B214"/>
  <c r="A214"/>
  <c r="V213"/>
  <c r="AA213" s="1"/>
  <c r="S213"/>
  <c r="X213" s="1"/>
  <c r="O213"/>
  <c r="N213"/>
  <c r="M213"/>
  <c r="L213"/>
  <c r="K213"/>
  <c r="J213"/>
  <c r="I213"/>
  <c r="H213"/>
  <c r="G213"/>
  <c r="U213" s="1"/>
  <c r="Z213" s="1"/>
  <c r="F213"/>
  <c r="T213" s="1"/>
  <c r="Y213" s="1"/>
  <c r="E213"/>
  <c r="D213"/>
  <c r="R213" s="1"/>
  <c r="W213" s="1"/>
  <c r="C213"/>
  <c r="Q213" s="1"/>
  <c r="B213"/>
  <c r="A213"/>
  <c r="U212"/>
  <c r="Z212" s="1"/>
  <c r="T212"/>
  <c r="Y212" s="1"/>
  <c r="O212"/>
  <c r="N212"/>
  <c r="M212"/>
  <c r="L212"/>
  <c r="K212"/>
  <c r="J212"/>
  <c r="I212"/>
  <c r="H212"/>
  <c r="V212" s="1"/>
  <c r="AA212" s="1"/>
  <c r="G212"/>
  <c r="F212"/>
  <c r="E212"/>
  <c r="S212" s="1"/>
  <c r="X212" s="1"/>
  <c r="D212"/>
  <c r="R212" s="1"/>
  <c r="W212" s="1"/>
  <c r="C212"/>
  <c r="Q212" s="1"/>
  <c r="B212"/>
  <c r="A212"/>
  <c r="S211"/>
  <c r="X211" s="1"/>
  <c r="R211"/>
  <c r="W211" s="1"/>
  <c r="O211"/>
  <c r="N211"/>
  <c r="M211"/>
  <c r="L211"/>
  <c r="K211"/>
  <c r="J211"/>
  <c r="I211"/>
  <c r="H211"/>
  <c r="V211" s="1"/>
  <c r="AA211" s="1"/>
  <c r="G211"/>
  <c r="U211" s="1"/>
  <c r="Z211" s="1"/>
  <c r="F211"/>
  <c r="T211" s="1"/>
  <c r="Y211" s="1"/>
  <c r="E211"/>
  <c r="D211"/>
  <c r="C211"/>
  <c r="Q211" s="1"/>
  <c r="B211"/>
  <c r="A211"/>
  <c r="V210"/>
  <c r="AA210" s="1"/>
  <c r="O210"/>
  <c r="N210"/>
  <c r="M210"/>
  <c r="L210"/>
  <c r="K210"/>
  <c r="J210"/>
  <c r="I210"/>
  <c r="H210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V209"/>
  <c r="AA209" s="1"/>
  <c r="T209"/>
  <c r="Y209" s="1"/>
  <c r="Q209"/>
  <c r="N209"/>
  <c r="M209"/>
  <c r="L209"/>
  <c r="K209"/>
  <c r="J209"/>
  <c r="I209"/>
  <c r="O209" s="1"/>
  <c r="H209"/>
  <c r="G209"/>
  <c r="U209" s="1"/>
  <c r="Z209" s="1"/>
  <c r="F209"/>
  <c r="E209"/>
  <c r="S209" s="1"/>
  <c r="X209" s="1"/>
  <c r="D209"/>
  <c r="R209" s="1"/>
  <c r="W209" s="1"/>
  <c r="C209"/>
  <c r="B209"/>
  <c r="A209"/>
  <c r="U208"/>
  <c r="Z208" s="1"/>
  <c r="S208"/>
  <c r="X208" s="1"/>
  <c r="R208"/>
  <c r="W208" s="1"/>
  <c r="N208"/>
  <c r="M208"/>
  <c r="L208"/>
  <c r="K208"/>
  <c r="J208"/>
  <c r="I208"/>
  <c r="O208" s="1"/>
  <c r="H208"/>
  <c r="V208" s="1"/>
  <c r="AA208" s="1"/>
  <c r="G208"/>
  <c r="F208"/>
  <c r="T208" s="1"/>
  <c r="Y208" s="1"/>
  <c r="E208"/>
  <c r="D208"/>
  <c r="C208"/>
  <c r="Q208" s="1"/>
  <c r="B208"/>
  <c r="A208"/>
  <c r="AA207"/>
  <c r="V207"/>
  <c r="R207"/>
  <c r="W207" s="1"/>
  <c r="O207"/>
  <c r="N207"/>
  <c r="M207"/>
  <c r="L207"/>
  <c r="K207"/>
  <c r="J207"/>
  <c r="I207"/>
  <c r="H207"/>
  <c r="G207"/>
  <c r="U207" s="1"/>
  <c r="Z207" s="1"/>
  <c r="F207"/>
  <c r="T207" s="1"/>
  <c r="Y207" s="1"/>
  <c r="E207"/>
  <c r="S207" s="1"/>
  <c r="X207" s="1"/>
  <c r="D207"/>
  <c r="C207"/>
  <c r="Q207" s="1"/>
  <c r="B207"/>
  <c r="A207"/>
  <c r="V206"/>
  <c r="AA206" s="1"/>
  <c r="T206"/>
  <c r="Y206" s="1"/>
  <c r="S206"/>
  <c r="X206" s="1"/>
  <c r="N206"/>
  <c r="M206"/>
  <c r="L206"/>
  <c r="K206"/>
  <c r="J206"/>
  <c r="I206"/>
  <c r="O206" s="1"/>
  <c r="H206"/>
  <c r="G206"/>
  <c r="U206" s="1"/>
  <c r="Z206" s="1"/>
  <c r="F206"/>
  <c r="E206"/>
  <c r="D206"/>
  <c r="R206" s="1"/>
  <c r="W206" s="1"/>
  <c r="C206"/>
  <c r="Q206" s="1"/>
  <c r="B206"/>
  <c r="A206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D205"/>
  <c r="C205"/>
  <c r="Q205" s="1"/>
  <c r="B205"/>
  <c r="A205"/>
  <c r="V204"/>
  <c r="AA204" s="1"/>
  <c r="Q204"/>
  <c r="O204"/>
  <c r="N204"/>
  <c r="M204"/>
  <c r="L204"/>
  <c r="K204"/>
  <c r="J204"/>
  <c r="I204"/>
  <c r="H204"/>
  <c r="G204"/>
  <c r="U204" s="1"/>
  <c r="Z204" s="1"/>
  <c r="F204"/>
  <c r="T204" s="1"/>
  <c r="Y204" s="1"/>
  <c r="E204"/>
  <c r="S204" s="1"/>
  <c r="X204" s="1"/>
  <c r="D204"/>
  <c r="R204" s="1"/>
  <c r="W204" s="1"/>
  <c r="C204"/>
  <c r="B204"/>
  <c r="A204"/>
  <c r="U203"/>
  <c r="Z203" s="1"/>
  <c r="T203"/>
  <c r="Y203" s="1"/>
  <c r="O203"/>
  <c r="N203"/>
  <c r="M203"/>
  <c r="L203"/>
  <c r="K203"/>
  <c r="J203"/>
  <c r="I203"/>
  <c r="H203"/>
  <c r="V203" s="1"/>
  <c r="AA203" s="1"/>
  <c r="G203"/>
  <c r="F203"/>
  <c r="E203"/>
  <c r="S203" s="1"/>
  <c r="X203" s="1"/>
  <c r="D203"/>
  <c r="R203" s="1"/>
  <c r="W203" s="1"/>
  <c r="C203"/>
  <c r="Q203" s="1"/>
  <c r="B203"/>
  <c r="A203"/>
  <c r="S202"/>
  <c r="X202" s="1"/>
  <c r="R202"/>
  <c r="W202" s="1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D202"/>
  <c r="C202"/>
  <c r="Q202" s="1"/>
  <c r="B202"/>
  <c r="A202"/>
  <c r="V201"/>
  <c r="AA201" s="1"/>
  <c r="S201"/>
  <c r="X201" s="1"/>
  <c r="R201"/>
  <c r="W201" s="1"/>
  <c r="O201"/>
  <c r="N201"/>
  <c r="M201"/>
  <c r="L201"/>
  <c r="K201"/>
  <c r="J201"/>
  <c r="I201"/>
  <c r="H201"/>
  <c r="G201"/>
  <c r="U201" s="1"/>
  <c r="Z201" s="1"/>
  <c r="F201"/>
  <c r="T201" s="1"/>
  <c r="Y201" s="1"/>
  <c r="E201"/>
  <c r="D201"/>
  <c r="C201"/>
  <c r="Q201" s="1"/>
  <c r="B201"/>
  <c r="A201"/>
  <c r="V200"/>
  <c r="AA200" s="1"/>
  <c r="T200"/>
  <c r="Y200" s="1"/>
  <c r="Q200"/>
  <c r="N200"/>
  <c r="M200"/>
  <c r="L200"/>
  <c r="K200"/>
  <c r="J200"/>
  <c r="I200"/>
  <c r="O200" s="1"/>
  <c r="H200"/>
  <c r="G200"/>
  <c r="U200" s="1"/>
  <c r="Z200" s="1"/>
  <c r="F200"/>
  <c r="E200"/>
  <c r="S200" s="1"/>
  <c r="X200" s="1"/>
  <c r="D200"/>
  <c r="R200" s="1"/>
  <c r="W200" s="1"/>
  <c r="C200"/>
  <c r="B200"/>
  <c r="A200"/>
  <c r="U199"/>
  <c r="Z199" s="1"/>
  <c r="S199"/>
  <c r="X199" s="1"/>
  <c r="R199"/>
  <c r="W199" s="1"/>
  <c r="N199"/>
  <c r="M199"/>
  <c r="L199"/>
  <c r="K199"/>
  <c r="J199"/>
  <c r="I199"/>
  <c r="O199" s="1"/>
  <c r="H199"/>
  <c r="V199" s="1"/>
  <c r="AA199" s="1"/>
  <c r="G199"/>
  <c r="F199"/>
  <c r="T199" s="1"/>
  <c r="Y199" s="1"/>
  <c r="E199"/>
  <c r="D199"/>
  <c r="C199"/>
  <c r="Q199" s="1"/>
  <c r="B199"/>
  <c r="A199"/>
  <c r="V198"/>
  <c r="AA198" s="1"/>
  <c r="R198"/>
  <c r="W198" s="1"/>
  <c r="Q198"/>
  <c r="O198"/>
  <c r="N198"/>
  <c r="M198"/>
  <c r="L198"/>
  <c r="K198"/>
  <c r="J198"/>
  <c r="I198"/>
  <c r="H198"/>
  <c r="G198"/>
  <c r="U198" s="1"/>
  <c r="Z198" s="1"/>
  <c r="F198"/>
  <c r="T198" s="1"/>
  <c r="Y198" s="1"/>
  <c r="E198"/>
  <c r="S198" s="1"/>
  <c r="X198" s="1"/>
  <c r="D198"/>
  <c r="C198"/>
  <c r="B198"/>
  <c r="A198"/>
  <c r="P198" s="1"/>
  <c r="V197"/>
  <c r="AA197" s="1"/>
  <c r="T197"/>
  <c r="Y197" s="1"/>
  <c r="S197"/>
  <c r="X197" s="1"/>
  <c r="P197"/>
  <c r="N197"/>
  <c r="M197"/>
  <c r="L197"/>
  <c r="K197"/>
  <c r="J197"/>
  <c r="I197"/>
  <c r="O197" s="1"/>
  <c r="H197"/>
  <c r="G197"/>
  <c r="U197" s="1"/>
  <c r="Z197" s="1"/>
  <c r="F197"/>
  <c r="E197"/>
  <c r="D197"/>
  <c r="R197" s="1"/>
  <c r="W197" s="1"/>
  <c r="C197"/>
  <c r="Q197" s="1"/>
  <c r="B197"/>
  <c r="A197"/>
  <c r="S196"/>
  <c r="X196" s="1"/>
  <c r="R196"/>
  <c r="W196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D196"/>
  <c r="C196"/>
  <c r="Q196" s="1"/>
  <c r="B196"/>
  <c r="A196"/>
  <c r="P196" s="1"/>
  <c r="V195"/>
  <c r="AA195" s="1"/>
  <c r="S195"/>
  <c r="X195" s="1"/>
  <c r="O195"/>
  <c r="N195"/>
  <c r="M195"/>
  <c r="L195"/>
  <c r="K195"/>
  <c r="J195"/>
  <c r="I195"/>
  <c r="H195"/>
  <c r="G195"/>
  <c r="U195" s="1"/>
  <c r="Z195" s="1"/>
  <c r="F195"/>
  <c r="T195" s="1"/>
  <c r="Y195" s="1"/>
  <c r="E195"/>
  <c r="D195"/>
  <c r="R195" s="1"/>
  <c r="W195" s="1"/>
  <c r="C195"/>
  <c r="Q195" s="1"/>
  <c r="B195"/>
  <c r="A195"/>
  <c r="P195" s="1"/>
  <c r="V194"/>
  <c r="AA194" s="1"/>
  <c r="U194"/>
  <c r="Z194" s="1"/>
  <c r="T194"/>
  <c r="Y194" s="1"/>
  <c r="Q194"/>
  <c r="P194"/>
  <c r="N194"/>
  <c r="M194"/>
  <c r="L194"/>
  <c r="K194"/>
  <c r="J194"/>
  <c r="I194"/>
  <c r="O194" s="1"/>
  <c r="H194"/>
  <c r="G194"/>
  <c r="F194"/>
  <c r="E194"/>
  <c r="S194" s="1"/>
  <c r="X194" s="1"/>
  <c r="D194"/>
  <c r="R194" s="1"/>
  <c r="W194" s="1"/>
  <c r="C194"/>
  <c r="B194"/>
  <c r="A194"/>
  <c r="S193"/>
  <c r="X193" s="1"/>
  <c r="R193"/>
  <c r="W193" s="1"/>
  <c r="O193"/>
  <c r="N193"/>
  <c r="M193"/>
  <c r="L193"/>
  <c r="K193"/>
  <c r="J193"/>
  <c r="I193"/>
  <c r="H193"/>
  <c r="V193" s="1"/>
  <c r="AA193" s="1"/>
  <c r="G193"/>
  <c r="U193" s="1"/>
  <c r="Z193" s="1"/>
  <c r="F193"/>
  <c r="T193" s="1"/>
  <c r="Y193" s="1"/>
  <c r="E193"/>
  <c r="D193"/>
  <c r="C193"/>
  <c r="Q193" s="1"/>
  <c r="B193"/>
  <c r="A193"/>
  <c r="P193" s="1"/>
  <c r="V192"/>
  <c r="AA192" s="1"/>
  <c r="R192"/>
  <c r="W192" s="1"/>
  <c r="P192"/>
  <c r="O192"/>
  <c r="N192"/>
  <c r="M192"/>
  <c r="L192"/>
  <c r="K192"/>
  <c r="J192"/>
  <c r="I192"/>
  <c r="H192"/>
  <c r="G192"/>
  <c r="U192" s="1"/>
  <c r="Z192" s="1"/>
  <c r="F192"/>
  <c r="T192" s="1"/>
  <c r="Y192" s="1"/>
  <c r="E192"/>
  <c r="S192" s="1"/>
  <c r="X192" s="1"/>
  <c r="D192"/>
  <c r="C192"/>
  <c r="Q192" s="1"/>
  <c r="B192"/>
  <c r="A192"/>
  <c r="V191"/>
  <c r="AA191" s="1"/>
  <c r="T191"/>
  <c r="Y191" s="1"/>
  <c r="P191"/>
  <c r="O191"/>
  <c r="N191"/>
  <c r="M191"/>
  <c r="L191"/>
  <c r="K191"/>
  <c r="J191"/>
  <c r="I191"/>
  <c r="H191"/>
  <c r="G191"/>
  <c r="U191" s="1"/>
  <c r="Z191" s="1"/>
  <c r="F191"/>
  <c r="E191"/>
  <c r="S191" s="1"/>
  <c r="X191" s="1"/>
  <c r="D191"/>
  <c r="R191" s="1"/>
  <c r="W191" s="1"/>
  <c r="C191"/>
  <c r="Q191" s="1"/>
  <c r="B191"/>
  <c r="A191"/>
  <c r="U190"/>
  <c r="Z190" s="1"/>
  <c r="S190"/>
  <c r="X190" s="1"/>
  <c r="R190"/>
  <c r="W190" s="1"/>
  <c r="O190"/>
  <c r="N190"/>
  <c r="M190"/>
  <c r="L190"/>
  <c r="K190"/>
  <c r="J190"/>
  <c r="I190"/>
  <c r="H190"/>
  <c r="V190" s="1"/>
  <c r="AA190" s="1"/>
  <c r="G190"/>
  <c r="F190"/>
  <c r="T190" s="1"/>
  <c r="Y190" s="1"/>
  <c r="E190"/>
  <c r="D190"/>
  <c r="C190"/>
  <c r="Q190" s="1"/>
  <c r="B190"/>
  <c r="A190"/>
  <c r="V189"/>
  <c r="AA189" s="1"/>
  <c r="R189"/>
  <c r="W189" s="1"/>
  <c r="P189"/>
  <c r="O189"/>
  <c r="N189"/>
  <c r="M189"/>
  <c r="L189"/>
  <c r="K189"/>
  <c r="J189"/>
  <c r="I189"/>
  <c r="H189"/>
  <c r="G189"/>
  <c r="U189" s="1"/>
  <c r="Z189" s="1"/>
  <c r="F189"/>
  <c r="T189" s="1"/>
  <c r="Y189" s="1"/>
  <c r="E189"/>
  <c r="S189" s="1"/>
  <c r="X189" s="1"/>
  <c r="D189"/>
  <c r="C189"/>
  <c r="Q189" s="1"/>
  <c r="B189"/>
  <c r="A189"/>
  <c r="U188"/>
  <c r="Z188" s="1"/>
  <c r="T188"/>
  <c r="Y188" s="1"/>
  <c r="S188"/>
  <c r="X188" s="1"/>
  <c r="Q188"/>
  <c r="P188"/>
  <c r="N188"/>
  <c r="M188"/>
  <c r="L188"/>
  <c r="K188"/>
  <c r="J188"/>
  <c r="I188"/>
  <c r="O188" s="1"/>
  <c r="H188"/>
  <c r="V188" s="1"/>
  <c r="AA188" s="1"/>
  <c r="G188"/>
  <c r="F188"/>
  <c r="E188"/>
  <c r="D188"/>
  <c r="R188" s="1"/>
  <c r="W188" s="1"/>
  <c r="C188"/>
  <c r="B188"/>
  <c r="A188"/>
  <c r="S187"/>
  <c r="X187" s="1"/>
  <c r="R187"/>
  <c r="W187" s="1"/>
  <c r="O187"/>
  <c r="N187"/>
  <c r="M187"/>
  <c r="L187"/>
  <c r="K187"/>
  <c r="J187"/>
  <c r="I187"/>
  <c r="H187"/>
  <c r="V187" s="1"/>
  <c r="AA187" s="1"/>
  <c r="G187"/>
  <c r="U187" s="1"/>
  <c r="Z187" s="1"/>
  <c r="F187"/>
  <c r="T187" s="1"/>
  <c r="Y187" s="1"/>
  <c r="E187"/>
  <c r="D187"/>
  <c r="C187"/>
  <c r="Q187" s="1"/>
  <c r="B187"/>
  <c r="A187"/>
  <c r="V186"/>
  <c r="AA186" s="1"/>
  <c r="R186"/>
  <c r="W186" s="1"/>
  <c r="Q186"/>
  <c r="O186"/>
  <c r="N186"/>
  <c r="M186"/>
  <c r="L186"/>
  <c r="K186"/>
  <c r="J186"/>
  <c r="I186"/>
  <c r="H186"/>
  <c r="G186"/>
  <c r="U186" s="1"/>
  <c r="Z186" s="1"/>
  <c r="F186"/>
  <c r="T186" s="1"/>
  <c r="Y186" s="1"/>
  <c r="E186"/>
  <c r="S186" s="1"/>
  <c r="X186" s="1"/>
  <c r="D186"/>
  <c r="C186"/>
  <c r="B186"/>
  <c r="A186"/>
  <c r="T185"/>
  <c r="Y185" s="1"/>
  <c r="Q185"/>
  <c r="O185"/>
  <c r="N185"/>
  <c r="M185"/>
  <c r="L185"/>
  <c r="K185"/>
  <c r="J185"/>
  <c r="I185"/>
  <c r="H185"/>
  <c r="V185" s="1"/>
  <c r="AA185" s="1"/>
  <c r="G185"/>
  <c r="U185" s="1"/>
  <c r="Z185" s="1"/>
  <c r="F185"/>
  <c r="E185"/>
  <c r="S185" s="1"/>
  <c r="X185" s="1"/>
  <c r="D185"/>
  <c r="R185" s="1"/>
  <c r="W185" s="1"/>
  <c r="C185"/>
  <c r="B185"/>
  <c r="A185"/>
  <c r="S184"/>
  <c r="X184" s="1"/>
  <c r="R184"/>
  <c r="W184" s="1"/>
  <c r="O184"/>
  <c r="N184"/>
  <c r="M184"/>
  <c r="L184"/>
  <c r="K184"/>
  <c r="J184"/>
  <c r="I184"/>
  <c r="H184"/>
  <c r="V184" s="1"/>
  <c r="AA184" s="1"/>
  <c r="G184"/>
  <c r="U184" s="1"/>
  <c r="Z184" s="1"/>
  <c r="F184"/>
  <c r="T184" s="1"/>
  <c r="Y184" s="1"/>
  <c r="E184"/>
  <c r="D184"/>
  <c r="C184"/>
  <c r="Q184" s="1"/>
  <c r="B184"/>
  <c r="A184"/>
  <c r="V183"/>
  <c r="AA183" s="1"/>
  <c r="S183"/>
  <c r="X183" s="1"/>
  <c r="R183"/>
  <c r="W183" s="1"/>
  <c r="O183"/>
  <c r="N183"/>
  <c r="M183"/>
  <c r="L183"/>
  <c r="K183"/>
  <c r="J183"/>
  <c r="I183"/>
  <c r="H183"/>
  <c r="G183"/>
  <c r="U183" s="1"/>
  <c r="Z183" s="1"/>
  <c r="F183"/>
  <c r="T183" s="1"/>
  <c r="Y183" s="1"/>
  <c r="E183"/>
  <c r="D183"/>
  <c r="C183"/>
  <c r="Q183" s="1"/>
  <c r="B183"/>
  <c r="A183"/>
  <c r="U182"/>
  <c r="Z182" s="1"/>
  <c r="T182"/>
  <c r="Y182" s="1"/>
  <c r="Q182"/>
  <c r="N182"/>
  <c r="M182"/>
  <c r="L182"/>
  <c r="K182"/>
  <c r="J182"/>
  <c r="I182"/>
  <c r="O182" s="1"/>
  <c r="H182"/>
  <c r="V182" s="1"/>
  <c r="AA182" s="1"/>
  <c r="G182"/>
  <c r="F182"/>
  <c r="E182"/>
  <c r="S182" s="1"/>
  <c r="X182" s="1"/>
  <c r="D182"/>
  <c r="R182" s="1"/>
  <c r="W182" s="1"/>
  <c r="C182"/>
  <c r="B182"/>
  <c r="A182"/>
  <c r="S181"/>
  <c r="X181" s="1"/>
  <c r="R181"/>
  <c r="W181" s="1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D181"/>
  <c r="C181"/>
  <c r="Q181" s="1"/>
  <c r="B181"/>
  <c r="A181"/>
  <c r="V180"/>
  <c r="AA180" s="1"/>
  <c r="Q180"/>
  <c r="O180"/>
  <c r="N180"/>
  <c r="M180"/>
  <c r="L180"/>
  <c r="K180"/>
  <c r="J180"/>
  <c r="I180"/>
  <c r="H180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V179"/>
  <c r="AA179" s="1"/>
  <c r="T179"/>
  <c r="Y179" s="1"/>
  <c r="O179"/>
  <c r="N179"/>
  <c r="M179"/>
  <c r="L179"/>
  <c r="K179"/>
  <c r="J179"/>
  <c r="I179"/>
  <c r="H179"/>
  <c r="G179"/>
  <c r="U179" s="1"/>
  <c r="Z179" s="1"/>
  <c r="F179"/>
  <c r="E179"/>
  <c r="S179" s="1"/>
  <c r="X179" s="1"/>
  <c r="D179"/>
  <c r="R179" s="1"/>
  <c r="W179" s="1"/>
  <c r="C179"/>
  <c r="Q179" s="1"/>
  <c r="B179"/>
  <c r="A179"/>
  <c r="T178"/>
  <c r="Y178" s="1"/>
  <c r="S178"/>
  <c r="X178" s="1"/>
  <c r="O178"/>
  <c r="N178"/>
  <c r="M178"/>
  <c r="L178"/>
  <c r="K178"/>
  <c r="J178"/>
  <c r="I178"/>
  <c r="H178"/>
  <c r="V178" s="1"/>
  <c r="AA178" s="1"/>
  <c r="G178"/>
  <c r="U178" s="1"/>
  <c r="Z178" s="1"/>
  <c r="F178"/>
  <c r="E178"/>
  <c r="D178"/>
  <c r="R178" s="1"/>
  <c r="W178" s="1"/>
  <c r="C178"/>
  <c r="Q178" s="1"/>
  <c r="B178"/>
  <c r="A178"/>
  <c r="T177"/>
  <c r="Y177" s="1"/>
  <c r="Q177"/>
  <c r="O177"/>
  <c r="N177"/>
  <c r="M177"/>
  <c r="L177"/>
  <c r="K177"/>
  <c r="J177"/>
  <c r="I177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B177"/>
  <c r="A177"/>
  <c r="V176"/>
  <c r="AA176" s="1"/>
  <c r="T176"/>
  <c r="Y176" s="1"/>
  <c r="Q176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R176" s="1"/>
  <c r="W176" s="1"/>
  <c r="C176"/>
  <c r="B176"/>
  <c r="A176"/>
  <c r="V175"/>
  <c r="AA175" s="1"/>
  <c r="U175"/>
  <c r="Z175" s="1"/>
  <c r="S175"/>
  <c r="X175" s="1"/>
  <c r="R175"/>
  <c r="W175" s="1"/>
  <c r="Q175"/>
  <c r="N175"/>
  <c r="M175"/>
  <c r="L175"/>
  <c r="K175"/>
  <c r="J175"/>
  <c r="I175"/>
  <c r="O175" s="1"/>
  <c r="H175"/>
  <c r="G175"/>
  <c r="F175"/>
  <c r="T175" s="1"/>
  <c r="Y175" s="1"/>
  <c r="E175"/>
  <c r="D175"/>
  <c r="C175"/>
  <c r="B175"/>
  <c r="A175"/>
  <c r="V174"/>
  <c r="AA174" s="1"/>
  <c r="U174"/>
  <c r="Z174" s="1"/>
  <c r="R174"/>
  <c r="W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C174"/>
  <c r="Q174" s="1"/>
  <c r="B174"/>
  <c r="A174"/>
  <c r="V173"/>
  <c r="AA173" s="1"/>
  <c r="R173"/>
  <c r="W173" s="1"/>
  <c r="Q173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S173" s="1"/>
  <c r="X173" s="1"/>
  <c r="D173"/>
  <c r="C173"/>
  <c r="B173"/>
  <c r="A173"/>
  <c r="U172"/>
  <c r="Z172" s="1"/>
  <c r="S172"/>
  <c r="X172" s="1"/>
  <c r="R172"/>
  <c r="W172" s="1"/>
  <c r="Q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D172"/>
  <c r="C172"/>
  <c r="B172"/>
  <c r="A172"/>
  <c r="P172" s="1"/>
  <c r="V171"/>
  <c r="AA171" s="1"/>
  <c r="R171"/>
  <c r="W171" s="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S171" s="1"/>
  <c r="X171" s="1"/>
  <c r="D171"/>
  <c r="C171"/>
  <c r="Q171" s="1"/>
  <c r="B171"/>
  <c r="A171"/>
  <c r="P171" s="1"/>
  <c r="V170"/>
  <c r="AA170" s="1"/>
  <c r="S170"/>
  <c r="X170" s="1"/>
  <c r="O170"/>
  <c r="N170"/>
  <c r="M170"/>
  <c r="L170"/>
  <c r="K170"/>
  <c r="J170"/>
  <c r="I170"/>
  <c r="H170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U169"/>
  <c r="Z169" s="1"/>
  <c r="R169"/>
  <c r="W169" s="1"/>
  <c r="Q169"/>
  <c r="O169"/>
  <c r="N169"/>
  <c r="M169"/>
  <c r="L169"/>
  <c r="K169"/>
  <c r="J169"/>
  <c r="I169"/>
  <c r="H169"/>
  <c r="V169" s="1"/>
  <c r="AA169" s="1"/>
  <c r="G169"/>
  <c r="F169"/>
  <c r="T169" s="1"/>
  <c r="Y169" s="1"/>
  <c r="E169"/>
  <c r="S169" s="1"/>
  <c r="X169" s="1"/>
  <c r="D169"/>
  <c r="C169"/>
  <c r="B169"/>
  <c r="A169"/>
  <c r="P169" s="1"/>
  <c r="V168"/>
  <c r="AA168" s="1"/>
  <c r="S168"/>
  <c r="X168" s="1"/>
  <c r="R168"/>
  <c r="W168" s="1"/>
  <c r="O168"/>
  <c r="N168"/>
  <c r="M168"/>
  <c r="L168"/>
  <c r="K168"/>
  <c r="J168"/>
  <c r="I168"/>
  <c r="H168"/>
  <c r="G168"/>
  <c r="U168" s="1"/>
  <c r="Z168" s="1"/>
  <c r="F168"/>
  <c r="T168" s="1"/>
  <c r="Y168" s="1"/>
  <c r="E168"/>
  <c r="D168"/>
  <c r="C168"/>
  <c r="Q168" s="1"/>
  <c r="B168"/>
  <c r="A168"/>
  <c r="P168" s="1"/>
  <c r="V167"/>
  <c r="AA167" s="1"/>
  <c r="U167"/>
  <c r="Z167" s="1"/>
  <c r="Q167"/>
  <c r="O167"/>
  <c r="N167"/>
  <c r="M167"/>
  <c r="L167"/>
  <c r="K167"/>
  <c r="J167"/>
  <c r="I167"/>
  <c r="H167"/>
  <c r="G167"/>
  <c r="F167"/>
  <c r="T167" s="1"/>
  <c r="Y167" s="1"/>
  <c r="E167"/>
  <c r="S167" s="1"/>
  <c r="X167" s="1"/>
  <c r="D167"/>
  <c r="R167" s="1"/>
  <c r="W167" s="1"/>
  <c r="C167"/>
  <c r="B167"/>
  <c r="A167"/>
  <c r="P167" s="1"/>
  <c r="V166"/>
  <c r="AA166" s="1"/>
  <c r="U166"/>
  <c r="Z166" s="1"/>
  <c r="S166"/>
  <c r="X166" s="1"/>
  <c r="R166"/>
  <c r="W166" s="1"/>
  <c r="Q166"/>
  <c r="N166"/>
  <c r="M166"/>
  <c r="L166"/>
  <c r="K166"/>
  <c r="J166"/>
  <c r="I166"/>
  <c r="O166" s="1"/>
  <c r="H166"/>
  <c r="G166"/>
  <c r="F166"/>
  <c r="T166" s="1"/>
  <c r="Y166" s="1"/>
  <c r="E166"/>
  <c r="D166"/>
  <c r="C166"/>
  <c r="B166"/>
  <c r="A166"/>
  <c r="P166" s="1"/>
  <c r="V165"/>
  <c r="AA165" s="1"/>
  <c r="U165"/>
  <c r="Z165" s="1"/>
  <c r="R165"/>
  <c r="W165" s="1"/>
  <c r="N165"/>
  <c r="M165"/>
  <c r="L165"/>
  <c r="K165"/>
  <c r="J165"/>
  <c r="I165"/>
  <c r="O165" s="1"/>
  <c r="H165"/>
  <c r="G165"/>
  <c r="F165"/>
  <c r="T165" s="1"/>
  <c r="Y165" s="1"/>
  <c r="E165"/>
  <c r="S165" s="1"/>
  <c r="X165" s="1"/>
  <c r="D165"/>
  <c r="C165"/>
  <c r="Q165" s="1"/>
  <c r="B165"/>
  <c r="A165"/>
  <c r="P165" s="1"/>
  <c r="V164"/>
  <c r="AA164" s="1"/>
  <c r="R164"/>
  <c r="W164" s="1"/>
  <c r="Q164"/>
  <c r="N164"/>
  <c r="M164"/>
  <c r="L164"/>
  <c r="K164"/>
  <c r="J164"/>
  <c r="I164"/>
  <c r="O164" s="1"/>
  <c r="H164"/>
  <c r="G164"/>
  <c r="U164" s="1"/>
  <c r="Z164" s="1"/>
  <c r="F164"/>
  <c r="T164" s="1"/>
  <c r="Y164" s="1"/>
  <c r="E164"/>
  <c r="S164" s="1"/>
  <c r="X164" s="1"/>
  <c r="D164"/>
  <c r="C164"/>
  <c r="B164"/>
  <c r="A164"/>
  <c r="P164" s="1"/>
  <c r="U163"/>
  <c r="Z163" s="1"/>
  <c r="S163"/>
  <c r="X163" s="1"/>
  <c r="R163"/>
  <c r="W163" s="1"/>
  <c r="Q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D163"/>
  <c r="C163"/>
  <c r="B163"/>
  <c r="A163"/>
  <c r="P163" s="1"/>
  <c r="V162"/>
  <c r="AA162" s="1"/>
  <c r="R162"/>
  <c r="W162" s="1"/>
  <c r="N162"/>
  <c r="M162"/>
  <c r="L162"/>
  <c r="K162"/>
  <c r="J162"/>
  <c r="I162"/>
  <c r="O162" s="1"/>
  <c r="H162"/>
  <c r="G162"/>
  <c r="U162" s="1"/>
  <c r="Z162" s="1"/>
  <c r="F162"/>
  <c r="T162" s="1"/>
  <c r="Y162" s="1"/>
  <c r="E162"/>
  <c r="S162" s="1"/>
  <c r="X162" s="1"/>
  <c r="D162"/>
  <c r="C162"/>
  <c r="Q162" s="1"/>
  <c r="B162"/>
  <c r="A162"/>
  <c r="P162" s="1"/>
  <c r="V161"/>
  <c r="AA161" s="1"/>
  <c r="S161"/>
  <c r="X161" s="1"/>
  <c r="O161"/>
  <c r="N161"/>
  <c r="M161"/>
  <c r="L161"/>
  <c r="K161"/>
  <c r="J161"/>
  <c r="I161"/>
  <c r="H161"/>
  <c r="G161"/>
  <c r="U161" s="1"/>
  <c r="Z161" s="1"/>
  <c r="F161"/>
  <c r="T161" s="1"/>
  <c r="Y161" s="1"/>
  <c r="E161"/>
  <c r="D161"/>
  <c r="R161" s="1"/>
  <c r="W161" s="1"/>
  <c r="C161"/>
  <c r="Q161" s="1"/>
  <c r="B161"/>
  <c r="A161"/>
  <c r="P161" s="1"/>
  <c r="U160"/>
  <c r="Z160" s="1"/>
  <c r="R160"/>
  <c r="W160" s="1"/>
  <c r="Q160"/>
  <c r="O160"/>
  <c r="N160"/>
  <c r="M160"/>
  <c r="L160"/>
  <c r="K160"/>
  <c r="J160"/>
  <c r="I160"/>
  <c r="H160"/>
  <c r="V160" s="1"/>
  <c r="AA160" s="1"/>
  <c r="G160"/>
  <c r="F160"/>
  <c r="T160" s="1"/>
  <c r="Y160" s="1"/>
  <c r="E160"/>
  <c r="S160" s="1"/>
  <c r="X160" s="1"/>
  <c r="D160"/>
  <c r="C160"/>
  <c r="B160"/>
  <c r="A160"/>
  <c r="P160" s="1"/>
  <c r="V159"/>
  <c r="AA159" s="1"/>
  <c r="S159"/>
  <c r="X159" s="1"/>
  <c r="R159"/>
  <c r="W159" s="1"/>
  <c r="O159"/>
  <c r="N159"/>
  <c r="M159"/>
  <c r="L159"/>
  <c r="K159"/>
  <c r="J159"/>
  <c r="I159"/>
  <c r="H159"/>
  <c r="G159"/>
  <c r="U159" s="1"/>
  <c r="Z159" s="1"/>
  <c r="F159"/>
  <c r="T159" s="1"/>
  <c r="Y159" s="1"/>
  <c r="E159"/>
  <c r="D159"/>
  <c r="C159"/>
  <c r="Q159" s="1"/>
  <c r="B159"/>
  <c r="A159"/>
  <c r="P159" s="1"/>
  <c r="V158"/>
  <c r="AA158" s="1"/>
  <c r="U158"/>
  <c r="Z158" s="1"/>
  <c r="Q158"/>
  <c r="O158"/>
  <c r="N158"/>
  <c r="M158"/>
  <c r="L158"/>
  <c r="K158"/>
  <c r="J158"/>
  <c r="I158"/>
  <c r="H158"/>
  <c r="G158"/>
  <c r="F158"/>
  <c r="T158" s="1"/>
  <c r="Y158" s="1"/>
  <c r="E158"/>
  <c r="S158" s="1"/>
  <c r="X158" s="1"/>
  <c r="D158"/>
  <c r="R158" s="1"/>
  <c r="W158" s="1"/>
  <c r="C158"/>
  <c r="B158"/>
  <c r="A158"/>
  <c r="P158" s="1"/>
  <c r="V157"/>
  <c r="AA157" s="1"/>
  <c r="U157"/>
  <c r="Z157" s="1"/>
  <c r="S157"/>
  <c r="X157" s="1"/>
  <c r="R157"/>
  <c r="W157" s="1"/>
  <c r="Q157"/>
  <c r="N157"/>
  <c r="M157"/>
  <c r="L157"/>
  <c r="K157"/>
  <c r="J157"/>
  <c r="I157"/>
  <c r="O157" s="1"/>
  <c r="H157"/>
  <c r="G157"/>
  <c r="F157"/>
  <c r="T157" s="1"/>
  <c r="Y157" s="1"/>
  <c r="E157"/>
  <c r="D157"/>
  <c r="C157"/>
  <c r="B157"/>
  <c r="A157"/>
  <c r="P157" s="1"/>
  <c r="V156"/>
  <c r="AA156" s="1"/>
  <c r="R156"/>
  <c r="W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C156"/>
  <c r="Q156" s="1"/>
  <c r="B156"/>
  <c r="A156"/>
  <c r="P156" s="1"/>
  <c r="V155"/>
  <c r="AA155" s="1"/>
  <c r="R155"/>
  <c r="W155" s="1"/>
  <c r="Q155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C155"/>
  <c r="B155"/>
  <c r="A155"/>
  <c r="P155" s="1"/>
  <c r="U154"/>
  <c r="Z154" s="1"/>
  <c r="S154"/>
  <c r="X154" s="1"/>
  <c r="R154"/>
  <c r="W154" s="1"/>
  <c r="Q154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D154"/>
  <c r="C154"/>
  <c r="B154"/>
  <c r="A154"/>
  <c r="P154" s="1"/>
  <c r="V153"/>
  <c r="AA153" s="1"/>
  <c r="R153"/>
  <c r="W153" s="1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V152"/>
  <c r="AA152" s="1"/>
  <c r="S152"/>
  <c r="X152" s="1"/>
  <c r="O152"/>
  <c r="N152"/>
  <c r="M152"/>
  <c r="L152"/>
  <c r="K152"/>
  <c r="J152"/>
  <c r="I152"/>
  <c r="H152"/>
  <c r="G152"/>
  <c r="U152" s="1"/>
  <c r="Z152" s="1"/>
  <c r="F152"/>
  <c r="T152" s="1"/>
  <c r="Y152" s="1"/>
  <c r="E152"/>
  <c r="D152"/>
  <c r="R152" s="1"/>
  <c r="W152" s="1"/>
  <c r="C152"/>
  <c r="Q152" s="1"/>
  <c r="B152"/>
  <c r="A152"/>
  <c r="P152" s="1"/>
  <c r="U151"/>
  <c r="Z151" s="1"/>
  <c r="R151"/>
  <c r="W151" s="1"/>
  <c r="Q151"/>
  <c r="O151"/>
  <c r="N151"/>
  <c r="M151"/>
  <c r="L151"/>
  <c r="K151"/>
  <c r="J151"/>
  <c r="I151"/>
  <c r="H151"/>
  <c r="V151" s="1"/>
  <c r="AA151" s="1"/>
  <c r="G151"/>
  <c r="F151"/>
  <c r="T151" s="1"/>
  <c r="Y151" s="1"/>
  <c r="E151"/>
  <c r="S151" s="1"/>
  <c r="X151" s="1"/>
  <c r="D151"/>
  <c r="C151"/>
  <c r="B151"/>
  <c r="A151"/>
  <c r="P151" s="1"/>
  <c r="V150"/>
  <c r="AA150" s="1"/>
  <c r="S150"/>
  <c r="X150" s="1"/>
  <c r="R150"/>
  <c r="W150" s="1"/>
  <c r="O150"/>
  <c r="N150"/>
  <c r="M150"/>
  <c r="L150"/>
  <c r="K150"/>
  <c r="J150"/>
  <c r="I150"/>
  <c r="H150"/>
  <c r="G150"/>
  <c r="U150" s="1"/>
  <c r="Z150" s="1"/>
  <c r="F150"/>
  <c r="T150" s="1"/>
  <c r="Y150" s="1"/>
  <c r="E150"/>
  <c r="D150"/>
  <c r="C150"/>
  <c r="Q150" s="1"/>
  <c r="B150"/>
  <c r="A150"/>
  <c r="P150" s="1"/>
  <c r="V149"/>
  <c r="AA149" s="1"/>
  <c r="U149"/>
  <c r="Z149" s="1"/>
  <c r="Q149"/>
  <c r="O149"/>
  <c r="N149"/>
  <c r="M149"/>
  <c r="L149"/>
  <c r="K149"/>
  <c r="J149"/>
  <c r="I149"/>
  <c r="H149"/>
  <c r="G149"/>
  <c r="F149"/>
  <c r="T149" s="1"/>
  <c r="Y149" s="1"/>
  <c r="E149"/>
  <c r="S149" s="1"/>
  <c r="X149" s="1"/>
  <c r="D149"/>
  <c r="R149" s="1"/>
  <c r="W149" s="1"/>
  <c r="C149"/>
  <c r="B149"/>
  <c r="A149"/>
  <c r="P149" s="1"/>
  <c r="V148"/>
  <c r="AA148" s="1"/>
  <c r="U148"/>
  <c r="Z148" s="1"/>
  <c r="S148"/>
  <c r="X148" s="1"/>
  <c r="R148"/>
  <c r="W148" s="1"/>
  <c r="Q148"/>
  <c r="N148"/>
  <c r="M148"/>
  <c r="L148"/>
  <c r="K148"/>
  <c r="J148"/>
  <c r="I148"/>
  <c r="O148" s="1"/>
  <c r="H148"/>
  <c r="G148"/>
  <c r="F148"/>
  <c r="T148" s="1"/>
  <c r="Y148" s="1"/>
  <c r="E148"/>
  <c r="D148"/>
  <c r="C148"/>
  <c r="B148"/>
  <c r="A148"/>
  <c r="P148" s="1"/>
  <c r="V147"/>
  <c r="AA147" s="1"/>
  <c r="R147"/>
  <c r="W147" s="1"/>
  <c r="N147"/>
  <c r="M147"/>
  <c r="L147"/>
  <c r="K147"/>
  <c r="J147"/>
  <c r="I147"/>
  <c r="O147" s="1"/>
  <c r="H147"/>
  <c r="G147"/>
  <c r="U147" s="1"/>
  <c r="Z147" s="1"/>
  <c r="F147"/>
  <c r="T147" s="1"/>
  <c r="Y147" s="1"/>
  <c r="E147"/>
  <c r="S147" s="1"/>
  <c r="X147" s="1"/>
  <c r="D147"/>
  <c r="C147"/>
  <c r="Q147" s="1"/>
  <c r="B147"/>
  <c r="A147"/>
  <c r="P147" s="1"/>
  <c r="V146"/>
  <c r="AA146" s="1"/>
  <c r="R146"/>
  <c r="W146" s="1"/>
  <c r="Q146"/>
  <c r="N146"/>
  <c r="M146"/>
  <c r="L146"/>
  <c r="K146"/>
  <c r="J146"/>
  <c r="I146"/>
  <c r="O146" s="1"/>
  <c r="H146"/>
  <c r="G146"/>
  <c r="U146" s="1"/>
  <c r="Z146" s="1"/>
  <c r="F146"/>
  <c r="T146" s="1"/>
  <c r="Y146" s="1"/>
  <c r="E146"/>
  <c r="S146" s="1"/>
  <c r="X146" s="1"/>
  <c r="D146"/>
  <c r="C146"/>
  <c r="B146"/>
  <c r="A146"/>
  <c r="P146" s="1"/>
  <c r="U145"/>
  <c r="Z145" s="1"/>
  <c r="S145"/>
  <c r="X145" s="1"/>
  <c r="R145"/>
  <c r="W145" s="1"/>
  <c r="Q145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D145"/>
  <c r="C145"/>
  <c r="B145"/>
  <c r="A145"/>
  <c r="P145" s="1"/>
  <c r="V144"/>
  <c r="AA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S144" s="1"/>
  <c r="X144" s="1"/>
  <c r="D144"/>
  <c r="C144"/>
  <c r="Q144" s="1"/>
  <c r="B144"/>
  <c r="A144"/>
  <c r="P144" s="1"/>
  <c r="V143"/>
  <c r="AA143" s="1"/>
  <c r="S143"/>
  <c r="X143" s="1"/>
  <c r="O143"/>
  <c r="N143"/>
  <c r="M143"/>
  <c r="L143"/>
  <c r="K143"/>
  <c r="J143"/>
  <c r="I143"/>
  <c r="H143"/>
  <c r="G143"/>
  <c r="U143" s="1"/>
  <c r="Z143" s="1"/>
  <c r="F143"/>
  <c r="T143" s="1"/>
  <c r="Y143" s="1"/>
  <c r="E143"/>
  <c r="D143"/>
  <c r="R143" s="1"/>
  <c r="W143" s="1"/>
  <c r="C143"/>
  <c r="Q143" s="1"/>
  <c r="B143"/>
  <c r="A143"/>
  <c r="P143" s="1"/>
  <c r="U142"/>
  <c r="Z142" s="1"/>
  <c r="R142"/>
  <c r="W142" s="1"/>
  <c r="Q142"/>
  <c r="O142"/>
  <c r="N142"/>
  <c r="M142"/>
  <c r="L142"/>
  <c r="K142"/>
  <c r="J142"/>
  <c r="I142"/>
  <c r="H142"/>
  <c r="V142" s="1"/>
  <c r="AA142" s="1"/>
  <c r="G142"/>
  <c r="F142"/>
  <c r="T142" s="1"/>
  <c r="Y142" s="1"/>
  <c r="E142"/>
  <c r="S142" s="1"/>
  <c r="X142" s="1"/>
  <c r="D142"/>
  <c r="C142"/>
  <c r="B142"/>
  <c r="A142"/>
  <c r="P142" s="1"/>
  <c r="V141"/>
  <c r="AA141" s="1"/>
  <c r="S141"/>
  <c r="X141" s="1"/>
  <c r="R141"/>
  <c r="W141" s="1"/>
  <c r="O141"/>
  <c r="N141"/>
  <c r="M141"/>
  <c r="L141"/>
  <c r="K141"/>
  <c r="J141"/>
  <c r="I141"/>
  <c r="H141"/>
  <c r="G141"/>
  <c r="U141" s="1"/>
  <c r="Z141" s="1"/>
  <c r="F141"/>
  <c r="T141" s="1"/>
  <c r="Y141" s="1"/>
  <c r="E141"/>
  <c r="D141"/>
  <c r="C141"/>
  <c r="Q141" s="1"/>
  <c r="B141"/>
  <c r="A141"/>
  <c r="P141" s="1"/>
  <c r="V140"/>
  <c r="AA140" s="1"/>
  <c r="U140"/>
  <c r="Z140" s="1"/>
  <c r="Q140"/>
  <c r="O140"/>
  <c r="N140"/>
  <c r="M140"/>
  <c r="L140"/>
  <c r="K140"/>
  <c r="J140"/>
  <c r="I140"/>
  <c r="H140"/>
  <c r="G140"/>
  <c r="F140"/>
  <c r="T140" s="1"/>
  <c r="Y140" s="1"/>
  <c r="E140"/>
  <c r="S140" s="1"/>
  <c r="X140" s="1"/>
  <c r="D140"/>
  <c r="R140" s="1"/>
  <c r="W140" s="1"/>
  <c r="C140"/>
  <c r="B140"/>
  <c r="A140"/>
  <c r="P140" s="1"/>
  <c r="V139"/>
  <c r="AA139" s="1"/>
  <c r="U139"/>
  <c r="Z139" s="1"/>
  <c r="S139"/>
  <c r="X139" s="1"/>
  <c r="R139"/>
  <c r="W139" s="1"/>
  <c r="Q139"/>
  <c r="N139"/>
  <c r="M139"/>
  <c r="L139"/>
  <c r="K139"/>
  <c r="J139"/>
  <c r="I139"/>
  <c r="O139" s="1"/>
  <c r="H139"/>
  <c r="G139"/>
  <c r="F139"/>
  <c r="T139" s="1"/>
  <c r="Y139" s="1"/>
  <c r="E139"/>
  <c r="D139"/>
  <c r="C139"/>
  <c r="B139"/>
  <c r="A139"/>
  <c r="P139" s="1"/>
  <c r="V138"/>
  <c r="AA138" s="1"/>
  <c r="U138"/>
  <c r="Z138" s="1"/>
  <c r="R138"/>
  <c r="W138" s="1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P138" s="1"/>
  <c r="V137"/>
  <c r="AA137" s="1"/>
  <c r="R137"/>
  <c r="W137" s="1"/>
  <c r="Q137"/>
  <c r="N137"/>
  <c r="M137"/>
  <c r="L137"/>
  <c r="K137"/>
  <c r="J137"/>
  <c r="I137"/>
  <c r="O137" s="1"/>
  <c r="H137"/>
  <c r="G137"/>
  <c r="U137" s="1"/>
  <c r="Z137" s="1"/>
  <c r="F137"/>
  <c r="T137" s="1"/>
  <c r="Y137" s="1"/>
  <c r="E137"/>
  <c r="S137" s="1"/>
  <c r="X137" s="1"/>
  <c r="D137"/>
  <c r="C137"/>
  <c r="B137"/>
  <c r="A137"/>
  <c r="P137" s="1"/>
  <c r="U136"/>
  <c r="Z136" s="1"/>
  <c r="S136"/>
  <c r="X136" s="1"/>
  <c r="R136"/>
  <c r="W136" s="1"/>
  <c r="Q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D136"/>
  <c r="C136"/>
  <c r="B136"/>
  <c r="A136"/>
  <c r="P136" s="1"/>
  <c r="V135"/>
  <c r="AA135" s="1"/>
  <c r="R135"/>
  <c r="W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C135"/>
  <c r="Q135" s="1"/>
  <c r="B135"/>
  <c r="A135"/>
  <c r="P135" s="1"/>
  <c r="V134"/>
  <c r="AA134" s="1"/>
  <c r="S134"/>
  <c r="X134" s="1"/>
  <c r="O134"/>
  <c r="N134"/>
  <c r="M134"/>
  <c r="L134"/>
  <c r="K134"/>
  <c r="J134"/>
  <c r="I134"/>
  <c r="H134"/>
  <c r="G134"/>
  <c r="U134" s="1"/>
  <c r="Z134" s="1"/>
  <c r="F134"/>
  <c r="T134" s="1"/>
  <c r="Y134" s="1"/>
  <c r="E134"/>
  <c r="D134"/>
  <c r="R134" s="1"/>
  <c r="W134" s="1"/>
  <c r="C134"/>
  <c r="Q134" s="1"/>
  <c r="B134"/>
  <c r="A134"/>
  <c r="P134" s="1"/>
  <c r="U133"/>
  <c r="Z133" s="1"/>
  <c r="R133"/>
  <c r="W133" s="1"/>
  <c r="Q133"/>
  <c r="O133"/>
  <c r="N133"/>
  <c r="M133"/>
  <c r="L133"/>
  <c r="K133"/>
  <c r="J133"/>
  <c r="I133"/>
  <c r="H133"/>
  <c r="V133" s="1"/>
  <c r="AA133" s="1"/>
  <c r="G133"/>
  <c r="F133"/>
  <c r="T133" s="1"/>
  <c r="Y133" s="1"/>
  <c r="E133"/>
  <c r="S133" s="1"/>
  <c r="X133" s="1"/>
  <c r="D133"/>
  <c r="C133"/>
  <c r="B133"/>
  <c r="A133"/>
  <c r="P133" s="1"/>
  <c r="V132"/>
  <c r="AA132" s="1"/>
  <c r="S132"/>
  <c r="X132" s="1"/>
  <c r="R132"/>
  <c r="W132" s="1"/>
  <c r="O132"/>
  <c r="N132"/>
  <c r="M132"/>
  <c r="L132"/>
  <c r="K132"/>
  <c r="J132"/>
  <c r="I132"/>
  <c r="H132"/>
  <c r="G132"/>
  <c r="U132" s="1"/>
  <c r="Z132" s="1"/>
  <c r="F132"/>
  <c r="T132" s="1"/>
  <c r="Y132" s="1"/>
  <c r="E132"/>
  <c r="D132"/>
  <c r="C132"/>
  <c r="Q132" s="1"/>
  <c r="B132"/>
  <c r="A132"/>
  <c r="P132" s="1"/>
  <c r="V131"/>
  <c r="AA131" s="1"/>
  <c r="U131"/>
  <c r="Z131" s="1"/>
  <c r="Q131"/>
  <c r="O131"/>
  <c r="N131"/>
  <c r="M131"/>
  <c r="L131"/>
  <c r="K131"/>
  <c r="J131"/>
  <c r="I131"/>
  <c r="H131"/>
  <c r="G131"/>
  <c r="F131"/>
  <c r="T131" s="1"/>
  <c r="Y131" s="1"/>
  <c r="E131"/>
  <c r="S131" s="1"/>
  <c r="X131" s="1"/>
  <c r="D131"/>
  <c r="R131" s="1"/>
  <c r="W131" s="1"/>
  <c r="C131"/>
  <c r="B131"/>
  <c r="A131"/>
  <c r="P131" s="1"/>
  <c r="V130"/>
  <c r="AA130" s="1"/>
  <c r="U130"/>
  <c r="Z130" s="1"/>
  <c r="S130"/>
  <c r="X130" s="1"/>
  <c r="R130"/>
  <c r="W130" s="1"/>
  <c r="Q130"/>
  <c r="N130"/>
  <c r="M130"/>
  <c r="L130"/>
  <c r="K130"/>
  <c r="J130"/>
  <c r="I130"/>
  <c r="O130" s="1"/>
  <c r="H130"/>
  <c r="G130"/>
  <c r="F130"/>
  <c r="T130" s="1"/>
  <c r="Y130" s="1"/>
  <c r="E130"/>
  <c r="D130"/>
  <c r="C130"/>
  <c r="B130"/>
  <c r="A130"/>
  <c r="P130" s="1"/>
  <c r="V129"/>
  <c r="AA129" s="1"/>
  <c r="U129"/>
  <c r="Z129" s="1"/>
  <c r="R129"/>
  <c r="W129" s="1"/>
  <c r="O129"/>
  <c r="N129"/>
  <c r="M129"/>
  <c r="L129"/>
  <c r="K129"/>
  <c r="J129"/>
  <c r="I129"/>
  <c r="H129"/>
  <c r="G129"/>
  <c r="F129"/>
  <c r="T129" s="1"/>
  <c r="Y129" s="1"/>
  <c r="E129"/>
  <c r="S129" s="1"/>
  <c r="X129" s="1"/>
  <c r="D129"/>
  <c r="C129"/>
  <c r="Q129" s="1"/>
  <c r="B129"/>
  <c r="A129"/>
  <c r="P129" s="1"/>
  <c r="V128"/>
  <c r="AA128" s="1"/>
  <c r="R128"/>
  <c r="W128" s="1"/>
  <c r="Q128"/>
  <c r="N128"/>
  <c r="M128"/>
  <c r="L128"/>
  <c r="K128"/>
  <c r="J128"/>
  <c r="I128"/>
  <c r="O128" s="1"/>
  <c r="H128"/>
  <c r="G128"/>
  <c r="U128" s="1"/>
  <c r="Z128" s="1"/>
  <c r="F128"/>
  <c r="T128" s="1"/>
  <c r="Y128" s="1"/>
  <c r="E128"/>
  <c r="S128" s="1"/>
  <c r="X128" s="1"/>
  <c r="D128"/>
  <c r="C128"/>
  <c r="B128"/>
  <c r="A128"/>
  <c r="P128" s="1"/>
  <c r="U127"/>
  <c r="Z127" s="1"/>
  <c r="S127"/>
  <c r="X127" s="1"/>
  <c r="R127"/>
  <c r="W127" s="1"/>
  <c r="Q127"/>
  <c r="N127"/>
  <c r="M127"/>
  <c r="L127"/>
  <c r="K127"/>
  <c r="J127"/>
  <c r="I127"/>
  <c r="O127" s="1"/>
  <c r="H127"/>
  <c r="V127" s="1"/>
  <c r="AA127" s="1"/>
  <c r="G127"/>
  <c r="F127"/>
  <c r="T127" s="1"/>
  <c r="Y127" s="1"/>
  <c r="E127"/>
  <c r="D127"/>
  <c r="C127"/>
  <c r="B127"/>
  <c r="A127"/>
  <c r="P127" s="1"/>
  <c r="V126"/>
  <c r="AA126" s="1"/>
  <c r="R126"/>
  <c r="W126" s="1"/>
  <c r="N126"/>
  <c r="M126"/>
  <c r="L126"/>
  <c r="K126"/>
  <c r="J126"/>
  <c r="I126"/>
  <c r="O126" s="1"/>
  <c r="H126"/>
  <c r="G126"/>
  <c r="U126" s="1"/>
  <c r="Z126" s="1"/>
  <c r="F126"/>
  <c r="T126" s="1"/>
  <c r="Y126" s="1"/>
  <c r="E126"/>
  <c r="S126" s="1"/>
  <c r="X126" s="1"/>
  <c r="D126"/>
  <c r="C126"/>
  <c r="Q126" s="1"/>
  <c r="B126"/>
  <c r="A126"/>
  <c r="P126" s="1"/>
  <c r="V125"/>
  <c r="AA125" s="1"/>
  <c r="S125"/>
  <c r="X125" s="1"/>
  <c r="N125"/>
  <c r="M125"/>
  <c r="L125"/>
  <c r="K125"/>
  <c r="J125"/>
  <c r="I125"/>
  <c r="O125" s="1"/>
  <c r="H125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U124"/>
  <c r="Z124" s="1"/>
  <c r="R124"/>
  <c r="W124" s="1"/>
  <c r="Q124"/>
  <c r="O124"/>
  <c r="N124"/>
  <c r="M124"/>
  <c r="L124"/>
  <c r="K124"/>
  <c r="J124"/>
  <c r="I124"/>
  <c r="H124"/>
  <c r="V124" s="1"/>
  <c r="AA124" s="1"/>
  <c r="G124"/>
  <c r="F124"/>
  <c r="T124" s="1"/>
  <c r="Y124" s="1"/>
  <c r="E124"/>
  <c r="S124" s="1"/>
  <c r="X124" s="1"/>
  <c r="D124"/>
  <c r="C124"/>
  <c r="B124"/>
  <c r="A124"/>
  <c r="P124" s="1"/>
  <c r="V123"/>
  <c r="AA123" s="1"/>
  <c r="S123"/>
  <c r="X123" s="1"/>
  <c r="R123"/>
  <c r="W123" s="1"/>
  <c r="O123"/>
  <c r="N123"/>
  <c r="M123"/>
  <c r="L123"/>
  <c r="K123"/>
  <c r="J123"/>
  <c r="I123"/>
  <c r="H123"/>
  <c r="G123"/>
  <c r="U123" s="1"/>
  <c r="Z123" s="1"/>
  <c r="F123"/>
  <c r="T123" s="1"/>
  <c r="Y123" s="1"/>
  <c r="E123"/>
  <c r="D123"/>
  <c r="C123"/>
  <c r="Q123" s="1"/>
  <c r="B123"/>
  <c r="A123"/>
  <c r="P123" s="1"/>
  <c r="V122"/>
  <c r="AA122" s="1"/>
  <c r="U122"/>
  <c r="Z122" s="1"/>
  <c r="Q122"/>
  <c r="O122"/>
  <c r="N122"/>
  <c r="M122"/>
  <c r="L122"/>
  <c r="K122"/>
  <c r="J122"/>
  <c r="I122"/>
  <c r="H122"/>
  <c r="G122"/>
  <c r="F122"/>
  <c r="T122" s="1"/>
  <c r="Y122" s="1"/>
  <c r="E122"/>
  <c r="S122" s="1"/>
  <c r="X122" s="1"/>
  <c r="D122"/>
  <c r="R122" s="1"/>
  <c r="W122" s="1"/>
  <c r="C122"/>
  <c r="B122"/>
  <c r="A122"/>
  <c r="P122" s="1"/>
  <c r="V121"/>
  <c r="AA121" s="1"/>
  <c r="U121"/>
  <c r="Z121" s="1"/>
  <c r="S121"/>
  <c r="X121" s="1"/>
  <c r="R121"/>
  <c r="W121" s="1"/>
  <c r="Q121"/>
  <c r="N121"/>
  <c r="M121"/>
  <c r="L121"/>
  <c r="K121"/>
  <c r="J121"/>
  <c r="I121"/>
  <c r="O121" s="1"/>
  <c r="H121"/>
  <c r="G121"/>
  <c r="F121"/>
  <c r="T121" s="1"/>
  <c r="Y121" s="1"/>
  <c r="E121"/>
  <c r="D121"/>
  <c r="C121"/>
  <c r="B121"/>
  <c r="A121"/>
  <c r="P121" s="1"/>
  <c r="V120"/>
  <c r="AA120" s="1"/>
  <c r="R120"/>
  <c r="W120" s="1"/>
  <c r="O120"/>
  <c r="N120"/>
  <c r="M120"/>
  <c r="L120"/>
  <c r="K120"/>
  <c r="J120"/>
  <c r="I120"/>
  <c r="H120"/>
  <c r="G120"/>
  <c r="U120" s="1"/>
  <c r="Z120" s="1"/>
  <c r="F120"/>
  <c r="T120" s="1"/>
  <c r="Y120" s="1"/>
  <c r="E120"/>
  <c r="S120" s="1"/>
  <c r="X120" s="1"/>
  <c r="D120"/>
  <c r="C120"/>
  <c r="Q120" s="1"/>
  <c r="B120"/>
  <c r="A120"/>
  <c r="P120" s="1"/>
  <c r="V119"/>
  <c r="AA119" s="1"/>
  <c r="R119"/>
  <c r="W119" s="1"/>
  <c r="Q119"/>
  <c r="N119"/>
  <c r="M119"/>
  <c r="L119"/>
  <c r="K119"/>
  <c r="J119"/>
  <c r="I119"/>
  <c r="O119" s="1"/>
  <c r="H119"/>
  <c r="G119"/>
  <c r="U119" s="1"/>
  <c r="Z119" s="1"/>
  <c r="F119"/>
  <c r="T119" s="1"/>
  <c r="Y119" s="1"/>
  <c r="E119"/>
  <c r="S119" s="1"/>
  <c r="X119" s="1"/>
  <c r="D119"/>
  <c r="C119"/>
  <c r="B119"/>
  <c r="A119"/>
  <c r="P119" s="1"/>
  <c r="U118"/>
  <c r="Z118" s="1"/>
  <c r="S118"/>
  <c r="X118" s="1"/>
  <c r="R118"/>
  <c r="W118" s="1"/>
  <c r="Q118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D118"/>
  <c r="C118"/>
  <c r="B118"/>
  <c r="A118"/>
  <c r="P118" s="1"/>
  <c r="V117"/>
  <c r="AA117" s="1"/>
  <c r="R117"/>
  <c r="W117" s="1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C117"/>
  <c r="Q117" s="1"/>
  <c r="B117"/>
  <c r="A117"/>
  <c r="P117" s="1"/>
  <c r="V116"/>
  <c r="AA116" s="1"/>
  <c r="S116"/>
  <c r="X116" s="1"/>
  <c r="P116"/>
  <c r="N116"/>
  <c r="M116"/>
  <c r="L116"/>
  <c r="K116"/>
  <c r="J116"/>
  <c r="I116"/>
  <c r="O116" s="1"/>
  <c r="H116"/>
  <c r="G116"/>
  <c r="U116" s="1"/>
  <c r="Z116" s="1"/>
  <c r="F116"/>
  <c r="T116" s="1"/>
  <c r="Y116" s="1"/>
  <c r="E116"/>
  <c r="D116"/>
  <c r="R116" s="1"/>
  <c r="W116" s="1"/>
  <c r="C116"/>
  <c r="Q116" s="1"/>
  <c r="B116"/>
  <c r="A116"/>
  <c r="U115"/>
  <c r="Z115" s="1"/>
  <c r="R115"/>
  <c r="W115" s="1"/>
  <c r="Q115"/>
  <c r="O115"/>
  <c r="N115"/>
  <c r="M115"/>
  <c r="L115"/>
  <c r="K115"/>
  <c r="J115"/>
  <c r="I115"/>
  <c r="H115"/>
  <c r="V115" s="1"/>
  <c r="AA115" s="1"/>
  <c r="G115"/>
  <c r="F115"/>
  <c r="T115" s="1"/>
  <c r="Y115" s="1"/>
  <c r="E115"/>
  <c r="S115" s="1"/>
  <c r="X115" s="1"/>
  <c r="D115"/>
  <c r="C115"/>
  <c r="B115"/>
  <c r="A115"/>
  <c r="P115" s="1"/>
  <c r="V114"/>
  <c r="AA114" s="1"/>
  <c r="S114"/>
  <c r="X114" s="1"/>
  <c r="R114"/>
  <c r="W114" s="1"/>
  <c r="O114"/>
  <c r="N114"/>
  <c r="M114"/>
  <c r="L114"/>
  <c r="K114"/>
  <c r="J114"/>
  <c r="I114"/>
  <c r="H114"/>
  <c r="G114"/>
  <c r="U114" s="1"/>
  <c r="Z114" s="1"/>
  <c r="F114"/>
  <c r="T114" s="1"/>
  <c r="Y114" s="1"/>
  <c r="E114"/>
  <c r="D114"/>
  <c r="C114"/>
  <c r="Q114" s="1"/>
  <c r="B114"/>
  <c r="A114"/>
  <c r="P114" s="1"/>
  <c r="V113"/>
  <c r="AA113" s="1"/>
  <c r="U113"/>
  <c r="Z113" s="1"/>
  <c r="Q113"/>
  <c r="O113"/>
  <c r="N113"/>
  <c r="M113"/>
  <c r="L113"/>
  <c r="K113"/>
  <c r="J113"/>
  <c r="I113"/>
  <c r="H113"/>
  <c r="G113"/>
  <c r="F113"/>
  <c r="T113" s="1"/>
  <c r="Y113" s="1"/>
  <c r="E113"/>
  <c r="S113" s="1"/>
  <c r="X113" s="1"/>
  <c r="D113"/>
  <c r="R113" s="1"/>
  <c r="W113" s="1"/>
  <c r="C113"/>
  <c r="B113"/>
  <c r="A113"/>
  <c r="P113" s="1"/>
  <c r="V112"/>
  <c r="AA112" s="1"/>
  <c r="U112"/>
  <c r="Z112" s="1"/>
  <c r="S112"/>
  <c r="X112" s="1"/>
  <c r="R112"/>
  <c r="W112" s="1"/>
  <c r="Q112"/>
  <c r="N112"/>
  <c r="M112"/>
  <c r="L112"/>
  <c r="K112"/>
  <c r="J112"/>
  <c r="I112"/>
  <c r="O112" s="1"/>
  <c r="H112"/>
  <c r="G112"/>
  <c r="F112"/>
  <c r="T112" s="1"/>
  <c r="Y112" s="1"/>
  <c r="E112"/>
  <c r="D112"/>
  <c r="C112"/>
  <c r="B112"/>
  <c r="A112"/>
  <c r="P112" s="1"/>
  <c r="V111"/>
  <c r="AA111" s="1"/>
  <c r="U111"/>
  <c r="Z111" s="1"/>
  <c r="R111"/>
  <c r="W111" s="1"/>
  <c r="O111"/>
  <c r="N111"/>
  <c r="M111"/>
  <c r="L111"/>
  <c r="K111"/>
  <c r="J111"/>
  <c r="I111"/>
  <c r="H111"/>
  <c r="G111"/>
  <c r="F111"/>
  <c r="T111" s="1"/>
  <c r="Y111" s="1"/>
  <c r="E111"/>
  <c r="S111" s="1"/>
  <c r="X111" s="1"/>
  <c r="D111"/>
  <c r="C111"/>
  <c r="Q111" s="1"/>
  <c r="B111"/>
  <c r="A111"/>
  <c r="P111" s="1"/>
  <c r="V110"/>
  <c r="AA110" s="1"/>
  <c r="R110"/>
  <c r="W110" s="1"/>
  <c r="Q110"/>
  <c r="N110"/>
  <c r="M110"/>
  <c r="L110"/>
  <c r="K110"/>
  <c r="J110"/>
  <c r="I110"/>
  <c r="O110" s="1"/>
  <c r="H110"/>
  <c r="G110"/>
  <c r="U110" s="1"/>
  <c r="Z110" s="1"/>
  <c r="F110"/>
  <c r="T110" s="1"/>
  <c r="Y110" s="1"/>
  <c r="E110"/>
  <c r="S110" s="1"/>
  <c r="X110" s="1"/>
  <c r="D110"/>
  <c r="C110"/>
  <c r="B110"/>
  <c r="A110"/>
  <c r="P110" s="1"/>
  <c r="U109"/>
  <c r="Z109" s="1"/>
  <c r="S109"/>
  <c r="X109" s="1"/>
  <c r="R109"/>
  <c r="W109" s="1"/>
  <c r="Q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D109"/>
  <c r="C109"/>
  <c r="B109"/>
  <c r="A109"/>
  <c r="P109" s="1"/>
  <c r="V108"/>
  <c r="AA108" s="1"/>
  <c r="R108"/>
  <c r="W108" s="1"/>
  <c r="N108"/>
  <c r="M108"/>
  <c r="L108"/>
  <c r="K108"/>
  <c r="J108"/>
  <c r="I108"/>
  <c r="O108" s="1"/>
  <c r="H108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V107"/>
  <c r="AA107" s="1"/>
  <c r="S107"/>
  <c r="X107" s="1"/>
  <c r="P107"/>
  <c r="N107"/>
  <c r="M107"/>
  <c r="L107"/>
  <c r="K107"/>
  <c r="J107"/>
  <c r="I107"/>
  <c r="O107" s="1"/>
  <c r="H107"/>
  <c r="G107"/>
  <c r="U107" s="1"/>
  <c r="Z107" s="1"/>
  <c r="F107"/>
  <c r="T107" s="1"/>
  <c r="Y107" s="1"/>
  <c r="E107"/>
  <c r="D107"/>
  <c r="R107" s="1"/>
  <c r="W107" s="1"/>
  <c r="C107"/>
  <c r="Q107" s="1"/>
  <c r="B107"/>
  <c r="A107"/>
  <c r="U106"/>
  <c r="Z106" s="1"/>
  <c r="R106"/>
  <c r="W106" s="1"/>
  <c r="O106"/>
  <c r="N106"/>
  <c r="M106"/>
  <c r="L106"/>
  <c r="K106"/>
  <c r="J106"/>
  <c r="I106"/>
  <c r="H106"/>
  <c r="V106" s="1"/>
  <c r="AA106" s="1"/>
  <c r="G106"/>
  <c r="F106"/>
  <c r="T106" s="1"/>
  <c r="Y106" s="1"/>
  <c r="E106"/>
  <c r="S106" s="1"/>
  <c r="X106" s="1"/>
  <c r="D106"/>
  <c r="C106"/>
  <c r="Q106" s="1"/>
  <c r="B106"/>
  <c r="A106"/>
  <c r="P106" s="1"/>
  <c r="V105"/>
  <c r="AA105" s="1"/>
  <c r="S105"/>
  <c r="X105" s="1"/>
  <c r="R105"/>
  <c r="W105" s="1"/>
  <c r="O105"/>
  <c r="N105"/>
  <c r="M105"/>
  <c r="L105"/>
  <c r="K105"/>
  <c r="J105"/>
  <c r="I105"/>
  <c r="H105"/>
  <c r="G105"/>
  <c r="U105" s="1"/>
  <c r="Z105" s="1"/>
  <c r="F105"/>
  <c r="T105" s="1"/>
  <c r="Y105" s="1"/>
  <c r="E105"/>
  <c r="D105"/>
  <c r="C105"/>
  <c r="Q105" s="1"/>
  <c r="B105"/>
  <c r="A105"/>
  <c r="P105" s="1"/>
  <c r="V104"/>
  <c r="AA104" s="1"/>
  <c r="U104"/>
  <c r="Z104" s="1"/>
  <c r="R104"/>
  <c r="W104" s="1"/>
  <c r="Q104"/>
  <c r="O104"/>
  <c r="N104"/>
  <c r="M104"/>
  <c r="L104"/>
  <c r="K104"/>
  <c r="J104"/>
  <c r="I104"/>
  <c r="H104"/>
  <c r="G104"/>
  <c r="F104"/>
  <c r="T104" s="1"/>
  <c r="Y104" s="1"/>
  <c r="E104"/>
  <c r="S104" s="1"/>
  <c r="X104" s="1"/>
  <c r="D104"/>
  <c r="C104"/>
  <c r="B104"/>
  <c r="A104"/>
  <c r="P104" s="1"/>
  <c r="V103"/>
  <c r="AA103" s="1"/>
  <c r="S103"/>
  <c r="X103" s="1"/>
  <c r="R103"/>
  <c r="W103" s="1"/>
  <c r="Q103"/>
  <c r="N103"/>
  <c r="M103"/>
  <c r="L103"/>
  <c r="K103"/>
  <c r="J103"/>
  <c r="I103"/>
  <c r="O103" s="1"/>
  <c r="H103"/>
  <c r="G103"/>
  <c r="U103" s="1"/>
  <c r="Z103" s="1"/>
  <c r="F103"/>
  <c r="T103" s="1"/>
  <c r="Y103" s="1"/>
  <c r="E103"/>
  <c r="D103"/>
  <c r="C103"/>
  <c r="B103"/>
  <c r="A103"/>
  <c r="P103" s="1"/>
  <c r="V102"/>
  <c r="AA102" s="1"/>
  <c r="U102"/>
  <c r="Z102" s="1"/>
  <c r="R102"/>
  <c r="W102" s="1"/>
  <c r="O102"/>
  <c r="N102"/>
  <c r="M102"/>
  <c r="L102"/>
  <c r="K102"/>
  <c r="J102"/>
  <c r="I102"/>
  <c r="H102"/>
  <c r="G102"/>
  <c r="F102"/>
  <c r="T102" s="1"/>
  <c r="Y102" s="1"/>
  <c r="E102"/>
  <c r="S102" s="1"/>
  <c r="X102" s="1"/>
  <c r="D102"/>
  <c r="C102"/>
  <c r="Q102" s="1"/>
  <c r="B102"/>
  <c r="A102"/>
  <c r="P102" s="1"/>
  <c r="V101"/>
  <c r="AA101" s="1"/>
  <c r="R101"/>
  <c r="W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C101"/>
  <c r="B101"/>
  <c r="A101"/>
  <c r="P101" s="1"/>
  <c r="U100"/>
  <c r="Z100" s="1"/>
  <c r="T100"/>
  <c r="Y100" s="1"/>
  <c r="S100"/>
  <c r="X100" s="1"/>
  <c r="R100"/>
  <c r="W100" s="1"/>
  <c r="O100"/>
  <c r="N100"/>
  <c r="M100"/>
  <c r="L100"/>
  <c r="K100"/>
  <c r="J100"/>
  <c r="I100"/>
  <c r="H100"/>
  <c r="V100" s="1"/>
  <c r="AA100" s="1"/>
  <c r="G100"/>
  <c r="F100"/>
  <c r="E100"/>
  <c r="D100"/>
  <c r="C100"/>
  <c r="Q100" s="1"/>
  <c r="B100"/>
  <c r="A100"/>
  <c r="P100" s="1"/>
  <c r="U99"/>
  <c r="Z99" s="1"/>
  <c r="R99"/>
  <c r="W99" s="1"/>
  <c r="O99"/>
  <c r="N99"/>
  <c r="M99"/>
  <c r="L99"/>
  <c r="K99"/>
  <c r="J99"/>
  <c r="I99"/>
  <c r="H99"/>
  <c r="V99" s="1"/>
  <c r="AA99" s="1"/>
  <c r="G99"/>
  <c r="F99"/>
  <c r="T99" s="1"/>
  <c r="Y99" s="1"/>
  <c r="E99"/>
  <c r="S99" s="1"/>
  <c r="X99" s="1"/>
  <c r="D99"/>
  <c r="C99"/>
  <c r="Q99" s="1"/>
  <c r="B99"/>
  <c r="A99"/>
  <c r="P99" s="1"/>
  <c r="V98"/>
  <c r="AA98" s="1"/>
  <c r="U98"/>
  <c r="Z98" s="1"/>
  <c r="R98"/>
  <c r="W98" s="1"/>
  <c r="Q98"/>
  <c r="O98"/>
  <c r="N98"/>
  <c r="M98"/>
  <c r="L98"/>
  <c r="K98"/>
  <c r="J98"/>
  <c r="I98"/>
  <c r="H98"/>
  <c r="G98"/>
  <c r="F98"/>
  <c r="T98" s="1"/>
  <c r="Y98" s="1"/>
  <c r="E98"/>
  <c r="S98" s="1"/>
  <c r="X98" s="1"/>
  <c r="D98"/>
  <c r="C98"/>
  <c r="B98"/>
  <c r="A98"/>
  <c r="P98" s="1"/>
  <c r="U97"/>
  <c r="Z97" s="1"/>
  <c r="T97"/>
  <c r="Y97" s="1"/>
  <c r="S97"/>
  <c r="X97" s="1"/>
  <c r="Q97"/>
  <c r="P97"/>
  <c r="N97"/>
  <c r="M97"/>
  <c r="L97"/>
  <c r="K97"/>
  <c r="J97"/>
  <c r="I97"/>
  <c r="O97" s="1"/>
  <c r="H97"/>
  <c r="V97" s="1"/>
  <c r="AA97" s="1"/>
  <c r="G97"/>
  <c r="F97"/>
  <c r="E97"/>
  <c r="D97"/>
  <c r="R97" s="1"/>
  <c r="W97" s="1"/>
  <c r="C97"/>
  <c r="B97"/>
  <c r="A97"/>
  <c r="U96"/>
  <c r="Z96" s="1"/>
  <c r="S96"/>
  <c r="X96" s="1"/>
  <c r="R96"/>
  <c r="W96" s="1"/>
  <c r="Q96"/>
  <c r="N96"/>
  <c r="M96"/>
  <c r="L96"/>
  <c r="K96"/>
  <c r="J96"/>
  <c r="I96"/>
  <c r="O96" s="1"/>
  <c r="H96"/>
  <c r="V96" s="1"/>
  <c r="AA96" s="1"/>
  <c r="G96"/>
  <c r="F96"/>
  <c r="T96" s="1"/>
  <c r="Y96" s="1"/>
  <c r="E96"/>
  <c r="D96"/>
  <c r="C96"/>
  <c r="B96"/>
  <c r="A96"/>
  <c r="P96" s="1"/>
  <c r="V95"/>
  <c r="AA95" s="1"/>
  <c r="S95"/>
  <c r="X95" s="1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Q95" s="1"/>
  <c r="B95"/>
  <c r="A95"/>
  <c r="P95" s="1"/>
  <c r="V94"/>
  <c r="AA94" s="1"/>
  <c r="S94"/>
  <c r="X94" s="1"/>
  <c r="Q94"/>
  <c r="P94"/>
  <c r="O94"/>
  <c r="N94"/>
  <c r="M94"/>
  <c r="L94"/>
  <c r="K94"/>
  <c r="J94"/>
  <c r="I94"/>
  <c r="H94"/>
  <c r="G94"/>
  <c r="U94" s="1"/>
  <c r="Z94" s="1"/>
  <c r="F94"/>
  <c r="T94" s="1"/>
  <c r="Y94" s="1"/>
  <c r="E94"/>
  <c r="D94"/>
  <c r="R94" s="1"/>
  <c r="W94" s="1"/>
  <c r="C94"/>
  <c r="B94"/>
  <c r="A94"/>
  <c r="V93"/>
  <c r="AA93" s="1"/>
  <c r="S93"/>
  <c r="X93" s="1"/>
  <c r="R93"/>
  <c r="W93" s="1"/>
  <c r="Q93"/>
  <c r="N93"/>
  <c r="M93"/>
  <c r="L93"/>
  <c r="K93"/>
  <c r="J93"/>
  <c r="I93"/>
  <c r="O93" s="1"/>
  <c r="H93"/>
  <c r="G93"/>
  <c r="U93" s="1"/>
  <c r="Z93" s="1"/>
  <c r="F93"/>
  <c r="T93" s="1"/>
  <c r="Y93" s="1"/>
  <c r="E93"/>
  <c r="D93"/>
  <c r="C93"/>
  <c r="B93"/>
  <c r="A93"/>
  <c r="P93" s="1"/>
  <c r="V92"/>
  <c r="AA92" s="1"/>
  <c r="R92"/>
  <c r="W92" s="1"/>
  <c r="Q92"/>
  <c r="N92"/>
  <c r="M92"/>
  <c r="L92"/>
  <c r="K92"/>
  <c r="J92"/>
  <c r="I92"/>
  <c r="O92" s="1"/>
  <c r="H92"/>
  <c r="G92"/>
  <c r="U92" s="1"/>
  <c r="Z92" s="1"/>
  <c r="F92"/>
  <c r="T92" s="1"/>
  <c r="Y92" s="1"/>
  <c r="E92"/>
  <c r="S92" s="1"/>
  <c r="X92" s="1"/>
  <c r="D92"/>
  <c r="C92"/>
  <c r="B92"/>
  <c r="A92"/>
  <c r="P92" s="1"/>
  <c r="U91"/>
  <c r="Z91" s="1"/>
  <c r="T91"/>
  <c r="Y91" s="1"/>
  <c r="S91"/>
  <c r="X91" s="1"/>
  <c r="R91"/>
  <c r="W91" s="1"/>
  <c r="O91"/>
  <c r="N91"/>
  <c r="M91"/>
  <c r="L91"/>
  <c r="K91"/>
  <c r="J91"/>
  <c r="I91"/>
  <c r="H91"/>
  <c r="V91" s="1"/>
  <c r="AA91" s="1"/>
  <c r="G91"/>
  <c r="F91"/>
  <c r="E91"/>
  <c r="D91"/>
  <c r="C91"/>
  <c r="Q91" s="1"/>
  <c r="B91"/>
  <c r="A91"/>
  <c r="P91" s="1"/>
  <c r="U90"/>
  <c r="Z90" s="1"/>
  <c r="R90"/>
  <c r="W90" s="1"/>
  <c r="O90"/>
  <c r="N90"/>
  <c r="M90"/>
  <c r="L90"/>
  <c r="K90"/>
  <c r="J90"/>
  <c r="I90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U89"/>
  <c r="Z89" s="1"/>
  <c r="R89"/>
  <c r="W89" s="1"/>
  <c r="Q89"/>
  <c r="O89"/>
  <c r="N89"/>
  <c r="M89"/>
  <c r="L89"/>
  <c r="K89"/>
  <c r="J89"/>
  <c r="I89"/>
  <c r="H89"/>
  <c r="G89"/>
  <c r="F89"/>
  <c r="T89" s="1"/>
  <c r="Y89" s="1"/>
  <c r="E89"/>
  <c r="S89" s="1"/>
  <c r="X89" s="1"/>
  <c r="D89"/>
  <c r="C89"/>
  <c r="B89"/>
  <c r="A89"/>
  <c r="P89" s="1"/>
  <c r="U88"/>
  <c r="Z88" s="1"/>
  <c r="T88"/>
  <c r="Y88" s="1"/>
  <c r="S88"/>
  <c r="X88" s="1"/>
  <c r="Q88"/>
  <c r="P88"/>
  <c r="N88"/>
  <c r="M88"/>
  <c r="L88"/>
  <c r="K88"/>
  <c r="J88"/>
  <c r="I88"/>
  <c r="O88" s="1"/>
  <c r="H88"/>
  <c r="V88" s="1"/>
  <c r="AA88" s="1"/>
  <c r="G88"/>
  <c r="F88"/>
  <c r="E88"/>
  <c r="D88"/>
  <c r="R88" s="1"/>
  <c r="W88" s="1"/>
  <c r="C88"/>
  <c r="B88"/>
  <c r="A88"/>
  <c r="U87"/>
  <c r="Z87" s="1"/>
  <c r="S87"/>
  <c r="X87" s="1"/>
  <c r="R87"/>
  <c r="W87" s="1"/>
  <c r="Q87"/>
  <c r="N87"/>
  <c r="M87"/>
  <c r="L87"/>
  <c r="K87"/>
  <c r="J87"/>
  <c r="I87"/>
  <c r="O87" s="1"/>
  <c r="H87"/>
  <c r="V87" s="1"/>
  <c r="AA87" s="1"/>
  <c r="G87"/>
  <c r="F87"/>
  <c r="T87" s="1"/>
  <c r="Y87" s="1"/>
  <c r="E87"/>
  <c r="D87"/>
  <c r="C87"/>
  <c r="B87"/>
  <c r="A87"/>
  <c r="P87" s="1"/>
  <c r="V86"/>
  <c r="AA86" s="1"/>
  <c r="S86"/>
  <c r="X86" s="1"/>
  <c r="N86"/>
  <c r="M86"/>
  <c r="L86"/>
  <c r="K86"/>
  <c r="J86"/>
  <c r="I86"/>
  <c r="O86" s="1"/>
  <c r="H86"/>
  <c r="G86"/>
  <c r="U86" s="1"/>
  <c r="Z86" s="1"/>
  <c r="F86"/>
  <c r="T86" s="1"/>
  <c r="Y86" s="1"/>
  <c r="E86"/>
  <c r="D86"/>
  <c r="R86" s="1"/>
  <c r="W86" s="1"/>
  <c r="C86"/>
  <c r="Q86" s="1"/>
  <c r="B86"/>
  <c r="A86"/>
  <c r="V85"/>
  <c r="AA85" s="1"/>
  <c r="S85"/>
  <c r="X85" s="1"/>
  <c r="Q85"/>
  <c r="O85"/>
  <c r="N85"/>
  <c r="M85"/>
  <c r="L85"/>
  <c r="K85"/>
  <c r="J85"/>
  <c r="I85"/>
  <c r="H85"/>
  <c r="G85"/>
  <c r="U85" s="1"/>
  <c r="Z85" s="1"/>
  <c r="F85"/>
  <c r="T85" s="1"/>
  <c r="Y85" s="1"/>
  <c r="E85"/>
  <c r="D85"/>
  <c r="R85" s="1"/>
  <c r="W85" s="1"/>
  <c r="C85"/>
  <c r="B85"/>
  <c r="A85"/>
  <c r="V84"/>
  <c r="AA84" s="1"/>
  <c r="S84"/>
  <c r="X84" s="1"/>
  <c r="R84"/>
  <c r="W84" s="1"/>
  <c r="Q84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C84"/>
  <c r="B84"/>
  <c r="A84"/>
  <c r="V83"/>
  <c r="AA83" s="1"/>
  <c r="R83"/>
  <c r="W83" s="1"/>
  <c r="Q83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C83"/>
  <c r="B83"/>
  <c r="A83"/>
  <c r="U82"/>
  <c r="Z82" s="1"/>
  <c r="T82"/>
  <c r="Y82" s="1"/>
  <c r="R82"/>
  <c r="W82" s="1"/>
  <c r="O82"/>
  <c r="N82"/>
  <c r="M82"/>
  <c r="L82"/>
  <c r="K82"/>
  <c r="J82"/>
  <c r="I82"/>
  <c r="H82"/>
  <c r="V82" s="1"/>
  <c r="AA82" s="1"/>
  <c r="G82"/>
  <c r="F82"/>
  <c r="E82"/>
  <c r="S82" s="1"/>
  <c r="X82" s="1"/>
  <c r="D82"/>
  <c r="C82"/>
  <c r="Q82" s="1"/>
  <c r="B82"/>
  <c r="A82"/>
  <c r="U81"/>
  <c r="Z81" s="1"/>
  <c r="R81"/>
  <c r="W81" s="1"/>
  <c r="O81"/>
  <c r="N81"/>
  <c r="M81"/>
  <c r="L81"/>
  <c r="K81"/>
  <c r="J81"/>
  <c r="I81"/>
  <c r="H81"/>
  <c r="V81" s="1"/>
  <c r="AA81" s="1"/>
  <c r="G81"/>
  <c r="F81"/>
  <c r="T81" s="1"/>
  <c r="Y81" s="1"/>
  <c r="E81"/>
  <c r="S81" s="1"/>
  <c r="X81" s="1"/>
  <c r="D81"/>
  <c r="C81"/>
  <c r="Q81" s="1"/>
  <c r="B81"/>
  <c r="A81"/>
  <c r="V80"/>
  <c r="AA80" s="1"/>
  <c r="U80"/>
  <c r="Z80" s="1"/>
  <c r="R80"/>
  <c r="W80" s="1"/>
  <c r="Q80"/>
  <c r="O80"/>
  <c r="N80"/>
  <c r="M80"/>
  <c r="L80"/>
  <c r="K80"/>
  <c r="J80"/>
  <c r="I80"/>
  <c r="H80"/>
  <c r="G80"/>
  <c r="F80"/>
  <c r="T80" s="1"/>
  <c r="Y80" s="1"/>
  <c r="E80"/>
  <c r="S80" s="1"/>
  <c r="X80" s="1"/>
  <c r="D80"/>
  <c r="C80"/>
  <c r="B80"/>
  <c r="A80"/>
  <c r="U79"/>
  <c r="Z79" s="1"/>
  <c r="T79"/>
  <c r="Y79" s="1"/>
  <c r="S79"/>
  <c r="X79" s="1"/>
  <c r="Q79"/>
  <c r="N79"/>
  <c r="M79"/>
  <c r="L79"/>
  <c r="K79"/>
  <c r="J79"/>
  <c r="I79"/>
  <c r="O79" s="1"/>
  <c r="H79"/>
  <c r="V79" s="1"/>
  <c r="AA79" s="1"/>
  <c r="G79"/>
  <c r="F79"/>
  <c r="E79"/>
  <c r="D79"/>
  <c r="R79" s="1"/>
  <c r="W79" s="1"/>
  <c r="C79"/>
  <c r="B79"/>
  <c r="A79"/>
  <c r="U78"/>
  <c r="Z78" s="1"/>
  <c r="S78"/>
  <c r="X78" s="1"/>
  <c r="R78"/>
  <c r="W78" s="1"/>
  <c r="Q78"/>
  <c r="N78"/>
  <c r="M78"/>
  <c r="L78"/>
  <c r="K78"/>
  <c r="J78"/>
  <c r="I78"/>
  <c r="O78" s="1"/>
  <c r="H78"/>
  <c r="V78" s="1"/>
  <c r="AA78" s="1"/>
  <c r="G78"/>
  <c r="F78"/>
  <c r="T78" s="1"/>
  <c r="Y78" s="1"/>
  <c r="E78"/>
  <c r="D78"/>
  <c r="C78"/>
  <c r="B78"/>
  <c r="A78"/>
  <c r="V77"/>
  <c r="AA77" s="1"/>
  <c r="S77"/>
  <c r="X77" s="1"/>
  <c r="N77"/>
  <c r="M77"/>
  <c r="L77"/>
  <c r="K77"/>
  <c r="J77"/>
  <c r="I77"/>
  <c r="O77" s="1"/>
  <c r="H77"/>
  <c r="G77"/>
  <c r="U77" s="1"/>
  <c r="Z77" s="1"/>
  <c r="F77"/>
  <c r="T77" s="1"/>
  <c r="Y77" s="1"/>
  <c r="E77"/>
  <c r="D77"/>
  <c r="R77" s="1"/>
  <c r="W77" s="1"/>
  <c r="C77"/>
  <c r="Q77" s="1"/>
  <c r="B77"/>
  <c r="A77"/>
  <c r="V76"/>
  <c r="AA76" s="1"/>
  <c r="S76"/>
  <c r="X76" s="1"/>
  <c r="Q76"/>
  <c r="O76"/>
  <c r="N76"/>
  <c r="M76"/>
  <c r="L76"/>
  <c r="K76"/>
  <c r="J76"/>
  <c r="I76"/>
  <c r="H76"/>
  <c r="G76"/>
  <c r="U76" s="1"/>
  <c r="Z76" s="1"/>
  <c r="F76"/>
  <c r="T76" s="1"/>
  <c r="Y76" s="1"/>
  <c r="E76"/>
  <c r="D76"/>
  <c r="R76" s="1"/>
  <c r="W76" s="1"/>
  <c r="C76"/>
  <c r="B76"/>
  <c r="A76"/>
  <c r="V75"/>
  <c r="AA75" s="1"/>
  <c r="S75"/>
  <c r="X75" s="1"/>
  <c r="R75"/>
  <c r="W75" s="1"/>
  <c r="Q75"/>
  <c r="N75"/>
  <c r="M75"/>
  <c r="L75"/>
  <c r="K75"/>
  <c r="J75"/>
  <c r="I75"/>
  <c r="O75" s="1"/>
  <c r="H75"/>
  <c r="G75"/>
  <c r="U75" s="1"/>
  <c r="Z75" s="1"/>
  <c r="F75"/>
  <c r="T75" s="1"/>
  <c r="Y75" s="1"/>
  <c r="E75"/>
  <c r="D75"/>
  <c r="C75"/>
  <c r="B75"/>
  <c r="A75"/>
  <c r="V74"/>
  <c r="AA74" s="1"/>
  <c r="R74"/>
  <c r="W74" s="1"/>
  <c r="Q74"/>
  <c r="N74"/>
  <c r="M74"/>
  <c r="L74"/>
  <c r="K74"/>
  <c r="J74"/>
  <c r="I74"/>
  <c r="O74" s="1"/>
  <c r="H74"/>
  <c r="G74"/>
  <c r="U74" s="1"/>
  <c r="Z74" s="1"/>
  <c r="F74"/>
  <c r="T74" s="1"/>
  <c r="Y74" s="1"/>
  <c r="E74"/>
  <c r="S74" s="1"/>
  <c r="X74" s="1"/>
  <c r="D74"/>
  <c r="C74"/>
  <c r="B74"/>
  <c r="A74"/>
  <c r="U73"/>
  <c r="Z73" s="1"/>
  <c r="T73"/>
  <c r="Y73" s="1"/>
  <c r="R73"/>
  <c r="W73" s="1"/>
  <c r="O73"/>
  <c r="N73"/>
  <c r="M73"/>
  <c r="L73"/>
  <c r="K73"/>
  <c r="J73"/>
  <c r="I73"/>
  <c r="H73"/>
  <c r="V73" s="1"/>
  <c r="AA73" s="1"/>
  <c r="G73"/>
  <c r="F73"/>
  <c r="E73"/>
  <c r="S73" s="1"/>
  <c r="X73" s="1"/>
  <c r="D73"/>
  <c r="C73"/>
  <c r="Q73" s="1"/>
  <c r="B73"/>
  <c r="A73"/>
  <c r="U72"/>
  <c r="Z72" s="1"/>
  <c r="R72"/>
  <c r="W72" s="1"/>
  <c r="O72"/>
  <c r="N72"/>
  <c r="M72"/>
  <c r="L72"/>
  <c r="K72"/>
  <c r="J72"/>
  <c r="I72"/>
  <c r="H72"/>
  <c r="V72" s="1"/>
  <c r="AA72" s="1"/>
  <c r="G72"/>
  <c r="F72"/>
  <c r="T72" s="1"/>
  <c r="Y72" s="1"/>
  <c r="E72"/>
  <c r="S72" s="1"/>
  <c r="X72" s="1"/>
  <c r="D72"/>
  <c r="C72"/>
  <c r="Q72" s="1"/>
  <c r="B72"/>
  <c r="A72"/>
  <c r="V71"/>
  <c r="AA71" s="1"/>
  <c r="U71"/>
  <c r="Z71" s="1"/>
  <c r="R71"/>
  <c r="W71" s="1"/>
  <c r="Q71"/>
  <c r="O71"/>
  <c r="N71"/>
  <c r="M71"/>
  <c r="L71"/>
  <c r="K71"/>
  <c r="J71"/>
  <c r="I71"/>
  <c r="H71"/>
  <c r="G71"/>
  <c r="F71"/>
  <c r="T71" s="1"/>
  <c r="Y71" s="1"/>
  <c r="E71"/>
  <c r="S71" s="1"/>
  <c r="X71" s="1"/>
  <c r="D71"/>
  <c r="C71"/>
  <c r="B71"/>
  <c r="A71"/>
  <c r="U70"/>
  <c r="Z70" s="1"/>
  <c r="T70"/>
  <c r="Y70" s="1"/>
  <c r="S70"/>
  <c r="X70" s="1"/>
  <c r="Q70"/>
  <c r="N70"/>
  <c r="M70"/>
  <c r="L70"/>
  <c r="K70"/>
  <c r="J70"/>
  <c r="I70"/>
  <c r="O70" s="1"/>
  <c r="H70"/>
  <c r="V70" s="1"/>
  <c r="AA70" s="1"/>
  <c r="G70"/>
  <c r="F70"/>
  <c r="E70"/>
  <c r="D70"/>
  <c r="R70" s="1"/>
  <c r="W70" s="1"/>
  <c r="C70"/>
  <c r="B70"/>
  <c r="A70"/>
  <c r="U69"/>
  <c r="Z69" s="1"/>
  <c r="S69"/>
  <c r="X69" s="1"/>
  <c r="R69"/>
  <c r="W69" s="1"/>
  <c r="Q69"/>
  <c r="N69"/>
  <c r="M69"/>
  <c r="L69"/>
  <c r="K69"/>
  <c r="J69"/>
  <c r="I69"/>
  <c r="O69" s="1"/>
  <c r="H69"/>
  <c r="V69" s="1"/>
  <c r="AA69" s="1"/>
  <c r="G69"/>
  <c r="F69"/>
  <c r="T69" s="1"/>
  <c r="Y69" s="1"/>
  <c r="E69"/>
  <c r="D69"/>
  <c r="C69"/>
  <c r="B69"/>
  <c r="A69"/>
  <c r="V68"/>
  <c r="AA68" s="1"/>
  <c r="S68"/>
  <c r="X68" s="1"/>
  <c r="N68"/>
  <c r="M68"/>
  <c r="L68"/>
  <c r="K68"/>
  <c r="J68"/>
  <c r="I68"/>
  <c r="O68" s="1"/>
  <c r="H68"/>
  <c r="G68"/>
  <c r="U68" s="1"/>
  <c r="Z68" s="1"/>
  <c r="F68"/>
  <c r="T68" s="1"/>
  <c r="Y68" s="1"/>
  <c r="E68"/>
  <c r="D68"/>
  <c r="R68" s="1"/>
  <c r="W68" s="1"/>
  <c r="C68"/>
  <c r="Q68" s="1"/>
  <c r="B68"/>
  <c r="A68"/>
  <c r="V67"/>
  <c r="AA67" s="1"/>
  <c r="S67"/>
  <c r="X67" s="1"/>
  <c r="Q67"/>
  <c r="O67"/>
  <c r="N67"/>
  <c r="M67"/>
  <c r="L67"/>
  <c r="K67"/>
  <c r="J67"/>
  <c r="I67"/>
  <c r="H67"/>
  <c r="G67"/>
  <c r="U67" s="1"/>
  <c r="Z67" s="1"/>
  <c r="F67"/>
  <c r="T67" s="1"/>
  <c r="Y67" s="1"/>
  <c r="E67"/>
  <c r="D67"/>
  <c r="R67" s="1"/>
  <c r="W67" s="1"/>
  <c r="C67"/>
  <c r="B67"/>
  <c r="A67"/>
  <c r="V66"/>
  <c r="AA66" s="1"/>
  <c r="S66"/>
  <c r="X66" s="1"/>
  <c r="R66"/>
  <c r="W66" s="1"/>
  <c r="Q66"/>
  <c r="N66"/>
  <c r="M66"/>
  <c r="L66"/>
  <c r="K66"/>
  <c r="J66"/>
  <c r="I66"/>
  <c r="O66" s="1"/>
  <c r="H66"/>
  <c r="G66"/>
  <c r="U66" s="1"/>
  <c r="Z66" s="1"/>
  <c r="F66"/>
  <c r="T66" s="1"/>
  <c r="Y66" s="1"/>
  <c r="E66"/>
  <c r="D66"/>
  <c r="C66"/>
  <c r="B66"/>
  <c r="A66"/>
  <c r="V65"/>
  <c r="AA65" s="1"/>
  <c r="R65"/>
  <c r="W65" s="1"/>
  <c r="Q65"/>
  <c r="N65"/>
  <c r="M65"/>
  <c r="L65"/>
  <c r="K65"/>
  <c r="J65"/>
  <c r="I65"/>
  <c r="O65" s="1"/>
  <c r="H65"/>
  <c r="G65"/>
  <c r="U65" s="1"/>
  <c r="Z65" s="1"/>
  <c r="F65"/>
  <c r="T65" s="1"/>
  <c r="Y65" s="1"/>
  <c r="E65"/>
  <c r="S65" s="1"/>
  <c r="X65" s="1"/>
  <c r="D65"/>
  <c r="C65"/>
  <c r="B65"/>
  <c r="A65"/>
  <c r="U64"/>
  <c r="Z64" s="1"/>
  <c r="T64"/>
  <c r="Y64" s="1"/>
  <c r="R64"/>
  <c r="W64" s="1"/>
  <c r="O64"/>
  <c r="N64"/>
  <c r="M64"/>
  <c r="L64"/>
  <c r="K64"/>
  <c r="J64"/>
  <c r="I64"/>
  <c r="H64"/>
  <c r="V64" s="1"/>
  <c r="AA64" s="1"/>
  <c r="G64"/>
  <c r="F64"/>
  <c r="E64"/>
  <c r="S64" s="1"/>
  <c r="X64" s="1"/>
  <c r="D64"/>
  <c r="C64"/>
  <c r="Q64" s="1"/>
  <c r="B64"/>
  <c r="A64"/>
  <c r="U63"/>
  <c r="Z63" s="1"/>
  <c r="R63"/>
  <c r="W63" s="1"/>
  <c r="O63"/>
  <c r="N63"/>
  <c r="M63"/>
  <c r="L63"/>
  <c r="K63"/>
  <c r="J63"/>
  <c r="I63"/>
  <c r="H63"/>
  <c r="V63" s="1"/>
  <c r="AA63" s="1"/>
  <c r="G63"/>
  <c r="F63"/>
  <c r="T63" s="1"/>
  <c r="Y63" s="1"/>
  <c r="E63"/>
  <c r="S63" s="1"/>
  <c r="X63" s="1"/>
  <c r="D63"/>
  <c r="C63"/>
  <c r="Q63" s="1"/>
  <c r="B63"/>
  <c r="A63"/>
  <c r="V62"/>
  <c r="AA62" s="1"/>
  <c r="U62"/>
  <c r="Z62" s="1"/>
  <c r="R62"/>
  <c r="W62" s="1"/>
  <c r="Q62"/>
  <c r="O62"/>
  <c r="N62"/>
  <c r="M62"/>
  <c r="L62"/>
  <c r="K62"/>
  <c r="J62"/>
  <c r="I62"/>
  <c r="H62"/>
  <c r="G62"/>
  <c r="F62"/>
  <c r="T62" s="1"/>
  <c r="Y62" s="1"/>
  <c r="E62"/>
  <c r="S62" s="1"/>
  <c r="X62" s="1"/>
  <c r="D62"/>
  <c r="C62"/>
  <c r="B62"/>
  <c r="A62"/>
  <c r="U61"/>
  <c r="Z61" s="1"/>
  <c r="T61"/>
  <c r="Y61" s="1"/>
  <c r="S61"/>
  <c r="X61" s="1"/>
  <c r="Q61"/>
  <c r="N61"/>
  <c r="M61"/>
  <c r="L61"/>
  <c r="K61"/>
  <c r="J61"/>
  <c r="I61"/>
  <c r="O61" s="1"/>
  <c r="H61"/>
  <c r="V61" s="1"/>
  <c r="AA61" s="1"/>
  <c r="G61"/>
  <c r="F61"/>
  <c r="E61"/>
  <c r="D61"/>
  <c r="R61" s="1"/>
  <c r="W61" s="1"/>
  <c r="C61"/>
  <c r="B61"/>
  <c r="A61"/>
  <c r="U60"/>
  <c r="Z60" s="1"/>
  <c r="S60"/>
  <c r="X60" s="1"/>
  <c r="R60"/>
  <c r="W60" s="1"/>
  <c r="Q60"/>
  <c r="N60"/>
  <c r="M60"/>
  <c r="L60"/>
  <c r="K60"/>
  <c r="J60"/>
  <c r="I60"/>
  <c r="O60" s="1"/>
  <c r="H60"/>
  <c r="V60" s="1"/>
  <c r="AA60" s="1"/>
  <c r="G60"/>
  <c r="F60"/>
  <c r="T60" s="1"/>
  <c r="Y60" s="1"/>
  <c r="E60"/>
  <c r="D60"/>
  <c r="C60"/>
  <c r="B60"/>
  <c r="A60"/>
  <c r="V59"/>
  <c r="AA59" s="1"/>
  <c r="S59"/>
  <c r="X59" s="1"/>
  <c r="N59"/>
  <c r="M59"/>
  <c r="L59"/>
  <c r="K59"/>
  <c r="J59"/>
  <c r="I59"/>
  <c r="O59" s="1"/>
  <c r="H59"/>
  <c r="G59"/>
  <c r="U59" s="1"/>
  <c r="Z59" s="1"/>
  <c r="F59"/>
  <c r="T59" s="1"/>
  <c r="Y59" s="1"/>
  <c r="E59"/>
  <c r="D59"/>
  <c r="R59" s="1"/>
  <c r="W59" s="1"/>
  <c r="C59"/>
  <c r="Q59" s="1"/>
  <c r="B59"/>
  <c r="A59"/>
  <c r="V58"/>
  <c r="AA58" s="1"/>
  <c r="S58"/>
  <c r="X58" s="1"/>
  <c r="Q58"/>
  <c r="O58"/>
  <c r="N58"/>
  <c r="M58"/>
  <c r="L58"/>
  <c r="K58"/>
  <c r="J58"/>
  <c r="I58"/>
  <c r="H58"/>
  <c r="G58"/>
  <c r="U58" s="1"/>
  <c r="Z58" s="1"/>
  <c r="F58"/>
  <c r="T58" s="1"/>
  <c r="Y58" s="1"/>
  <c r="E58"/>
  <c r="D58"/>
  <c r="R58" s="1"/>
  <c r="W58" s="1"/>
  <c r="C58"/>
  <c r="B58"/>
  <c r="A58"/>
  <c r="V57"/>
  <c r="AA57" s="1"/>
  <c r="S57"/>
  <c r="X57" s="1"/>
  <c r="R57"/>
  <c r="W57" s="1"/>
  <c r="Q57"/>
  <c r="N57"/>
  <c r="M57"/>
  <c r="L57"/>
  <c r="K57"/>
  <c r="J57"/>
  <c r="I57"/>
  <c r="O57" s="1"/>
  <c r="H57"/>
  <c r="G57"/>
  <c r="U57" s="1"/>
  <c r="Z57" s="1"/>
  <c r="F57"/>
  <c r="T57" s="1"/>
  <c r="Y57" s="1"/>
  <c r="E57"/>
  <c r="D57"/>
  <c r="C57"/>
  <c r="B57"/>
  <c r="A57"/>
  <c r="V56"/>
  <c r="AA56" s="1"/>
  <c r="R56"/>
  <c r="W56" s="1"/>
  <c r="Q56"/>
  <c r="N56"/>
  <c r="M56"/>
  <c r="L56"/>
  <c r="K56"/>
  <c r="J56"/>
  <c r="I56"/>
  <c r="O56" s="1"/>
  <c r="H56"/>
  <c r="G56"/>
  <c r="U56" s="1"/>
  <c r="Z56" s="1"/>
  <c r="F56"/>
  <c r="T56" s="1"/>
  <c r="Y56" s="1"/>
  <c r="E56"/>
  <c r="S56" s="1"/>
  <c r="X56" s="1"/>
  <c r="D56"/>
  <c r="C56"/>
  <c r="B56"/>
  <c r="A56"/>
  <c r="U55"/>
  <c r="Z55" s="1"/>
  <c r="T55"/>
  <c r="Y55" s="1"/>
  <c r="R55"/>
  <c r="W55" s="1"/>
  <c r="O55"/>
  <c r="N55"/>
  <c r="M55"/>
  <c r="L55"/>
  <c r="K55"/>
  <c r="J55"/>
  <c r="I55"/>
  <c r="H55"/>
  <c r="V55" s="1"/>
  <c r="AA55" s="1"/>
  <c r="G55"/>
  <c r="F55"/>
  <c r="E55"/>
  <c r="S55" s="1"/>
  <c r="X55" s="1"/>
  <c r="D55"/>
  <c r="C55"/>
  <c r="Q55" s="1"/>
  <c r="B55"/>
  <c r="A55"/>
  <c r="U54"/>
  <c r="Z54" s="1"/>
  <c r="R54"/>
  <c r="W54" s="1"/>
  <c r="O54"/>
  <c r="N54"/>
  <c r="M54"/>
  <c r="L54"/>
  <c r="K54"/>
  <c r="J54"/>
  <c r="I54"/>
  <c r="H54"/>
  <c r="V54" s="1"/>
  <c r="AA54" s="1"/>
  <c r="G54"/>
  <c r="F54"/>
  <c r="T54" s="1"/>
  <c r="Y54" s="1"/>
  <c r="E54"/>
  <c r="S54" s="1"/>
  <c r="X54" s="1"/>
  <c r="D54"/>
  <c r="C54"/>
  <c r="Q54" s="1"/>
  <c r="B54"/>
  <c r="A54"/>
  <c r="V53"/>
  <c r="AA53" s="1"/>
  <c r="U53"/>
  <c r="Z53" s="1"/>
  <c r="R53"/>
  <c r="W53" s="1"/>
  <c r="Q53"/>
  <c r="O53"/>
  <c r="N53"/>
  <c r="M53"/>
  <c r="L53"/>
  <c r="K53"/>
  <c r="J53"/>
  <c r="I53"/>
  <c r="H53"/>
  <c r="G53"/>
  <c r="F53"/>
  <c r="T53" s="1"/>
  <c r="Y53" s="1"/>
  <c r="E53"/>
  <c r="S53" s="1"/>
  <c r="X53" s="1"/>
  <c r="D53"/>
  <c r="C53"/>
  <c r="B53"/>
  <c r="A53"/>
  <c r="U52"/>
  <c r="Z52" s="1"/>
  <c r="T52"/>
  <c r="Y52" s="1"/>
  <c r="Q52"/>
  <c r="N52"/>
  <c r="M52"/>
  <c r="L52"/>
  <c r="K52"/>
  <c r="J52"/>
  <c r="I52"/>
  <c r="O52" s="1"/>
  <c r="H52"/>
  <c r="V52" s="1"/>
  <c r="AA52" s="1"/>
  <c r="G52"/>
  <c r="F52"/>
  <c r="E52"/>
  <c r="S52" s="1"/>
  <c r="X52" s="1"/>
  <c r="D52"/>
  <c r="R52" s="1"/>
  <c r="W52" s="1"/>
  <c r="C52"/>
  <c r="B52"/>
  <c r="A52"/>
  <c r="U51"/>
  <c r="Z51" s="1"/>
  <c r="S51"/>
  <c r="X51" s="1"/>
  <c r="R51"/>
  <c r="W51" s="1"/>
  <c r="Q51"/>
  <c r="N51"/>
  <c r="M51"/>
  <c r="L51"/>
  <c r="K51"/>
  <c r="J51"/>
  <c r="I51"/>
  <c r="O51" s="1"/>
  <c r="H51"/>
  <c r="V51" s="1"/>
  <c r="AA51" s="1"/>
  <c r="G51"/>
  <c r="F51"/>
  <c r="T51" s="1"/>
  <c r="Y51" s="1"/>
  <c r="E51"/>
  <c r="D51"/>
  <c r="C51"/>
  <c r="B51"/>
  <c r="A51"/>
  <c r="V50"/>
  <c r="AA50" s="1"/>
  <c r="S50"/>
  <c r="X50" s="1"/>
  <c r="N50"/>
  <c r="M50"/>
  <c r="L50"/>
  <c r="K50"/>
  <c r="J50"/>
  <c r="I50"/>
  <c r="O50" s="1"/>
  <c r="H50"/>
  <c r="G50"/>
  <c r="U50" s="1"/>
  <c r="Z50" s="1"/>
  <c r="F50"/>
  <c r="T50" s="1"/>
  <c r="Y50" s="1"/>
  <c r="E50"/>
  <c r="D50"/>
  <c r="R50" s="1"/>
  <c r="W50" s="1"/>
  <c r="C50"/>
  <c r="Q50" s="1"/>
  <c r="B50"/>
  <c r="A50"/>
  <c r="V49"/>
  <c r="AA49" s="1"/>
  <c r="Q49"/>
  <c r="O49"/>
  <c r="N49"/>
  <c r="M49"/>
  <c r="L49"/>
  <c r="K49"/>
  <c r="J49"/>
  <c r="I49"/>
  <c r="H49"/>
  <c r="G49"/>
  <c r="U49" s="1"/>
  <c r="Z49" s="1"/>
  <c r="F49"/>
  <c r="T49" s="1"/>
  <c r="Y49" s="1"/>
  <c r="E49"/>
  <c r="S49" s="1"/>
  <c r="X49" s="1"/>
  <c r="D49"/>
  <c r="R49" s="1"/>
  <c r="W49" s="1"/>
  <c r="C49"/>
  <c r="B49"/>
  <c r="A49"/>
  <c r="V48"/>
  <c r="AA48" s="1"/>
  <c r="S48"/>
  <c r="X48" s="1"/>
  <c r="R48"/>
  <c r="W48" s="1"/>
  <c r="Q48"/>
  <c r="N48"/>
  <c r="M48"/>
  <c r="L48"/>
  <c r="K48"/>
  <c r="J48"/>
  <c r="I48"/>
  <c r="O48" s="1"/>
  <c r="H48"/>
  <c r="G48"/>
  <c r="U48" s="1"/>
  <c r="Z48" s="1"/>
  <c r="F48"/>
  <c r="T48" s="1"/>
  <c r="Y48" s="1"/>
  <c r="E48"/>
  <c r="D48"/>
  <c r="C48"/>
  <c r="B48"/>
  <c r="A48"/>
  <c r="V47"/>
  <c r="AA47" s="1"/>
  <c r="R47"/>
  <c r="W47" s="1"/>
  <c r="Q47"/>
  <c r="N47"/>
  <c r="M47"/>
  <c r="L47"/>
  <c r="K47"/>
  <c r="J47"/>
  <c r="I47"/>
  <c r="O47" s="1"/>
  <c r="H47"/>
  <c r="G47"/>
  <c r="U47" s="1"/>
  <c r="Z47" s="1"/>
  <c r="F47"/>
  <c r="T47" s="1"/>
  <c r="Y47" s="1"/>
  <c r="E47"/>
  <c r="S47" s="1"/>
  <c r="X47" s="1"/>
  <c r="D47"/>
  <c r="C47"/>
  <c r="B47"/>
  <c r="A47"/>
  <c r="U46"/>
  <c r="Z46" s="1"/>
  <c r="T46"/>
  <c r="Y46" s="1"/>
  <c r="R46"/>
  <c r="W46" s="1"/>
  <c r="O46"/>
  <c r="N46"/>
  <c r="M46"/>
  <c r="L46"/>
  <c r="K46"/>
  <c r="J46"/>
  <c r="I46"/>
  <c r="H46"/>
  <c r="V46" s="1"/>
  <c r="AA46" s="1"/>
  <c r="G46"/>
  <c r="F46"/>
  <c r="E46"/>
  <c r="S46" s="1"/>
  <c r="X46" s="1"/>
  <c r="D46"/>
  <c r="C46"/>
  <c r="Q46" s="1"/>
  <c r="B46"/>
  <c r="A46"/>
  <c r="U45"/>
  <c r="Z45" s="1"/>
  <c r="R45"/>
  <c r="W45" s="1"/>
  <c r="O45"/>
  <c r="N45"/>
  <c r="M45"/>
  <c r="L45"/>
  <c r="K45"/>
  <c r="J45"/>
  <c r="I45"/>
  <c r="H45"/>
  <c r="V45" s="1"/>
  <c r="AA45" s="1"/>
  <c r="G45"/>
  <c r="F45"/>
  <c r="T45" s="1"/>
  <c r="Y45" s="1"/>
  <c r="E45"/>
  <c r="S45" s="1"/>
  <c r="X45" s="1"/>
  <c r="D45"/>
  <c r="C45"/>
  <c r="Q45" s="1"/>
  <c r="B45"/>
  <c r="A45"/>
  <c r="U44"/>
  <c r="Z44" s="1"/>
  <c r="R44"/>
  <c r="W44" s="1"/>
  <c r="Q44"/>
  <c r="O44"/>
  <c r="N44"/>
  <c r="M44"/>
  <c r="L44"/>
  <c r="K44"/>
  <c r="J44"/>
  <c r="I44"/>
  <c r="H44"/>
  <c r="V44" s="1"/>
  <c r="AA44" s="1"/>
  <c r="G44"/>
  <c r="F44"/>
  <c r="T44" s="1"/>
  <c r="Y44" s="1"/>
  <c r="E44"/>
  <c r="S44" s="1"/>
  <c r="X44" s="1"/>
  <c r="D44"/>
  <c r="C44"/>
  <c r="B44"/>
  <c r="A44"/>
  <c r="V43"/>
  <c r="AA43" s="1"/>
  <c r="U43"/>
  <c r="Z43" s="1"/>
  <c r="R43"/>
  <c r="W43" s="1"/>
  <c r="Q43"/>
  <c r="N43"/>
  <c r="M43"/>
  <c r="L43"/>
  <c r="K43"/>
  <c r="J43"/>
  <c r="I43"/>
  <c r="O43" s="1"/>
  <c r="H43"/>
  <c r="G43"/>
  <c r="F43"/>
  <c r="T43" s="1"/>
  <c r="Y43" s="1"/>
  <c r="E43"/>
  <c r="S43" s="1"/>
  <c r="X43" s="1"/>
  <c r="D43"/>
  <c r="C43"/>
  <c r="B43"/>
  <c r="A43"/>
  <c r="V42"/>
  <c r="AA42" s="1"/>
  <c r="U42"/>
  <c r="Z42" s="1"/>
  <c r="S42"/>
  <c r="X42" s="1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Q42" s="1"/>
  <c r="B42"/>
  <c r="A42"/>
  <c r="R41"/>
  <c r="W41" s="1"/>
  <c r="Q41"/>
  <c r="O41"/>
  <c r="N41"/>
  <c r="M41"/>
  <c r="L41"/>
  <c r="K41"/>
  <c r="J41"/>
  <c r="I41"/>
  <c r="H41"/>
  <c r="V41" s="1"/>
  <c r="AA41" s="1"/>
  <c r="G41"/>
  <c r="U41" s="1"/>
  <c r="Z41" s="1"/>
  <c r="F41"/>
  <c r="T41" s="1"/>
  <c r="Y41" s="1"/>
  <c r="E41"/>
  <c r="S41" s="1"/>
  <c r="X41" s="1"/>
  <c r="D41"/>
  <c r="C41"/>
  <c r="B41"/>
  <c r="A41"/>
  <c r="V40"/>
  <c r="AA40" s="1"/>
  <c r="U40"/>
  <c r="Z40" s="1"/>
  <c r="R40"/>
  <c r="W40" s="1"/>
  <c r="Q40"/>
  <c r="N40"/>
  <c r="M40"/>
  <c r="L40"/>
  <c r="K40"/>
  <c r="J40"/>
  <c r="I40"/>
  <c r="O40" s="1"/>
  <c r="H40"/>
  <c r="G40"/>
  <c r="F40"/>
  <c r="T40" s="1"/>
  <c r="Y40" s="1"/>
  <c r="E40"/>
  <c r="S40" s="1"/>
  <c r="X40" s="1"/>
  <c r="D40"/>
  <c r="C40"/>
  <c r="B40"/>
  <c r="A40"/>
  <c r="V39"/>
  <c r="AA39" s="1"/>
  <c r="U39"/>
  <c r="Z39" s="1"/>
  <c r="S39"/>
  <c r="X39" s="1"/>
  <c r="N39"/>
  <c r="M39"/>
  <c r="L39"/>
  <c r="K39"/>
  <c r="J39"/>
  <c r="I39"/>
  <c r="O39" s="1"/>
  <c r="H39"/>
  <c r="G39"/>
  <c r="F39"/>
  <c r="T39" s="1"/>
  <c r="Y39" s="1"/>
  <c r="E39"/>
  <c r="D39"/>
  <c r="R39" s="1"/>
  <c r="W39" s="1"/>
  <c r="C39"/>
  <c r="Q39" s="1"/>
  <c r="B39"/>
  <c r="A39"/>
  <c r="R38"/>
  <c r="W38" s="1"/>
  <c r="Q38"/>
  <c r="O38"/>
  <c r="N38"/>
  <c r="M38"/>
  <c r="L38"/>
  <c r="K38"/>
  <c r="J38"/>
  <c r="I38"/>
  <c r="H38"/>
  <c r="V38" s="1"/>
  <c r="AA38" s="1"/>
  <c r="G38"/>
  <c r="U38" s="1"/>
  <c r="Z38" s="1"/>
  <c r="F38"/>
  <c r="T38" s="1"/>
  <c r="Y38" s="1"/>
  <c r="E38"/>
  <c r="S38" s="1"/>
  <c r="X38" s="1"/>
  <c r="D38"/>
  <c r="C38"/>
  <c r="B38"/>
  <c r="A38"/>
  <c r="V37"/>
  <c r="AA37" s="1"/>
  <c r="U37"/>
  <c r="Z37" s="1"/>
  <c r="R37"/>
  <c r="W37" s="1"/>
  <c r="Q37"/>
  <c r="N37"/>
  <c r="M37"/>
  <c r="L37"/>
  <c r="K37"/>
  <c r="J37"/>
  <c r="I37"/>
  <c r="O37" s="1"/>
  <c r="H37"/>
  <c r="G37"/>
  <c r="F37"/>
  <c r="T37" s="1"/>
  <c r="Y37" s="1"/>
  <c r="E37"/>
  <c r="S37" s="1"/>
  <c r="X37" s="1"/>
  <c r="D37"/>
  <c r="C37"/>
  <c r="B37"/>
  <c r="A37"/>
  <c r="V36"/>
  <c r="AA36" s="1"/>
  <c r="U36"/>
  <c r="Z36" s="1"/>
  <c r="S36"/>
  <c r="X36" s="1"/>
  <c r="N36"/>
  <c r="M36"/>
  <c r="L36"/>
  <c r="K36"/>
  <c r="J36"/>
  <c r="I36"/>
  <c r="O36" s="1"/>
  <c r="H36"/>
  <c r="G36"/>
  <c r="F36"/>
  <c r="T36" s="1"/>
  <c r="Y36" s="1"/>
  <c r="E36"/>
  <c r="D36"/>
  <c r="R36" s="1"/>
  <c r="W36" s="1"/>
  <c r="C36"/>
  <c r="Q36" s="1"/>
  <c r="B36"/>
  <c r="A36"/>
  <c r="R35"/>
  <c r="W35" s="1"/>
  <c r="Q35"/>
  <c r="O35"/>
  <c r="N35"/>
  <c r="M35"/>
  <c r="L35"/>
  <c r="K35"/>
  <c r="J35"/>
  <c r="I35"/>
  <c r="H35"/>
  <c r="V35" s="1"/>
  <c r="AA35" s="1"/>
  <c r="G35"/>
  <c r="U35" s="1"/>
  <c r="Z35" s="1"/>
  <c r="F35"/>
  <c r="T35" s="1"/>
  <c r="Y35" s="1"/>
  <c r="E35"/>
  <c r="S35" s="1"/>
  <c r="X35" s="1"/>
  <c r="D35"/>
  <c r="C35"/>
  <c r="B35"/>
  <c r="A35"/>
  <c r="V34"/>
  <c r="AA34" s="1"/>
  <c r="U34"/>
  <c r="Z34" s="1"/>
  <c r="R34"/>
  <c r="W34" s="1"/>
  <c r="Q34"/>
  <c r="N34"/>
  <c r="M34"/>
  <c r="L34"/>
  <c r="K34"/>
  <c r="J34"/>
  <c r="I34"/>
  <c r="O34" s="1"/>
  <c r="H34"/>
  <c r="G34"/>
  <c r="F34"/>
  <c r="T34" s="1"/>
  <c r="Y34" s="1"/>
  <c r="E34"/>
  <c r="S34" s="1"/>
  <c r="X34" s="1"/>
  <c r="D34"/>
  <c r="C34"/>
  <c r="B34"/>
  <c r="A34"/>
  <c r="V33"/>
  <c r="AA33" s="1"/>
  <c r="U33"/>
  <c r="Z33" s="1"/>
  <c r="S33"/>
  <c r="X33" s="1"/>
  <c r="N33"/>
  <c r="M33"/>
  <c r="L33"/>
  <c r="K33"/>
  <c r="J33"/>
  <c r="I33"/>
  <c r="O33" s="1"/>
  <c r="H33"/>
  <c r="G33"/>
  <c r="F33"/>
  <c r="T33" s="1"/>
  <c r="Y33" s="1"/>
  <c r="E33"/>
  <c r="D33"/>
  <c r="R33" s="1"/>
  <c r="W33" s="1"/>
  <c r="C33"/>
  <c r="Q33" s="1"/>
  <c r="B33"/>
  <c r="A33"/>
  <c r="R32"/>
  <c r="W32" s="1"/>
  <c r="Q32"/>
  <c r="O32"/>
  <c r="N32"/>
  <c r="M32"/>
  <c r="L32"/>
  <c r="K32"/>
  <c r="J32"/>
  <c r="I32"/>
  <c r="H32"/>
  <c r="V32" s="1"/>
  <c r="AA32" s="1"/>
  <c r="G32"/>
  <c r="U32" s="1"/>
  <c r="Z32" s="1"/>
  <c r="F32"/>
  <c r="T32" s="1"/>
  <c r="Y32" s="1"/>
  <c r="E32"/>
  <c r="S32" s="1"/>
  <c r="X32" s="1"/>
  <c r="D32"/>
  <c r="C32"/>
  <c r="B32"/>
  <c r="A32"/>
  <c r="V31"/>
  <c r="AA31" s="1"/>
  <c r="U31"/>
  <c r="Z31" s="1"/>
  <c r="R31"/>
  <c r="W31" s="1"/>
  <c r="Q31"/>
  <c r="N31"/>
  <c r="M31"/>
  <c r="L31"/>
  <c r="K31"/>
  <c r="J31"/>
  <c r="I31"/>
  <c r="O31" s="1"/>
  <c r="H31"/>
  <c r="G31"/>
  <c r="F31"/>
  <c r="T31" s="1"/>
  <c r="Y31" s="1"/>
  <c r="E31"/>
  <c r="S31" s="1"/>
  <c r="X31" s="1"/>
  <c r="D31"/>
  <c r="C31"/>
  <c r="B31"/>
  <c r="A31"/>
  <c r="V30"/>
  <c r="AA30" s="1"/>
  <c r="U30"/>
  <c r="Z30" s="1"/>
  <c r="S30"/>
  <c r="X30" s="1"/>
  <c r="N30"/>
  <c r="M30"/>
  <c r="L30"/>
  <c r="K30"/>
  <c r="J30"/>
  <c r="I30"/>
  <c r="O30" s="1"/>
  <c r="H30"/>
  <c r="G30"/>
  <c r="F30"/>
  <c r="T30" s="1"/>
  <c r="Y30" s="1"/>
  <c r="E30"/>
  <c r="D30"/>
  <c r="R30" s="1"/>
  <c r="W30" s="1"/>
  <c r="C30"/>
  <c r="Q30" s="1"/>
  <c r="B30"/>
  <c r="A30"/>
  <c r="R29"/>
  <c r="W29" s="1"/>
  <c r="Q29"/>
  <c r="O29"/>
  <c r="N29"/>
  <c r="M29"/>
  <c r="L29"/>
  <c r="K29"/>
  <c r="J29"/>
  <c r="I29"/>
  <c r="H29"/>
  <c r="V29" s="1"/>
  <c r="AA29" s="1"/>
  <c r="G29"/>
  <c r="U29" s="1"/>
  <c r="Z29" s="1"/>
  <c r="F29"/>
  <c r="T29" s="1"/>
  <c r="Y29" s="1"/>
  <c r="E29"/>
  <c r="S29" s="1"/>
  <c r="X29" s="1"/>
  <c r="D29"/>
  <c r="C29"/>
  <c r="B29"/>
  <c r="A29"/>
  <c r="V28"/>
  <c r="AA28" s="1"/>
  <c r="U28"/>
  <c r="Z28" s="1"/>
  <c r="R28"/>
  <c r="W28" s="1"/>
  <c r="Q28"/>
  <c r="N28"/>
  <c r="M28"/>
  <c r="L28"/>
  <c r="K28"/>
  <c r="J28"/>
  <c r="I28"/>
  <c r="O28" s="1"/>
  <c r="H28"/>
  <c r="G28"/>
  <c r="F28"/>
  <c r="T28" s="1"/>
  <c r="Y28" s="1"/>
  <c r="E28"/>
  <c r="S28" s="1"/>
  <c r="X28" s="1"/>
  <c r="D28"/>
  <c r="C28"/>
  <c r="B28"/>
  <c r="A28"/>
  <c r="V27"/>
  <c r="AA27" s="1"/>
  <c r="U27"/>
  <c r="Z27" s="1"/>
  <c r="S27"/>
  <c r="X27" s="1"/>
  <c r="N27"/>
  <c r="M27"/>
  <c r="L27"/>
  <c r="K27"/>
  <c r="J27"/>
  <c r="I27"/>
  <c r="O27" s="1"/>
  <c r="H27"/>
  <c r="G27"/>
  <c r="F27"/>
  <c r="T27" s="1"/>
  <c r="Y27" s="1"/>
  <c r="E27"/>
  <c r="D27"/>
  <c r="R27" s="1"/>
  <c r="W27" s="1"/>
  <c r="C27"/>
  <c r="Q27" s="1"/>
  <c r="B27"/>
  <c r="A27"/>
  <c r="R26"/>
  <c r="W26" s="1"/>
  <c r="Q26"/>
  <c r="O26"/>
  <c r="N26"/>
  <c r="M26"/>
  <c r="L26"/>
  <c r="K26"/>
  <c r="J26"/>
  <c r="I26"/>
  <c r="H26"/>
  <c r="V26" s="1"/>
  <c r="AA26" s="1"/>
  <c r="G26"/>
  <c r="U26" s="1"/>
  <c r="Z26" s="1"/>
  <c r="F26"/>
  <c r="T26" s="1"/>
  <c r="Y26" s="1"/>
  <c r="E26"/>
  <c r="S26" s="1"/>
  <c r="X26" s="1"/>
  <c r="D26"/>
  <c r="C26"/>
  <c r="B26"/>
  <c r="A26"/>
  <c r="V25"/>
  <c r="AA25" s="1"/>
  <c r="U25"/>
  <c r="Z25" s="1"/>
  <c r="R25"/>
  <c r="W25" s="1"/>
  <c r="Q25"/>
  <c r="N25"/>
  <c r="M25"/>
  <c r="L25"/>
  <c r="K25"/>
  <c r="J25"/>
  <c r="I25"/>
  <c r="O25" s="1"/>
  <c r="H25"/>
  <c r="G25"/>
  <c r="F25"/>
  <c r="T25" s="1"/>
  <c r="Y25" s="1"/>
  <c r="E25"/>
  <c r="S25" s="1"/>
  <c r="X25" s="1"/>
  <c r="D25"/>
  <c r="C25"/>
  <c r="B25"/>
  <c r="A25"/>
  <c r="V24"/>
  <c r="AA24" s="1"/>
  <c r="U24"/>
  <c r="Z24" s="1"/>
  <c r="S24"/>
  <c r="X24" s="1"/>
  <c r="N24"/>
  <c r="M24"/>
  <c r="L24"/>
  <c r="K24"/>
  <c r="J24"/>
  <c r="I24"/>
  <c r="O24" s="1"/>
  <c r="H24"/>
  <c r="G24"/>
  <c r="F24"/>
  <c r="T24" s="1"/>
  <c r="Y24" s="1"/>
  <c r="E24"/>
  <c r="D24"/>
  <c r="R24" s="1"/>
  <c r="W24" s="1"/>
  <c r="C24"/>
  <c r="Q24" s="1"/>
  <c r="B24"/>
  <c r="A24"/>
  <c r="R23"/>
  <c r="W23" s="1"/>
  <c r="Q23"/>
  <c r="O23"/>
  <c r="N23"/>
  <c r="M23"/>
  <c r="L23"/>
  <c r="K23"/>
  <c r="J23"/>
  <c r="I23"/>
  <c r="H23"/>
  <c r="V23" s="1"/>
  <c r="AA23" s="1"/>
  <c r="G23"/>
  <c r="U23" s="1"/>
  <c r="Z23" s="1"/>
  <c r="F23"/>
  <c r="T23" s="1"/>
  <c r="Y23" s="1"/>
  <c r="E23"/>
  <c r="S23" s="1"/>
  <c r="X23" s="1"/>
  <c r="D23"/>
  <c r="C23"/>
  <c r="B23"/>
  <c r="A23"/>
  <c r="V22"/>
  <c r="AA22" s="1"/>
  <c r="U22"/>
  <c r="Z22" s="1"/>
  <c r="R22"/>
  <c r="W22" s="1"/>
  <c r="Q22"/>
  <c r="N22"/>
  <c r="M22"/>
  <c r="L22"/>
  <c r="K22"/>
  <c r="J22"/>
  <c r="I22"/>
  <c r="O22" s="1"/>
  <c r="H22"/>
  <c r="G22"/>
  <c r="F22"/>
  <c r="T22" s="1"/>
  <c r="Y22" s="1"/>
  <c r="E22"/>
  <c r="S22" s="1"/>
  <c r="X22" s="1"/>
  <c r="D22"/>
  <c r="C22"/>
  <c r="B22"/>
  <c r="A22"/>
  <c r="V21"/>
  <c r="AA21" s="1"/>
  <c r="S21"/>
  <c r="X21" s="1"/>
  <c r="N21"/>
  <c r="M21"/>
  <c r="L21"/>
  <c r="K21"/>
  <c r="J21"/>
  <c r="I21"/>
  <c r="O21" s="1"/>
  <c r="H21"/>
  <c r="G21"/>
  <c r="U21" s="1"/>
  <c r="Z21" s="1"/>
  <c r="F21"/>
  <c r="T21" s="1"/>
  <c r="Y21" s="1"/>
  <c r="E21"/>
  <c r="D21"/>
  <c r="R21" s="1"/>
  <c r="W21" s="1"/>
  <c r="C21"/>
  <c r="Q21" s="1"/>
  <c r="B21"/>
  <c r="A21"/>
  <c r="R20"/>
  <c r="W20" s="1"/>
  <c r="Q20"/>
  <c r="O20"/>
  <c r="N20"/>
  <c r="M20"/>
  <c r="L20"/>
  <c r="K20"/>
  <c r="J20"/>
  <c r="I20"/>
  <c r="H20"/>
  <c r="V20" s="1"/>
  <c r="AA20" s="1"/>
  <c r="G20"/>
  <c r="U20" s="1"/>
  <c r="Z20" s="1"/>
  <c r="F20"/>
  <c r="T20" s="1"/>
  <c r="Y20" s="1"/>
  <c r="E20"/>
  <c r="S20" s="1"/>
  <c r="X20" s="1"/>
  <c r="D20"/>
  <c r="C20"/>
  <c r="B20"/>
  <c r="A20"/>
  <c r="V19"/>
  <c r="AA19" s="1"/>
  <c r="U19"/>
  <c r="Z19" s="1"/>
  <c r="R19"/>
  <c r="W19" s="1"/>
  <c r="N19"/>
  <c r="M19"/>
  <c r="L19"/>
  <c r="K19"/>
  <c r="J19"/>
  <c r="I19"/>
  <c r="O19" s="1"/>
  <c r="H19"/>
  <c r="G19"/>
  <c r="F19"/>
  <c r="T19" s="1"/>
  <c r="Y19" s="1"/>
  <c r="E19"/>
  <c r="S19" s="1"/>
  <c r="X19" s="1"/>
  <c r="D19"/>
  <c r="C19"/>
  <c r="Q19" s="1"/>
  <c r="B19"/>
  <c r="A19"/>
  <c r="V18"/>
  <c r="AA18" s="1"/>
  <c r="S18"/>
  <c r="X18" s="1"/>
  <c r="N18"/>
  <c r="M18"/>
  <c r="L18"/>
  <c r="K18"/>
  <c r="J18"/>
  <c r="I18"/>
  <c r="O18" s="1"/>
  <c r="H18"/>
  <c r="G18"/>
  <c r="U18" s="1"/>
  <c r="Z18" s="1"/>
  <c r="F18"/>
  <c r="T18" s="1"/>
  <c r="Y18" s="1"/>
  <c r="E18"/>
  <c r="D18"/>
  <c r="R18" s="1"/>
  <c r="W18" s="1"/>
  <c r="C18"/>
  <c r="Q18" s="1"/>
  <c r="B18"/>
  <c r="A18"/>
  <c r="R17"/>
  <c r="W17" s="1"/>
  <c r="Q17"/>
  <c r="O17"/>
  <c r="N17"/>
  <c r="M17"/>
  <c r="L17"/>
  <c r="K17"/>
  <c r="J17"/>
  <c r="I17"/>
  <c r="H17"/>
  <c r="V17" s="1"/>
  <c r="AA17" s="1"/>
  <c r="G17"/>
  <c r="U17" s="1"/>
  <c r="Z17" s="1"/>
  <c r="F17"/>
  <c r="T17" s="1"/>
  <c r="Y17" s="1"/>
  <c r="E17"/>
  <c r="S17" s="1"/>
  <c r="X17" s="1"/>
  <c r="D17"/>
  <c r="C17"/>
  <c r="B17"/>
  <c r="A17"/>
  <c r="V16"/>
  <c r="AA16" s="1"/>
  <c r="U16"/>
  <c r="Z16" s="1"/>
  <c r="R16"/>
  <c r="W16" s="1"/>
  <c r="O16"/>
  <c r="N16"/>
  <c r="M16"/>
  <c r="L16"/>
  <c r="K16"/>
  <c r="J16"/>
  <c r="I16"/>
  <c r="H16"/>
  <c r="G16"/>
  <c r="F16"/>
  <c r="T16" s="1"/>
  <c r="Y16" s="1"/>
  <c r="E16"/>
  <c r="S16" s="1"/>
  <c r="X16" s="1"/>
  <c r="D16"/>
  <c r="C16"/>
  <c r="Q16" s="1"/>
  <c r="B16"/>
  <c r="A16"/>
  <c r="V15"/>
  <c r="AA15" s="1"/>
  <c r="S15"/>
  <c r="X15" s="1"/>
  <c r="N15"/>
  <c r="M15"/>
  <c r="L15"/>
  <c r="K15"/>
  <c r="J15"/>
  <c r="I15"/>
  <c r="O15" s="1"/>
  <c r="H15"/>
  <c r="G15"/>
  <c r="U15" s="1"/>
  <c r="Z15" s="1"/>
  <c r="F15"/>
  <c r="T15" s="1"/>
  <c r="Y15" s="1"/>
  <c r="E15"/>
  <c r="D15"/>
  <c r="R15" s="1"/>
  <c r="W15" s="1"/>
  <c r="C15"/>
  <c r="Q15" s="1"/>
  <c r="B15"/>
  <c r="A15"/>
  <c r="R14"/>
  <c r="W14" s="1"/>
  <c r="Q14"/>
  <c r="O14"/>
  <c r="N14"/>
  <c r="M14"/>
  <c r="L14"/>
  <c r="K14"/>
  <c r="J14"/>
  <c r="I14"/>
  <c r="H14"/>
  <c r="V14" s="1"/>
  <c r="AA14" s="1"/>
  <c r="G14"/>
  <c r="U14" s="1"/>
  <c r="Z14" s="1"/>
  <c r="F14"/>
  <c r="T14" s="1"/>
  <c r="Y14" s="1"/>
  <c r="E14"/>
  <c r="S14" s="1"/>
  <c r="X14" s="1"/>
  <c r="D14"/>
  <c r="C14"/>
  <c r="B14"/>
  <c r="A14"/>
  <c r="V13"/>
  <c r="AA13" s="1"/>
  <c r="U13"/>
  <c r="Z13" s="1"/>
  <c r="R13"/>
  <c r="W13" s="1"/>
  <c r="O13"/>
  <c r="N13"/>
  <c r="M13"/>
  <c r="L13"/>
  <c r="K13"/>
  <c r="J13"/>
  <c r="I13"/>
  <c r="H13"/>
  <c r="G13"/>
  <c r="F13"/>
  <c r="T13" s="1"/>
  <c r="Y13" s="1"/>
  <c r="E13"/>
  <c r="S13" s="1"/>
  <c r="X13" s="1"/>
  <c r="D13"/>
  <c r="C13"/>
  <c r="Q13" s="1"/>
  <c r="B13"/>
  <c r="A13"/>
  <c r="V12"/>
  <c r="AA12" s="1"/>
  <c r="U12"/>
  <c r="Z12" s="1"/>
  <c r="S12"/>
  <c r="X12" s="1"/>
  <c r="N12"/>
  <c r="M12"/>
  <c r="L12"/>
  <c r="K12"/>
  <c r="J12"/>
  <c r="I12"/>
  <c r="O12" s="1"/>
  <c r="H12"/>
  <c r="G12"/>
  <c r="F12"/>
  <c r="T12" s="1"/>
  <c r="Y12" s="1"/>
  <c r="E12"/>
  <c r="D12"/>
  <c r="R12" s="1"/>
  <c r="W12" s="1"/>
  <c r="C12"/>
  <c r="Q12" s="1"/>
  <c r="B12"/>
  <c r="A12"/>
  <c r="R11"/>
  <c r="W11" s="1"/>
  <c r="Q11"/>
  <c r="O11"/>
  <c r="N11"/>
  <c r="M11"/>
  <c r="L11"/>
  <c r="K11"/>
  <c r="J11"/>
  <c r="I11"/>
  <c r="H11"/>
  <c r="V11" s="1"/>
  <c r="AA11" s="1"/>
  <c r="G11"/>
  <c r="U11" s="1"/>
  <c r="Z11" s="1"/>
  <c r="F11"/>
  <c r="T11" s="1"/>
  <c r="Y11" s="1"/>
  <c r="E11"/>
  <c r="S11" s="1"/>
  <c r="X11" s="1"/>
  <c r="D11"/>
  <c r="C11"/>
  <c r="B11"/>
  <c r="A11"/>
  <c r="V10"/>
  <c r="AA10" s="1"/>
  <c r="U10"/>
  <c r="Z10" s="1"/>
  <c r="R10"/>
  <c r="W10" s="1"/>
  <c r="Q10"/>
  <c r="N10"/>
  <c r="M10"/>
  <c r="L10"/>
  <c r="K10"/>
  <c r="J10"/>
  <c r="I10"/>
  <c r="O10" s="1"/>
  <c r="H10"/>
  <c r="G10"/>
  <c r="F10"/>
  <c r="T10" s="1"/>
  <c r="Y10" s="1"/>
  <c r="E10"/>
  <c r="S10" s="1"/>
  <c r="X10" s="1"/>
  <c r="D10"/>
  <c r="C10"/>
  <c r="B10"/>
  <c r="A10"/>
  <c r="V9"/>
  <c r="AA9" s="1"/>
  <c r="S9"/>
  <c r="X9" s="1"/>
  <c r="N9"/>
  <c r="M9"/>
  <c r="L9"/>
  <c r="K9"/>
  <c r="J9"/>
  <c r="I9"/>
  <c r="O9" s="1"/>
  <c r="H9"/>
  <c r="G9"/>
  <c r="U9" s="1"/>
  <c r="Z9" s="1"/>
  <c r="F9"/>
  <c r="T9" s="1"/>
  <c r="Y9" s="1"/>
  <c r="E9"/>
  <c r="D9"/>
  <c r="R9" s="1"/>
  <c r="W9" s="1"/>
  <c r="C9"/>
  <c r="Q9" s="1"/>
  <c r="B9"/>
  <c r="A9"/>
  <c r="R8"/>
  <c r="W8" s="1"/>
  <c r="Q8"/>
  <c r="O8"/>
  <c r="N8"/>
  <c r="M8"/>
  <c r="L8"/>
  <c r="K8"/>
  <c r="J8"/>
  <c r="I8"/>
  <c r="H8"/>
  <c r="V8" s="1"/>
  <c r="AA8" s="1"/>
  <c r="G8"/>
  <c r="U8" s="1"/>
  <c r="Z8" s="1"/>
  <c r="F8"/>
  <c r="T8" s="1"/>
  <c r="Y8" s="1"/>
  <c r="E8"/>
  <c r="S8" s="1"/>
  <c r="X8" s="1"/>
  <c r="D8"/>
  <c r="C8"/>
  <c r="B8"/>
  <c r="A8"/>
  <c r="V7"/>
  <c r="AA7" s="1"/>
  <c r="U7"/>
  <c r="Z7" s="1"/>
  <c r="R7"/>
  <c r="W7" s="1"/>
  <c r="N7"/>
  <c r="M7"/>
  <c r="L7"/>
  <c r="K7"/>
  <c r="J7"/>
  <c r="I7"/>
  <c r="O7" s="1"/>
  <c r="H7"/>
  <c r="G7"/>
  <c r="F7"/>
  <c r="T7" s="1"/>
  <c r="Y7" s="1"/>
  <c r="E7"/>
  <c r="S7" s="1"/>
  <c r="X7" s="1"/>
  <c r="D7"/>
  <c r="C7"/>
  <c r="Q7" s="1"/>
  <c r="B7"/>
  <c r="A7"/>
  <c r="V6"/>
  <c r="AA6" s="1"/>
  <c r="S6"/>
  <c r="X6" s="1"/>
  <c r="N6"/>
  <c r="M6"/>
  <c r="L6"/>
  <c r="K6"/>
  <c r="J6"/>
  <c r="I6"/>
  <c r="O6" s="1"/>
  <c r="H6"/>
  <c r="G6"/>
  <c r="U6" s="1"/>
  <c r="Z6" s="1"/>
  <c r="F6"/>
  <c r="T6" s="1"/>
  <c r="Y6" s="1"/>
  <c r="E6"/>
  <c r="D6"/>
  <c r="R6" s="1"/>
  <c r="W6" s="1"/>
  <c r="C6"/>
  <c r="Q6" s="1"/>
  <c r="B6"/>
  <c r="A6"/>
  <c r="R5"/>
  <c r="W5" s="1"/>
  <c r="Q5"/>
  <c r="O5"/>
  <c r="N5"/>
  <c r="M5"/>
  <c r="L5"/>
  <c r="K5"/>
  <c r="J5"/>
  <c r="I5"/>
  <c r="H5"/>
  <c r="V5" s="1"/>
  <c r="AA5" s="1"/>
  <c r="G5"/>
  <c r="U5" s="1"/>
  <c r="Z5" s="1"/>
  <c r="F5"/>
  <c r="T5" s="1"/>
  <c r="Y5" s="1"/>
  <c r="E5"/>
  <c r="S5" s="1"/>
  <c r="X5" s="1"/>
  <c r="D5"/>
  <c r="C5"/>
  <c r="B5"/>
  <c r="A5"/>
  <c r="V4"/>
  <c r="AA4" s="1"/>
  <c r="U4"/>
  <c r="Z4" s="1"/>
  <c r="R4"/>
  <c r="W4" s="1"/>
  <c r="O4"/>
  <c r="N4"/>
  <c r="M4"/>
  <c r="L4"/>
  <c r="K4"/>
  <c r="J4"/>
  <c r="I4"/>
  <c r="H4"/>
  <c r="G4"/>
  <c r="F4"/>
  <c r="T4" s="1"/>
  <c r="Y4" s="1"/>
  <c r="E4"/>
  <c r="S4" s="1"/>
  <c r="X4" s="1"/>
  <c r="D4"/>
  <c r="C4"/>
  <c r="Q4" s="1"/>
  <c r="B4"/>
  <c r="A4"/>
  <c r="V3"/>
  <c r="AA3" s="1"/>
  <c r="S3"/>
  <c r="X3" s="1"/>
  <c r="N3"/>
  <c r="M3"/>
  <c r="L3"/>
  <c r="K3"/>
  <c r="J3"/>
  <c r="I3"/>
  <c r="O3" s="1"/>
  <c r="H3"/>
  <c r="G3"/>
  <c r="U3" s="1"/>
  <c r="Z3" s="1"/>
  <c r="F3"/>
  <c r="T3" s="1"/>
  <c r="Y3" s="1"/>
  <c r="E3"/>
  <c r="D3"/>
  <c r="R3" s="1"/>
  <c r="W3" s="1"/>
  <c r="C3"/>
  <c r="Q3" s="1"/>
  <c r="B3"/>
  <c r="A3"/>
  <c r="R2"/>
  <c r="W2" s="1"/>
  <c r="Q2"/>
  <c r="O2"/>
  <c r="N2"/>
  <c r="M2"/>
  <c r="L2"/>
  <c r="K2"/>
  <c r="J2"/>
  <c r="I2"/>
  <c r="H2"/>
  <c r="V2" s="1"/>
  <c r="AA2" s="1"/>
  <c r="G2"/>
  <c r="U2" s="1"/>
  <c r="Z2" s="1"/>
  <c r="F2"/>
  <c r="T2" s="1"/>
  <c r="Y2" s="1"/>
  <c r="E2"/>
  <c r="S2" s="1"/>
  <c r="X2" s="1"/>
  <c r="D2"/>
  <c r="C2"/>
  <c r="B2"/>
  <c r="A2"/>
  <c r="DP386" i="2"/>
  <c r="DO386"/>
  <c r="DN386"/>
  <c r="DM386"/>
  <c r="DL386"/>
  <c r="DK386"/>
  <c r="DJ386"/>
  <c r="DI386"/>
  <c r="DH386"/>
  <c r="DG386"/>
  <c r="DF386"/>
  <c r="DE386"/>
  <c r="DD386"/>
  <c r="DC386"/>
  <c r="DB386"/>
  <c r="CU386"/>
  <c r="CR386"/>
  <c r="CQ386"/>
  <c r="CP386"/>
  <c r="CO386"/>
  <c r="CN386"/>
  <c r="DP385"/>
  <c r="DO385"/>
  <c r="DN385"/>
  <c r="DM385"/>
  <c r="DL385"/>
  <c r="DK385"/>
  <c r="DJ385"/>
  <c r="DI385"/>
  <c r="DH385"/>
  <c r="DG385"/>
  <c r="DF385"/>
  <c r="DE385"/>
  <c r="DD385"/>
  <c r="DC385"/>
  <c r="DB385"/>
  <c r="CU385"/>
  <c r="CR385"/>
  <c r="CQ385"/>
  <c r="CP385"/>
  <c r="CO385"/>
  <c r="CN385"/>
  <c r="DP384"/>
  <c r="DO384"/>
  <c r="DN384"/>
  <c r="DM384"/>
  <c r="DL384"/>
  <c r="DK384"/>
  <c r="DJ384"/>
  <c r="DI384"/>
  <c r="DH384"/>
  <c r="DG384"/>
  <c r="DF384"/>
  <c r="DE384"/>
  <c r="DD384"/>
  <c r="DC384"/>
  <c r="DB384"/>
  <c r="CU384"/>
  <c r="CR384"/>
  <c r="CQ384"/>
  <c r="CP384"/>
  <c r="CO384"/>
  <c r="CN384"/>
  <c r="DP383"/>
  <c r="DO383"/>
  <c r="DN383"/>
  <c r="DM383"/>
  <c r="DL383"/>
  <c r="DK383"/>
  <c r="DJ383"/>
  <c r="DI383"/>
  <c r="DH383"/>
  <c r="DG383"/>
  <c r="DF383"/>
  <c r="DE383"/>
  <c r="DD383"/>
  <c r="DC383"/>
  <c r="DB383"/>
  <c r="CU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U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U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U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U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U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U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U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U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U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U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U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U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U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U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U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U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T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T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T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T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T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T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T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T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T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T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T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T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T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T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T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305" i="1"/>
  <c r="H305" s="1"/>
  <c r="J305" s="1"/>
  <c r="B304"/>
  <c r="I304" s="1"/>
  <c r="K304" s="1"/>
  <c r="B303"/>
  <c r="H303" s="1"/>
  <c r="J303" s="1"/>
  <c r="B302"/>
  <c r="H302" s="1"/>
  <c r="J302" s="1"/>
  <c r="B301"/>
  <c r="I301" s="1"/>
  <c r="K301" s="1"/>
  <c r="B300"/>
  <c r="H300" s="1"/>
  <c r="J300" s="1"/>
  <c r="B299"/>
  <c r="H299" s="1"/>
  <c r="J299" s="1"/>
  <c r="B298"/>
  <c r="I298" s="1"/>
  <c r="K298" s="1"/>
  <c r="I297"/>
  <c r="K297" s="1"/>
  <c r="B297"/>
  <c r="H297" s="1"/>
  <c r="J297" s="1"/>
  <c r="B296"/>
  <c r="H296" s="1"/>
  <c r="J296" s="1"/>
  <c r="M295"/>
  <c r="H295"/>
  <c r="J295" s="1"/>
  <c r="B295"/>
  <c r="I295" s="1"/>
  <c r="K295" s="1"/>
  <c r="B294"/>
  <c r="H294" s="1"/>
  <c r="J294" s="1"/>
  <c r="B293"/>
  <c r="H293" s="1"/>
  <c r="J293" s="1"/>
  <c r="H292"/>
  <c r="J292" s="1"/>
  <c r="B292"/>
  <c r="I292" s="1"/>
  <c r="K292" s="1"/>
  <c r="B291"/>
  <c r="H291" s="1"/>
  <c r="J291" s="1"/>
  <c r="I290"/>
  <c r="K290" s="1"/>
  <c r="B290"/>
  <c r="H290" s="1"/>
  <c r="J290" s="1"/>
  <c r="M289"/>
  <c r="B289"/>
  <c r="I289" s="1"/>
  <c r="K289" s="1"/>
  <c r="B288"/>
  <c r="H288" s="1"/>
  <c r="J288" s="1"/>
  <c r="I287"/>
  <c r="K287" s="1"/>
  <c r="B287"/>
  <c r="H287" s="1"/>
  <c r="J287" s="1"/>
  <c r="B286"/>
  <c r="I286" s="1"/>
  <c r="K286" s="1"/>
  <c r="B285"/>
  <c r="H285" s="1"/>
  <c r="J285" s="1"/>
  <c r="B284"/>
  <c r="H284" s="1"/>
  <c r="J284" s="1"/>
  <c r="M283"/>
  <c r="H283"/>
  <c r="J283" s="1"/>
  <c r="B283"/>
  <c r="I283" s="1"/>
  <c r="K283" s="1"/>
  <c r="I282"/>
  <c r="K282" s="1"/>
  <c r="B282"/>
  <c r="H282" s="1"/>
  <c r="J282" s="1"/>
  <c r="B281"/>
  <c r="H281" s="1"/>
  <c r="J281" s="1"/>
  <c r="B280"/>
  <c r="I280" s="1"/>
  <c r="K280" s="1"/>
  <c r="B279"/>
  <c r="H279" s="1"/>
  <c r="J279" s="1"/>
  <c r="B278"/>
  <c r="H278" s="1"/>
  <c r="J278" s="1"/>
  <c r="M277"/>
  <c r="B277"/>
  <c r="I277" s="1"/>
  <c r="K277" s="1"/>
  <c r="B276"/>
  <c r="H276" s="1"/>
  <c r="J276" s="1"/>
  <c r="B275"/>
  <c r="H275" s="1"/>
  <c r="J275" s="1"/>
  <c r="B274"/>
  <c r="I274" s="1"/>
  <c r="K274" s="1"/>
  <c r="I273"/>
  <c r="K273" s="1"/>
  <c r="B273"/>
  <c r="H273" s="1"/>
  <c r="J273" s="1"/>
  <c r="B272"/>
  <c r="H272" s="1"/>
  <c r="J272" s="1"/>
  <c r="M271"/>
  <c r="H271"/>
  <c r="J271" s="1"/>
  <c r="B271"/>
  <c r="I271" s="1"/>
  <c r="K271" s="1"/>
  <c r="B270"/>
  <c r="H270" s="1"/>
  <c r="J270" s="1"/>
  <c r="B269"/>
  <c r="H269" s="1"/>
  <c r="J269" s="1"/>
  <c r="H268"/>
  <c r="J268" s="1"/>
  <c r="B268"/>
  <c r="I268" s="1"/>
  <c r="K268" s="1"/>
  <c r="B267"/>
  <c r="H267" s="1"/>
  <c r="J267" s="1"/>
  <c r="I266"/>
  <c r="K266" s="1"/>
  <c r="B266"/>
  <c r="H266" s="1"/>
  <c r="J266" s="1"/>
  <c r="M265"/>
  <c r="B265"/>
  <c r="I265" s="1"/>
  <c r="K265" s="1"/>
  <c r="B264"/>
  <c r="H264" s="1"/>
  <c r="J264" s="1"/>
  <c r="I263"/>
  <c r="K263" s="1"/>
  <c r="B263"/>
  <c r="H263" s="1"/>
  <c r="J263" s="1"/>
  <c r="B262"/>
  <c r="I262" s="1"/>
  <c r="K262" s="1"/>
  <c r="B261"/>
  <c r="H261" s="1"/>
  <c r="J261" s="1"/>
  <c r="B260"/>
  <c r="H260" s="1"/>
  <c r="J260" s="1"/>
  <c r="M259"/>
  <c r="H259"/>
  <c r="J259" s="1"/>
  <c r="B259"/>
  <c r="I259" s="1"/>
  <c r="K259" s="1"/>
  <c r="I258"/>
  <c r="K258" s="1"/>
  <c r="B258"/>
  <c r="H258" s="1"/>
  <c r="J258" s="1"/>
  <c r="B257"/>
  <c r="H257" s="1"/>
  <c r="J257" s="1"/>
  <c r="B256"/>
  <c r="I256" s="1"/>
  <c r="K256" s="1"/>
  <c r="B255"/>
  <c r="H255" s="1"/>
  <c r="J255" s="1"/>
  <c r="B254"/>
  <c r="H254" s="1"/>
  <c r="J254" s="1"/>
  <c r="M253"/>
  <c r="B253"/>
  <c r="I253" s="1"/>
  <c r="K253" s="1"/>
  <c r="B252"/>
  <c r="H252" s="1"/>
  <c r="J252" s="1"/>
  <c r="B251"/>
  <c r="H251" s="1"/>
  <c r="J251" s="1"/>
  <c r="B250"/>
  <c r="I250" s="1"/>
  <c r="K250" s="1"/>
  <c r="I249"/>
  <c r="K249" s="1"/>
  <c r="B249"/>
  <c r="H249" s="1"/>
  <c r="J249" s="1"/>
  <c r="B248"/>
  <c r="H248" s="1"/>
  <c r="J248" s="1"/>
  <c r="M247"/>
  <c r="H247"/>
  <c r="J247" s="1"/>
  <c r="B247"/>
  <c r="I247" s="1"/>
  <c r="K247" s="1"/>
  <c r="B246"/>
  <c r="H246" s="1"/>
  <c r="J246" s="1"/>
  <c r="B245"/>
  <c r="H245" s="1"/>
  <c r="J245" s="1"/>
  <c r="H244"/>
  <c r="J244" s="1"/>
  <c r="B244"/>
  <c r="I244" s="1"/>
  <c r="K244" s="1"/>
  <c r="B243"/>
  <c r="H243" s="1"/>
  <c r="J243" s="1"/>
  <c r="I242"/>
  <c r="K242" s="1"/>
  <c r="B242"/>
  <c r="H242" s="1"/>
  <c r="J242" s="1"/>
  <c r="M241"/>
  <c r="B241"/>
  <c r="I241" s="1"/>
  <c r="K241" s="1"/>
  <c r="B240"/>
  <c r="H240" s="1"/>
  <c r="J240" s="1"/>
  <c r="I239"/>
  <c r="K239" s="1"/>
  <c r="B239"/>
  <c r="H239" s="1"/>
  <c r="J239" s="1"/>
  <c r="B238"/>
  <c r="I238" s="1"/>
  <c r="K238" s="1"/>
  <c r="B237"/>
  <c r="H237" s="1"/>
  <c r="J237" s="1"/>
  <c r="B236"/>
  <c r="H236" s="1"/>
  <c r="J236" s="1"/>
  <c r="M235"/>
  <c r="H235"/>
  <c r="J235" s="1"/>
  <c r="B235"/>
  <c r="I235" s="1"/>
  <c r="K235" s="1"/>
  <c r="I234"/>
  <c r="K234" s="1"/>
  <c r="B234"/>
  <c r="H234" s="1"/>
  <c r="J234" s="1"/>
  <c r="B233"/>
  <c r="H233" s="1"/>
  <c r="J233" s="1"/>
  <c r="B232"/>
  <c r="I232" s="1"/>
  <c r="K232" s="1"/>
  <c r="B231"/>
  <c r="H231" s="1"/>
  <c r="J231" s="1"/>
  <c r="B230"/>
  <c r="H230" s="1"/>
  <c r="J230" s="1"/>
  <c r="M229"/>
  <c r="B229"/>
  <c r="I229" s="1"/>
  <c r="K229" s="1"/>
  <c r="B228"/>
  <c r="H228" s="1"/>
  <c r="J228" s="1"/>
  <c r="B227"/>
  <c r="H227" s="1"/>
  <c r="J227" s="1"/>
  <c r="B226"/>
  <c r="I226" s="1"/>
  <c r="K226" s="1"/>
  <c r="I225"/>
  <c r="K225" s="1"/>
  <c r="B225"/>
  <c r="H225" s="1"/>
  <c r="J225" s="1"/>
  <c r="B224"/>
  <c r="H224" s="1"/>
  <c r="J224" s="1"/>
  <c r="M223"/>
  <c r="H223"/>
  <c r="J223" s="1"/>
  <c r="B223"/>
  <c r="I223" s="1"/>
  <c r="K223" s="1"/>
  <c r="B222"/>
  <c r="H222" s="1"/>
  <c r="J222" s="1"/>
  <c r="B221"/>
  <c r="H221" s="1"/>
  <c r="J221" s="1"/>
  <c r="H220"/>
  <c r="J220" s="1"/>
  <c r="B220"/>
  <c r="I220" s="1"/>
  <c r="K220" s="1"/>
  <c r="B219"/>
  <c r="H219" s="1"/>
  <c r="J219" s="1"/>
  <c r="I218"/>
  <c r="K218" s="1"/>
  <c r="B218"/>
  <c r="H218" s="1"/>
  <c r="J218" s="1"/>
  <c r="M217"/>
  <c r="B217"/>
  <c r="I217" s="1"/>
  <c r="K217" s="1"/>
  <c r="B216"/>
  <c r="H216" s="1"/>
  <c r="J216" s="1"/>
  <c r="I215"/>
  <c r="K215" s="1"/>
  <c r="B215"/>
  <c r="H215" s="1"/>
  <c r="J215" s="1"/>
  <c r="K213"/>
  <c r="H213"/>
  <c r="J213" s="1"/>
  <c r="B213"/>
  <c r="M213" s="1"/>
  <c r="M212"/>
  <c r="K212"/>
  <c r="B212"/>
  <c r="H212" s="1"/>
  <c r="J212" s="1"/>
  <c r="K211"/>
  <c r="B211"/>
  <c r="H211" s="1"/>
  <c r="J211" s="1"/>
  <c r="K210"/>
  <c r="B210"/>
  <c r="B209"/>
  <c r="I209" s="1"/>
  <c r="K209" s="1"/>
  <c r="B208"/>
  <c r="H208" s="1"/>
  <c r="J208" s="1"/>
  <c r="B207"/>
  <c r="H207" s="1"/>
  <c r="J207" s="1"/>
  <c r="M206"/>
  <c r="I206"/>
  <c r="K206" s="1"/>
  <c r="H206"/>
  <c r="J206" s="1"/>
  <c r="B206"/>
  <c r="I205"/>
  <c r="K205" s="1"/>
  <c r="H205"/>
  <c r="J205" s="1"/>
  <c r="B205"/>
  <c r="M205" s="1"/>
  <c r="M204"/>
  <c r="H204"/>
  <c r="J204" s="1"/>
  <c r="B204"/>
  <c r="I204" s="1"/>
  <c r="K204" s="1"/>
  <c r="I203"/>
  <c r="K203" s="1"/>
  <c r="H203"/>
  <c r="J203" s="1"/>
  <c r="B203"/>
  <c r="M203" s="1"/>
  <c r="M202"/>
  <c r="H202"/>
  <c r="J202" s="1"/>
  <c r="B202"/>
  <c r="I202" s="1"/>
  <c r="K202" s="1"/>
  <c r="M201"/>
  <c r="I201"/>
  <c r="K201" s="1"/>
  <c r="B201"/>
  <c r="H201" s="1"/>
  <c r="J201" s="1"/>
  <c r="B200"/>
  <c r="H200" s="1"/>
  <c r="J200" s="1"/>
  <c r="M199"/>
  <c r="B199"/>
  <c r="H199" s="1"/>
  <c r="J199" s="1"/>
  <c r="B198"/>
  <c r="H198" s="1"/>
  <c r="J198" s="1"/>
  <c r="B197"/>
  <c r="M197" s="1"/>
  <c r="B196"/>
  <c r="I196" s="1"/>
  <c r="K196" s="1"/>
  <c r="B195"/>
  <c r="M195" s="1"/>
  <c r="M194"/>
  <c r="B194"/>
  <c r="I194" s="1"/>
  <c r="K194" s="1"/>
  <c r="B193"/>
  <c r="H193" s="1"/>
  <c r="J193" s="1"/>
  <c r="B192"/>
  <c r="H192" s="1"/>
  <c r="J192" s="1"/>
  <c r="B191"/>
  <c r="H191" s="1"/>
  <c r="J191" s="1"/>
  <c r="B190"/>
  <c r="H190" s="1"/>
  <c r="J190" s="1"/>
  <c r="I189"/>
  <c r="K189" s="1"/>
  <c r="B189"/>
  <c r="M189" s="1"/>
  <c r="H188"/>
  <c r="J188" s="1"/>
  <c r="B188"/>
  <c r="I188" s="1"/>
  <c r="K188" s="1"/>
  <c r="I187"/>
  <c r="K187" s="1"/>
  <c r="H187"/>
  <c r="J187" s="1"/>
  <c r="B187"/>
  <c r="M187" s="1"/>
  <c r="B186"/>
  <c r="I186" s="1"/>
  <c r="K186" s="1"/>
  <c r="B185"/>
  <c r="H185" s="1"/>
  <c r="J185" s="1"/>
  <c r="B184"/>
  <c r="H184" s="1"/>
  <c r="J184" s="1"/>
  <c r="B183"/>
  <c r="H183" s="1"/>
  <c r="J183" s="1"/>
  <c r="I182"/>
  <c r="K182" s="1"/>
  <c r="H182"/>
  <c r="J182" s="1"/>
  <c r="B182"/>
  <c r="M182" s="1"/>
  <c r="I181"/>
  <c r="K181" s="1"/>
  <c r="H181"/>
  <c r="J181" s="1"/>
  <c r="B181"/>
  <c r="M181" s="1"/>
  <c r="B180"/>
  <c r="H180" s="1"/>
  <c r="J180" s="1"/>
  <c r="I179"/>
  <c r="K179" s="1"/>
  <c r="B179"/>
  <c r="M179" s="1"/>
  <c r="B178"/>
  <c r="I178" s="1"/>
  <c r="K178" s="1"/>
  <c r="B177"/>
  <c r="H177" s="1"/>
  <c r="J177" s="1"/>
  <c r="B176"/>
  <c r="H176" s="1"/>
  <c r="J176" s="1"/>
  <c r="B175"/>
  <c r="H175" s="1"/>
  <c r="J175" s="1"/>
  <c r="I174"/>
  <c r="K174" s="1"/>
  <c r="H174"/>
  <c r="J174" s="1"/>
  <c r="B174"/>
  <c r="M174" s="1"/>
  <c r="I173"/>
  <c r="K173" s="1"/>
  <c r="H173"/>
  <c r="J173" s="1"/>
  <c r="B173"/>
  <c r="M173" s="1"/>
  <c r="I172"/>
  <c r="K172" s="1"/>
  <c r="B172"/>
  <c r="H172" s="1"/>
  <c r="J172" s="1"/>
  <c r="B171"/>
  <c r="M171" s="1"/>
  <c r="B170"/>
  <c r="I170" s="1"/>
  <c r="K170" s="1"/>
  <c r="B169"/>
  <c r="H169" s="1"/>
  <c r="J169" s="1"/>
  <c r="I168"/>
  <c r="K168" s="1"/>
  <c r="B168"/>
  <c r="H168" s="1"/>
  <c r="J168" s="1"/>
  <c r="M167"/>
  <c r="B167"/>
  <c r="H167" s="1"/>
  <c r="J167" s="1"/>
  <c r="B166"/>
  <c r="H166" s="1"/>
  <c r="J166" s="1"/>
  <c r="I165"/>
  <c r="K165" s="1"/>
  <c r="H165"/>
  <c r="J165" s="1"/>
  <c r="B165"/>
  <c r="M165" s="1"/>
  <c r="M164"/>
  <c r="I164"/>
  <c r="K164" s="1"/>
  <c r="H164"/>
  <c r="J164" s="1"/>
  <c r="B164"/>
  <c r="I163"/>
  <c r="K163" s="1"/>
  <c r="B163"/>
  <c r="M163" s="1"/>
  <c r="M162"/>
  <c r="B162"/>
  <c r="I162" s="1"/>
  <c r="K162" s="1"/>
  <c r="M161"/>
  <c r="I161"/>
  <c r="K161" s="1"/>
  <c r="B161"/>
  <c r="H161" s="1"/>
  <c r="J161" s="1"/>
  <c r="M160"/>
  <c r="I160"/>
  <c r="K160" s="1"/>
  <c r="B160"/>
  <c r="H160" s="1"/>
  <c r="J160" s="1"/>
  <c r="I159"/>
  <c r="K159" s="1"/>
  <c r="B159"/>
  <c r="H159" s="1"/>
  <c r="J159" s="1"/>
  <c r="I158"/>
  <c r="K158" s="1"/>
  <c r="B158"/>
  <c r="H158" s="1"/>
  <c r="J158" s="1"/>
  <c r="I157"/>
  <c r="K157" s="1"/>
  <c r="H157"/>
  <c r="J157" s="1"/>
  <c r="B157"/>
  <c r="M157" s="1"/>
  <c r="B156"/>
  <c r="H156" s="1"/>
  <c r="J156" s="1"/>
  <c r="I155"/>
  <c r="K155" s="1"/>
  <c r="H155"/>
  <c r="J155" s="1"/>
  <c r="B155"/>
  <c r="M155" s="1"/>
  <c r="M154"/>
  <c r="B154"/>
  <c r="I154" s="1"/>
  <c r="K154" s="1"/>
  <c r="B153"/>
  <c r="H153" s="1"/>
  <c r="J153" s="1"/>
  <c r="I152"/>
  <c r="K152" s="1"/>
  <c r="B152"/>
  <c r="H152" s="1"/>
  <c r="J152" s="1"/>
  <c r="I151"/>
  <c r="K151" s="1"/>
  <c r="H151"/>
  <c r="J151" s="1"/>
  <c r="B151"/>
  <c r="M151" s="1"/>
  <c r="B150"/>
  <c r="H150" s="1"/>
  <c r="J150" s="1"/>
  <c r="I149"/>
  <c r="K149" s="1"/>
  <c r="B149"/>
  <c r="M149" s="1"/>
  <c r="I148"/>
  <c r="K148" s="1"/>
  <c r="B148"/>
  <c r="H148" s="1"/>
  <c r="J148" s="1"/>
  <c r="I147"/>
  <c r="K147" s="1"/>
  <c r="H147"/>
  <c r="J147" s="1"/>
  <c r="B147"/>
  <c r="M147" s="1"/>
  <c r="M146"/>
  <c r="H146"/>
  <c r="J146" s="1"/>
  <c r="B146"/>
  <c r="I146" s="1"/>
  <c r="K146" s="1"/>
  <c r="B145"/>
  <c r="H145" s="1"/>
  <c r="J145" s="1"/>
  <c r="B144"/>
  <c r="H144" s="1"/>
  <c r="J144" s="1"/>
  <c r="B143"/>
  <c r="H143" s="1"/>
  <c r="J143" s="1"/>
  <c r="M142"/>
  <c r="B142"/>
  <c r="H142" s="1"/>
  <c r="J142" s="1"/>
  <c r="B141"/>
  <c r="M141" s="1"/>
  <c r="B140"/>
  <c r="H140" s="1"/>
  <c r="J140" s="1"/>
  <c r="I139"/>
  <c r="K139" s="1"/>
  <c r="H139"/>
  <c r="J139" s="1"/>
  <c r="B139"/>
  <c r="M139" s="1"/>
  <c r="B138"/>
  <c r="H138" s="1"/>
  <c r="J138" s="1"/>
  <c r="B137"/>
  <c r="H137" s="1"/>
  <c r="J137" s="1"/>
  <c r="I136"/>
  <c r="K136" s="1"/>
  <c r="H136"/>
  <c r="J136" s="1"/>
  <c r="B136"/>
  <c r="M136" s="1"/>
  <c r="I135"/>
  <c r="K135" s="1"/>
  <c r="B135"/>
  <c r="H135" s="1"/>
  <c r="J135" s="1"/>
  <c r="B134"/>
  <c r="H134" s="1"/>
  <c r="J134" s="1"/>
  <c r="B133"/>
  <c r="H133" s="1"/>
  <c r="J133" s="1"/>
  <c r="B132"/>
  <c r="H132" s="1"/>
  <c r="J132" s="1"/>
  <c r="B131"/>
  <c r="M131" s="1"/>
  <c r="M130"/>
  <c r="H130"/>
  <c r="J130" s="1"/>
  <c r="B130"/>
  <c r="I130" s="1"/>
  <c r="K130" s="1"/>
  <c r="M129"/>
  <c r="I129"/>
  <c r="K129" s="1"/>
  <c r="B129"/>
  <c r="H129" s="1"/>
  <c r="J129" s="1"/>
  <c r="B128"/>
  <c r="H128" s="1"/>
  <c r="J128" s="1"/>
  <c r="M127"/>
  <c r="B127"/>
  <c r="I127" s="1"/>
  <c r="K127" s="1"/>
  <c r="M126"/>
  <c r="B126"/>
  <c r="I126" s="1"/>
  <c r="K126" s="1"/>
  <c r="B125"/>
  <c r="H125" s="1"/>
  <c r="J125" s="1"/>
  <c r="B124"/>
  <c r="I124" s="1"/>
  <c r="K124" s="1"/>
  <c r="H123"/>
  <c r="J123" s="1"/>
  <c r="B123"/>
  <c r="M123" s="1"/>
  <c r="B122"/>
  <c r="M122" s="1"/>
  <c r="I121"/>
  <c r="K121" s="1"/>
  <c r="B121"/>
  <c r="H121" s="1"/>
  <c r="J121" s="1"/>
  <c r="M120"/>
  <c r="B120"/>
  <c r="H120" s="1"/>
  <c r="J120" s="1"/>
  <c r="H119"/>
  <c r="J119" s="1"/>
  <c r="B119"/>
  <c r="M119" s="1"/>
  <c r="B118"/>
  <c r="M118" s="1"/>
  <c r="M117"/>
  <c r="I117"/>
  <c r="K117" s="1"/>
  <c r="H117"/>
  <c r="J117" s="1"/>
  <c r="B117"/>
  <c r="B116"/>
  <c r="H116" s="1"/>
  <c r="J116" s="1"/>
  <c r="I115"/>
  <c r="K115" s="1"/>
  <c r="B115"/>
  <c r="M115" s="1"/>
  <c r="B114"/>
  <c r="H114" s="1"/>
  <c r="J114" s="1"/>
  <c r="M113"/>
  <c r="B113"/>
  <c r="H113" s="1"/>
  <c r="J113" s="1"/>
  <c r="M112"/>
  <c r="B112"/>
  <c r="H112" s="1"/>
  <c r="J112" s="1"/>
  <c r="B111"/>
  <c r="H111" s="1"/>
  <c r="J111" s="1"/>
  <c r="I110"/>
  <c r="K110" s="1"/>
  <c r="H110"/>
  <c r="J110" s="1"/>
  <c r="B110"/>
  <c r="M110" s="1"/>
  <c r="M109"/>
  <c r="I109"/>
  <c r="K109" s="1"/>
  <c r="H109"/>
  <c r="J109" s="1"/>
  <c r="B109"/>
  <c r="M108"/>
  <c r="B108"/>
  <c r="H108" s="1"/>
  <c r="J108" s="1"/>
  <c r="H107"/>
  <c r="J107" s="1"/>
  <c r="B107"/>
  <c r="M107" s="1"/>
  <c r="B106"/>
  <c r="H106" s="1"/>
  <c r="J106" s="1"/>
  <c r="B105"/>
  <c r="H105" s="1"/>
  <c r="J105" s="1"/>
  <c r="M104"/>
  <c r="I104"/>
  <c r="K104" s="1"/>
  <c r="H104"/>
  <c r="J104" s="1"/>
  <c r="B104"/>
  <c r="B103"/>
  <c r="I103" s="1"/>
  <c r="K103" s="1"/>
  <c r="B102"/>
  <c r="M102" s="1"/>
  <c r="M101"/>
  <c r="B101"/>
  <c r="H101" s="1"/>
  <c r="J101" s="1"/>
  <c r="M100"/>
  <c r="H100"/>
  <c r="J100" s="1"/>
  <c r="B100"/>
  <c r="H99"/>
  <c r="J99" s="1"/>
  <c r="B99"/>
  <c r="M99" s="1"/>
  <c r="B98"/>
  <c r="H98" s="1"/>
  <c r="J98" s="1"/>
  <c r="M97"/>
  <c r="B97"/>
  <c r="H97" s="1"/>
  <c r="J97" s="1"/>
  <c r="M96"/>
  <c r="H96"/>
  <c r="J96" s="1"/>
  <c r="B96"/>
  <c r="B95"/>
  <c r="H95" s="1"/>
  <c r="J95" s="1"/>
  <c r="H94"/>
  <c r="J94" s="1"/>
  <c r="B94"/>
  <c r="M94" s="1"/>
  <c r="M93"/>
  <c r="B93"/>
  <c r="H93" s="1"/>
  <c r="J93" s="1"/>
  <c r="B92"/>
  <c r="H92" s="1"/>
  <c r="J92" s="1"/>
  <c r="H91"/>
  <c r="J91" s="1"/>
  <c r="B91"/>
  <c r="M91" s="1"/>
  <c r="B90"/>
  <c r="H90" s="1"/>
  <c r="J90" s="1"/>
  <c r="M89"/>
  <c r="B89"/>
  <c r="H89" s="1"/>
  <c r="J89" s="1"/>
  <c r="M88"/>
  <c r="H88"/>
  <c r="J88" s="1"/>
  <c r="B88"/>
  <c r="B87"/>
  <c r="H87" s="1"/>
  <c r="J87" s="1"/>
  <c r="B86"/>
  <c r="M86" s="1"/>
  <c r="M85"/>
  <c r="B85"/>
  <c r="H85" s="1"/>
  <c r="J85" s="1"/>
  <c r="M84"/>
  <c r="H84"/>
  <c r="J84" s="1"/>
  <c r="B84"/>
  <c r="H83"/>
  <c r="J83" s="1"/>
  <c r="B83"/>
  <c r="M83" s="1"/>
  <c r="B82"/>
  <c r="H82" s="1"/>
  <c r="J82" s="1"/>
  <c r="M81"/>
  <c r="B81"/>
  <c r="H81" s="1"/>
  <c r="J81" s="1"/>
  <c r="M80"/>
  <c r="H80"/>
  <c r="J80" s="1"/>
  <c r="B80"/>
  <c r="B79"/>
  <c r="H79" s="1"/>
  <c r="J79" s="1"/>
  <c r="H78"/>
  <c r="J78" s="1"/>
  <c r="B78"/>
  <c r="M78" s="1"/>
  <c r="M77"/>
  <c r="B77"/>
  <c r="H77" s="1"/>
  <c r="J77" s="1"/>
  <c r="B76"/>
  <c r="H76" s="1"/>
  <c r="J76" s="1"/>
  <c r="H75"/>
  <c r="J75" s="1"/>
  <c r="B75"/>
  <c r="M75" s="1"/>
  <c r="B74"/>
  <c r="H74" s="1"/>
  <c r="J74" s="1"/>
  <c r="M73"/>
  <c r="B73"/>
  <c r="H73" s="1"/>
  <c r="J73" s="1"/>
  <c r="M72"/>
  <c r="H72"/>
  <c r="J72" s="1"/>
  <c r="B72"/>
  <c r="B71"/>
  <c r="H71" s="1"/>
  <c r="J71" s="1"/>
  <c r="B70"/>
  <c r="M70" s="1"/>
  <c r="M69"/>
  <c r="B69"/>
  <c r="H69" s="1"/>
  <c r="J69" s="1"/>
  <c r="M68"/>
  <c r="H68"/>
  <c r="J68" s="1"/>
  <c r="B68"/>
  <c r="H67"/>
  <c r="J67" s="1"/>
  <c r="B67"/>
  <c r="M67" s="1"/>
  <c r="B66"/>
  <c r="H66" s="1"/>
  <c r="J66" s="1"/>
  <c r="M65"/>
  <c r="B65"/>
  <c r="H65" s="1"/>
  <c r="J65" s="1"/>
  <c r="M64"/>
  <c r="H64"/>
  <c r="J64" s="1"/>
  <c r="B64"/>
  <c r="B63"/>
  <c r="H63" s="1"/>
  <c r="J63" s="1"/>
  <c r="H62"/>
  <c r="J62" s="1"/>
  <c r="B62"/>
  <c r="M62" s="1"/>
  <c r="B61"/>
  <c r="H61" s="1"/>
  <c r="J61" s="1"/>
  <c r="B60"/>
  <c r="H60" s="1"/>
  <c r="J60" s="1"/>
  <c r="B59"/>
  <c r="H59" s="1"/>
  <c r="J59" s="1"/>
  <c r="AN58"/>
  <c r="M58"/>
  <c r="B58"/>
  <c r="H58" s="1"/>
  <c r="J58" s="1"/>
  <c r="AN57"/>
  <c r="B57"/>
  <c r="M57" s="1"/>
  <c r="AN56"/>
  <c r="M56"/>
  <c r="H56"/>
  <c r="J56" s="1"/>
  <c r="B56"/>
  <c r="AN55"/>
  <c r="M55"/>
  <c r="B55"/>
  <c r="H55" s="1"/>
  <c r="J55" s="1"/>
  <c r="M54"/>
  <c r="B54"/>
  <c r="AN54" s="1"/>
  <c r="M53"/>
  <c r="B53"/>
  <c r="H53" s="1"/>
  <c r="J53" s="1"/>
  <c r="B52"/>
  <c r="H52" s="1"/>
  <c r="J52" s="1"/>
  <c r="B51"/>
  <c r="H51" s="1"/>
  <c r="J51" s="1"/>
  <c r="AN50"/>
  <c r="M50"/>
  <c r="H50"/>
  <c r="J50" s="1"/>
  <c r="B50"/>
  <c r="B49"/>
  <c r="H49" s="1"/>
  <c r="J49" s="1"/>
  <c r="M48"/>
  <c r="B48"/>
  <c r="AN48" s="1"/>
  <c r="M47"/>
  <c r="H47"/>
  <c r="J47" s="1"/>
  <c r="B47"/>
  <c r="AN47" s="1"/>
  <c r="H46"/>
  <c r="J46" s="1"/>
  <c r="B46"/>
  <c r="M46" s="1"/>
  <c r="M45"/>
  <c r="H45"/>
  <c r="J45" s="1"/>
  <c r="B45"/>
  <c r="AN45" s="1"/>
  <c r="B44"/>
  <c r="H44" s="1"/>
  <c r="J44" s="1"/>
  <c r="AN43"/>
  <c r="B43"/>
  <c r="M43" s="1"/>
  <c r="H42"/>
  <c r="J42" s="1"/>
  <c r="B42"/>
  <c r="B41"/>
  <c r="M41" s="1"/>
  <c r="B40"/>
  <c r="H40" s="1"/>
  <c r="J40" s="1"/>
  <c r="H39"/>
  <c r="J39" s="1"/>
  <c r="B39"/>
  <c r="M39" s="1"/>
  <c r="B38"/>
  <c r="H38" s="1"/>
  <c r="J38" s="1"/>
  <c r="AN37"/>
  <c r="B37"/>
  <c r="M37" s="1"/>
  <c r="B36"/>
  <c r="H36" s="1"/>
  <c r="J36" s="1"/>
  <c r="AN35"/>
  <c r="M35"/>
  <c r="H35"/>
  <c r="J35" s="1"/>
  <c r="B35"/>
  <c r="B34"/>
  <c r="H34" s="1"/>
  <c r="J34" s="1"/>
  <c r="B33"/>
  <c r="H33" s="1"/>
  <c r="J33" s="1"/>
  <c r="M32"/>
  <c r="B32"/>
  <c r="H32" s="1"/>
  <c r="J32" s="1"/>
  <c r="B31"/>
  <c r="H31" s="1"/>
  <c r="J31" s="1"/>
  <c r="M30"/>
  <c r="B30"/>
  <c r="H30" s="1"/>
  <c r="J30" s="1"/>
  <c r="M29"/>
  <c r="B29"/>
  <c r="H29" s="1"/>
  <c r="J29" s="1"/>
  <c r="B28"/>
  <c r="H28" s="1"/>
  <c r="J28" s="1"/>
  <c r="B27"/>
  <c r="H27" s="1"/>
  <c r="J27" s="1"/>
  <c r="M26"/>
  <c r="B26"/>
  <c r="H26" s="1"/>
  <c r="J26" s="1"/>
  <c r="B25"/>
  <c r="H25" s="1"/>
  <c r="J25" s="1"/>
  <c r="M24"/>
  <c r="B24"/>
  <c r="H24" s="1"/>
  <c r="J24" s="1"/>
  <c r="M23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M18"/>
  <c r="B18"/>
  <c r="H18" s="1"/>
  <c r="J18" s="1"/>
  <c r="M17"/>
  <c r="B17"/>
  <c r="H17" s="1"/>
  <c r="J17" s="1"/>
  <c r="B16"/>
  <c r="H16" s="1"/>
  <c r="J16" s="1"/>
  <c r="B15"/>
  <c r="H15" s="1"/>
  <c r="J15" s="1"/>
  <c r="M14"/>
  <c r="B14"/>
  <c r="H14" s="1"/>
  <c r="J14" s="1"/>
  <c r="B13"/>
  <c r="H13" s="1"/>
  <c r="J13" s="1"/>
  <c r="M12"/>
  <c r="B12"/>
  <c r="H12" s="1"/>
  <c r="J12" s="1"/>
  <c r="M11"/>
  <c r="B11"/>
  <c r="H11" s="1"/>
  <c r="J11" s="1"/>
  <c r="B10"/>
  <c r="H10" s="1"/>
  <c r="J10" s="1"/>
  <c r="B9"/>
  <c r="H9" s="1"/>
  <c r="J9" s="1"/>
  <c r="M8"/>
  <c r="B8"/>
  <c r="H8" s="1"/>
  <c r="J8" s="1"/>
  <c r="B7"/>
  <c r="H7" s="1"/>
  <c r="J7" s="1"/>
  <c r="M6"/>
  <c r="B6"/>
  <c r="H6" s="1"/>
  <c r="J6" s="1"/>
  <c r="M5"/>
  <c r="B5"/>
  <c r="H5" s="1"/>
  <c r="J5" s="1"/>
  <c r="B4"/>
  <c r="H4" s="1"/>
  <c r="J4" s="1"/>
  <c r="B3"/>
  <c r="A2" s="1"/>
  <c r="H41" l="1"/>
  <c r="J41" s="1"/>
  <c r="AN53"/>
  <c r="H57"/>
  <c r="J57" s="1"/>
  <c r="H126"/>
  <c r="J126" s="1"/>
  <c r="M135"/>
  <c r="I145"/>
  <c r="K145" s="1"/>
  <c r="M159"/>
  <c r="M172"/>
  <c r="I177"/>
  <c r="K177" s="1"/>
  <c r="I192"/>
  <c r="K192" s="1"/>
  <c r="H197"/>
  <c r="J197" s="1"/>
  <c r="I222"/>
  <c r="K222" s="1"/>
  <c r="I227"/>
  <c r="K227" s="1"/>
  <c r="H232"/>
  <c r="J232" s="1"/>
  <c r="I237"/>
  <c r="K237" s="1"/>
  <c r="I246"/>
  <c r="K246" s="1"/>
  <c r="I251"/>
  <c r="K251" s="1"/>
  <c r="H256"/>
  <c r="J256" s="1"/>
  <c r="I261"/>
  <c r="K261" s="1"/>
  <c r="I270"/>
  <c r="K270" s="1"/>
  <c r="I275"/>
  <c r="K275" s="1"/>
  <c r="H280"/>
  <c r="J280" s="1"/>
  <c r="I285"/>
  <c r="K285" s="1"/>
  <c r="I294"/>
  <c r="K294" s="1"/>
  <c r="I299"/>
  <c r="K299" s="1"/>
  <c r="H304"/>
  <c r="J304" s="1"/>
  <c r="M214"/>
  <c r="AN60"/>
  <c r="I108"/>
  <c r="K108" s="1"/>
  <c r="I112"/>
  <c r="K112" s="1"/>
  <c r="I120"/>
  <c r="K120" s="1"/>
  <c r="M144"/>
  <c r="H149"/>
  <c r="J149" s="1"/>
  <c r="H154"/>
  <c r="J154" s="1"/>
  <c r="H163"/>
  <c r="J163" s="1"/>
  <c r="I167"/>
  <c r="K167" s="1"/>
  <c r="H196"/>
  <c r="J196" s="1"/>
  <c r="H217"/>
  <c r="J217" s="1"/>
  <c r="M221"/>
  <c r="M226"/>
  <c r="M231"/>
  <c r="H241"/>
  <c r="J241" s="1"/>
  <c r="M245"/>
  <c r="M250"/>
  <c r="M255"/>
  <c r="H265"/>
  <c r="J265" s="1"/>
  <c r="M269"/>
  <c r="M274"/>
  <c r="M279"/>
  <c r="H289"/>
  <c r="J289" s="1"/>
  <c r="M293"/>
  <c r="M298"/>
  <c r="M303"/>
  <c r="AN49"/>
  <c r="H103"/>
  <c r="J103" s="1"/>
  <c r="M116"/>
  <c r="H124"/>
  <c r="J124" s="1"/>
  <c r="M138"/>
  <c r="I144"/>
  <c r="K144" s="1"/>
  <c r="M175"/>
  <c r="M180"/>
  <c r="M190"/>
  <c r="I221"/>
  <c r="K221" s="1"/>
  <c r="H226"/>
  <c r="J226" s="1"/>
  <c r="I231"/>
  <c r="K231" s="1"/>
  <c r="I245"/>
  <c r="K245" s="1"/>
  <c r="H250"/>
  <c r="J250" s="1"/>
  <c r="I255"/>
  <c r="K255" s="1"/>
  <c r="I269"/>
  <c r="K269" s="1"/>
  <c r="H274"/>
  <c r="J274" s="1"/>
  <c r="I279"/>
  <c r="K279" s="1"/>
  <c r="I293"/>
  <c r="K293" s="1"/>
  <c r="H298"/>
  <c r="J298" s="1"/>
  <c r="I303"/>
  <c r="K303" s="1"/>
  <c r="I214"/>
  <c r="K214" s="1"/>
  <c r="M49"/>
  <c r="AN52"/>
  <c r="M92"/>
  <c r="I138"/>
  <c r="K138" s="1"/>
  <c r="I180"/>
  <c r="K180" s="1"/>
  <c r="AN33"/>
  <c r="M76"/>
  <c r="I116"/>
  <c r="K116" s="1"/>
  <c r="I171"/>
  <c r="K171" s="1"/>
  <c r="I190"/>
  <c r="K190" s="1"/>
  <c r="I195"/>
  <c r="K195" s="1"/>
  <c r="M3"/>
  <c r="M9"/>
  <c r="M15"/>
  <c r="M21"/>
  <c r="M27"/>
  <c r="M33"/>
  <c r="M52"/>
  <c r="H70"/>
  <c r="J70" s="1"/>
  <c r="H86"/>
  <c r="J86" s="1"/>
  <c r="H102"/>
  <c r="J102" s="1"/>
  <c r="I107"/>
  <c r="K107" s="1"/>
  <c r="I119"/>
  <c r="K119" s="1"/>
  <c r="I123"/>
  <c r="K123" s="1"/>
  <c r="M133"/>
  <c r="M152"/>
  <c r="H171"/>
  <c r="J171" s="1"/>
  <c r="I184"/>
  <c r="K184" s="1"/>
  <c r="H195"/>
  <c r="J195" s="1"/>
  <c r="M215"/>
  <c r="M220"/>
  <c r="M225"/>
  <c r="I230"/>
  <c r="K230" s="1"/>
  <c r="M239"/>
  <c r="M244"/>
  <c r="M249"/>
  <c r="I254"/>
  <c r="K254" s="1"/>
  <c r="M263"/>
  <c r="M268"/>
  <c r="M273"/>
  <c r="I278"/>
  <c r="K278" s="1"/>
  <c r="M287"/>
  <c r="M292"/>
  <c r="M297"/>
  <c r="I302"/>
  <c r="K302" s="1"/>
  <c r="M132"/>
  <c r="M301"/>
  <c r="H37"/>
  <c r="J37" s="1"/>
  <c r="H43"/>
  <c r="J43" s="1"/>
  <c r="H48"/>
  <c r="J48" s="1"/>
  <c r="M51"/>
  <c r="H115"/>
  <c r="J115" s="1"/>
  <c r="I118"/>
  <c r="K118" s="1"/>
  <c r="I122"/>
  <c r="K122" s="1"/>
  <c r="H127"/>
  <c r="J127" s="1"/>
  <c r="I132"/>
  <c r="K132" s="1"/>
  <c r="I141"/>
  <c r="K141" s="1"/>
  <c r="M169"/>
  <c r="H179"/>
  <c r="J179" s="1"/>
  <c r="H189"/>
  <c r="J189" s="1"/>
  <c r="H194"/>
  <c r="J194" s="1"/>
  <c r="I199"/>
  <c r="K199" s="1"/>
  <c r="I208"/>
  <c r="K208" s="1"/>
  <c r="M219"/>
  <c r="H229"/>
  <c r="J229" s="1"/>
  <c r="M233"/>
  <c r="M238"/>
  <c r="M243"/>
  <c r="H253"/>
  <c r="J253" s="1"/>
  <c r="M257"/>
  <c r="M262"/>
  <c r="M267"/>
  <c r="H277"/>
  <c r="J277" s="1"/>
  <c r="M281"/>
  <c r="M286"/>
  <c r="M291"/>
  <c r="H301"/>
  <c r="J301" s="1"/>
  <c r="M305"/>
  <c r="AN51"/>
  <c r="M105"/>
  <c r="H118"/>
  <c r="J118" s="1"/>
  <c r="H122"/>
  <c r="J122" s="1"/>
  <c r="H141"/>
  <c r="J141" s="1"/>
  <c r="I169"/>
  <c r="K169" s="1"/>
  <c r="I219"/>
  <c r="K219" s="1"/>
  <c r="I233"/>
  <c r="K233" s="1"/>
  <c r="H238"/>
  <c r="J238" s="1"/>
  <c r="I243"/>
  <c r="K243" s="1"/>
  <c r="I257"/>
  <c r="K257" s="1"/>
  <c r="H262"/>
  <c r="J262" s="1"/>
  <c r="I267"/>
  <c r="K267" s="1"/>
  <c r="I281"/>
  <c r="K281" s="1"/>
  <c r="H286"/>
  <c r="J286" s="1"/>
  <c r="I291"/>
  <c r="K291" s="1"/>
  <c r="I305"/>
  <c r="K305" s="1"/>
  <c r="M177"/>
  <c r="M192"/>
  <c r="I197"/>
  <c r="K197" s="1"/>
  <c r="M227"/>
  <c r="M232"/>
  <c r="M237"/>
  <c r="M251"/>
  <c r="M256"/>
  <c r="M261"/>
  <c r="M275"/>
  <c r="M280"/>
  <c r="M285"/>
  <c r="M299"/>
  <c r="M304"/>
  <c r="AB7" i="3"/>
  <c r="AB227"/>
  <c r="AB218"/>
  <c r="AB62"/>
  <c r="AB209"/>
  <c r="AB30"/>
  <c r="AB228"/>
  <c r="AB206"/>
  <c r="AB19"/>
  <c r="AB55"/>
  <c r="AB195"/>
  <c r="AB197"/>
  <c r="AB64"/>
  <c r="AB231"/>
  <c r="AB3"/>
  <c r="AB108"/>
  <c r="AB207"/>
  <c r="P27"/>
  <c r="P39"/>
  <c r="P77"/>
  <c r="AB80"/>
  <c r="AB106"/>
  <c r="AB164"/>
  <c r="AB180"/>
  <c r="AB230"/>
  <c r="AB255"/>
  <c r="AB36"/>
  <c r="AB111"/>
  <c r="AB116"/>
  <c r="AB194"/>
  <c r="AB263"/>
  <c r="AB71"/>
  <c r="AB126"/>
  <c r="AB225"/>
  <c r="AB83"/>
  <c r="AB40"/>
  <c r="AB42"/>
  <c r="AB129"/>
  <c r="AB141"/>
  <c r="AB146"/>
  <c r="AB242"/>
  <c r="AB13"/>
  <c r="AB153"/>
  <c r="AB165"/>
  <c r="AB246"/>
  <c r="AB18"/>
  <c r="AB21"/>
  <c r="AB91"/>
  <c r="AB177"/>
  <c r="AB192"/>
  <c r="AB252"/>
  <c r="AB254"/>
  <c r="AB47"/>
  <c r="AB82"/>
  <c r="AB92"/>
  <c r="AB186"/>
  <c r="AB188"/>
  <c r="AB260"/>
  <c r="AB262"/>
  <c r="AB224"/>
  <c r="AB243"/>
  <c r="AB16"/>
  <c r="AB27"/>
  <c r="AB33"/>
  <c r="AB73"/>
  <c r="AB100"/>
  <c r="AB15"/>
  <c r="AB24"/>
  <c r="AB46"/>
  <c r="P3"/>
  <c r="AB6"/>
  <c r="AB9"/>
  <c r="P15"/>
  <c r="P9"/>
  <c r="P30"/>
  <c r="P42"/>
  <c r="P52"/>
  <c r="AB39"/>
  <c r="AB4"/>
  <c r="P67"/>
  <c r="P12"/>
  <c r="P21"/>
  <c r="P86"/>
  <c r="AB12"/>
  <c r="P26"/>
  <c r="AB35"/>
  <c r="P40"/>
  <c r="AB49"/>
  <c r="AB119"/>
  <c r="AN39" i="1"/>
  <c r="AN41"/>
  <c r="P29" i="3"/>
  <c r="AB38"/>
  <c r="P43"/>
  <c r="P49"/>
  <c r="P51"/>
  <c r="P64"/>
  <c r="AB70"/>
  <c r="P80"/>
  <c r="AB89"/>
  <c r="AB101"/>
  <c r="AB114"/>
  <c r="AB134"/>
  <c r="AB170"/>
  <c r="AB179"/>
  <c r="P226"/>
  <c r="H210" i="1"/>
  <c r="J210" s="1"/>
  <c r="M210"/>
  <c r="P23" i="3"/>
  <c r="AB122"/>
  <c r="AB158"/>
  <c r="AB215"/>
  <c r="M60" i="1"/>
  <c r="I105"/>
  <c r="K105" s="1"/>
  <c r="I113"/>
  <c r="K113" s="1"/>
  <c r="M124"/>
  <c r="I133"/>
  <c r="K133" s="1"/>
  <c r="I142"/>
  <c r="K142" s="1"/>
  <c r="I175"/>
  <c r="K175" s="1"/>
  <c r="M185"/>
  <c r="M188"/>
  <c r="H3"/>
  <c r="J3" s="1"/>
  <c r="H54"/>
  <c r="J54" s="1"/>
  <c r="M121"/>
  <c r="M145"/>
  <c r="M148"/>
  <c r="M158"/>
  <c r="H162"/>
  <c r="J162" s="1"/>
  <c r="M168"/>
  <c r="M178"/>
  <c r="I185"/>
  <c r="K185" s="1"/>
  <c r="M191"/>
  <c r="M198"/>
  <c r="M218"/>
  <c r="M222"/>
  <c r="M230"/>
  <c r="M234"/>
  <c r="M242"/>
  <c r="M246"/>
  <c r="M254"/>
  <c r="M258"/>
  <c r="M266"/>
  <c r="M270"/>
  <c r="M278"/>
  <c r="M282"/>
  <c r="M290"/>
  <c r="M294"/>
  <c r="M302"/>
  <c r="P4" i="3"/>
  <c r="AB5"/>
  <c r="P8"/>
  <c r="P16"/>
  <c r="AB17"/>
  <c r="P20"/>
  <c r="P24"/>
  <c r="P32"/>
  <c r="AB41"/>
  <c r="AB52"/>
  <c r="AB65"/>
  <c r="P83"/>
  <c r="AB98"/>
  <c r="AB104"/>
  <c r="AB156"/>
  <c r="AB203"/>
  <c r="AB211"/>
  <c r="AB213"/>
  <c r="I191" i="1"/>
  <c r="K191" s="1"/>
  <c r="I198"/>
  <c r="K198" s="1"/>
  <c r="M209"/>
  <c r="P35" i="3"/>
  <c r="AB44"/>
  <c r="P62"/>
  <c r="AB81"/>
  <c r="AB86"/>
  <c r="AB95"/>
  <c r="AB132"/>
  <c r="AB137"/>
  <c r="AB144"/>
  <c r="AB149"/>
  <c r="AB168"/>
  <c r="AB173"/>
  <c r="P177"/>
  <c r="H178" i="1"/>
  <c r="J178" s="1"/>
  <c r="M184"/>
  <c r="H209"/>
  <c r="J209" s="1"/>
  <c r="P38" i="3"/>
  <c r="P46"/>
  <c r="AB58"/>
  <c r="P65"/>
  <c r="AB76"/>
  <c r="P78"/>
  <c r="AB117"/>
  <c r="AB120"/>
  <c r="AB125"/>
  <c r="AB161"/>
  <c r="AB182"/>
  <c r="AB191"/>
  <c r="P213"/>
  <c r="P242"/>
  <c r="P224"/>
  <c r="P261"/>
  <c r="P246"/>
  <c r="P245"/>
  <c r="P243"/>
  <c r="P225"/>
  <c r="P207"/>
  <c r="P260"/>
  <c r="P228"/>
  <c r="P230"/>
  <c r="P212"/>
  <c r="P258"/>
  <c r="P257"/>
  <c r="P233"/>
  <c r="P215"/>
  <c r="P179"/>
  <c r="P254"/>
  <c r="P236"/>
  <c r="P218"/>
  <c r="P263"/>
  <c r="P252"/>
  <c r="P251"/>
  <c r="P237"/>
  <c r="P219"/>
  <c r="P239"/>
  <c r="P221"/>
  <c r="P203"/>
  <c r="P185"/>
  <c r="P186"/>
  <c r="P204"/>
  <c r="P248"/>
  <c r="P183"/>
  <c r="P182"/>
  <c r="P227"/>
  <c r="P209"/>
  <c r="P206"/>
  <c r="P180"/>
  <c r="P79"/>
  <c r="P70"/>
  <c r="P61"/>
  <c r="P249"/>
  <c r="P201"/>
  <c r="P222"/>
  <c r="P200"/>
  <c r="P176"/>
  <c r="AB2"/>
  <c r="P5"/>
  <c r="AB10"/>
  <c r="P13"/>
  <c r="AB14"/>
  <c r="P17"/>
  <c r="AB25"/>
  <c r="P33"/>
  <c r="P41"/>
  <c r="P58"/>
  <c r="AB63"/>
  <c r="AB68"/>
  <c r="P68"/>
  <c r="P76"/>
  <c r="AB102"/>
  <c r="AB147"/>
  <c r="P173"/>
  <c r="AB236"/>
  <c r="M34" i="1"/>
  <c r="AN36"/>
  <c r="AN38"/>
  <c r="AN42"/>
  <c r="P6" i="3"/>
  <c r="P18"/>
  <c r="AB22"/>
  <c r="AB28"/>
  <c r="P36"/>
  <c r="P44"/>
  <c r="AB50"/>
  <c r="P50"/>
  <c r="P55"/>
  <c r="P60"/>
  <c r="P73"/>
  <c r="AB79"/>
  <c r="AB90"/>
  <c r="AB107"/>
  <c r="AB123"/>
  <c r="AB135"/>
  <c r="AB140"/>
  <c r="AB159"/>
  <c r="AB171"/>
  <c r="AB176"/>
  <c r="AB189"/>
  <c r="AB204"/>
  <c r="P240"/>
  <c r="AN34" i="1"/>
  <c r="M74"/>
  <c r="M98"/>
  <c r="M140"/>
  <c r="M170"/>
  <c r="P25" i="3"/>
  <c r="AB31"/>
  <c r="P47"/>
  <c r="AB53"/>
  <c r="AB56"/>
  <c r="AB74"/>
  <c r="AB99"/>
  <c r="AB105"/>
  <c r="AB110"/>
  <c r="AB113"/>
  <c r="AB128"/>
  <c r="AB152"/>
  <c r="AB210"/>
  <c r="P244"/>
  <c r="P2"/>
  <c r="CV29" i="2" s="1"/>
  <c r="I29" i="1" s="1"/>
  <c r="K29" s="1"/>
  <c r="AN59"/>
  <c r="M61"/>
  <c r="M66"/>
  <c r="M82"/>
  <c r="M90"/>
  <c r="M114"/>
  <c r="M150"/>
  <c r="M183"/>
  <c r="M4"/>
  <c r="M7"/>
  <c r="M10"/>
  <c r="M13"/>
  <c r="M16"/>
  <c r="M19"/>
  <c r="M22"/>
  <c r="M25"/>
  <c r="M28"/>
  <c r="M31"/>
  <c r="M40"/>
  <c r="M44"/>
  <c r="AN46"/>
  <c r="M71"/>
  <c r="M79"/>
  <c r="M103"/>
  <c r="M128"/>
  <c r="M134"/>
  <c r="M137"/>
  <c r="I140"/>
  <c r="K140" s="1"/>
  <c r="M143"/>
  <c r="M193"/>
  <c r="M200"/>
  <c r="M207"/>
  <c r="M216"/>
  <c r="M224"/>
  <c r="M228"/>
  <c r="M236"/>
  <c r="M240"/>
  <c r="M248"/>
  <c r="M252"/>
  <c r="M260"/>
  <c r="M264"/>
  <c r="M272"/>
  <c r="M276"/>
  <c r="M284"/>
  <c r="M288"/>
  <c r="M296"/>
  <c r="M300"/>
  <c r="P10" i="3"/>
  <c r="AB11"/>
  <c r="P14"/>
  <c r="P28"/>
  <c r="AB34"/>
  <c r="AB61"/>
  <c r="P71"/>
  <c r="AB138"/>
  <c r="AB174"/>
  <c r="AB212"/>
  <c r="M59" i="1"/>
  <c r="AN61"/>
  <c r="M36"/>
  <c r="M38"/>
  <c r="AN40"/>
  <c r="M42"/>
  <c r="AN44"/>
  <c r="M106"/>
  <c r="M63"/>
  <c r="M87"/>
  <c r="M95"/>
  <c r="M111"/>
  <c r="I150"/>
  <c r="K150" s="1"/>
  <c r="I183"/>
  <c r="K183" s="1"/>
  <c r="I106"/>
  <c r="K106" s="1"/>
  <c r="I114"/>
  <c r="K114" s="1"/>
  <c r="M125"/>
  <c r="I128"/>
  <c r="K128" s="1"/>
  <c r="I131"/>
  <c r="K131" s="1"/>
  <c r="I134"/>
  <c r="K134" s="1"/>
  <c r="I137"/>
  <c r="K137" s="1"/>
  <c r="I143"/>
  <c r="K143" s="1"/>
  <c r="M153"/>
  <c r="M156"/>
  <c r="M166"/>
  <c r="H170"/>
  <c r="J170" s="1"/>
  <c r="M176"/>
  <c r="M186"/>
  <c r="I193"/>
  <c r="K193" s="1"/>
  <c r="M196"/>
  <c r="I200"/>
  <c r="K200" s="1"/>
  <c r="I207"/>
  <c r="K207" s="1"/>
  <c r="M211"/>
  <c r="I216"/>
  <c r="K216" s="1"/>
  <c r="I224"/>
  <c r="K224" s="1"/>
  <c r="I228"/>
  <c r="K228" s="1"/>
  <c r="I236"/>
  <c r="K236" s="1"/>
  <c r="I240"/>
  <c r="K240" s="1"/>
  <c r="I248"/>
  <c r="K248" s="1"/>
  <c r="I252"/>
  <c r="K252" s="1"/>
  <c r="I260"/>
  <c r="K260" s="1"/>
  <c r="I264"/>
  <c r="K264" s="1"/>
  <c r="I272"/>
  <c r="K272" s="1"/>
  <c r="I276"/>
  <c r="K276" s="1"/>
  <c r="I284"/>
  <c r="K284" s="1"/>
  <c r="I288"/>
  <c r="K288" s="1"/>
  <c r="I296"/>
  <c r="K296" s="1"/>
  <c r="I300"/>
  <c r="K300" s="1"/>
  <c r="P22" i="3"/>
  <c r="AB23"/>
  <c r="AB26"/>
  <c r="P31"/>
  <c r="AB37"/>
  <c r="AB45"/>
  <c r="P56"/>
  <c r="P74"/>
  <c r="AB85"/>
  <c r="AB88"/>
  <c r="AB94"/>
  <c r="AB131"/>
  <c r="AB150"/>
  <c r="AB155"/>
  <c r="AB162"/>
  <c r="AB167"/>
  <c r="P210"/>
  <c r="I111" i="1"/>
  <c r="K111" s="1"/>
  <c r="I125"/>
  <c r="K125" s="1"/>
  <c r="H131"/>
  <c r="J131" s="1"/>
  <c r="I153"/>
  <c r="K153" s="1"/>
  <c r="I156"/>
  <c r="K156" s="1"/>
  <c r="I166"/>
  <c r="K166" s="1"/>
  <c r="I176"/>
  <c r="K176" s="1"/>
  <c r="AB29" i="3"/>
  <c r="P34"/>
  <c r="P53"/>
  <c r="AB72"/>
  <c r="AB77"/>
  <c r="P85"/>
  <c r="AB97"/>
  <c r="AB143"/>
  <c r="H186" i="1"/>
  <c r="J186" s="1"/>
  <c r="P7" i="3"/>
  <c r="AB8"/>
  <c r="P11"/>
  <c r="P19"/>
  <c r="AB20"/>
  <c r="AB32"/>
  <c r="P37"/>
  <c r="AB43"/>
  <c r="AB54"/>
  <c r="AB59"/>
  <c r="P59"/>
  <c r="AB67"/>
  <c r="P69"/>
  <c r="P82"/>
  <c r="AB200"/>
  <c r="P45"/>
  <c r="P54"/>
  <c r="P63"/>
  <c r="P72"/>
  <c r="P81"/>
  <c r="AB187"/>
  <c r="P199"/>
  <c r="P214"/>
  <c r="AB222"/>
  <c r="AB233"/>
  <c r="AB48"/>
  <c r="AB57"/>
  <c r="AB66"/>
  <c r="AB75"/>
  <c r="AB84"/>
  <c r="AB93"/>
  <c r="AB103"/>
  <c r="AB112"/>
  <c r="AB121"/>
  <c r="AB130"/>
  <c r="AB139"/>
  <c r="AB148"/>
  <c r="AB157"/>
  <c r="AB166"/>
  <c r="AB175"/>
  <c r="AB178"/>
  <c r="AB193"/>
  <c r="AB205"/>
  <c r="P208"/>
  <c r="AB249"/>
  <c r="P187"/>
  <c r="AB216"/>
  <c r="AB219"/>
  <c r="AB251"/>
  <c r="AB257"/>
  <c r="P178"/>
  <c r="AB201"/>
  <c r="P205"/>
  <c r="P48"/>
  <c r="P57"/>
  <c r="P66"/>
  <c r="P75"/>
  <c r="P84"/>
  <c r="P175"/>
  <c r="AB181"/>
  <c r="AB234"/>
  <c r="AB245"/>
  <c r="AB261"/>
  <c r="M41" i="4"/>
  <c r="AB51" i="3"/>
  <c r="AB60"/>
  <c r="AB69"/>
  <c r="AB78"/>
  <c r="AB87"/>
  <c r="AB96"/>
  <c r="AB109"/>
  <c r="AB118"/>
  <c r="AB127"/>
  <c r="AB136"/>
  <c r="AB145"/>
  <c r="AB154"/>
  <c r="AB163"/>
  <c r="AB172"/>
  <c r="P174"/>
  <c r="AB202"/>
  <c r="P216"/>
  <c r="P231"/>
  <c r="AB241"/>
  <c r="P181"/>
  <c r="AB190"/>
  <c r="AB223"/>
  <c r="AB239"/>
  <c r="P255"/>
  <c r="M32" i="4"/>
  <c r="AB183" i="3"/>
  <c r="AB196"/>
  <c r="AB198"/>
  <c r="P234"/>
  <c r="AB248"/>
  <c r="AB184"/>
  <c r="AB185"/>
  <c r="P190"/>
  <c r="P217"/>
  <c r="AB237"/>
  <c r="AB258"/>
  <c r="M146" i="4"/>
  <c r="AB115" i="3"/>
  <c r="AB124"/>
  <c r="AB133"/>
  <c r="AB142"/>
  <c r="AB151"/>
  <c r="AB160"/>
  <c r="AB169"/>
  <c r="M26" i="4"/>
  <c r="AB214" i="3"/>
  <c r="AB221"/>
  <c r="AB240"/>
  <c r="P247"/>
  <c r="AB250"/>
  <c r="M9" i="4"/>
  <c r="M10"/>
  <c r="M24"/>
  <c r="M25"/>
  <c r="M39"/>
  <c r="M40"/>
  <c r="M62"/>
  <c r="M63"/>
  <c r="M64"/>
  <c r="M65"/>
  <c r="M98"/>
  <c r="M99"/>
  <c r="M100"/>
  <c r="M101"/>
  <c r="M140"/>
  <c r="M141"/>
  <c r="M143"/>
  <c r="M182"/>
  <c r="M183"/>
  <c r="AB220" i="3"/>
  <c r="P223"/>
  <c r="AB238"/>
  <c r="P241"/>
  <c r="P262"/>
  <c r="N8" i="4"/>
  <c r="N23"/>
  <c r="M38"/>
  <c r="M61"/>
  <c r="M97"/>
  <c r="P250" i="3"/>
  <c r="AB253"/>
  <c r="M22" i="4"/>
  <c r="M36"/>
  <c r="M37"/>
  <c r="M58"/>
  <c r="M59"/>
  <c r="M92"/>
  <c r="M94"/>
  <c r="M95"/>
  <c r="M132"/>
  <c r="M134"/>
  <c r="M135"/>
  <c r="M176"/>
  <c r="P184" i="3"/>
  <c r="AB199"/>
  <c r="P202"/>
  <c r="AB217"/>
  <c r="P220"/>
  <c r="AB235"/>
  <c r="P238"/>
  <c r="M6" i="4"/>
  <c r="M7"/>
  <c r="M56"/>
  <c r="M91"/>
  <c r="M129"/>
  <c r="M131"/>
  <c r="M171"/>
  <c r="P253" i="3"/>
  <c r="AB256"/>
  <c r="N5" i="4"/>
  <c r="M33"/>
  <c r="M34"/>
  <c r="M54"/>
  <c r="M55"/>
  <c r="M86"/>
  <c r="M87"/>
  <c r="M88"/>
  <c r="M89"/>
  <c r="M125"/>
  <c r="M126"/>
  <c r="M128"/>
  <c r="AB232" i="3"/>
  <c r="P235"/>
  <c r="M53" i="4"/>
  <c r="P256" i="3"/>
  <c r="AB259"/>
  <c r="N17" i="4"/>
  <c r="M50"/>
  <c r="M81"/>
  <c r="M82"/>
  <c r="M83"/>
  <c r="M120"/>
  <c r="M121"/>
  <c r="M162"/>
  <c r="M164"/>
  <c r="AB229" i="3"/>
  <c r="P232"/>
  <c r="M16" i="4"/>
  <c r="M31"/>
  <c r="M49"/>
  <c r="M79"/>
  <c r="M116"/>
  <c r="M117"/>
  <c r="P259" i="3"/>
  <c r="M47" i="4"/>
  <c r="M77"/>
  <c r="M114"/>
  <c r="AB208" i="3"/>
  <c r="P211"/>
  <c r="AB226"/>
  <c r="P229"/>
  <c r="AB244"/>
  <c r="M27" i="4"/>
  <c r="M28"/>
  <c r="M44"/>
  <c r="M73"/>
  <c r="M110"/>
  <c r="M152"/>
  <c r="M153"/>
  <c r="AB247" i="3"/>
  <c r="M12" i="4"/>
  <c r="M13"/>
  <c r="M42"/>
  <c r="M43"/>
  <c r="M69"/>
  <c r="M70"/>
  <c r="M71"/>
  <c r="M106"/>
  <c r="M107"/>
  <c r="M147"/>
  <c r="M149"/>
  <c r="M150"/>
  <c r="AI32" i="5"/>
  <c r="CD32" s="1"/>
  <c r="CA32"/>
  <c r="CH32" s="1"/>
  <c r="BE32"/>
  <c r="CF32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BP138"/>
  <c r="CG138" s="1"/>
  <c r="AT138"/>
  <c r="CE138" s="1"/>
  <c r="X138"/>
  <c r="CC138" s="1"/>
  <c r="AI138"/>
  <c r="CD138" s="1"/>
  <c r="CA138"/>
  <c r="CH138" s="1"/>
  <c r="BE138"/>
  <c r="CF138" s="1"/>
  <c r="BP158"/>
  <c r="CG158" s="1"/>
  <c r="AT158"/>
  <c r="CE158" s="1"/>
  <c r="X158"/>
  <c r="CC158" s="1"/>
  <c r="CA158"/>
  <c r="CH158" s="1"/>
  <c r="BE158"/>
  <c r="CF158" s="1"/>
  <c r="AI158"/>
  <c r="CD158" s="1"/>
  <c r="BP230"/>
  <c r="CG230" s="1"/>
  <c r="AT230"/>
  <c r="CE230" s="1"/>
  <c r="X230"/>
  <c r="CC230" s="1"/>
  <c r="CA230"/>
  <c r="CH230" s="1"/>
  <c r="BE230"/>
  <c r="CF230" s="1"/>
  <c r="AI230"/>
  <c r="CD230" s="1"/>
  <c r="BP266"/>
  <c r="CG266" s="1"/>
  <c r="AT266"/>
  <c r="CE266" s="1"/>
  <c r="X266"/>
  <c r="CC266" s="1"/>
  <c r="CA266"/>
  <c r="CH266" s="1"/>
  <c r="BE266"/>
  <c r="CF266" s="1"/>
  <c r="AI266"/>
  <c r="CD266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M112"/>
  <c r="N119"/>
  <c r="N126"/>
  <c r="M148"/>
  <c r="N155"/>
  <c r="N162"/>
  <c r="N170"/>
  <c r="M178"/>
  <c r="M186"/>
  <c r="N194"/>
  <c r="M221"/>
  <c r="N221"/>
  <c r="CA6" i="5"/>
  <c r="CH6" s="1"/>
  <c r="BE17"/>
  <c r="CF17" s="1"/>
  <c r="BE19"/>
  <c r="CF19" s="1"/>
  <c r="M32"/>
  <c r="CB32" s="1"/>
  <c r="BE40"/>
  <c r="CF40" s="1"/>
  <c r="M43"/>
  <c r="CB43" s="1"/>
  <c r="AI43"/>
  <c r="CD43" s="1"/>
  <c r="BE52"/>
  <c r="CF52" s="1"/>
  <c r="M55"/>
  <c r="CB55" s="1"/>
  <c r="AI55"/>
  <c r="CD55" s="1"/>
  <c r="BE64"/>
  <c r="CF64" s="1"/>
  <c r="M67"/>
  <c r="CB67" s="1"/>
  <c r="AI67"/>
  <c r="CD67" s="1"/>
  <c r="BE79"/>
  <c r="CF79" s="1"/>
  <c r="BP96"/>
  <c r="CG96" s="1"/>
  <c r="M122"/>
  <c r="CB122" s="1"/>
  <c r="M126"/>
  <c r="CB126" s="1"/>
  <c r="AI137"/>
  <c r="CD137" s="1"/>
  <c r="M138"/>
  <c r="CB138" s="1"/>
  <c r="M158"/>
  <c r="CB158" s="1"/>
  <c r="CA167"/>
  <c r="CH167" s="1"/>
  <c r="CA169"/>
  <c r="CH169" s="1"/>
  <c r="CA171"/>
  <c r="CH171" s="1"/>
  <c r="BE192"/>
  <c r="CF192" s="1"/>
  <c r="AI213"/>
  <c r="CD213" s="1"/>
  <c r="M230"/>
  <c r="CB230" s="1"/>
  <c r="M266"/>
  <c r="CB266" s="1"/>
  <c r="AI26"/>
  <c r="CD26" s="1"/>
  <c r="CA26"/>
  <c r="CH26" s="1"/>
  <c r="BE26"/>
  <c r="CF26" s="1"/>
  <c r="AT172"/>
  <c r="CE172" s="1"/>
  <c r="X172"/>
  <c r="CC172" s="1"/>
  <c r="BP172"/>
  <c r="CG172" s="1"/>
  <c r="AI172"/>
  <c r="CD172" s="1"/>
  <c r="CA172"/>
  <c r="CH172" s="1"/>
  <c r="BE172"/>
  <c r="CF172" s="1"/>
  <c r="BP182"/>
  <c r="CG182" s="1"/>
  <c r="AT182"/>
  <c r="CE182" s="1"/>
  <c r="X182"/>
  <c r="CC182" s="1"/>
  <c r="CA182"/>
  <c r="CH182" s="1"/>
  <c r="BE182"/>
  <c r="CF182" s="1"/>
  <c r="AI182"/>
  <c r="CD182" s="1"/>
  <c r="N111" i="4"/>
  <c r="M133"/>
  <c r="N140"/>
  <c r="N147"/>
  <c r="N177"/>
  <c r="N185"/>
  <c r="M202"/>
  <c r="M211"/>
  <c r="M220"/>
  <c r="BE11" i="5"/>
  <c r="CF11" s="1"/>
  <c r="BE13"/>
  <c r="CF13" s="1"/>
  <c r="M26"/>
  <c r="CB26" s="1"/>
  <c r="BE36"/>
  <c r="CF36" s="1"/>
  <c r="AI36"/>
  <c r="CD36" s="1"/>
  <c r="CA42"/>
  <c r="CH42" s="1"/>
  <c r="BE48"/>
  <c r="CF48" s="1"/>
  <c r="AI48"/>
  <c r="CD48" s="1"/>
  <c r="CA54"/>
  <c r="CH54" s="1"/>
  <c r="BE60"/>
  <c r="CF60" s="1"/>
  <c r="AI60"/>
  <c r="CD60" s="1"/>
  <c r="CA66"/>
  <c r="CH66" s="1"/>
  <c r="BE72"/>
  <c r="CF72" s="1"/>
  <c r="AI72"/>
  <c r="CD72" s="1"/>
  <c r="BE85"/>
  <c r="CF85" s="1"/>
  <c r="BE93"/>
  <c r="CF93" s="1"/>
  <c r="CA109"/>
  <c r="CH109" s="1"/>
  <c r="AI117"/>
  <c r="CD117" s="1"/>
  <c r="AI151"/>
  <c r="CD151" s="1"/>
  <c r="AI165"/>
  <c r="CD165" s="1"/>
  <c r="M172"/>
  <c r="CB172" s="1"/>
  <c r="M182"/>
  <c r="CB182" s="1"/>
  <c r="AI20"/>
  <c r="CD20" s="1"/>
  <c r="CA20"/>
  <c r="CH20" s="1"/>
  <c r="BE20"/>
  <c r="CF20" s="1"/>
  <c r="BP97"/>
  <c r="CG97" s="1"/>
  <c r="AT97"/>
  <c r="CE97" s="1"/>
  <c r="BE97"/>
  <c r="CF97" s="1"/>
  <c r="X97"/>
  <c r="CC97" s="1"/>
  <c r="CA97"/>
  <c r="CH97" s="1"/>
  <c r="BP116"/>
  <c r="CG116" s="1"/>
  <c r="AT116"/>
  <c r="CE116" s="1"/>
  <c r="X116"/>
  <c r="CC116" s="1"/>
  <c r="AI116"/>
  <c r="CD116" s="1"/>
  <c r="CA116"/>
  <c r="CH116" s="1"/>
  <c r="BP150"/>
  <c r="CG150" s="1"/>
  <c r="AT150"/>
  <c r="CE150" s="1"/>
  <c r="X150"/>
  <c r="CC150" s="1"/>
  <c r="AI150"/>
  <c r="CD150" s="1"/>
  <c r="CA150"/>
  <c r="CH150" s="1"/>
  <c r="BE150"/>
  <c r="CF150" s="1"/>
  <c r="M118" i="4"/>
  <c r="M154"/>
  <c r="M169"/>
  <c r="M193"/>
  <c r="M201"/>
  <c r="N201"/>
  <c r="M210"/>
  <c r="M219"/>
  <c r="BE5" i="5"/>
  <c r="CF5" s="1"/>
  <c r="BE7"/>
  <c r="CF7" s="1"/>
  <c r="M20"/>
  <c r="CB20" s="1"/>
  <c r="BE30"/>
  <c r="CF30" s="1"/>
  <c r="AI30"/>
  <c r="CD30" s="1"/>
  <c r="BE41"/>
  <c r="CF41" s="1"/>
  <c r="CA47"/>
  <c r="CH47" s="1"/>
  <c r="BE53"/>
  <c r="CF53" s="1"/>
  <c r="CA59"/>
  <c r="CH59" s="1"/>
  <c r="BE65"/>
  <c r="CF65" s="1"/>
  <c r="AI74"/>
  <c r="CD74" s="1"/>
  <c r="BE78"/>
  <c r="CF78" s="1"/>
  <c r="AI78"/>
  <c r="CD78" s="1"/>
  <c r="BE91"/>
  <c r="CF91" s="1"/>
  <c r="M97"/>
  <c r="CB97" s="1"/>
  <c r="M116"/>
  <c r="CB116" s="1"/>
  <c r="M150"/>
  <c r="CB150" s="1"/>
  <c r="AI14"/>
  <c r="CD14" s="1"/>
  <c r="CA14"/>
  <c r="CH14" s="1"/>
  <c r="BE14"/>
  <c r="CF14" s="1"/>
  <c r="AT136"/>
  <c r="CE136" s="1"/>
  <c r="X136"/>
  <c r="CC136" s="1"/>
  <c r="BP136"/>
  <c r="CG136" s="1"/>
  <c r="AI136"/>
  <c r="CD136" s="1"/>
  <c r="CA136"/>
  <c r="CH136" s="1"/>
  <c r="BE136"/>
  <c r="CF136" s="1"/>
  <c r="M139" i="4"/>
  <c r="M168"/>
  <c r="M184"/>
  <c r="M192"/>
  <c r="N200"/>
  <c r="N209"/>
  <c r="N218"/>
  <c r="M14" i="5"/>
  <c r="CB14" s="1"/>
  <c r="X20"/>
  <c r="CC20" s="1"/>
  <c r="BE24"/>
  <c r="CF24" s="1"/>
  <c r="AI24"/>
  <c r="CD24" s="1"/>
  <c r="BE33"/>
  <c r="CF33" s="1"/>
  <c r="BE43"/>
  <c r="CF43" s="1"/>
  <c r="CA46"/>
  <c r="CH46" s="1"/>
  <c r="AI46"/>
  <c r="CD46" s="1"/>
  <c r="BE55"/>
  <c r="CF55" s="1"/>
  <c r="CA58"/>
  <c r="CH58" s="1"/>
  <c r="AI58"/>
  <c r="CD58" s="1"/>
  <c r="BE67"/>
  <c r="CF67" s="1"/>
  <c r="CA70"/>
  <c r="CH70" s="1"/>
  <c r="AI70"/>
  <c r="CD70" s="1"/>
  <c r="BP75"/>
  <c r="CG75" s="1"/>
  <c r="AI80"/>
  <c r="CD80" s="1"/>
  <c r="BE84"/>
  <c r="CF84" s="1"/>
  <c r="AI84"/>
  <c r="CD84" s="1"/>
  <c r="M136"/>
  <c r="CB136" s="1"/>
  <c r="AI8"/>
  <c r="CD8" s="1"/>
  <c r="CA8"/>
  <c r="CH8" s="1"/>
  <c r="BE8"/>
  <c r="CF8" s="1"/>
  <c r="BP162"/>
  <c r="CG162" s="1"/>
  <c r="AT162"/>
  <c r="CE162" s="1"/>
  <c r="X162"/>
  <c r="CC162" s="1"/>
  <c r="AI162"/>
  <c r="CD162" s="1"/>
  <c r="CA162"/>
  <c r="CH162" s="1"/>
  <c r="BE162"/>
  <c r="CF162" s="1"/>
  <c r="BP170"/>
  <c r="CG170" s="1"/>
  <c r="AT170"/>
  <c r="CE170" s="1"/>
  <c r="X170"/>
  <c r="CC170" s="1"/>
  <c r="CA170"/>
  <c r="CH170" s="1"/>
  <c r="BE170"/>
  <c r="CF170" s="1"/>
  <c r="AI170"/>
  <c r="CD170" s="1"/>
  <c r="AT208"/>
  <c r="CE208" s="1"/>
  <c r="X208"/>
  <c r="CC208" s="1"/>
  <c r="BP208"/>
  <c r="CG208" s="1"/>
  <c r="AI208"/>
  <c r="CD208" s="1"/>
  <c r="CA208"/>
  <c r="CH208" s="1"/>
  <c r="BE208"/>
  <c r="CF208" s="1"/>
  <c r="BP242"/>
  <c r="CG242" s="1"/>
  <c r="AT242"/>
  <c r="CE242" s="1"/>
  <c r="X242"/>
  <c r="CC242" s="1"/>
  <c r="CA242"/>
  <c r="CH242" s="1"/>
  <c r="BE242"/>
  <c r="CF242" s="1"/>
  <c r="AI242"/>
  <c r="CD242" s="1"/>
  <c r="BP278"/>
  <c r="CG278" s="1"/>
  <c r="AT278"/>
  <c r="CE278" s="1"/>
  <c r="X278"/>
  <c r="CC278" s="1"/>
  <c r="CA278"/>
  <c r="CH278" s="1"/>
  <c r="BE278"/>
  <c r="CF278" s="1"/>
  <c r="AI278"/>
  <c r="CD278" s="1"/>
  <c r="M8"/>
  <c r="CB8" s="1"/>
  <c r="M162"/>
  <c r="CB162" s="1"/>
  <c r="M170"/>
  <c r="CB170" s="1"/>
  <c r="M208"/>
  <c r="CB208" s="1"/>
  <c r="M242"/>
  <c r="CB242" s="1"/>
  <c r="M278"/>
  <c r="CB278" s="1"/>
  <c r="BP110"/>
  <c r="CG110" s="1"/>
  <c r="AT110"/>
  <c r="CE110" s="1"/>
  <c r="X110"/>
  <c r="CC110" s="1"/>
  <c r="CA110"/>
  <c r="CH110" s="1"/>
  <c r="AI110"/>
  <c r="CD110" s="1"/>
  <c r="BP114"/>
  <c r="CG114" s="1"/>
  <c r="AT114"/>
  <c r="CE114" s="1"/>
  <c r="X114"/>
  <c r="CC114" s="1"/>
  <c r="AI114"/>
  <c r="CD114" s="1"/>
  <c r="CA114"/>
  <c r="CH114" s="1"/>
  <c r="BE114"/>
  <c r="CF114" s="1"/>
  <c r="AT124"/>
  <c r="CE124" s="1"/>
  <c r="X124"/>
  <c r="CC124" s="1"/>
  <c r="BP124"/>
  <c r="CG124" s="1"/>
  <c r="AI124"/>
  <c r="CD124" s="1"/>
  <c r="CA124"/>
  <c r="CH124" s="1"/>
  <c r="BE124"/>
  <c r="CF124" s="1"/>
  <c r="AT148"/>
  <c r="CE148" s="1"/>
  <c r="X148"/>
  <c r="CC148" s="1"/>
  <c r="BP148"/>
  <c r="CG148" s="1"/>
  <c r="AI148"/>
  <c r="CD148" s="1"/>
  <c r="CA148"/>
  <c r="CH148" s="1"/>
  <c r="BE148"/>
  <c r="CF148" s="1"/>
  <c r="M109" i="4"/>
  <c r="N109"/>
  <c r="N116"/>
  <c r="N123"/>
  <c r="M145"/>
  <c r="N152"/>
  <c r="N159"/>
  <c r="M175"/>
  <c r="M199"/>
  <c r="M208"/>
  <c r="M217"/>
  <c r="X8" i="5"/>
  <c r="CC8" s="1"/>
  <c r="BE12"/>
  <c r="CF12" s="1"/>
  <c r="AI12"/>
  <c r="CD12" s="1"/>
  <c r="BE21"/>
  <c r="CF21" s="1"/>
  <c r="AT26"/>
  <c r="CE26" s="1"/>
  <c r="AI44"/>
  <c r="CD44" s="1"/>
  <c r="AI56"/>
  <c r="CD56" s="1"/>
  <c r="AI68"/>
  <c r="CD68" s="1"/>
  <c r="AT74"/>
  <c r="CE74" s="1"/>
  <c r="CA82"/>
  <c r="CH82" s="1"/>
  <c r="AI82"/>
  <c r="CD82" s="1"/>
  <c r="BP87"/>
  <c r="CG87" s="1"/>
  <c r="CA89"/>
  <c r="CH89" s="1"/>
  <c r="AI92"/>
  <c r="CD92" s="1"/>
  <c r="AI97"/>
  <c r="CD97" s="1"/>
  <c r="BE99"/>
  <c r="CF99" s="1"/>
  <c r="M110"/>
  <c r="CB110" s="1"/>
  <c r="M114"/>
  <c r="CB114" s="1"/>
  <c r="M124"/>
  <c r="CB124" s="1"/>
  <c r="M148"/>
  <c r="CB148" s="1"/>
  <c r="AI195"/>
  <c r="CD195" s="1"/>
  <c r="CA201"/>
  <c r="CH201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M130"/>
  <c r="N137"/>
  <c r="N144"/>
  <c r="M166"/>
  <c r="M174"/>
  <c r="N182"/>
  <c r="M190"/>
  <c r="M198"/>
  <c r="M207"/>
  <c r="M216"/>
  <c r="BE6" i="5"/>
  <c r="CF6" s="1"/>
  <c r="AI6"/>
  <c r="CD6" s="1"/>
  <c r="BE15"/>
  <c r="CF15" s="1"/>
  <c r="AT20"/>
  <c r="CE20" s="1"/>
  <c r="CA34"/>
  <c r="CH34" s="1"/>
  <c r="AI34"/>
  <c r="CD34" s="1"/>
  <c r="M37"/>
  <c r="CB37" s="1"/>
  <c r="AI37"/>
  <c r="CD37" s="1"/>
  <c r="BE46"/>
  <c r="CF46" s="1"/>
  <c r="M49"/>
  <c r="CB49" s="1"/>
  <c r="AI49"/>
  <c r="CD49" s="1"/>
  <c r="BE58"/>
  <c r="CF58" s="1"/>
  <c r="M61"/>
  <c r="CB61" s="1"/>
  <c r="AI61"/>
  <c r="CD61" s="1"/>
  <c r="BE70"/>
  <c r="CF70" s="1"/>
  <c r="AT80"/>
  <c r="CE80" s="1"/>
  <c r="CA88"/>
  <c r="CH88" s="1"/>
  <c r="AI88"/>
  <c r="CD88" s="1"/>
  <c r="BE100"/>
  <c r="CF100" s="1"/>
  <c r="AI105"/>
  <c r="CD105" s="1"/>
  <c r="CA131"/>
  <c r="CH131" s="1"/>
  <c r="CA145"/>
  <c r="CH145" s="1"/>
  <c r="CA159"/>
  <c r="CH159" s="1"/>
  <c r="BE168"/>
  <c r="CF168" s="1"/>
  <c r="AI189"/>
  <c r="CD189" s="1"/>
  <c r="CA191"/>
  <c r="CH191" s="1"/>
  <c r="CA193"/>
  <c r="CH193" s="1"/>
  <c r="CA195"/>
  <c r="CH195" s="1"/>
  <c r="BP104"/>
  <c r="CG104" s="1"/>
  <c r="AT104"/>
  <c r="CE104" s="1"/>
  <c r="X104"/>
  <c r="CC104" s="1"/>
  <c r="AI104"/>
  <c r="CD104" s="1"/>
  <c r="CA104"/>
  <c r="CH104" s="1"/>
  <c r="AT160"/>
  <c r="CE160" s="1"/>
  <c r="X160"/>
  <c r="CC160" s="1"/>
  <c r="BP160"/>
  <c r="CG160" s="1"/>
  <c r="AI160"/>
  <c r="CD160" s="1"/>
  <c r="CA160"/>
  <c r="CH160" s="1"/>
  <c r="BE160"/>
  <c r="CF160" s="1"/>
  <c r="AT196"/>
  <c r="CE196" s="1"/>
  <c r="X196"/>
  <c r="CC196" s="1"/>
  <c r="BP196"/>
  <c r="CG196" s="1"/>
  <c r="AI196"/>
  <c r="CD196" s="1"/>
  <c r="CA196"/>
  <c r="CH196" s="1"/>
  <c r="BE196"/>
  <c r="CF196" s="1"/>
  <c r="BP206"/>
  <c r="CG206" s="1"/>
  <c r="AT206"/>
  <c r="CE206" s="1"/>
  <c r="X206"/>
  <c r="CC206" s="1"/>
  <c r="CA206"/>
  <c r="CH206" s="1"/>
  <c r="BE206"/>
  <c r="CF206" s="1"/>
  <c r="AI206"/>
  <c r="CD206" s="1"/>
  <c r="M115" i="4"/>
  <c r="N122"/>
  <c r="N129"/>
  <c r="M151"/>
  <c r="N158"/>
  <c r="N165"/>
  <c r="N173"/>
  <c r="N189"/>
  <c r="N197"/>
  <c r="N206"/>
  <c r="N215"/>
  <c r="M225"/>
  <c r="BE9" i="5"/>
  <c r="CF9" s="1"/>
  <c r="AT14"/>
  <c r="CE14" s="1"/>
  <c r="CA28"/>
  <c r="CH28" s="1"/>
  <c r="AI28"/>
  <c r="CD28" s="1"/>
  <c r="M31"/>
  <c r="CB31" s="1"/>
  <c r="AI31"/>
  <c r="CD31" s="1"/>
  <c r="CA36"/>
  <c r="CH36" s="1"/>
  <c r="BE42"/>
  <c r="CF42" s="1"/>
  <c r="AI42"/>
  <c r="CD42" s="1"/>
  <c r="CA48"/>
  <c r="CH48" s="1"/>
  <c r="BE54"/>
  <c r="CF54" s="1"/>
  <c r="AI54"/>
  <c r="CD54" s="1"/>
  <c r="CA60"/>
  <c r="CH60" s="1"/>
  <c r="BE66"/>
  <c r="CF66" s="1"/>
  <c r="AI66"/>
  <c r="CD66" s="1"/>
  <c r="CA72"/>
  <c r="CH72" s="1"/>
  <c r="M73"/>
  <c r="CB73" s="1"/>
  <c r="X73"/>
  <c r="CC73" s="1"/>
  <c r="BE76"/>
  <c r="CF76" s="1"/>
  <c r="AT86"/>
  <c r="CE86" s="1"/>
  <c r="BP93"/>
  <c r="CG93" s="1"/>
  <c r="M104"/>
  <c r="CB104" s="1"/>
  <c r="M160"/>
  <c r="CB160" s="1"/>
  <c r="M196"/>
  <c r="CB196" s="1"/>
  <c r="M206"/>
  <c r="CB206" s="1"/>
  <c r="BP134"/>
  <c r="CG134" s="1"/>
  <c r="AT134"/>
  <c r="CE134" s="1"/>
  <c r="X134"/>
  <c r="CC134" s="1"/>
  <c r="CA134"/>
  <c r="CH134" s="1"/>
  <c r="BE134"/>
  <c r="CF134" s="1"/>
  <c r="AI134"/>
  <c r="CD134" s="1"/>
  <c r="BP218"/>
  <c r="CG218" s="1"/>
  <c r="AT218"/>
  <c r="CE218" s="1"/>
  <c r="X218"/>
  <c r="CC218" s="1"/>
  <c r="CA218"/>
  <c r="CH218" s="1"/>
  <c r="BE218"/>
  <c r="CF218" s="1"/>
  <c r="AI218"/>
  <c r="CD218" s="1"/>
  <c r="BP254"/>
  <c r="CG254" s="1"/>
  <c r="AT254"/>
  <c r="CE254" s="1"/>
  <c r="X254"/>
  <c r="CC254" s="1"/>
  <c r="CA254"/>
  <c r="CH254" s="1"/>
  <c r="BE254"/>
  <c r="CF254" s="1"/>
  <c r="AI254"/>
  <c r="CD254" s="1"/>
  <c r="BP290"/>
  <c r="CG290" s="1"/>
  <c r="AT290"/>
  <c r="CE290" s="1"/>
  <c r="X290"/>
  <c r="CC290" s="1"/>
  <c r="CA290"/>
  <c r="CH290" s="1"/>
  <c r="BE290"/>
  <c r="CF290" s="1"/>
  <c r="AI290"/>
  <c r="CD290" s="1"/>
  <c r="M136" i="4"/>
  <c r="M181"/>
  <c r="N224"/>
  <c r="BE3" i="5"/>
  <c r="CF3" s="1"/>
  <c r="AT8"/>
  <c r="CE8" s="1"/>
  <c r="CA22"/>
  <c r="CH22" s="1"/>
  <c r="AI22"/>
  <c r="CD22" s="1"/>
  <c r="M25"/>
  <c r="CB25" s="1"/>
  <c r="AI25"/>
  <c r="CD25" s="1"/>
  <c r="CA30"/>
  <c r="CH30" s="1"/>
  <c r="CA41"/>
  <c r="CH41" s="1"/>
  <c r="BE47"/>
  <c r="CF47" s="1"/>
  <c r="CA53"/>
  <c r="CH53" s="1"/>
  <c r="BE59"/>
  <c r="CF59" s="1"/>
  <c r="CA65"/>
  <c r="CH65" s="1"/>
  <c r="AI73"/>
  <c r="CD73" s="1"/>
  <c r="X79"/>
  <c r="CC79" s="1"/>
  <c r="BE82"/>
  <c r="CF82" s="1"/>
  <c r="AT92"/>
  <c r="CE92" s="1"/>
  <c r="CA121"/>
  <c r="CH121" s="1"/>
  <c r="AI129"/>
  <c r="CD129" s="1"/>
  <c r="M134"/>
  <c r="CB134" s="1"/>
  <c r="CA143"/>
  <c r="CH143" s="1"/>
  <c r="CA157"/>
  <c r="CH157" s="1"/>
  <c r="M218"/>
  <c r="CB218" s="1"/>
  <c r="M254"/>
  <c r="CB254" s="1"/>
  <c r="M290"/>
  <c r="CB290" s="1"/>
  <c r="BP128"/>
  <c r="CG128" s="1"/>
  <c r="AT128"/>
  <c r="CE128" s="1"/>
  <c r="X128"/>
  <c r="CC128" s="1"/>
  <c r="AI128"/>
  <c r="CD128" s="1"/>
  <c r="CA128"/>
  <c r="CH128" s="1"/>
  <c r="M172" i="4"/>
  <c r="M180"/>
  <c r="M196"/>
  <c r="M205"/>
  <c r="M214"/>
  <c r="M19" i="5"/>
  <c r="CB19" s="1"/>
  <c r="BE35"/>
  <c r="CF35" s="1"/>
  <c r="BE75"/>
  <c r="CF75" s="1"/>
  <c r="BE77"/>
  <c r="CF77" s="1"/>
  <c r="M85"/>
  <c r="CB85" s="1"/>
  <c r="M128"/>
  <c r="CB128" s="1"/>
  <c r="BP98"/>
  <c r="CG98" s="1"/>
  <c r="AT98"/>
  <c r="CE98" s="1"/>
  <c r="X98"/>
  <c r="CC98" s="1"/>
  <c r="CA98"/>
  <c r="CH98" s="1"/>
  <c r="BP102"/>
  <c r="CG102" s="1"/>
  <c r="AT102"/>
  <c r="CE102" s="1"/>
  <c r="X102"/>
  <c r="CC102" s="1"/>
  <c r="AI102"/>
  <c r="CD102" s="1"/>
  <c r="CA102"/>
  <c r="CH102" s="1"/>
  <c r="BE102"/>
  <c r="CF102" s="1"/>
  <c r="AT112"/>
  <c r="CE112" s="1"/>
  <c r="X112"/>
  <c r="CC112" s="1"/>
  <c r="BP112"/>
  <c r="CG112" s="1"/>
  <c r="AI112"/>
  <c r="CD112" s="1"/>
  <c r="CA112"/>
  <c r="CH112" s="1"/>
  <c r="BE112"/>
  <c r="CF112" s="1"/>
  <c r="BP146"/>
  <c r="CG146" s="1"/>
  <c r="AT146"/>
  <c r="CE146" s="1"/>
  <c r="X146"/>
  <c r="CC146" s="1"/>
  <c r="CA146"/>
  <c r="CH146" s="1"/>
  <c r="BE146"/>
  <c r="CF146" s="1"/>
  <c r="AI146"/>
  <c r="CD146" s="1"/>
  <c r="AT184"/>
  <c r="CE184" s="1"/>
  <c r="X184"/>
  <c r="CC184" s="1"/>
  <c r="BP184"/>
  <c r="CG184" s="1"/>
  <c r="AI184"/>
  <c r="CD184" s="1"/>
  <c r="CA184"/>
  <c r="CH184" s="1"/>
  <c r="BE184"/>
  <c r="CF184" s="1"/>
  <c r="BP194"/>
  <c r="CG194" s="1"/>
  <c r="AT194"/>
  <c r="CE194" s="1"/>
  <c r="X194"/>
  <c r="CC194" s="1"/>
  <c r="CA194"/>
  <c r="CH194" s="1"/>
  <c r="BE194"/>
  <c r="CF194" s="1"/>
  <c r="AI194"/>
  <c r="CD194" s="1"/>
  <c r="N4" i="4"/>
  <c r="N10"/>
  <c r="N16"/>
  <c r="N22"/>
  <c r="N28"/>
  <c r="N34"/>
  <c r="N40"/>
  <c r="N46"/>
  <c r="N52"/>
  <c r="N58"/>
  <c r="N64"/>
  <c r="N70"/>
  <c r="N76"/>
  <c r="N82"/>
  <c r="N88"/>
  <c r="N94"/>
  <c r="N100"/>
  <c r="N106"/>
  <c r="N113"/>
  <c r="N120"/>
  <c r="M142"/>
  <c r="N149"/>
  <c r="N156"/>
  <c r="N171"/>
  <c r="N179"/>
  <c r="N195"/>
  <c r="M204"/>
  <c r="M213"/>
  <c r="M223"/>
  <c r="CA10" i="5"/>
  <c r="CH10" s="1"/>
  <c r="AI10"/>
  <c r="CD10" s="1"/>
  <c r="M13"/>
  <c r="CB13" s="1"/>
  <c r="AI13"/>
  <c r="CD13" s="1"/>
  <c r="BP14"/>
  <c r="CG14" s="1"/>
  <c r="CA18"/>
  <c r="CH18" s="1"/>
  <c r="BE29"/>
  <c r="CF29" s="1"/>
  <c r="BE31"/>
  <c r="CF31" s="1"/>
  <c r="BE45"/>
  <c r="CF45" s="1"/>
  <c r="AI45"/>
  <c r="CD45" s="1"/>
  <c r="BE57"/>
  <c r="CF57" s="1"/>
  <c r="AI57"/>
  <c r="CD57" s="1"/>
  <c r="BE69"/>
  <c r="CF69" s="1"/>
  <c r="AI69"/>
  <c r="CD69" s="1"/>
  <c r="BE81"/>
  <c r="CF81" s="1"/>
  <c r="AI81"/>
  <c r="CD81" s="1"/>
  <c r="BE83"/>
  <c r="CF83" s="1"/>
  <c r="AI85"/>
  <c r="CD85" s="1"/>
  <c r="CA90"/>
  <c r="CH90" s="1"/>
  <c r="M91"/>
  <c r="CB91" s="1"/>
  <c r="X91"/>
  <c r="CC91" s="1"/>
  <c r="M98"/>
  <c r="CB98" s="1"/>
  <c r="CA99"/>
  <c r="CH99" s="1"/>
  <c r="M102"/>
  <c r="CB102" s="1"/>
  <c r="M112"/>
  <c r="CB112" s="1"/>
  <c r="M146"/>
  <c r="CB146" s="1"/>
  <c r="CA155"/>
  <c r="CH155" s="1"/>
  <c r="AI173"/>
  <c r="CD173" s="1"/>
  <c r="AI175"/>
  <c r="CD175" s="1"/>
  <c r="M184"/>
  <c r="CB184" s="1"/>
  <c r="M194"/>
  <c r="CB194" s="1"/>
  <c r="M127" i="4"/>
  <c r="M163"/>
  <c r="M187"/>
  <c r="M222"/>
  <c r="CA4" i="5"/>
  <c r="CH4" s="1"/>
  <c r="AI4"/>
  <c r="CD4" s="1"/>
  <c r="M7"/>
  <c r="CB7" s="1"/>
  <c r="AI7"/>
  <c r="CD7" s="1"/>
  <c r="BP8"/>
  <c r="CG8" s="1"/>
  <c r="CA12"/>
  <c r="CH12" s="1"/>
  <c r="BE23"/>
  <c r="CF23" s="1"/>
  <c r="BE25"/>
  <c r="CF25" s="1"/>
  <c r="AI38"/>
  <c r="CD38" s="1"/>
  <c r="AI50"/>
  <c r="CD50" s="1"/>
  <c r="AI62"/>
  <c r="CD62" s="1"/>
  <c r="BE73"/>
  <c r="CF73" s="1"/>
  <c r="BE87"/>
  <c r="CF87" s="1"/>
  <c r="AI87"/>
  <c r="CD87" s="1"/>
  <c r="BE89"/>
  <c r="CF89" s="1"/>
  <c r="AI91"/>
  <c r="CD91" s="1"/>
  <c r="BE94"/>
  <c r="CF94" s="1"/>
  <c r="AI127"/>
  <c r="CD127" s="1"/>
  <c r="AI139"/>
  <c r="CD139" s="1"/>
  <c r="AI153"/>
  <c r="CD153" s="1"/>
  <c r="AI171"/>
  <c r="CD171" s="1"/>
  <c r="CA177"/>
  <c r="CH177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BE174"/>
  <c r="CF174" s="1"/>
  <c r="M180"/>
  <c r="CB180" s="1"/>
  <c r="BE186"/>
  <c r="CF186" s="1"/>
  <c r="M192"/>
  <c r="CB192" s="1"/>
  <c r="BE198"/>
  <c r="CF198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BE38"/>
  <c r="CF38" s="1"/>
  <c r="CA39"/>
  <c r="CH39" s="1"/>
  <c r="M42"/>
  <c r="CB42" s="1"/>
  <c r="BE44"/>
  <c r="CF44" s="1"/>
  <c r="CA45"/>
  <c r="CH45" s="1"/>
  <c r="M48"/>
  <c r="CB48" s="1"/>
  <c r="BE50"/>
  <c r="CF50" s="1"/>
  <c r="CA51"/>
  <c r="CH51" s="1"/>
  <c r="M54"/>
  <c r="CB54" s="1"/>
  <c r="BE56"/>
  <c r="CF56" s="1"/>
  <c r="CA57"/>
  <c r="CH57" s="1"/>
  <c r="M60"/>
  <c r="CB60" s="1"/>
  <c r="BE62"/>
  <c r="CF62" s="1"/>
  <c r="CA63"/>
  <c r="CH63" s="1"/>
  <c r="M66"/>
  <c r="CB66" s="1"/>
  <c r="BE68"/>
  <c r="CF68" s="1"/>
  <c r="CA69"/>
  <c r="CH69" s="1"/>
  <c r="M72"/>
  <c r="CB72" s="1"/>
  <c r="BE74"/>
  <c r="CF74" s="1"/>
  <c r="CA75"/>
  <c r="CH75" s="1"/>
  <c r="M78"/>
  <c r="CB78" s="1"/>
  <c r="BE80"/>
  <c r="CF80" s="1"/>
  <c r="CA81"/>
  <c r="CH81" s="1"/>
  <c r="M84"/>
  <c r="CB84" s="1"/>
  <c r="BE86"/>
  <c r="CF86" s="1"/>
  <c r="CA87"/>
  <c r="CH87" s="1"/>
  <c r="M90"/>
  <c r="CB90" s="1"/>
  <c r="BE92"/>
  <c r="CF92" s="1"/>
  <c r="CA93"/>
  <c r="CH93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M221"/>
  <c r="CB221" s="1"/>
  <c r="M233"/>
  <c r="CB233" s="1"/>
  <c r="M245"/>
  <c r="CB245" s="1"/>
  <c r="M257"/>
  <c r="CB257" s="1"/>
  <c r="M269"/>
  <c r="CB269" s="1"/>
  <c r="M281"/>
  <c r="CB281" s="1"/>
  <c r="M293"/>
  <c r="CB293" s="1"/>
  <c r="AI302"/>
  <c r="CD302" s="1"/>
  <c r="M305"/>
  <c r="CB305" s="1"/>
  <c r="AT106"/>
  <c r="CE106" s="1"/>
  <c r="X106"/>
  <c r="CC106" s="1"/>
  <c r="BP106"/>
  <c r="CG106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5"/>
  <c r="CB5" s="1"/>
  <c r="M11"/>
  <c r="CB11" s="1"/>
  <c r="M17"/>
  <c r="CB17" s="1"/>
  <c r="M23"/>
  <c r="CB23" s="1"/>
  <c r="M29"/>
  <c r="CB29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BP95"/>
  <c r="CG95" s="1"/>
  <c r="M95"/>
  <c r="CB95" s="1"/>
  <c r="X96"/>
  <c r="CC96" s="1"/>
  <c r="M96"/>
  <c r="CB96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AI5"/>
  <c r="CD5" s="1"/>
  <c r="CA7"/>
  <c r="CH7" s="1"/>
  <c r="M10"/>
  <c r="CB10" s="1"/>
  <c r="AI11"/>
  <c r="CD11" s="1"/>
  <c r="CA13"/>
  <c r="CH13" s="1"/>
  <c r="M16"/>
  <c r="CB16" s="1"/>
  <c r="AI17"/>
  <c r="CD17" s="1"/>
  <c r="CA19"/>
  <c r="CH19" s="1"/>
  <c r="M22"/>
  <c r="CB22" s="1"/>
  <c r="AI23"/>
  <c r="CD23" s="1"/>
  <c r="CA25"/>
  <c r="CH25" s="1"/>
  <c r="M28"/>
  <c r="CB28" s="1"/>
  <c r="AI29"/>
  <c r="CD29" s="1"/>
  <c r="CA31"/>
  <c r="CH31" s="1"/>
  <c r="M34"/>
  <c r="CB34" s="1"/>
  <c r="AI35"/>
  <c r="CD35" s="1"/>
  <c r="CA37"/>
  <c r="CH37" s="1"/>
  <c r="M40"/>
  <c r="CB40" s="1"/>
  <c r="AI41"/>
  <c r="CD41" s="1"/>
  <c r="CA43"/>
  <c r="CH43" s="1"/>
  <c r="M46"/>
  <c r="CB46" s="1"/>
  <c r="AI47"/>
  <c r="CD47" s="1"/>
  <c r="CA49"/>
  <c r="CH49" s="1"/>
  <c r="M52"/>
  <c r="CB52" s="1"/>
  <c r="AI53"/>
  <c r="CD53" s="1"/>
  <c r="CA55"/>
  <c r="CH55" s="1"/>
  <c r="M58"/>
  <c r="CB58" s="1"/>
  <c r="AI59"/>
  <c r="CD59" s="1"/>
  <c r="CA61"/>
  <c r="CH61" s="1"/>
  <c r="M64"/>
  <c r="CB64" s="1"/>
  <c r="AI65"/>
  <c r="CD65" s="1"/>
  <c r="CA67"/>
  <c r="CH67" s="1"/>
  <c r="M70"/>
  <c r="CB70" s="1"/>
  <c r="AI71"/>
  <c r="CD71" s="1"/>
  <c r="CA73"/>
  <c r="CH73" s="1"/>
  <c r="M76"/>
  <c r="CB76" s="1"/>
  <c r="AI77"/>
  <c r="CD77" s="1"/>
  <c r="CA79"/>
  <c r="CH79" s="1"/>
  <c r="M82"/>
  <c r="CB82" s="1"/>
  <c r="AI83"/>
  <c r="CD83" s="1"/>
  <c r="CA85"/>
  <c r="CH85" s="1"/>
  <c r="M88"/>
  <c r="CB88" s="1"/>
  <c r="AI89"/>
  <c r="CD89" s="1"/>
  <c r="CA91"/>
  <c r="CH91" s="1"/>
  <c r="M94"/>
  <c r="CB94" s="1"/>
  <c r="AI95"/>
  <c r="CD95" s="1"/>
  <c r="AI106"/>
  <c r="CD106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174"/>
  <c r="CG174" s="1"/>
  <c r="AT174"/>
  <c r="CE174" s="1"/>
  <c r="X174"/>
  <c r="CC174" s="1"/>
  <c r="BP186"/>
  <c r="CG186" s="1"/>
  <c r="AT186"/>
  <c r="CE186" s="1"/>
  <c r="X186"/>
  <c r="CC186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74"/>
  <c r="CB174" s="1"/>
  <c r="M186"/>
  <c r="CB186" s="1"/>
  <c r="M198"/>
  <c r="CB198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X99"/>
  <c r="CC99" s="1"/>
  <c r="AT99"/>
  <c r="CE99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3"/>
  <c r="CB3" s="1"/>
  <c r="M9"/>
  <c r="CB9" s="1"/>
  <c r="M15"/>
  <c r="CB15" s="1"/>
  <c r="M21"/>
  <c r="CB21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BE95"/>
  <c r="CF95" s="1"/>
  <c r="AT96"/>
  <c r="CE96" s="1"/>
  <c r="M99"/>
  <c r="CB99" s="1"/>
  <c r="M107"/>
  <c r="CB107" s="1"/>
  <c r="M119"/>
  <c r="CB119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20"/>
  <c r="CE220" s="1"/>
  <c r="X220"/>
  <c r="CC220" s="1"/>
  <c r="BP220"/>
  <c r="CG220" s="1"/>
  <c r="AT232"/>
  <c r="CE232" s="1"/>
  <c r="X232"/>
  <c r="CC232" s="1"/>
  <c r="BP232"/>
  <c r="CG232" s="1"/>
  <c r="AT244"/>
  <c r="CE244" s="1"/>
  <c r="X244"/>
  <c r="CC244" s="1"/>
  <c r="BP244"/>
  <c r="CG244" s="1"/>
  <c r="AT256"/>
  <c r="CE256" s="1"/>
  <c r="X256"/>
  <c r="CC256" s="1"/>
  <c r="BP256"/>
  <c r="CG256" s="1"/>
  <c r="AT268"/>
  <c r="CE268" s="1"/>
  <c r="X268"/>
  <c r="CC268" s="1"/>
  <c r="BP268"/>
  <c r="CG268" s="1"/>
  <c r="AT280"/>
  <c r="CE280" s="1"/>
  <c r="X280"/>
  <c r="CC280" s="1"/>
  <c r="BP280"/>
  <c r="CG280" s="1"/>
  <c r="AT292"/>
  <c r="CE292" s="1"/>
  <c r="X292"/>
  <c r="CC292" s="1"/>
  <c r="BP292"/>
  <c r="CG292" s="1"/>
  <c r="AT304"/>
  <c r="CE304" s="1"/>
  <c r="X304"/>
  <c r="CC304" s="1"/>
  <c r="BP304"/>
  <c r="CG304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AT100"/>
  <c r="CE100" s="1"/>
  <c r="BP100"/>
  <c r="CG100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00"/>
  <c r="CB100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AI174"/>
  <c r="CD174" s="1"/>
  <c r="M177"/>
  <c r="CB177" s="1"/>
  <c r="CA180"/>
  <c r="CH180" s="1"/>
  <c r="AI186"/>
  <c r="CD186" s="1"/>
  <c r="M189"/>
  <c r="CB189" s="1"/>
  <c r="CA192"/>
  <c r="CH192" s="1"/>
  <c r="AI198"/>
  <c r="CD198" s="1"/>
  <c r="M201"/>
  <c r="CB201" s="1"/>
  <c r="CA204"/>
  <c r="CH204" s="1"/>
  <c r="AI210"/>
  <c r="CD210" s="1"/>
  <c r="M213"/>
  <c r="CB213" s="1"/>
  <c r="CA216"/>
  <c r="CH216" s="1"/>
  <c r="AI222"/>
  <c r="CD222" s="1"/>
  <c r="M225"/>
  <c r="CB225" s="1"/>
  <c r="CA228"/>
  <c r="CH228" s="1"/>
  <c r="AI234"/>
  <c r="CD234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302"/>
  <c r="CG302" s="1"/>
  <c r="AT302"/>
  <c r="CE302" s="1"/>
  <c r="X302"/>
  <c r="CC302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AI100"/>
  <c r="CD100" s="1"/>
  <c r="M103"/>
  <c r="CB103" s="1"/>
  <c r="CA106"/>
  <c r="CH106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AI220"/>
  <c r="CD220" s="1"/>
  <c r="M223"/>
  <c r="CB223" s="1"/>
  <c r="CA226"/>
  <c r="CH226" s="1"/>
  <c r="BE229"/>
  <c r="CF229" s="1"/>
  <c r="AI232"/>
  <c r="CD232" s="1"/>
  <c r="M235"/>
  <c r="CB235" s="1"/>
  <c r="CA238"/>
  <c r="CH238" s="1"/>
  <c r="BE241"/>
  <c r="CF241" s="1"/>
  <c r="AI244"/>
  <c r="CD244" s="1"/>
  <c r="M247"/>
  <c r="CB247" s="1"/>
  <c r="CA250"/>
  <c r="CH250" s="1"/>
  <c r="BE253"/>
  <c r="CF253" s="1"/>
  <c r="AI256"/>
  <c r="CD256" s="1"/>
  <c r="M259"/>
  <c r="CB259" s="1"/>
  <c r="CA262"/>
  <c r="CH262" s="1"/>
  <c r="BE265"/>
  <c r="CF265" s="1"/>
  <c r="AI268"/>
  <c r="CD268" s="1"/>
  <c r="M271"/>
  <c r="CB271" s="1"/>
  <c r="CA274"/>
  <c r="CH274" s="1"/>
  <c r="BE277"/>
  <c r="CF277" s="1"/>
  <c r="AI280"/>
  <c r="CD280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CV71" i="2" l="1"/>
  <c r="I71" i="1" s="1"/>
  <c r="K71" s="1"/>
  <c r="CV59" i="2"/>
  <c r="I59" i="1" s="1"/>
  <c r="K59" s="1"/>
  <c r="CV77" i="2"/>
  <c r="I77" i="1" s="1"/>
  <c r="K77" s="1"/>
  <c r="CV32" i="2"/>
  <c r="I32" i="1" s="1"/>
  <c r="K32" s="1"/>
  <c r="CV76" i="2"/>
  <c r="I76" i="1" s="1"/>
  <c r="K76" s="1"/>
  <c r="CV70" i="2"/>
  <c r="I70" i="1" s="1"/>
  <c r="K70" s="1"/>
  <c r="CV68" i="2"/>
  <c r="I68" i="1" s="1"/>
  <c r="K68" s="1"/>
  <c r="CV23" i="2"/>
  <c r="I23" i="1" s="1"/>
  <c r="K23" s="1"/>
  <c r="CV5" i="2"/>
  <c r="I5" i="1" s="1"/>
  <c r="K5" s="1"/>
  <c r="CV53" i="2"/>
  <c r="I53" i="1" s="1"/>
  <c r="K53" s="1"/>
  <c r="CV41" i="2"/>
  <c r="I41" i="1" s="1"/>
  <c r="K41" s="1"/>
  <c r="CV72" i="2"/>
  <c r="I72" i="1" s="1"/>
  <c r="K72" s="1"/>
  <c r="CV25" i="2"/>
  <c r="I25" i="1" s="1"/>
  <c r="K25" s="1"/>
  <c r="CV73" i="2"/>
  <c r="I73" i="1" s="1"/>
  <c r="K73" s="1"/>
  <c r="CV47" i="2"/>
  <c r="I47" i="1" s="1"/>
  <c r="K47" s="1"/>
  <c r="CV43" i="2"/>
  <c r="I43" i="1" s="1"/>
  <c r="K43" s="1"/>
  <c r="CV12" i="2"/>
  <c r="I12" i="1" s="1"/>
  <c r="K12" s="1"/>
  <c r="CV58" i="2"/>
  <c r="I58" i="1" s="1"/>
  <c r="K58" s="1"/>
  <c r="CV34" i="2"/>
  <c r="I34" i="1" s="1"/>
  <c r="K34" s="1"/>
  <c r="CV10" i="2"/>
  <c r="I10" i="1" s="1"/>
  <c r="K10" s="1"/>
  <c r="CV49" i="2"/>
  <c r="I49" i="1" s="1"/>
  <c r="K49" s="1"/>
  <c r="CV8" i="2"/>
  <c r="I8" i="1" s="1"/>
  <c r="K8" s="1"/>
  <c r="CV38" i="2"/>
  <c r="I38" i="1" s="1"/>
  <c r="K38" s="1"/>
  <c r="CV30" i="2"/>
  <c r="I30" i="1" s="1"/>
  <c r="K30" s="1"/>
  <c r="CV6" i="2"/>
  <c r="I6" i="1" s="1"/>
  <c r="K6" s="1"/>
  <c r="CV51" i="2"/>
  <c r="I51" i="1" s="1"/>
  <c r="K51" s="1"/>
  <c r="CV28" i="2"/>
  <c r="I28" i="1" s="1"/>
  <c r="K28" s="1"/>
  <c r="CV4" i="2"/>
  <c r="I4" i="1" s="1"/>
  <c r="K4" s="1"/>
  <c r="CV40" i="2"/>
  <c r="I40" i="1" s="1"/>
  <c r="K40" s="1"/>
  <c r="CV26" i="2"/>
  <c r="I26" i="1" s="1"/>
  <c r="K26" s="1"/>
  <c r="CV55" i="2"/>
  <c r="I55" i="1" s="1"/>
  <c r="K55" s="1"/>
  <c r="CV24" i="2"/>
  <c r="I24" i="1" s="1"/>
  <c r="K24" s="1"/>
  <c r="CV46" i="2"/>
  <c r="I46" i="1" s="1"/>
  <c r="K46" s="1"/>
  <c r="CV22" i="2"/>
  <c r="I22" i="1" s="1"/>
  <c r="K22" s="1"/>
  <c r="CV102" i="2"/>
  <c r="I102" i="1" s="1"/>
  <c r="K102" s="1"/>
  <c r="CV101" i="2"/>
  <c r="I101" i="1" s="1"/>
  <c r="K101" s="1"/>
  <c r="CV100" i="2"/>
  <c r="I100" i="1" s="1"/>
  <c r="K100" s="1"/>
  <c r="CV99" i="2"/>
  <c r="I99" i="1" s="1"/>
  <c r="K99" s="1"/>
  <c r="CV98" i="2"/>
  <c r="I98" i="1" s="1"/>
  <c r="K98" s="1"/>
  <c r="CV97" i="2"/>
  <c r="I97" i="1" s="1"/>
  <c r="K97" s="1"/>
  <c r="CV96" i="2"/>
  <c r="I96" i="1" s="1"/>
  <c r="K96" s="1"/>
  <c r="CV95" i="2"/>
  <c r="I95" i="1" s="1"/>
  <c r="K95" s="1"/>
  <c r="CV94" i="2"/>
  <c r="I94" i="1" s="1"/>
  <c r="K94" s="1"/>
  <c r="CV93" i="2"/>
  <c r="I93" i="1" s="1"/>
  <c r="K93" s="1"/>
  <c r="CV61" i="2"/>
  <c r="I61" i="1" s="1"/>
  <c r="K61" s="1"/>
  <c r="CV37" i="2"/>
  <c r="I37" i="1" s="1"/>
  <c r="K37" s="1"/>
  <c r="CV20" i="2"/>
  <c r="I20" i="1" s="1"/>
  <c r="K20" s="1"/>
  <c r="CV50" i="2"/>
  <c r="I50" i="1" s="1"/>
  <c r="K50" s="1"/>
  <c r="CV18" i="2"/>
  <c r="I18" i="1" s="1"/>
  <c r="K18" s="1"/>
  <c r="CV14" i="2"/>
  <c r="I14" i="1" s="1"/>
  <c r="K14" s="1"/>
  <c r="CV39" i="2"/>
  <c r="I39" i="1" s="1"/>
  <c r="K39" s="1"/>
  <c r="CV16" i="2"/>
  <c r="I16" i="1" s="1"/>
  <c r="K16" s="1"/>
  <c r="CV52" i="2"/>
  <c r="I52" i="1" s="1"/>
  <c r="K52" s="1"/>
  <c r="CV69" i="2"/>
  <c r="I69" i="1" s="1"/>
  <c r="K69" s="1"/>
  <c r="CV35" i="2"/>
  <c r="I35" i="1" s="1"/>
  <c r="K35" s="1"/>
  <c r="CV21" i="2"/>
  <c r="I21" i="1" s="1"/>
  <c r="K21" s="1"/>
  <c r="CV66" i="2"/>
  <c r="I66" i="1" s="1"/>
  <c r="K66" s="1"/>
  <c r="CV90" i="2"/>
  <c r="I90" i="1" s="1"/>
  <c r="K90" s="1"/>
  <c r="CV67" i="2"/>
  <c r="I67" i="1" s="1"/>
  <c r="K67" s="1"/>
  <c r="CV91" i="2"/>
  <c r="I91" i="1" s="1"/>
  <c r="K91" s="1"/>
  <c r="CV19" i="2"/>
  <c r="I19" i="1" s="1"/>
  <c r="K19" s="1"/>
  <c r="CV64" i="2"/>
  <c r="I64" i="1" s="1"/>
  <c r="K64" s="1"/>
  <c r="CV88" i="2"/>
  <c r="I88" i="1" s="1"/>
  <c r="K88" s="1"/>
  <c r="CV65" i="2"/>
  <c r="I65" i="1" s="1"/>
  <c r="K65" s="1"/>
  <c r="CV89" i="2"/>
  <c r="I89" i="1" s="1"/>
  <c r="K89" s="1"/>
  <c r="CV17" i="2"/>
  <c r="I17" i="1" s="1"/>
  <c r="K17" s="1"/>
  <c r="CV62" i="2"/>
  <c r="I62" i="1" s="1"/>
  <c r="K62" s="1"/>
  <c r="CV86" i="2"/>
  <c r="I86" i="1" s="1"/>
  <c r="K86" s="1"/>
  <c r="CV63" i="2"/>
  <c r="I63" i="1" s="1"/>
  <c r="K63" s="1"/>
  <c r="CV87" i="2"/>
  <c r="I87" i="1" s="1"/>
  <c r="K87" s="1"/>
  <c r="CV15" i="2"/>
  <c r="I15" i="1" s="1"/>
  <c r="K15" s="1"/>
  <c r="CV60" i="2"/>
  <c r="I60" i="1" s="1"/>
  <c r="K60" s="1"/>
  <c r="CV84" i="2"/>
  <c r="I84" i="1" s="1"/>
  <c r="K84" s="1"/>
  <c r="CV54" i="2"/>
  <c r="I54" i="1" s="1"/>
  <c r="K54" s="1"/>
  <c r="CV85" i="2"/>
  <c r="I85" i="1" s="1"/>
  <c r="K85" s="1"/>
  <c r="CV13" i="2"/>
  <c r="I13" i="1" s="1"/>
  <c r="K13" s="1"/>
  <c r="CV57" i="2"/>
  <c r="I57" i="1" s="1"/>
  <c r="K57" s="1"/>
  <c r="CV48" i="2"/>
  <c r="I48" i="1" s="1"/>
  <c r="K48" s="1"/>
  <c r="CV82" i="2"/>
  <c r="I82" i="1" s="1"/>
  <c r="K82" s="1"/>
  <c r="CV42" i="2"/>
  <c r="I42" i="1" s="1"/>
  <c r="K42" s="1"/>
  <c r="CV83" i="2"/>
  <c r="I83" i="1" s="1"/>
  <c r="K83" s="1"/>
  <c r="CV11" i="2"/>
  <c r="I11" i="1" s="1"/>
  <c r="K11" s="1"/>
  <c r="CV45" i="2"/>
  <c r="I45" i="1" s="1"/>
  <c r="K45" s="1"/>
  <c r="CV36" i="2"/>
  <c r="I36" i="1" s="1"/>
  <c r="K36" s="1"/>
  <c r="CV80" i="2"/>
  <c r="I80" i="1" s="1"/>
  <c r="K80" s="1"/>
  <c r="CV56" i="2"/>
  <c r="I56" i="1" s="1"/>
  <c r="K56" s="1"/>
  <c r="CV81" i="2"/>
  <c r="I81" i="1" s="1"/>
  <c r="K81" s="1"/>
  <c r="CV9" i="2"/>
  <c r="I9" i="1" s="1"/>
  <c r="K9" s="1"/>
  <c r="CV33" i="2"/>
  <c r="I33" i="1" s="1"/>
  <c r="K33" s="1"/>
  <c r="CV78" i="2"/>
  <c r="I78" i="1" s="1"/>
  <c r="K78" s="1"/>
  <c r="CV44" i="2"/>
  <c r="I44" i="1" s="1"/>
  <c r="K44" s="1"/>
  <c r="CV79" i="2"/>
  <c r="I79" i="1" s="1"/>
  <c r="K79" s="1"/>
  <c r="CV7" i="2"/>
  <c r="I7" i="1" s="1"/>
  <c r="K7" s="1"/>
  <c r="CV31" i="2"/>
  <c r="I31" i="1" s="1"/>
  <c r="K31" s="1"/>
  <c r="CV74" i="2"/>
  <c r="I74" i="1" s="1"/>
  <c r="K74" s="1"/>
  <c r="CV92" i="2"/>
  <c r="I92" i="1" s="1"/>
  <c r="K92" s="1"/>
  <c r="CV75" i="2"/>
  <c r="I75" i="1" s="1"/>
  <c r="K75" s="1"/>
  <c r="CV3" i="2"/>
  <c r="I3" i="1" s="1"/>
  <c r="K3" s="1"/>
  <c r="CV27" i="2"/>
  <c r="I27" i="1" s="1"/>
  <c r="K2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<sst xmlns="http://schemas.openxmlformats.org/spreadsheetml/2006/main" count="6639" uniqueCount="1062">
  <si>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</si>
  <si>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</si>
  <si>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</si>
  <si>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</si>
  <si>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</si>
  <si>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</si>
  <si>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</si>
  <si>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</si>
  <si>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</si>
  <si>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</si>
  <si>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</si>
  <si>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</si>
  <si>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</si>
  <si>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</si>
  <si>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</si>
  <si>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</si>
  <si>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</si>
  <si>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</si>
  <si>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</si>
  <si>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</si>
  <si>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</si>
  <si>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</si>
  <si>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</si>
  <si>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</si>
  <si>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</si>
  <si>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</si>
  <si>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</si>
  <si>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</si>
  <si>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</si>
  <si>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</si>
  <si>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</si>
  <si>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</si>
  <si>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</si>
  <si>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</si>
  <si>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</si>
  <si>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</si>
  <si>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</si>
  <si>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</si>
  <si>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</si>
  <si>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</si>
  <si>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</si>
  <si>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</si>
  <si>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</si>
  <si>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</si>
  <si>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</si>
  <si>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</si>
  <si>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</si>
  <si>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</si>
  <si>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</si>
  <si>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</si>
  <si>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</si>
  <si>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</si>
  <si>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</si>
  <si>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</si>
  <si>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</si>
  <si>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</si>
  <si>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</si>
  <si>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</si>
  <si>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</si>
  <si>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</si>
  <si>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</si>
  <si>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</si>
  <si>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</si>
  <si>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</si>
  <si>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</si>
  <si>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</si>
  <si>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</si>
  <si>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</si>
  <si>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</si>
  <si>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</si>
  <si>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</si>
  <si>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</si>
  <si>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</si>
  <si>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</si>
  <si>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</si>
  <si>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</si>
  <si>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</si>
  <si>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</si>
  <si>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</si>
  <si>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</si>
  <si>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</si>
  <si>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</si>
  <si>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</si>
  <si>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</si>
  <si>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</si>
  <si>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</si>
  <si>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</si>
  <si>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</si>
  <si>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</si>
  <si>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</si>
  <si>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</si>
  <si>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</si>
  <si>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</si>
  <si>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</si>
  <si>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</si>
  <si>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</si>
  <si>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</si>
  <si>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</si>
  <si>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</si>
  <si>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</si>
  <si>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</si>
  <si>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</si>
  <si>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</si>
  <si>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</si>
  <si>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</si>
  <si>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</si>
  <si>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</si>
  <si>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</si>
  <si>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</si>
  <si>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</si>
  <si>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</si>
  <si>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</si>
  <si>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</si>
  <si>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</si>
  <si>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</si>
  <si>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</si>
  <si>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</si>
  <si>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</si>
  <si>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</si>
  <si>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</si>
  <si>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</si>
  <si>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</si>
  <si>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</si>
  <si>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</si>
  <si>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</si>
  <si>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</si>
  <si>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</si>
  <si>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</si>
  <si>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</si>
  <si>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</si>
  <si>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</si>
  <si>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</si>
  <si>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</si>
  <si>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</si>
  <si>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</si>
  <si>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</si>
  <si>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</si>
  <si>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</si>
  <si>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</si>
  <si>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</si>
  <si>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</si>
  <si>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</si>
  <si>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</si>
  <si>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</si>
  <si>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</si>
  <si>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</si>
  <si>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</si>
  <si>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</si>
  <si>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</si>
  <si>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</si>
  <si>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</si>
  <si>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</si>
  <si>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</si>
  <si>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</si>
  <si>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</si>
  <si>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</si>
  <si>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</si>
  <si>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</si>
  <si>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</si>
  <si>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</si>
  <si>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</si>
  <si>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</si>
  <si>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</si>
  <si>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</si>
  <si>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</si>
  <si>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</si>
  <si>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</si>
  <si>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</si>
  <si>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</si>
  <si>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</si>
  <si>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</si>
  <si>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</si>
  <si>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</si>
  <si>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</si>
  <si>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</si>
  <si>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</si>
  <si>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</si>
  <si>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</si>
  <si>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</si>
  <si>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</si>
  <si>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</si>
  <si>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</si>
  <si>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</si>
  <si>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</si>
  <si>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</si>
  <si>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</si>
  <si>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</si>
  <si>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</si>
  <si>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</si>
  <si>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</si>
  <si>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</si>
  <si>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</si>
  <si>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</si>
  <si>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</si>
  <si>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</si>
  <si>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</si>
  <si>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</si>
  <si>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</si>
  <si>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</si>
  <si>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</si>
  <si>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</si>
  <si>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</si>
  <si>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</si>
  <si>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</si>
  <si>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</si>
  <si>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</si>
  <si>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</si>
  <si>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</si>
  <si>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</si>
  <si>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</si>
  <si>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</si>
  <si>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</si>
  <si>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</si>
  <si>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</si>
  <si>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</si>
  <si>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</si>
  <si>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</si>
  <si>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</si>
  <si>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</si>
  <si>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</si>
  <si>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</si>
  <si>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</si>
  <si>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</si>
  <si>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</si>
  <si>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</si>
  <si>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</si>
  <si>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</si>
  <si>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</si>
  <si>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</si>
  <si>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</si>
  <si>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</si>
  <si>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</si>
  <si>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</si>
  <si>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</si>
  <si>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</si>
  <si>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</si>
  <si>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</si>
  <si>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</si>
  <si>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</si>
  <si>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</si>
  <si>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</si>
  <si>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</si>
  <si>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</si>
  <si>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</si>
  <si>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</si>
  <si>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</si>
  <si>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</si>
  <si>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</si>
  <si>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</si>
  <si>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</si>
  <si>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</si>
  <si>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</si>
  <si>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</si>
  <si>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</si>
  <si>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</si>
  <si>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</si>
  <si>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</si>
  <si>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</si>
  <si>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</si>
  <si>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</si>
  <si>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</si>
  <si>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</si>
  <si>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</si>
  <si>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</si>
  <si>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</si>
  <si>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</si>
  <si>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</si>
  <si>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</si>
  <si>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</si>
  <si>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</si>
  <si>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</si>
  <si>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</si>
  <si>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</si>
  <si>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</si>
  <si>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</si>
  <si>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</si>
  <si>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</si>
  <si>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</si>
  <si>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</si>
  <si>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</si>
  <si>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</si>
  <si>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</si>
  <si>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</si>
  <si>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</si>
  <si>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</si>
  <si>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</si>
  <si>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</si>
  <si>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</si>
  <si>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</si>
  <si>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</si>
  <si>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</si>
  <si>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</si>
  <si>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</si>
  <si>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</si>
  <si>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</si>
  <si>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</si>
  <si>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</si>
  <si>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</si>
  <si>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</si>
  <si>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</si>
  <si>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</si>
  <si>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</si>
  <si>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</si>
  <si>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</si>
  <si>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</si>
  <si>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</si>
  <si>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</si>
  <si>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</si>
  <si>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</si>
  <si>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</si>
  <si>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</si>
  <si>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</si>
  <si>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</si>
  <si>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</si>
  <si>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</si>
  <si>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</si>
  <si>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</si>
  <si>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</si>
  <si>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</si>
  <si>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</si>
  <si>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</si>
  <si>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</si>
  <si>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</si>
  <si>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</si>
  <si>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</si>
  <si>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</si>
  <si>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</si>
  <si>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</si>
  <si>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</si>
  <si>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</si>
  <si>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</si>
  <si>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</si>
  <si>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</si>
  <si>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</si>
  <si>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</si>
  <si>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</si>
  <si>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</si>
  <si>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</si>
  <si>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</si>
  <si>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</si>
  <si>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</si>
  <si>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</si>
  <si>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</si>
  <si>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</si>
  <si>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</si>
  <si>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</si>
  <si>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</si>
  <si>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</si>
  <si>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</si>
  <si>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</si>
  <si>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</si>
  <si>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</si>
  <si>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</si>
  <si>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</si>
  <si>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</si>
  <si>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</si>
  <si>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</si>
  <si>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</si>
  <si>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</si>
  <si>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</si>
  <si>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</si>
  <si>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</si>
  <si>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</si>
  <si>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</si>
  <si>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</si>
  <si>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</si>
  <si>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</si>
  <si>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</si>
  <si>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</si>
  <si>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</si>
  <si>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</si>
  <si>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</si>
  <si>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</si>
  <si>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</si>
  <si>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</si>
  <si>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</si>
  <si>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</si>
  <si>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</si>
  <si>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</si>
  <si>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</si>
  <si>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</si>
  <si>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</si>
  <si>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</si>
  <si>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</si>
  <si>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</si>
  <si>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</si>
  <si>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</si>
  <si>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</si>
  <si>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</si>
  <si>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</si>
  <si>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</si>
  <si>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</si>
  <si>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</si>
  <si>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</si>
  <si>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</si>
  <si>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</si>
  <si>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</si>
  <si>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</si>
  <si>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</si>
  <si>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</si>
  <si>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</si>
  <si>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</si>
  <si>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</si>
  <si>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</si>
  <si>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</si>
  <si>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</si>
  <si>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</si>
  <si>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</si>
  <si>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</si>
  <si>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</si>
  <si>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</si>
  <si>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</si>
  <si>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</si>
  <si>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</si>
  <si>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</si>
  <si>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</si>
  <si>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</si>
  <si>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</si>
  <si>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</si>
  <si>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</si>
  <si>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</si>
  <si>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</si>
  <si>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</si>
  <si>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</si>
  <si>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</si>
  <si>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</si>
  <si>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</si>
  <si>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</si>
  <si>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</si>
  <si>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</si>
  <si>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</si>
  <si>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</si>
  <si>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</si>
  <si>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</si>
  <si>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</si>
  <si>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</si>
  <si>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</si>
  <si>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</si>
  <si>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</si>
  <si>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</si>
  <si>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</si>
  <si>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</si>
  <si>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</si>
  <si>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</si>
  <si>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</si>
  <si>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</si>
  <si>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</si>
  <si>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</si>
  <si>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</si>
  <si>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</si>
  <si>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</si>
  <si>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</si>
  <si>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</si>
  <si>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</si>
  <si>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</si>
  <si>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</si>
  <si>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</si>
  <si>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</si>
  <si>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</si>
  <si>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</si>
  <si>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</si>
  <si>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</si>
  <si>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</si>
  <si>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</si>
  <si>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</si>
  <si>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</si>
  <si>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</si>
  <si>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</si>
  <si>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</si>
  <si>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</si>
  <si>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</si>
  <si>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</si>
  <si>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</si>
  <si>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</si>
  <si>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</si>
  <si>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</si>
  <si>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</si>
  <si>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</si>
  <si>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</si>
  <si>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</si>
  <si>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</si>
  <si>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</si>
  <si>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</si>
  <si>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</si>
  <si>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</si>
  <si>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</si>
  <si>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</si>
  <si>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</si>
  <si>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</si>
  <si>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</si>
  <si>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</si>
  <si>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</si>
  <si>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</si>
  <si>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</si>
  <si>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</si>
  <si>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</si>
  <si>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</si>
  <si>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</si>
  <si>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</si>
  <si>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</si>
  <si>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</si>
  <si>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</si>
  <si>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</si>
  <si>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</si>
  <si>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</si>
  <si>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</si>
  <si>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</si>
  <si>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</si>
  <si>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</si>
  <si>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</si>
  <si>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</si>
  <si>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</si>
  <si>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</si>
  <si>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</si>
  <si>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</si>
  <si>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</si>
  <si>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</si>
  <si>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</si>
  <si>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</si>
  <si>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</si>
  <si>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</si>
  <si>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</si>
  <si>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</si>
  <si>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</si>
  <si>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</si>
  <si>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</si>
  <si>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</si>
  <si>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</si>
  <si>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</si>
  <si>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</si>
  <si>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</si>
  <si>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</si>
  <si>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</si>
  <si>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</si>
  <si>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</si>
  <si>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</si>
  <si>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</si>
  <si>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</si>
  <si>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</si>
  <si>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</si>
  <si>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</si>
  <si>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</si>
  <si>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</si>
  <si>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</si>
  <si>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</si>
  <si>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</si>
  <si>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</si>
  <si>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</si>
  <si>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</si>
  <si>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</si>
  <si>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</si>
  <si>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</si>
  <si>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</si>
  <si>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</si>
  <si>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</si>
  <si>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</si>
  <si>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</si>
  <si>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</si>
  <si>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</si>
  <si>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</si>
  <si>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</si>
  <si>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</si>
  <si>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</si>
  <si>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</si>
  <si>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</si>
  <si>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</si>
  <si>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</si>
  <si>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</si>
  <si>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</si>
  <si>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</si>
  <si>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</si>
  <si>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</si>
  <si>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</si>
  <si>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</si>
  <si>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</si>
  <si>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</si>
  <si>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</si>
  <si>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</si>
  <si>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</si>
  <si>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</si>
  <si>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</si>
  <si>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</si>
  <si>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</si>
  <si>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</si>
  <si>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</si>
  <si>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</si>
  <si>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</si>
  <si>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</si>
  <si>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</si>
  <si>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</si>
  <si>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</si>
  <si>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</si>
  <si>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</si>
  <si>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</si>
  <si>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</si>
  <si>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</si>
  <si>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</si>
  <si>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</si>
  <si>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</si>
  <si>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</si>
  <si>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</si>
  <si>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</si>
  <si>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</si>
  <si>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</si>
  <si>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</si>
  <si>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</si>
  <si>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</si>
  <si>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</si>
  <si>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</si>
  <si>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</si>
  <si>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</si>
  <si>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</si>
  <si>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</si>
  <si>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</si>
  <si>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</si>
  <si>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</si>
  <si>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</si>
  <si>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</si>
  <si>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</si>
  <si>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</si>
  <si>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</si>
  <si>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</si>
  <si>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</si>
  <si>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</si>
  <si>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</si>
  <si>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</si>
  <si>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</si>
  <si>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</si>
  <si>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</si>
  <si>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</si>
  <si>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</si>
  <si>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</si>
  <si>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</si>
  <si>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</si>
  <si>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</si>
  <si>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</si>
  <si>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</si>
  <si>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</si>
  <si>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</si>
  <si>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</si>
  <si>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</si>
  <si>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</si>
  <si>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</si>
  <si>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</si>
  <si>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</si>
  <si>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</si>
  <si>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</si>
  <si>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</si>
  <si>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</si>
  <si>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</si>
  <si>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</si>
  <si>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</si>
  <si>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</si>
  <si>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</si>
  <si>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</si>
  <si>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</si>
  <si>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</si>
  <si>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</si>
  <si>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</si>
  <si>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</si>
  <si>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</si>
  <si>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</si>
  <si>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</si>
  <si>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</si>
  <si>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</si>
  <si>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</si>
  <si>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</si>
  <si>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</si>
  <si>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</si>
  <si>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</si>
  <si>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</si>
  <si>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</si>
  <si>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</si>
  <si>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</si>
  <si>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</si>
  <si>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</si>
  <si>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</si>
  <si>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</si>
  <si>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</si>
  <si>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</si>
  <si>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</si>
  <si>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</si>
  <si>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</si>
  <si>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</si>
  <si>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</si>
  <si>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</si>
  <si>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</si>
  <si>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</si>
  <si>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</si>
  <si>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</si>
  <si>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</si>
  <si>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</si>
  <si>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</si>
  <si>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</si>
  <si>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</si>
  <si>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</si>
  <si>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</si>
  <si>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</si>
  <si>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</si>
  <si>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</si>
  <si>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</si>
  <si>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</si>
  <si>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</si>
  <si>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</si>
  <si>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</si>
  <si>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</si>
  <si>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</si>
  <si>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</si>
  <si>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</si>
  <si>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</si>
  <si>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</si>
  <si>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</si>
  <si>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</si>
  <si>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</si>
  <si>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</si>
  <si>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</si>
  <si>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</si>
  <si>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</si>
  <si>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</si>
  <si>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</si>
  <si>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</si>
  <si>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</si>
  <si>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</si>
  <si>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</si>
  <si>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</si>
  <si>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</si>
  <si>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</si>
  <si>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</si>
  <si>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</si>
  <si>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</si>
  <si>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</si>
  <si>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</si>
  <si>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</si>
  <si>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</si>
  <si>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</si>
  <si>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</si>
  <si>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</si>
  <si>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</si>
  <si>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</si>
  <si>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</si>
  <si>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</si>
  <si>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</si>
  <si>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</si>
  <si>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IZ03</t>
  </si>
  <si>
    <t>|CffFF0000团队副本-万魔窟|r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</si>
  <si>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</si>
  <si>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</si>
  <si>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</si>
  <si>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</si>
  <si>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</si>
  <si>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</si>
  <si>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</si>
  <si>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</si>
  <si>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</si>
  <si>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</si>
  <si>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</si>
  <si>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</si>
  <si>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</si>
  <si>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</si>
  <si>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</si>
  <si>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</si>
  <si>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</si>
  <si>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</si>
  <si>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</si>
  <si>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</si>
  <si>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</si>
  <si>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</si>
  <si>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</si>
  <si>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</si>
  <si>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</si>
  <si>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</si>
  <si>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</si>
  <si>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</si>
  <si>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</si>
  <si>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</si>
  <si>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</si>
  <si>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</si>
  <si>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</si>
  <si>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</si>
  <si>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</si>
  <si>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</si>
  <si>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</si>
  <si>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</si>
  <si>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</si>
  <si>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</si>
  <si>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</si>
  <si>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</si>
  <si>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</si>
  <si>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</si>
  <si>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</si>
  <si>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</si>
  <si>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</si>
  <si>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</si>
  <si>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</si>
  <si>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</si>
  <si>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</si>
  <si>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</si>
  <si>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</si>
  <si>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</si>
  <si>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</si>
  <si>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</si>
  <si>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</si>
  <si>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</si>
  <si>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</si>
  <si>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</si>
  <si>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</si>
  <si>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</si>
  <si>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</si>
  <si>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</si>
  <si>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</si>
  <si>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</si>
  <si>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</si>
  <si>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</si>
  <si>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</si>
  <si>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</si>
  <si>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</si>
  <si>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</si>
  <si>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</si>
  <si>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</si>
  <si>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</si>
  <si>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</si>
  <si>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</si>
  <si>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</si>
  <si>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</si>
  <si>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</si>
  <si>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</si>
  <si>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</si>
  <si>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</si>
  <si>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</si>
  <si>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</si>
  <si>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</si>
  <si>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</si>
  <si>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</si>
  <si>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</si>
  <si>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</si>
  <si>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</si>
  <si>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</si>
  <si>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</si>
  <si>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</si>
  <si>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</si>
  <si>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</si>
  <si>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</si>
  <si>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</si>
  <si>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</si>
  <si>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</si>
  <si>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</si>
  <si>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</si>
  <si>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</si>
  <si>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</si>
  <si>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</si>
  <si>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</si>
  <si>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</si>
  <si>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</si>
  <si>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</si>
  <si>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</si>
  <si>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</si>
  <si>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</si>
  <si>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</si>
  <si>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</si>
  <si>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</si>
  <si>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</si>
  <si>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</si>
  <si>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</si>
  <si>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</si>
  <si>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</si>
  <si>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</si>
  <si>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</si>
  <si>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</si>
  <si>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</si>
  <si>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</si>
  <si>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</si>
  <si>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</si>
  <si>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</si>
  <si>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</si>
  <si>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</si>
  <si>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</si>
  <si>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</si>
  <si>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</si>
  <si>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</si>
  <si>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</si>
  <si>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</si>
  <si>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</si>
  <si>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</si>
  <si>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</si>
  <si>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</si>
  <si>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</si>
  <si>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</si>
  <si>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</si>
  <si>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</si>
  <si>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</si>
  <si>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</si>
  <si>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</si>
  <si>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</si>
  <si>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</si>
  <si>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</si>
  <si>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</si>
  <si>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</si>
  <si>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</si>
  <si>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</si>
  <si>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</si>
  <si>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</si>
  <si>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</si>
  <si>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</si>
  <si>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</si>
  <si>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</si>
  <si>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</si>
  <si>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</si>
  <si>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</si>
  <si>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</si>
  <si>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</si>
  <si>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</si>
  <si>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</si>
  <si>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</si>
  <si>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</si>
  <si>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</si>
  <si>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</si>
  <si>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</si>
  <si>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</si>
  <si>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</si>
  <si>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</si>
  <si>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</si>
  <si>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</si>
  <si>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</si>
  <si>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</si>
  <si>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</si>
  <si>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</si>
  <si>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</si>
  <si>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</si>
  <si>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</si>
  <si>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</si>
  <si>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</si>
  <si>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</si>
  <si>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</si>
  <si>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</si>
  <si>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</si>
  <si>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</si>
  <si>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</si>
  <si>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</si>
  <si>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</si>
  <si>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</si>
  <si>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</si>
  <si>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</si>
  <si>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</si>
  <si>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</si>
  <si>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</si>
  <si>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</si>
  <si>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</si>
  <si>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</si>
  <si>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</si>
  <si>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</si>
  <si>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</si>
  <si>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</si>
  <si>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</si>
  <si>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</si>
  <si>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</si>
  <si>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</si>
  <si>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</si>
  <si>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</si>
  <si>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</si>
  <si>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</si>
  <si>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</si>
  <si>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</si>
  <si>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</si>
  <si>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</si>
  <si>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</si>
  <si>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</si>
  <si>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</si>
  <si>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</si>
  <si>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</si>
  <si>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</si>
  <si>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</si>
  <si>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</si>
  <si>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</si>
  <si>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</si>
  <si>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</si>
  <si>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</si>
  <si>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</si>
  <si>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</si>
  <si>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</si>
  <si>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</si>
  <si>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</si>
  <si>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</si>
  <si>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</si>
  <si>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</si>
  <si>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</si>
  <si>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</si>
  <si>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</si>
  <si>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</si>
  <si>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</si>
  <si>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</si>
  <si>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</si>
  <si>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</si>
  <si>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</si>
  <si>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</si>
  <si>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</si>
  <si>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</si>
  <si>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</si>
  <si>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</si>
  <si>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</si>
  <si>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</si>
  <si>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</si>
  <si>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</si>
  <si>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</si>
  <si>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</si>
  <si>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</si>
  <si>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</si>
  <si>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</si>
  <si>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</si>
  <si>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</si>
  <si>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</si>
  <si>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</si>
  <si>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</si>
  <si>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</si>
  <si>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</si>
  <si>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</si>
  <si>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</si>
  <si>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</si>
  <si>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</si>
  <si>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</si>
  <si>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</si>
  <si>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</si>
  <si>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</si>
  <si>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</si>
  <si>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</si>
  <si>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</si>
  <si>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</si>
  <si>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</si>
  <si>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</si>
  <si>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</si>
  <si>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</si>
  <si>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</si>
  <si>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</si>
  <si>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</si>
  <si>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</si>
  <si>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</si>
  <si>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</si>
  <si>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</si>
  <si>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</si>
  <si>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</si>
  <si>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</si>
  <si>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</si>
  <si>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</si>
  <si>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</si>
  <si>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</si>
  <si>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</si>
  <si>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</si>
  <si>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</si>
  <si>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</si>
  <si>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</si>
  <si>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</si>
  <si>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</si>
  <si>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</si>
  <si>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</si>
  <si>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</si>
  <si>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</si>
  <si>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</si>
  <si>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</si>
  <si>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暂未开放</t>
    <phoneticPr fontId="31" type="noConversion"/>
  </si>
  <si>
    <t>IZ88</t>
    <phoneticPr fontId="31" type="noConversion"/>
  </si>
  <si>
    <r>
      <t>ReplaceableTextures\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CommandButtons\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BTNHornOfFog.blp</t>
    </r>
    <phoneticPr fontId="31" type="noConversion"/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</si>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</sst>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1"/>
      <name val="Consolas"/>
      <family val="3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family val="3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71214941862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4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4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19" fillId="3" borderId="1" xfId="6" applyFont="1" applyFill="1" applyBorder="1"/>
    <xf numFmtId="0" fontId="14" fillId="0" borderId="0" xfId="0" applyNumberFormat="1" applyFont="1" applyAlignment="1">
      <alignment horizontal="left" vertical="center"/>
    </xf>
    <xf numFmtId="0" fontId="20" fillId="0" borderId="0" xfId="0" applyFont="1"/>
    <xf numFmtId="0" fontId="7" fillId="14" borderId="0" xfId="0" applyFont="1" applyFill="1"/>
    <xf numFmtId="0" fontId="7" fillId="0" borderId="1" xfId="6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32" fillId="11" borderId="3" xfId="4" applyFont="1" applyFill="1" applyBorder="1">
      <alignment vertical="center"/>
    </xf>
    <xf numFmtId="0" fontId="33" fillId="0" borderId="0" xfId="0" applyFont="1"/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4"/>
  <sheetViews>
    <sheetView tabSelected="1" workbookViewId="0">
      <pane xSplit="8" ySplit="2" topLeftCell="N199" activePane="bottomRight" state="frozen"/>
      <selection pane="topRight"/>
      <selection pane="bottomLeft"/>
      <selection pane="bottomRight" activeCell="Q214" sqref="Q21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7" customWidth="1"/>
    <col min="10" max="10" width="18.625" customWidth="1"/>
    <col min="11" max="11" width="41" customWidth="1"/>
    <col min="12" max="12" width="9" style="10" customWidth="1"/>
    <col min="13" max="13" width="47.375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7"/>
    <col min="41" max="16384" width="9" style="10"/>
  </cols>
  <sheetData>
    <row r="1" spans="1:42" s="147" customFormat="1">
      <c r="A1" s="151"/>
      <c r="B1" s="147" t="s">
        <v>0</v>
      </c>
      <c r="C1" s="147" t="s">
        <v>1</v>
      </c>
      <c r="D1" s="147" t="s">
        <v>2</v>
      </c>
      <c r="E1" s="175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pans="1:42" s="148" customFormat="1" ht="12.75" customHeight="1">
      <c r="A2" s="152">
        <f>COUNTA(B:B)+1</f>
        <v>305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54" t="str">
        <f>VLOOKUP(LEFT(RIGHT(B3,5),4),物品!B:CU,20,FALSE)</f>
        <v>ReplaceableTextures\\CommandButtons\\BTNZ01.blp</v>
      </c>
      <c r="N3" s="175" t="s">
        <v>83</v>
      </c>
      <c r="O3" s="176" t="s">
        <v>84</v>
      </c>
      <c r="P3" s="28">
        <v>0</v>
      </c>
      <c r="Q3" s="28">
        <v>0</v>
      </c>
      <c r="R3" s="175" t="s">
        <v>83</v>
      </c>
      <c r="S3" s="175" t="s">
        <v>83</v>
      </c>
      <c r="T3" s="175" t="s">
        <v>83</v>
      </c>
      <c r="U3" s="175" t="s">
        <v>83</v>
      </c>
      <c r="V3" s="28">
        <v>1</v>
      </c>
      <c r="W3" s="28" t="s">
        <v>85</v>
      </c>
      <c r="X3" s="28">
        <v>0</v>
      </c>
      <c r="Y3" s="175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75" t="s">
        <v>83</v>
      </c>
      <c r="AF3" s="175" t="s">
        <v>83</v>
      </c>
      <c r="AG3" s="175" t="s">
        <v>83</v>
      </c>
      <c r="AH3" s="175" t="s">
        <v>83</v>
      </c>
      <c r="AI3" s="28"/>
      <c r="AJ3" s="28"/>
      <c r="AK3" s="28">
        <v>0</v>
      </c>
      <c r="AL3" s="28">
        <v>0</v>
      </c>
      <c r="AM3" s="175" t="s">
        <v>83</v>
      </c>
      <c r="AN3" s="28"/>
      <c r="AO3" s="28"/>
      <c r="AP3" s="28">
        <v>1</v>
      </c>
    </row>
    <row r="4" spans="1:42">
      <c r="A4" s="151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54" t="str">
        <f>VLOOKUP(LEFT(RIGHT(B4,5),4),物品!B:CU,20,FALSE)</f>
        <v>ReplaceableTextures\\CommandButtons\\BTNZ01.blp</v>
      </c>
      <c r="N4" s="175" t="s">
        <v>83</v>
      </c>
      <c r="O4" s="176" t="s">
        <v>84</v>
      </c>
      <c r="P4" s="28">
        <v>0</v>
      </c>
      <c r="Q4" s="28">
        <v>0</v>
      </c>
      <c r="R4" s="175" t="s">
        <v>83</v>
      </c>
      <c r="S4" s="175" t="s">
        <v>83</v>
      </c>
      <c r="T4" s="175" t="s">
        <v>83</v>
      </c>
      <c r="U4" s="175" t="s">
        <v>83</v>
      </c>
      <c r="V4" s="28">
        <v>1</v>
      </c>
      <c r="W4" s="28" t="s">
        <v>85</v>
      </c>
      <c r="X4" s="28">
        <v>0</v>
      </c>
      <c r="Y4" s="175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75" t="s">
        <v>83</v>
      </c>
      <c r="AF4" s="175" t="s">
        <v>83</v>
      </c>
      <c r="AG4" s="175" t="s">
        <v>83</v>
      </c>
      <c r="AH4" s="175" t="s">
        <v>83</v>
      </c>
      <c r="AI4" s="28"/>
      <c r="AJ4" s="28"/>
      <c r="AK4" s="28">
        <v>0</v>
      </c>
      <c r="AL4" s="28">
        <v>0</v>
      </c>
      <c r="AM4" s="175" t="s">
        <v>83</v>
      </c>
      <c r="AN4" s="28"/>
      <c r="AO4" s="28"/>
      <c r="AP4" s="28">
        <v>1</v>
      </c>
    </row>
    <row r="5" spans="1:42">
      <c r="A5" s="151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54" t="str">
        <f>VLOOKUP(LEFT(RIGHT(B5,5),4),物品!B:CU,20,FALSE)</f>
        <v>ReplaceableTextures\\CommandButtons\\BTNZ01.blp</v>
      </c>
      <c r="N5" s="175" t="s">
        <v>83</v>
      </c>
      <c r="O5" s="176" t="s">
        <v>84</v>
      </c>
      <c r="P5" s="28">
        <v>0</v>
      </c>
      <c r="Q5" s="28">
        <v>0</v>
      </c>
      <c r="R5" s="175" t="s">
        <v>83</v>
      </c>
      <c r="S5" s="175" t="s">
        <v>83</v>
      </c>
      <c r="T5" s="175" t="s">
        <v>83</v>
      </c>
      <c r="U5" s="175" t="s">
        <v>83</v>
      </c>
      <c r="V5" s="28">
        <v>1</v>
      </c>
      <c r="W5" s="28" t="s">
        <v>85</v>
      </c>
      <c r="X5" s="28">
        <v>0</v>
      </c>
      <c r="Y5" s="175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75" t="s">
        <v>83</v>
      </c>
      <c r="AF5" s="175" t="s">
        <v>83</v>
      </c>
      <c r="AG5" s="175" t="s">
        <v>83</v>
      </c>
      <c r="AH5" s="175" t="s">
        <v>83</v>
      </c>
      <c r="AI5" s="28"/>
      <c r="AJ5" s="28"/>
      <c r="AK5" s="28">
        <v>0</v>
      </c>
      <c r="AL5" s="28">
        <v>0</v>
      </c>
      <c r="AM5" s="175" t="s">
        <v>83</v>
      </c>
      <c r="AN5" s="28"/>
      <c r="AO5" s="28"/>
      <c r="AP5" s="28">
        <v>1</v>
      </c>
    </row>
    <row r="6" spans="1:42">
      <c r="A6" s="151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54" t="str">
        <f>VLOOKUP(LEFT(RIGHT(B6,5),4),物品!B:CU,20,FALSE)</f>
        <v>ReplaceableTextures\\CommandButtons\\BTNZ01.blp</v>
      </c>
      <c r="N6" s="175" t="s">
        <v>83</v>
      </c>
      <c r="O6" s="176" t="s">
        <v>84</v>
      </c>
      <c r="P6" s="28">
        <v>0</v>
      </c>
      <c r="Q6" s="28">
        <v>0</v>
      </c>
      <c r="R6" s="175" t="s">
        <v>83</v>
      </c>
      <c r="S6" s="175" t="s">
        <v>83</v>
      </c>
      <c r="T6" s="175" t="s">
        <v>83</v>
      </c>
      <c r="U6" s="175" t="s">
        <v>83</v>
      </c>
      <c r="V6" s="28">
        <v>1</v>
      </c>
      <c r="W6" s="28" t="s">
        <v>85</v>
      </c>
      <c r="X6" s="28">
        <v>0</v>
      </c>
      <c r="Y6" s="175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75" t="s">
        <v>83</v>
      </c>
      <c r="AF6" s="175" t="s">
        <v>83</v>
      </c>
      <c r="AG6" s="175" t="s">
        <v>83</v>
      </c>
      <c r="AH6" s="175" t="s">
        <v>83</v>
      </c>
      <c r="AI6" s="28"/>
      <c r="AJ6" s="28"/>
      <c r="AK6" s="28">
        <v>0</v>
      </c>
      <c r="AL6" s="28">
        <v>0</v>
      </c>
      <c r="AM6" s="175" t="s">
        <v>83</v>
      </c>
      <c r="AN6" s="28"/>
      <c r="AO6" s="28"/>
      <c r="AP6" s="28">
        <v>1</v>
      </c>
    </row>
    <row r="7" spans="1:42">
      <c r="A7" s="151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8"/>
      <c r="M7" s="154" t="str">
        <f>VLOOKUP(LEFT(RIGHT(B7,5),4),物品!B:CU,20,FALSE)</f>
        <v>ReplaceableTextures\\CommandButtons\\BTNZ01.blp</v>
      </c>
      <c r="N7" s="175" t="s">
        <v>83</v>
      </c>
      <c r="O7" s="176" t="s">
        <v>84</v>
      </c>
      <c r="P7" s="28">
        <v>0</v>
      </c>
      <c r="Q7" s="28">
        <v>0</v>
      </c>
      <c r="R7" s="175" t="s">
        <v>83</v>
      </c>
      <c r="S7" s="175" t="s">
        <v>83</v>
      </c>
      <c r="T7" s="175" t="s">
        <v>83</v>
      </c>
      <c r="U7" s="175" t="s">
        <v>83</v>
      </c>
      <c r="V7" s="28">
        <v>1</v>
      </c>
      <c r="W7" s="28" t="s">
        <v>85</v>
      </c>
      <c r="X7" s="28">
        <v>0</v>
      </c>
      <c r="Y7" s="175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75" t="s">
        <v>83</v>
      </c>
      <c r="AF7" s="175" t="s">
        <v>83</v>
      </c>
      <c r="AG7" s="175" t="s">
        <v>83</v>
      </c>
      <c r="AH7" s="175" t="s">
        <v>83</v>
      </c>
      <c r="AI7" s="28"/>
      <c r="AJ7" s="28"/>
      <c r="AK7" s="28">
        <v>0</v>
      </c>
      <c r="AL7" s="28">
        <v>0</v>
      </c>
      <c r="AM7" s="175" t="s">
        <v>83</v>
      </c>
      <c r="AN7" s="28"/>
      <c r="AO7" s="28"/>
      <c r="AP7" s="28">
        <v>1</v>
      </c>
    </row>
    <row r="8" spans="1:42">
      <c r="A8" s="151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54" t="str">
        <f>VLOOKUP(LEFT(RIGHT(B8,5),4),物品!B:CU,20,FALSE)</f>
        <v>ReplaceableTextures\\CommandButtons\\BTNZ02.blp</v>
      </c>
      <c r="N8" s="175" t="s">
        <v>83</v>
      </c>
      <c r="O8" s="176" t="s">
        <v>84</v>
      </c>
      <c r="P8" s="28">
        <v>0</v>
      </c>
      <c r="Q8" s="28">
        <v>0</v>
      </c>
      <c r="R8" s="175" t="s">
        <v>83</v>
      </c>
      <c r="S8" s="175" t="s">
        <v>83</v>
      </c>
      <c r="T8" s="175" t="s">
        <v>83</v>
      </c>
      <c r="U8" s="175" t="s">
        <v>83</v>
      </c>
      <c r="V8" s="28">
        <v>1</v>
      </c>
      <c r="W8" s="28" t="s">
        <v>85</v>
      </c>
      <c r="X8" s="28">
        <v>0</v>
      </c>
      <c r="Y8" s="175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75" t="s">
        <v>83</v>
      </c>
      <c r="AF8" s="175" t="s">
        <v>83</v>
      </c>
      <c r="AG8" s="175" t="s">
        <v>83</v>
      </c>
      <c r="AH8" s="175" t="s">
        <v>83</v>
      </c>
      <c r="AI8" s="28"/>
      <c r="AJ8" s="28"/>
      <c r="AK8" s="28">
        <v>0</v>
      </c>
      <c r="AL8" s="28">
        <v>0</v>
      </c>
      <c r="AM8" s="175" t="s">
        <v>83</v>
      </c>
      <c r="AN8" s="28"/>
      <c r="AO8" s="28"/>
      <c r="AP8" s="28">
        <v>1</v>
      </c>
    </row>
    <row r="9" spans="1:42">
      <c r="A9" s="151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54" t="str">
        <f>VLOOKUP(LEFT(RIGHT(B9,5),4),物品!B:CU,20,FALSE)</f>
        <v>ReplaceableTextures\\CommandButtons\\BTNZ02.blp</v>
      </c>
      <c r="N9" s="175" t="s">
        <v>83</v>
      </c>
      <c r="O9" s="176" t="s">
        <v>84</v>
      </c>
      <c r="P9" s="28">
        <v>0</v>
      </c>
      <c r="Q9" s="28">
        <v>0</v>
      </c>
      <c r="R9" s="175" t="s">
        <v>83</v>
      </c>
      <c r="S9" s="175" t="s">
        <v>83</v>
      </c>
      <c r="T9" s="175" t="s">
        <v>83</v>
      </c>
      <c r="U9" s="175" t="s">
        <v>83</v>
      </c>
      <c r="V9" s="28">
        <v>1</v>
      </c>
      <c r="W9" s="28" t="s">
        <v>85</v>
      </c>
      <c r="X9" s="28">
        <v>0</v>
      </c>
      <c r="Y9" s="175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75" t="s">
        <v>83</v>
      </c>
      <c r="AF9" s="175" t="s">
        <v>83</v>
      </c>
      <c r="AG9" s="175" t="s">
        <v>83</v>
      </c>
      <c r="AH9" s="175" t="s">
        <v>83</v>
      </c>
      <c r="AI9" s="28"/>
      <c r="AJ9" s="28"/>
      <c r="AK9" s="28">
        <v>0</v>
      </c>
      <c r="AL9" s="28">
        <v>0</v>
      </c>
      <c r="AM9" s="175" t="s">
        <v>83</v>
      </c>
      <c r="AN9" s="28"/>
      <c r="AO9" s="28"/>
      <c r="AP9" s="28">
        <v>1</v>
      </c>
    </row>
    <row r="10" spans="1:42">
      <c r="A10" s="151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54" t="str">
        <f>VLOOKUP(LEFT(RIGHT(B10,5),4),物品!B:CU,20,FALSE)</f>
        <v>ReplaceableTextures\\CommandButtons\\BTNZ02.blp</v>
      </c>
      <c r="N10" s="175" t="s">
        <v>83</v>
      </c>
      <c r="O10" s="176" t="s">
        <v>84</v>
      </c>
      <c r="P10" s="28">
        <v>0</v>
      </c>
      <c r="Q10" s="28">
        <v>0</v>
      </c>
      <c r="R10" s="175" t="s">
        <v>83</v>
      </c>
      <c r="S10" s="175" t="s">
        <v>83</v>
      </c>
      <c r="T10" s="175" t="s">
        <v>83</v>
      </c>
      <c r="U10" s="175" t="s">
        <v>83</v>
      </c>
      <c r="V10" s="28">
        <v>1</v>
      </c>
      <c r="W10" s="28" t="s">
        <v>85</v>
      </c>
      <c r="X10" s="28">
        <v>0</v>
      </c>
      <c r="Y10" s="175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75" t="s">
        <v>83</v>
      </c>
      <c r="AF10" s="175" t="s">
        <v>83</v>
      </c>
      <c r="AG10" s="175" t="s">
        <v>83</v>
      </c>
      <c r="AH10" s="175" t="s">
        <v>83</v>
      </c>
      <c r="AI10" s="28"/>
      <c r="AJ10" s="28"/>
      <c r="AK10" s="28">
        <v>0</v>
      </c>
      <c r="AL10" s="28">
        <v>0</v>
      </c>
      <c r="AM10" s="175" t="s">
        <v>83</v>
      </c>
      <c r="AN10" s="28"/>
      <c r="AO10" s="28"/>
      <c r="AP10" s="28">
        <v>1</v>
      </c>
    </row>
    <row r="11" spans="1:42">
      <c r="A11" s="151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54" t="str">
        <f>VLOOKUP(LEFT(RIGHT(B11,5),4),物品!B:CU,20,FALSE)</f>
        <v>ReplaceableTextures\\CommandButtons\\BTNZ02.blp</v>
      </c>
      <c r="N11" s="175" t="s">
        <v>83</v>
      </c>
      <c r="O11" s="176" t="s">
        <v>84</v>
      </c>
      <c r="P11" s="28">
        <v>0</v>
      </c>
      <c r="Q11" s="28">
        <v>0</v>
      </c>
      <c r="R11" s="175" t="s">
        <v>83</v>
      </c>
      <c r="S11" s="175" t="s">
        <v>83</v>
      </c>
      <c r="T11" s="175" t="s">
        <v>83</v>
      </c>
      <c r="U11" s="175" t="s">
        <v>83</v>
      </c>
      <c r="V11" s="28">
        <v>1</v>
      </c>
      <c r="W11" s="28" t="s">
        <v>85</v>
      </c>
      <c r="X11" s="28">
        <v>0</v>
      </c>
      <c r="Y11" s="175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75" t="s">
        <v>83</v>
      </c>
      <c r="AF11" s="175" t="s">
        <v>83</v>
      </c>
      <c r="AG11" s="175" t="s">
        <v>83</v>
      </c>
      <c r="AH11" s="175" t="s">
        <v>83</v>
      </c>
      <c r="AI11" s="28"/>
      <c r="AJ11" s="28"/>
      <c r="AK11" s="28">
        <v>0</v>
      </c>
      <c r="AL11" s="28">
        <v>0</v>
      </c>
      <c r="AM11" s="175" t="s">
        <v>83</v>
      </c>
      <c r="AN11" s="28"/>
      <c r="AO11" s="28"/>
      <c r="AP11" s="28">
        <v>1</v>
      </c>
    </row>
    <row r="12" spans="1:42">
      <c r="A12" s="151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54" t="str">
        <f>VLOOKUP(LEFT(RIGHT(B12,5),4),物品!B:CU,20,FALSE)</f>
        <v>ReplaceableTextures\\CommandButtons\\BTNZ02.blp</v>
      </c>
      <c r="N12" s="175" t="s">
        <v>83</v>
      </c>
      <c r="O12" s="176" t="s">
        <v>84</v>
      </c>
      <c r="P12" s="28">
        <v>0</v>
      </c>
      <c r="Q12" s="28">
        <v>0</v>
      </c>
      <c r="R12" s="175" t="s">
        <v>83</v>
      </c>
      <c r="S12" s="175" t="s">
        <v>83</v>
      </c>
      <c r="T12" s="175" t="s">
        <v>83</v>
      </c>
      <c r="U12" s="175" t="s">
        <v>83</v>
      </c>
      <c r="V12" s="28">
        <v>1</v>
      </c>
      <c r="W12" s="28" t="s">
        <v>85</v>
      </c>
      <c r="X12" s="28">
        <v>0</v>
      </c>
      <c r="Y12" s="175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75" t="s">
        <v>83</v>
      </c>
      <c r="AF12" s="175" t="s">
        <v>83</v>
      </c>
      <c r="AG12" s="175" t="s">
        <v>83</v>
      </c>
      <c r="AH12" s="175" t="s">
        <v>83</v>
      </c>
      <c r="AI12" s="28"/>
      <c r="AJ12" s="28"/>
      <c r="AK12" s="28">
        <v>0</v>
      </c>
      <c r="AL12" s="28">
        <v>0</v>
      </c>
      <c r="AM12" s="175" t="s">
        <v>83</v>
      </c>
      <c r="AN12" s="28"/>
      <c r="AO12" s="28"/>
      <c r="AP12" s="28">
        <v>1</v>
      </c>
    </row>
    <row r="13" spans="1:42">
      <c r="A13" s="151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54" t="str">
        <f>VLOOKUP(LEFT(RIGHT(B13,5),4),物品!B:CU,20,FALSE)</f>
        <v>ReplaceableTextures\\CommandButtons\\BTNZ03.blp</v>
      </c>
      <c r="N13" s="175" t="s">
        <v>83</v>
      </c>
      <c r="O13" s="176" t="s">
        <v>84</v>
      </c>
      <c r="P13" s="28">
        <v>0</v>
      </c>
      <c r="Q13" s="28">
        <v>0</v>
      </c>
      <c r="R13" s="175" t="s">
        <v>83</v>
      </c>
      <c r="S13" s="175" t="s">
        <v>83</v>
      </c>
      <c r="T13" s="175" t="s">
        <v>83</v>
      </c>
      <c r="U13" s="175" t="s">
        <v>83</v>
      </c>
      <c r="V13" s="28">
        <v>1</v>
      </c>
      <c r="W13" s="28" t="s">
        <v>85</v>
      </c>
      <c r="X13" s="28">
        <v>0</v>
      </c>
      <c r="Y13" s="175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75" t="s">
        <v>83</v>
      </c>
      <c r="AF13" s="175" t="s">
        <v>83</v>
      </c>
      <c r="AG13" s="175" t="s">
        <v>83</v>
      </c>
      <c r="AH13" s="175" t="s">
        <v>83</v>
      </c>
      <c r="AI13" s="28"/>
      <c r="AJ13" s="28"/>
      <c r="AK13" s="28">
        <v>0</v>
      </c>
      <c r="AL13" s="28">
        <v>0</v>
      </c>
      <c r="AM13" s="175" t="s">
        <v>83</v>
      </c>
      <c r="AN13" s="28"/>
      <c r="AO13" s="28"/>
      <c r="AP13" s="28">
        <v>1</v>
      </c>
    </row>
    <row r="14" spans="1:42">
      <c r="A14" s="151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54" t="str">
        <f>VLOOKUP(LEFT(RIGHT(B14,5),4),物品!B:CU,20,FALSE)</f>
        <v>ReplaceableTextures\\CommandButtons\\BTNZ03.blp</v>
      </c>
      <c r="N14" s="175" t="s">
        <v>83</v>
      </c>
      <c r="O14" s="176" t="s">
        <v>84</v>
      </c>
      <c r="P14" s="28">
        <v>0</v>
      </c>
      <c r="Q14" s="28">
        <v>0</v>
      </c>
      <c r="R14" s="175" t="s">
        <v>83</v>
      </c>
      <c r="S14" s="175" t="s">
        <v>83</v>
      </c>
      <c r="T14" s="175" t="s">
        <v>83</v>
      </c>
      <c r="U14" s="175" t="s">
        <v>83</v>
      </c>
      <c r="V14" s="28">
        <v>1</v>
      </c>
      <c r="W14" s="28" t="s">
        <v>85</v>
      </c>
      <c r="X14" s="28">
        <v>0</v>
      </c>
      <c r="Y14" s="175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75" t="s">
        <v>83</v>
      </c>
      <c r="AF14" s="175" t="s">
        <v>83</v>
      </c>
      <c r="AG14" s="175" t="s">
        <v>83</v>
      </c>
      <c r="AH14" s="175" t="s">
        <v>83</v>
      </c>
      <c r="AI14" s="28"/>
      <c r="AJ14" s="28"/>
      <c r="AK14" s="28">
        <v>0</v>
      </c>
      <c r="AL14" s="28">
        <v>0</v>
      </c>
      <c r="AM14" s="175" t="s">
        <v>83</v>
      </c>
      <c r="AN14" s="28"/>
      <c r="AO14" s="28"/>
      <c r="AP14" s="28">
        <v>1</v>
      </c>
    </row>
    <row r="15" spans="1:42">
      <c r="A15" s="151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54" t="str">
        <f>VLOOKUP(LEFT(RIGHT(B15,5),4),物品!B:CU,20,FALSE)</f>
        <v>ReplaceableTextures\\CommandButtons\\BTNZ03.blp</v>
      </c>
      <c r="N15" s="175" t="s">
        <v>83</v>
      </c>
      <c r="O15" s="176" t="s">
        <v>84</v>
      </c>
      <c r="P15" s="28">
        <v>0</v>
      </c>
      <c r="Q15" s="28">
        <v>0</v>
      </c>
      <c r="R15" s="175" t="s">
        <v>83</v>
      </c>
      <c r="S15" s="175" t="s">
        <v>83</v>
      </c>
      <c r="T15" s="175" t="s">
        <v>83</v>
      </c>
      <c r="U15" s="175" t="s">
        <v>83</v>
      </c>
      <c r="V15" s="28">
        <v>1</v>
      </c>
      <c r="W15" s="28" t="s">
        <v>85</v>
      </c>
      <c r="X15" s="28">
        <v>0</v>
      </c>
      <c r="Y15" s="175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75" t="s">
        <v>83</v>
      </c>
      <c r="AF15" s="175" t="s">
        <v>83</v>
      </c>
      <c r="AG15" s="175" t="s">
        <v>83</v>
      </c>
      <c r="AH15" s="175" t="s">
        <v>83</v>
      </c>
      <c r="AI15" s="28"/>
      <c r="AJ15" s="28"/>
      <c r="AK15" s="28">
        <v>0</v>
      </c>
      <c r="AL15" s="28">
        <v>0</v>
      </c>
      <c r="AM15" s="175" t="s">
        <v>83</v>
      </c>
      <c r="AN15" s="28"/>
      <c r="AO15" s="28"/>
      <c r="AP15" s="28">
        <v>1</v>
      </c>
    </row>
    <row r="16" spans="1:42">
      <c r="A16" s="151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54" t="str">
        <f>VLOOKUP(LEFT(RIGHT(B16,5),4),物品!B:CU,20,FALSE)</f>
        <v>ReplaceableTextures\\CommandButtons\\BTNZ03.blp</v>
      </c>
      <c r="N16" s="175" t="s">
        <v>83</v>
      </c>
      <c r="O16" s="176" t="s">
        <v>84</v>
      </c>
      <c r="P16" s="28">
        <v>0</v>
      </c>
      <c r="Q16" s="28">
        <v>0</v>
      </c>
      <c r="R16" s="175" t="s">
        <v>83</v>
      </c>
      <c r="S16" s="175" t="s">
        <v>83</v>
      </c>
      <c r="T16" s="175" t="s">
        <v>83</v>
      </c>
      <c r="U16" s="175" t="s">
        <v>83</v>
      </c>
      <c r="V16" s="28">
        <v>1</v>
      </c>
      <c r="W16" s="28" t="s">
        <v>85</v>
      </c>
      <c r="X16" s="28">
        <v>0</v>
      </c>
      <c r="Y16" s="175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75" t="s">
        <v>83</v>
      </c>
      <c r="AF16" s="175" t="s">
        <v>83</v>
      </c>
      <c r="AG16" s="175" t="s">
        <v>83</v>
      </c>
      <c r="AH16" s="175" t="s">
        <v>83</v>
      </c>
      <c r="AI16" s="28"/>
      <c r="AJ16" s="28"/>
      <c r="AK16" s="28">
        <v>0</v>
      </c>
      <c r="AL16" s="28">
        <v>0</v>
      </c>
      <c r="AM16" s="175" t="s">
        <v>83</v>
      </c>
      <c r="AN16" s="28"/>
      <c r="AO16" s="28"/>
      <c r="AP16" s="28">
        <v>1</v>
      </c>
    </row>
    <row r="17" spans="1:42">
      <c r="A17" s="151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54" t="str">
        <f>VLOOKUP(LEFT(RIGHT(B17,5),4),物品!B:CU,20,FALSE)</f>
        <v>ReplaceableTextures\\CommandButtons\\BTNZ03.blp</v>
      </c>
      <c r="N17" s="175" t="s">
        <v>83</v>
      </c>
      <c r="O17" s="176" t="s">
        <v>84</v>
      </c>
      <c r="P17" s="28">
        <v>0</v>
      </c>
      <c r="Q17" s="28">
        <v>0</v>
      </c>
      <c r="R17" s="175" t="s">
        <v>83</v>
      </c>
      <c r="S17" s="175" t="s">
        <v>83</v>
      </c>
      <c r="T17" s="175" t="s">
        <v>83</v>
      </c>
      <c r="U17" s="175" t="s">
        <v>83</v>
      </c>
      <c r="V17" s="28">
        <v>1</v>
      </c>
      <c r="W17" s="28" t="s">
        <v>85</v>
      </c>
      <c r="X17" s="28">
        <v>0</v>
      </c>
      <c r="Y17" s="175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75" t="s">
        <v>83</v>
      </c>
      <c r="AF17" s="175" t="s">
        <v>83</v>
      </c>
      <c r="AG17" s="175" t="s">
        <v>83</v>
      </c>
      <c r="AH17" s="175" t="s">
        <v>83</v>
      </c>
      <c r="AI17" s="28"/>
      <c r="AJ17" s="28"/>
      <c r="AK17" s="28">
        <v>0</v>
      </c>
      <c r="AL17" s="28">
        <v>0</v>
      </c>
      <c r="AM17" s="175" t="s">
        <v>83</v>
      </c>
      <c r="AN17" s="28"/>
      <c r="AO17" s="28"/>
      <c r="AP17" s="28">
        <v>1</v>
      </c>
    </row>
    <row r="18" spans="1:42">
      <c r="A18" s="151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54" t="str">
        <f>VLOOKUP(LEFT(RIGHT(B18,5),4),物品!B:CU,20,FALSE)</f>
        <v>ReplaceableTextures\\CommandButtons\\BTNZ21.blp</v>
      </c>
      <c r="N18" s="175" t="s">
        <v>83</v>
      </c>
      <c r="O18" s="176" t="s">
        <v>84</v>
      </c>
      <c r="P18" s="28">
        <v>0</v>
      </c>
      <c r="Q18" s="28">
        <v>0</v>
      </c>
      <c r="R18" s="175" t="s">
        <v>83</v>
      </c>
      <c r="S18" s="175" t="s">
        <v>83</v>
      </c>
      <c r="T18" s="175" t="s">
        <v>83</v>
      </c>
      <c r="U18" s="175" t="s">
        <v>83</v>
      </c>
      <c r="V18" s="28">
        <v>1</v>
      </c>
      <c r="W18" s="28" t="s">
        <v>85</v>
      </c>
      <c r="X18" s="28">
        <v>0</v>
      </c>
      <c r="Y18" s="175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75" t="s">
        <v>83</v>
      </c>
      <c r="AF18" s="175" t="s">
        <v>83</v>
      </c>
      <c r="AG18" s="175" t="s">
        <v>83</v>
      </c>
      <c r="AH18" s="175" t="s">
        <v>83</v>
      </c>
      <c r="AI18" s="28"/>
      <c r="AJ18" s="28"/>
      <c r="AK18" s="28">
        <v>0</v>
      </c>
      <c r="AL18" s="28">
        <v>0</v>
      </c>
      <c r="AM18" s="175" t="s">
        <v>83</v>
      </c>
      <c r="AN18" s="28"/>
      <c r="AO18" s="28"/>
      <c r="AP18" s="28">
        <v>1</v>
      </c>
    </row>
    <row r="19" spans="1:42">
      <c r="A19" s="151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54" t="str">
        <f>VLOOKUP(LEFT(RIGHT(B19,5),4),物品!B:CU,20,FALSE)</f>
        <v>ReplaceableTextures\\CommandButtons\\BTNZ21.blp</v>
      </c>
      <c r="N19" s="175" t="s">
        <v>83</v>
      </c>
      <c r="O19" s="176" t="s">
        <v>84</v>
      </c>
      <c r="P19" s="28">
        <v>0</v>
      </c>
      <c r="Q19" s="28">
        <v>0</v>
      </c>
      <c r="R19" s="175" t="s">
        <v>83</v>
      </c>
      <c r="S19" s="175" t="s">
        <v>83</v>
      </c>
      <c r="T19" s="175" t="s">
        <v>83</v>
      </c>
      <c r="U19" s="175" t="s">
        <v>83</v>
      </c>
      <c r="V19" s="28">
        <v>1</v>
      </c>
      <c r="W19" s="28" t="s">
        <v>85</v>
      </c>
      <c r="X19" s="28">
        <v>0</v>
      </c>
      <c r="Y19" s="175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75" t="s">
        <v>83</v>
      </c>
      <c r="AF19" s="175" t="s">
        <v>83</v>
      </c>
      <c r="AG19" s="175" t="s">
        <v>83</v>
      </c>
      <c r="AH19" s="175" t="s">
        <v>83</v>
      </c>
      <c r="AI19" s="28"/>
      <c r="AJ19" s="28"/>
      <c r="AK19" s="28">
        <v>0</v>
      </c>
      <c r="AL19" s="28">
        <v>0</v>
      </c>
      <c r="AM19" s="175" t="s">
        <v>83</v>
      </c>
      <c r="AN19" s="28"/>
      <c r="AO19" s="28"/>
      <c r="AP19" s="28">
        <v>1</v>
      </c>
    </row>
    <row r="20" spans="1:42">
      <c r="A20" s="151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54" t="str">
        <f>VLOOKUP(LEFT(RIGHT(B20,5),4),物品!B:CU,20,FALSE)</f>
        <v>ReplaceableTextures\\CommandButtons\\BTNZ21.blp</v>
      </c>
      <c r="N20" s="175" t="s">
        <v>83</v>
      </c>
      <c r="O20" s="176" t="s">
        <v>84</v>
      </c>
      <c r="P20" s="28">
        <v>0</v>
      </c>
      <c r="Q20" s="28">
        <v>0</v>
      </c>
      <c r="R20" s="175" t="s">
        <v>83</v>
      </c>
      <c r="S20" s="175" t="s">
        <v>83</v>
      </c>
      <c r="T20" s="175" t="s">
        <v>83</v>
      </c>
      <c r="U20" s="175" t="s">
        <v>83</v>
      </c>
      <c r="V20" s="28">
        <v>1</v>
      </c>
      <c r="W20" s="28" t="s">
        <v>85</v>
      </c>
      <c r="X20" s="28">
        <v>0</v>
      </c>
      <c r="Y20" s="175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75" t="s">
        <v>83</v>
      </c>
      <c r="AF20" s="175" t="s">
        <v>83</v>
      </c>
      <c r="AG20" s="175" t="s">
        <v>83</v>
      </c>
      <c r="AH20" s="175" t="s">
        <v>83</v>
      </c>
      <c r="AI20" s="28"/>
      <c r="AJ20" s="28"/>
      <c r="AK20" s="28">
        <v>0</v>
      </c>
      <c r="AL20" s="28">
        <v>0</v>
      </c>
      <c r="AM20" s="175" t="s">
        <v>83</v>
      </c>
      <c r="AN20" s="28"/>
      <c r="AO20" s="28"/>
      <c r="AP20" s="28">
        <v>1</v>
      </c>
    </row>
    <row r="21" spans="1:42">
      <c r="A21" s="151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54" t="str">
        <f>VLOOKUP(LEFT(RIGHT(B21,5),4),物品!B:CU,20,FALSE)</f>
        <v>ReplaceableTextures\\CommandButtons\\BTNZ21.blp</v>
      </c>
      <c r="N21" s="175" t="s">
        <v>83</v>
      </c>
      <c r="O21" s="176" t="s">
        <v>84</v>
      </c>
      <c r="P21" s="28">
        <v>0</v>
      </c>
      <c r="Q21" s="28">
        <v>0</v>
      </c>
      <c r="R21" s="175" t="s">
        <v>83</v>
      </c>
      <c r="S21" s="175" t="s">
        <v>83</v>
      </c>
      <c r="T21" s="175" t="s">
        <v>83</v>
      </c>
      <c r="U21" s="175" t="s">
        <v>83</v>
      </c>
      <c r="V21" s="28">
        <v>1</v>
      </c>
      <c r="W21" s="28" t="s">
        <v>85</v>
      </c>
      <c r="X21" s="28">
        <v>0</v>
      </c>
      <c r="Y21" s="175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75" t="s">
        <v>83</v>
      </c>
      <c r="AF21" s="175" t="s">
        <v>83</v>
      </c>
      <c r="AG21" s="175" t="s">
        <v>83</v>
      </c>
      <c r="AH21" s="175" t="s">
        <v>83</v>
      </c>
      <c r="AI21" s="28"/>
      <c r="AJ21" s="28"/>
      <c r="AK21" s="28">
        <v>0</v>
      </c>
      <c r="AL21" s="28">
        <v>0</v>
      </c>
      <c r="AM21" s="175" t="s">
        <v>83</v>
      </c>
      <c r="AN21" s="28"/>
      <c r="AO21" s="28"/>
      <c r="AP21" s="28">
        <v>1</v>
      </c>
    </row>
    <row r="22" spans="1:42">
      <c r="A22" s="151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54" t="str">
        <f>VLOOKUP(LEFT(RIGHT(B22,5),4),物品!B:CU,20,FALSE)</f>
        <v>ReplaceableTextures\\CommandButtons\\BTNZ21.blp</v>
      </c>
      <c r="N22" s="175" t="s">
        <v>83</v>
      </c>
      <c r="O22" s="176" t="s">
        <v>84</v>
      </c>
      <c r="P22" s="28">
        <v>0</v>
      </c>
      <c r="Q22" s="28">
        <v>0</v>
      </c>
      <c r="R22" s="175" t="s">
        <v>83</v>
      </c>
      <c r="S22" s="175" t="s">
        <v>83</v>
      </c>
      <c r="T22" s="175" t="s">
        <v>83</v>
      </c>
      <c r="U22" s="175" t="s">
        <v>83</v>
      </c>
      <c r="V22" s="28">
        <v>1</v>
      </c>
      <c r="W22" s="28" t="s">
        <v>85</v>
      </c>
      <c r="X22" s="28">
        <v>0</v>
      </c>
      <c r="Y22" s="175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75" t="s">
        <v>83</v>
      </c>
      <c r="AF22" s="175" t="s">
        <v>83</v>
      </c>
      <c r="AG22" s="175" t="s">
        <v>83</v>
      </c>
      <c r="AH22" s="175" t="s">
        <v>83</v>
      </c>
      <c r="AI22" s="28"/>
      <c r="AJ22" s="28"/>
      <c r="AK22" s="28">
        <v>0</v>
      </c>
      <c r="AL22" s="28">
        <v>0</v>
      </c>
      <c r="AM22" s="175" t="s">
        <v>83</v>
      </c>
      <c r="AN22" s="28"/>
      <c r="AO22" s="28"/>
      <c r="AP22" s="28">
        <v>1</v>
      </c>
    </row>
    <row r="23" spans="1:42">
      <c r="A23" s="151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54" t="str">
        <f>VLOOKUP(LEFT(RIGHT(B23,5),4),物品!B:CU,20,FALSE)</f>
        <v>ReplaceableTextures\\CommandButtons\\BTNZ04.blp</v>
      </c>
      <c r="N23" s="175" t="s">
        <v>83</v>
      </c>
      <c r="O23" s="176" t="s">
        <v>84</v>
      </c>
      <c r="P23" s="28">
        <v>0</v>
      </c>
      <c r="Q23" s="28">
        <v>0</v>
      </c>
      <c r="R23" s="175" t="s">
        <v>83</v>
      </c>
      <c r="S23" s="175" t="s">
        <v>83</v>
      </c>
      <c r="T23" s="175" t="s">
        <v>83</v>
      </c>
      <c r="U23" s="175" t="s">
        <v>83</v>
      </c>
      <c r="V23" s="28">
        <v>1</v>
      </c>
      <c r="W23" s="28" t="s">
        <v>85</v>
      </c>
      <c r="X23" s="28">
        <v>0</v>
      </c>
      <c r="Y23" s="175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75" t="s">
        <v>83</v>
      </c>
      <c r="AF23" s="175" t="s">
        <v>83</v>
      </c>
      <c r="AG23" s="175" t="s">
        <v>83</v>
      </c>
      <c r="AH23" s="175" t="s">
        <v>83</v>
      </c>
      <c r="AI23" s="28"/>
      <c r="AJ23" s="28"/>
      <c r="AK23" s="28">
        <v>0</v>
      </c>
      <c r="AL23" s="28">
        <v>0</v>
      </c>
      <c r="AM23" s="175" t="s">
        <v>83</v>
      </c>
      <c r="AN23" s="28"/>
      <c r="AO23" s="28"/>
      <c r="AP23" s="28">
        <v>1</v>
      </c>
    </row>
    <row r="24" spans="1:42">
      <c r="A24" s="151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54" t="str">
        <f>VLOOKUP(LEFT(RIGHT(B24,5),4),物品!B:CU,20,FALSE)</f>
        <v>ReplaceableTextures\\CommandButtons\\BTNZ04.blp</v>
      </c>
      <c r="N24" s="175" t="s">
        <v>83</v>
      </c>
      <c r="O24" s="176" t="s">
        <v>84</v>
      </c>
      <c r="P24" s="28">
        <v>0</v>
      </c>
      <c r="Q24" s="28">
        <v>0</v>
      </c>
      <c r="R24" s="175" t="s">
        <v>83</v>
      </c>
      <c r="S24" s="175" t="s">
        <v>83</v>
      </c>
      <c r="T24" s="175" t="s">
        <v>83</v>
      </c>
      <c r="U24" s="175" t="s">
        <v>83</v>
      </c>
      <c r="V24" s="28">
        <v>1</v>
      </c>
      <c r="W24" s="28" t="s">
        <v>85</v>
      </c>
      <c r="X24" s="28">
        <v>0</v>
      </c>
      <c r="Y24" s="175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75" t="s">
        <v>83</v>
      </c>
      <c r="AF24" s="175" t="s">
        <v>83</v>
      </c>
      <c r="AG24" s="175" t="s">
        <v>83</v>
      </c>
      <c r="AH24" s="175" t="s">
        <v>83</v>
      </c>
      <c r="AI24" s="28"/>
      <c r="AJ24" s="28"/>
      <c r="AK24" s="28">
        <v>0</v>
      </c>
      <c r="AL24" s="28">
        <v>0</v>
      </c>
      <c r="AM24" s="175" t="s">
        <v>83</v>
      </c>
      <c r="AN24" s="28"/>
      <c r="AO24" s="28"/>
      <c r="AP24" s="28">
        <v>1</v>
      </c>
    </row>
    <row r="25" spans="1:42">
      <c r="A25" s="151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54" t="str">
        <f>VLOOKUP(LEFT(RIGHT(B25,5),4),物品!B:CU,20,FALSE)</f>
        <v>ReplaceableTextures\\CommandButtons\\BTNZ04.blp</v>
      </c>
      <c r="N25" s="175" t="s">
        <v>83</v>
      </c>
      <c r="O25" s="176" t="s">
        <v>84</v>
      </c>
      <c r="P25" s="28">
        <v>0</v>
      </c>
      <c r="Q25" s="28">
        <v>0</v>
      </c>
      <c r="R25" s="175" t="s">
        <v>83</v>
      </c>
      <c r="S25" s="175" t="s">
        <v>83</v>
      </c>
      <c r="T25" s="175" t="s">
        <v>83</v>
      </c>
      <c r="U25" s="175" t="s">
        <v>83</v>
      </c>
      <c r="V25" s="28">
        <v>1</v>
      </c>
      <c r="W25" s="28" t="s">
        <v>85</v>
      </c>
      <c r="X25" s="28">
        <v>0</v>
      </c>
      <c r="Y25" s="175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75" t="s">
        <v>83</v>
      </c>
      <c r="AF25" s="175" t="s">
        <v>83</v>
      </c>
      <c r="AG25" s="175" t="s">
        <v>83</v>
      </c>
      <c r="AH25" s="175" t="s">
        <v>83</v>
      </c>
      <c r="AI25" s="28"/>
      <c r="AJ25" s="28"/>
      <c r="AK25" s="28">
        <v>0</v>
      </c>
      <c r="AL25" s="28">
        <v>0</v>
      </c>
      <c r="AM25" s="175" t="s">
        <v>83</v>
      </c>
      <c r="AN25" s="28"/>
      <c r="AO25" s="28"/>
      <c r="AP25" s="28">
        <v>1</v>
      </c>
    </row>
    <row r="26" spans="1:42">
      <c r="A26" s="151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54" t="str">
        <f>VLOOKUP(LEFT(RIGHT(B26,5),4),物品!B:CU,20,FALSE)</f>
        <v>ReplaceableTextures\\CommandButtons\\BTNZ04.blp</v>
      </c>
      <c r="N26" s="175" t="s">
        <v>83</v>
      </c>
      <c r="O26" s="176" t="s">
        <v>84</v>
      </c>
      <c r="P26" s="28">
        <v>0</v>
      </c>
      <c r="Q26" s="28">
        <v>0</v>
      </c>
      <c r="R26" s="175" t="s">
        <v>83</v>
      </c>
      <c r="S26" s="175" t="s">
        <v>83</v>
      </c>
      <c r="T26" s="175" t="s">
        <v>83</v>
      </c>
      <c r="U26" s="175" t="s">
        <v>83</v>
      </c>
      <c r="V26" s="28">
        <v>1</v>
      </c>
      <c r="W26" s="28" t="s">
        <v>85</v>
      </c>
      <c r="X26" s="28">
        <v>0</v>
      </c>
      <c r="Y26" s="175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75" t="s">
        <v>83</v>
      </c>
      <c r="AF26" s="175" t="s">
        <v>83</v>
      </c>
      <c r="AG26" s="175" t="s">
        <v>83</v>
      </c>
      <c r="AH26" s="175" t="s">
        <v>83</v>
      </c>
      <c r="AI26" s="28"/>
      <c r="AJ26" s="28"/>
      <c r="AK26" s="28">
        <v>0</v>
      </c>
      <c r="AL26" s="28">
        <v>0</v>
      </c>
      <c r="AM26" s="175" t="s">
        <v>83</v>
      </c>
      <c r="AN26" s="28"/>
      <c r="AO26" s="28"/>
      <c r="AP26" s="28">
        <v>1</v>
      </c>
    </row>
    <row r="27" spans="1:42">
      <c r="A27" s="151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54" t="str">
        <f>VLOOKUP(LEFT(RIGHT(B27,5),4),物品!B:CU,20,FALSE)</f>
        <v>ReplaceableTextures\\CommandButtons\\BTNZ04.blp</v>
      </c>
      <c r="N27" s="175" t="s">
        <v>83</v>
      </c>
      <c r="O27" s="176" t="s">
        <v>84</v>
      </c>
      <c r="P27" s="28">
        <v>0</v>
      </c>
      <c r="Q27" s="28">
        <v>0</v>
      </c>
      <c r="R27" s="175" t="s">
        <v>83</v>
      </c>
      <c r="S27" s="175" t="s">
        <v>83</v>
      </c>
      <c r="T27" s="175" t="s">
        <v>83</v>
      </c>
      <c r="U27" s="175" t="s">
        <v>83</v>
      </c>
      <c r="V27" s="28">
        <v>1</v>
      </c>
      <c r="W27" s="28" t="s">
        <v>85</v>
      </c>
      <c r="X27" s="28">
        <v>0</v>
      </c>
      <c r="Y27" s="175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75" t="s">
        <v>83</v>
      </c>
      <c r="AF27" s="175" t="s">
        <v>83</v>
      </c>
      <c r="AG27" s="175" t="s">
        <v>83</v>
      </c>
      <c r="AH27" s="175" t="s">
        <v>83</v>
      </c>
      <c r="AI27" s="28"/>
      <c r="AJ27" s="28"/>
      <c r="AK27" s="28">
        <v>0</v>
      </c>
      <c r="AL27" s="28">
        <v>0</v>
      </c>
      <c r="AM27" s="175" t="s">
        <v>83</v>
      </c>
      <c r="AN27" s="28"/>
      <c r="AO27" s="28"/>
      <c r="AP27" s="28">
        <v>1</v>
      </c>
    </row>
    <row r="28" spans="1:42">
      <c r="A28" s="151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54" t="str">
        <f>VLOOKUP(LEFT(RIGHT(B28,5),4),物品!B:CU,20,FALSE)</f>
        <v>ReplaceableTextures\\CommandButtons\\BTNZ05.blp</v>
      </c>
      <c r="N28" s="175" t="s">
        <v>83</v>
      </c>
      <c r="O28" s="176" t="s">
        <v>84</v>
      </c>
      <c r="P28" s="28">
        <v>0</v>
      </c>
      <c r="Q28" s="28">
        <v>0</v>
      </c>
      <c r="R28" s="175" t="s">
        <v>83</v>
      </c>
      <c r="S28" s="175" t="s">
        <v>83</v>
      </c>
      <c r="T28" s="175" t="s">
        <v>83</v>
      </c>
      <c r="U28" s="175" t="s">
        <v>83</v>
      </c>
      <c r="V28" s="28">
        <v>1</v>
      </c>
      <c r="W28" s="28" t="s">
        <v>85</v>
      </c>
      <c r="X28" s="28">
        <v>0</v>
      </c>
      <c r="Y28" s="175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75" t="s">
        <v>83</v>
      </c>
      <c r="AF28" s="175" t="s">
        <v>83</v>
      </c>
      <c r="AG28" s="175" t="s">
        <v>83</v>
      </c>
      <c r="AH28" s="175" t="s">
        <v>83</v>
      </c>
      <c r="AI28" s="28"/>
      <c r="AJ28" s="28"/>
      <c r="AK28" s="28">
        <v>0</v>
      </c>
      <c r="AL28" s="28">
        <v>0</v>
      </c>
      <c r="AM28" s="175" t="s">
        <v>83</v>
      </c>
      <c r="AN28" s="28"/>
      <c r="AO28" s="28"/>
      <c r="AP28" s="28">
        <v>1</v>
      </c>
    </row>
    <row r="29" spans="1:42">
      <c r="A29" s="151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54" t="str">
        <f>VLOOKUP(LEFT(RIGHT(B29,5),4),物品!B:CU,20,FALSE)</f>
        <v>ReplaceableTextures\\CommandButtons\\BTNZ05.blp</v>
      </c>
      <c r="N29" s="175" t="s">
        <v>83</v>
      </c>
      <c r="O29" s="176" t="s">
        <v>84</v>
      </c>
      <c r="P29" s="28">
        <v>0</v>
      </c>
      <c r="Q29" s="28">
        <v>0</v>
      </c>
      <c r="R29" s="175" t="s">
        <v>83</v>
      </c>
      <c r="S29" s="175" t="s">
        <v>83</v>
      </c>
      <c r="T29" s="175" t="s">
        <v>83</v>
      </c>
      <c r="U29" s="175" t="s">
        <v>83</v>
      </c>
      <c r="V29" s="28">
        <v>1</v>
      </c>
      <c r="W29" s="28" t="s">
        <v>85</v>
      </c>
      <c r="X29" s="28">
        <v>0</v>
      </c>
      <c r="Y29" s="175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75" t="s">
        <v>83</v>
      </c>
      <c r="AF29" s="175" t="s">
        <v>83</v>
      </c>
      <c r="AG29" s="175" t="s">
        <v>83</v>
      </c>
      <c r="AH29" s="175" t="s">
        <v>83</v>
      </c>
      <c r="AI29" s="28"/>
      <c r="AJ29" s="28"/>
      <c r="AK29" s="28">
        <v>0</v>
      </c>
      <c r="AL29" s="28">
        <v>0</v>
      </c>
      <c r="AM29" s="175" t="s">
        <v>83</v>
      </c>
      <c r="AN29" s="28"/>
      <c r="AO29" s="28"/>
      <c r="AP29" s="28">
        <v>1</v>
      </c>
    </row>
    <row r="30" spans="1:42">
      <c r="A30" s="151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54" t="str">
        <f>VLOOKUP(LEFT(RIGHT(B30,5),4),物品!B:CU,20,FALSE)</f>
        <v>ReplaceableTextures\\CommandButtons\\BTNZ05.blp</v>
      </c>
      <c r="N30" s="175" t="s">
        <v>83</v>
      </c>
      <c r="O30" s="176" t="s">
        <v>84</v>
      </c>
      <c r="P30" s="28">
        <v>0</v>
      </c>
      <c r="Q30" s="28">
        <v>0</v>
      </c>
      <c r="R30" s="175" t="s">
        <v>83</v>
      </c>
      <c r="S30" s="175" t="s">
        <v>83</v>
      </c>
      <c r="T30" s="175" t="s">
        <v>83</v>
      </c>
      <c r="U30" s="175" t="s">
        <v>83</v>
      </c>
      <c r="V30" s="28">
        <v>1</v>
      </c>
      <c r="W30" s="28" t="s">
        <v>85</v>
      </c>
      <c r="X30" s="28">
        <v>0</v>
      </c>
      <c r="Y30" s="175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75" t="s">
        <v>83</v>
      </c>
      <c r="AF30" s="175" t="s">
        <v>83</v>
      </c>
      <c r="AG30" s="175" t="s">
        <v>83</v>
      </c>
      <c r="AH30" s="175" t="s">
        <v>83</v>
      </c>
      <c r="AI30" s="28"/>
      <c r="AJ30" s="28"/>
      <c r="AK30" s="28">
        <v>0</v>
      </c>
      <c r="AL30" s="28">
        <v>0</v>
      </c>
      <c r="AM30" s="175" t="s">
        <v>83</v>
      </c>
      <c r="AN30" s="28"/>
      <c r="AO30" s="28"/>
      <c r="AP30" s="28">
        <v>1</v>
      </c>
    </row>
    <row r="31" spans="1:42">
      <c r="A31" s="151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54" t="str">
        <f>VLOOKUP(LEFT(RIGHT(B31,5),4),物品!B:CU,20,FALSE)</f>
        <v>ReplaceableTextures\\CommandButtons\\BTNZ05.blp</v>
      </c>
      <c r="N31" s="175" t="s">
        <v>83</v>
      </c>
      <c r="O31" s="176" t="s">
        <v>84</v>
      </c>
      <c r="P31" s="28">
        <v>0</v>
      </c>
      <c r="Q31" s="28">
        <v>0</v>
      </c>
      <c r="R31" s="175" t="s">
        <v>83</v>
      </c>
      <c r="S31" s="175" t="s">
        <v>83</v>
      </c>
      <c r="T31" s="175" t="s">
        <v>83</v>
      </c>
      <c r="U31" s="175" t="s">
        <v>83</v>
      </c>
      <c r="V31" s="28">
        <v>1</v>
      </c>
      <c r="W31" s="28" t="s">
        <v>85</v>
      </c>
      <c r="X31" s="28">
        <v>0</v>
      </c>
      <c r="Y31" s="175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75" t="s">
        <v>83</v>
      </c>
      <c r="AF31" s="175" t="s">
        <v>83</v>
      </c>
      <c r="AG31" s="175" t="s">
        <v>83</v>
      </c>
      <c r="AH31" s="175" t="s">
        <v>83</v>
      </c>
      <c r="AI31" s="28"/>
      <c r="AJ31" s="28"/>
      <c r="AK31" s="28">
        <v>0</v>
      </c>
      <c r="AL31" s="28">
        <v>0</v>
      </c>
      <c r="AM31" s="175" t="s">
        <v>83</v>
      </c>
      <c r="AN31" s="28"/>
      <c r="AO31" s="28"/>
      <c r="AP31" s="28">
        <v>1</v>
      </c>
    </row>
    <row r="32" spans="1:42">
      <c r="A32" s="151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8"/>
      <c r="M32" s="154" t="str">
        <f>VLOOKUP(LEFT(RIGHT(B32,5),4),物品!B:CU,20,FALSE)</f>
        <v>ReplaceableTextures\\CommandButtons\\BTNZ05.blp</v>
      </c>
      <c r="N32" s="175" t="s">
        <v>83</v>
      </c>
      <c r="O32" s="176" t="s">
        <v>84</v>
      </c>
      <c r="P32" s="28">
        <v>0</v>
      </c>
      <c r="Q32" s="28">
        <v>0</v>
      </c>
      <c r="R32" s="175" t="s">
        <v>83</v>
      </c>
      <c r="S32" s="175" t="s">
        <v>83</v>
      </c>
      <c r="T32" s="175" t="s">
        <v>83</v>
      </c>
      <c r="U32" s="175" t="s">
        <v>83</v>
      </c>
      <c r="V32" s="28">
        <v>1</v>
      </c>
      <c r="W32" s="28" t="s">
        <v>85</v>
      </c>
      <c r="X32" s="28">
        <v>0</v>
      </c>
      <c r="Y32" s="175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75" t="s">
        <v>83</v>
      </c>
      <c r="AF32" s="175" t="s">
        <v>83</v>
      </c>
      <c r="AG32" s="175" t="s">
        <v>83</v>
      </c>
      <c r="AH32" s="175" t="s">
        <v>83</v>
      </c>
      <c r="AI32" s="28"/>
      <c r="AJ32" s="28"/>
      <c r="AK32" s="28">
        <v>0</v>
      </c>
      <c r="AL32" s="28">
        <v>0</v>
      </c>
      <c r="AM32" s="175" t="s">
        <v>83</v>
      </c>
      <c r="AN32" s="28"/>
      <c r="AO32" s="28"/>
      <c r="AP32" s="28"/>
    </row>
    <row r="33" spans="1:42">
      <c r="A33" s="151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8"/>
      <c r="M33" s="154" t="str">
        <f>VLOOKUP(LEFT(RIGHT(B33,5),4),物品!B:CU,20,FALSE)</f>
        <v>ReplaceableTextures\\CommandButtons\\BTNZ06.blp</v>
      </c>
      <c r="N33" s="175" t="s">
        <v>83</v>
      </c>
      <c r="O33" s="176" t="s">
        <v>84</v>
      </c>
      <c r="P33" s="28">
        <v>0</v>
      </c>
      <c r="Q33" s="28">
        <v>0</v>
      </c>
      <c r="R33" s="175" t="s">
        <v>83</v>
      </c>
      <c r="S33" s="175" t="s">
        <v>83</v>
      </c>
      <c r="T33" s="175" t="s">
        <v>83</v>
      </c>
      <c r="U33" s="175" t="s">
        <v>83</v>
      </c>
      <c r="V33" s="28">
        <v>2</v>
      </c>
      <c r="W33" s="28" t="s">
        <v>85</v>
      </c>
      <c r="X33" s="28">
        <v>0</v>
      </c>
      <c r="Y33" s="175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75" t="s">
        <v>83</v>
      </c>
      <c r="AF33" s="175" t="s">
        <v>83</v>
      </c>
      <c r="AG33" s="175" t="s">
        <v>83</v>
      </c>
      <c r="AH33" s="175" t="s">
        <v>83</v>
      </c>
      <c r="AI33" s="28"/>
      <c r="AJ33" s="28"/>
      <c r="AK33" s="28">
        <v>0</v>
      </c>
      <c r="AL33" s="28">
        <v>0</v>
      </c>
      <c r="AM33" s="175" t="s">
        <v>83</v>
      </c>
      <c r="AN33" s="28">
        <f>VLOOKUP(B33,物品!B33:D61,3,FALSE)</f>
        <v>200</v>
      </c>
      <c r="AO33" s="28"/>
      <c r="AP33" s="28"/>
    </row>
    <row r="34" spans="1:42">
      <c r="A34" s="151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8"/>
      <c r="M34" s="154" t="str">
        <f>VLOOKUP(LEFT(RIGHT(B34,5),4),物品!B:CU,20,FALSE)</f>
        <v>ReplaceableTextures\\CommandButtons\\BTNZ06.blp</v>
      </c>
      <c r="N34" s="175" t="s">
        <v>83</v>
      </c>
      <c r="O34" s="176" t="s">
        <v>84</v>
      </c>
      <c r="P34" s="28">
        <v>0</v>
      </c>
      <c r="Q34" s="28">
        <v>0</v>
      </c>
      <c r="R34" s="175" t="s">
        <v>83</v>
      </c>
      <c r="S34" s="175" t="s">
        <v>83</v>
      </c>
      <c r="T34" s="175" t="s">
        <v>83</v>
      </c>
      <c r="U34" s="175" t="s">
        <v>83</v>
      </c>
      <c r="V34" s="28">
        <v>2</v>
      </c>
      <c r="W34" s="28" t="s">
        <v>85</v>
      </c>
      <c r="X34" s="28">
        <v>0</v>
      </c>
      <c r="Y34" s="175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75" t="s">
        <v>83</v>
      </c>
      <c r="AF34" s="175" t="s">
        <v>83</v>
      </c>
      <c r="AG34" s="175" t="s">
        <v>83</v>
      </c>
      <c r="AH34" s="175" t="s">
        <v>83</v>
      </c>
      <c r="AI34" s="28"/>
      <c r="AJ34" s="28"/>
      <c r="AK34" s="28">
        <v>0</v>
      </c>
      <c r="AL34" s="28">
        <v>0</v>
      </c>
      <c r="AM34" s="175" t="s">
        <v>83</v>
      </c>
      <c r="AN34" s="28">
        <f>VLOOKUP(B34,物品!B34:D62,3,FALSE)</f>
        <v>200</v>
      </c>
      <c r="AO34" s="28"/>
      <c r="AP34" s="28"/>
    </row>
    <row r="35" spans="1:42">
      <c r="A35" s="151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8"/>
      <c r="M35" s="154" t="str">
        <f>VLOOKUP(LEFT(RIGHT(B35,5),4),物品!B:CU,20,FALSE)</f>
        <v>ReplaceableTextures\\CommandButtons\\BTNZ06.blp</v>
      </c>
      <c r="N35" s="175" t="s">
        <v>83</v>
      </c>
      <c r="O35" s="176" t="s">
        <v>84</v>
      </c>
      <c r="P35" s="28">
        <v>0</v>
      </c>
      <c r="Q35" s="28">
        <v>0</v>
      </c>
      <c r="R35" s="175" t="s">
        <v>83</v>
      </c>
      <c r="S35" s="175" t="s">
        <v>83</v>
      </c>
      <c r="T35" s="175" t="s">
        <v>83</v>
      </c>
      <c r="U35" s="175" t="s">
        <v>83</v>
      </c>
      <c r="V35" s="28">
        <v>2</v>
      </c>
      <c r="W35" s="28" t="s">
        <v>85</v>
      </c>
      <c r="X35" s="28">
        <v>0</v>
      </c>
      <c r="Y35" s="175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75" t="s">
        <v>83</v>
      </c>
      <c r="AF35" s="175" t="s">
        <v>83</v>
      </c>
      <c r="AG35" s="175" t="s">
        <v>83</v>
      </c>
      <c r="AH35" s="175" t="s">
        <v>83</v>
      </c>
      <c r="AI35" s="28"/>
      <c r="AJ35" s="28"/>
      <c r="AK35" s="28">
        <v>0</v>
      </c>
      <c r="AL35" s="28">
        <v>0</v>
      </c>
      <c r="AM35" s="175" t="s">
        <v>83</v>
      </c>
      <c r="AN35" s="28">
        <f>VLOOKUP(B35,物品!B35:D63,3,FALSE)</f>
        <v>200</v>
      </c>
      <c r="AO35" s="28"/>
      <c r="AP35" s="28"/>
    </row>
    <row r="36" spans="1:42">
      <c r="A36" s="151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8"/>
      <c r="M36" s="154" t="str">
        <f>VLOOKUP(LEFT(RIGHT(B36,5),4),物品!B:CU,20,FALSE)</f>
        <v>ReplaceableTextures\\CommandButtons\\BTNZ06.blp</v>
      </c>
      <c r="N36" s="175" t="s">
        <v>83</v>
      </c>
      <c r="O36" s="176" t="s">
        <v>84</v>
      </c>
      <c r="P36" s="28">
        <v>0</v>
      </c>
      <c r="Q36" s="28">
        <v>0</v>
      </c>
      <c r="R36" s="175" t="s">
        <v>83</v>
      </c>
      <c r="S36" s="175" t="s">
        <v>83</v>
      </c>
      <c r="T36" s="175" t="s">
        <v>83</v>
      </c>
      <c r="U36" s="175" t="s">
        <v>83</v>
      </c>
      <c r="V36" s="28">
        <v>2</v>
      </c>
      <c r="W36" s="28" t="s">
        <v>85</v>
      </c>
      <c r="X36" s="28">
        <v>0</v>
      </c>
      <c r="Y36" s="175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75" t="s">
        <v>83</v>
      </c>
      <c r="AF36" s="175" t="s">
        <v>83</v>
      </c>
      <c r="AG36" s="175" t="s">
        <v>83</v>
      </c>
      <c r="AH36" s="175" t="s">
        <v>83</v>
      </c>
      <c r="AI36" s="28"/>
      <c r="AJ36" s="28"/>
      <c r="AK36" s="28">
        <v>0</v>
      </c>
      <c r="AL36" s="28">
        <v>0</v>
      </c>
      <c r="AM36" s="175" t="s">
        <v>83</v>
      </c>
      <c r="AN36" s="28">
        <f>VLOOKUP(B36,物品!B36:D64,3,FALSE)</f>
        <v>200</v>
      </c>
      <c r="AO36" s="28"/>
      <c r="AP36" s="28"/>
    </row>
    <row r="37" spans="1:42">
      <c r="A37" s="151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8"/>
      <c r="M37" s="154" t="str">
        <f>VLOOKUP(LEFT(RIGHT(B37,5),4),物品!B:CU,20,FALSE)</f>
        <v>ReplaceableTextures\\CommandButtons\\BTNZ06.blp</v>
      </c>
      <c r="N37" s="175" t="s">
        <v>83</v>
      </c>
      <c r="O37" s="176" t="s">
        <v>84</v>
      </c>
      <c r="P37" s="28">
        <v>0</v>
      </c>
      <c r="Q37" s="28">
        <v>0</v>
      </c>
      <c r="R37" s="175" t="s">
        <v>83</v>
      </c>
      <c r="S37" s="175" t="s">
        <v>83</v>
      </c>
      <c r="T37" s="175" t="s">
        <v>83</v>
      </c>
      <c r="U37" s="175" t="s">
        <v>83</v>
      </c>
      <c r="V37" s="28">
        <v>2</v>
      </c>
      <c r="W37" s="28" t="s">
        <v>85</v>
      </c>
      <c r="X37" s="28">
        <v>0</v>
      </c>
      <c r="Y37" s="175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75" t="s">
        <v>83</v>
      </c>
      <c r="AF37" s="175" t="s">
        <v>83</v>
      </c>
      <c r="AG37" s="175" t="s">
        <v>83</v>
      </c>
      <c r="AH37" s="175" t="s">
        <v>83</v>
      </c>
      <c r="AI37" s="28"/>
      <c r="AJ37" s="28"/>
      <c r="AK37" s="28">
        <v>0</v>
      </c>
      <c r="AL37" s="28">
        <v>0</v>
      </c>
      <c r="AM37" s="175" t="s">
        <v>83</v>
      </c>
      <c r="AN37" s="28">
        <f>VLOOKUP(B37,物品!B37:D65,3,FALSE)</f>
        <v>300</v>
      </c>
      <c r="AO37" s="28"/>
      <c r="AP37" s="28"/>
    </row>
    <row r="38" spans="1:42">
      <c r="A38" s="151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8"/>
      <c r="M38" s="154" t="str">
        <f>VLOOKUP(LEFT(RIGHT(B38,5),4),物品!B:CU,20,FALSE)</f>
        <v>ReplaceableTextures\\CommandButtons\\BTNZ07.blp</v>
      </c>
      <c r="N38" s="175" t="s">
        <v>83</v>
      </c>
      <c r="O38" s="176" t="s">
        <v>84</v>
      </c>
      <c r="P38" s="28">
        <v>0</v>
      </c>
      <c r="Q38" s="28">
        <v>0</v>
      </c>
      <c r="R38" s="175" t="s">
        <v>83</v>
      </c>
      <c r="S38" s="175" t="s">
        <v>83</v>
      </c>
      <c r="T38" s="175" t="s">
        <v>83</v>
      </c>
      <c r="U38" s="175" t="s">
        <v>83</v>
      </c>
      <c r="V38" s="28">
        <v>2</v>
      </c>
      <c r="W38" s="28" t="s">
        <v>85</v>
      </c>
      <c r="X38" s="28">
        <v>0</v>
      </c>
      <c r="Y38" s="175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75" t="s">
        <v>83</v>
      </c>
      <c r="AF38" s="175" t="s">
        <v>83</v>
      </c>
      <c r="AG38" s="175" t="s">
        <v>83</v>
      </c>
      <c r="AH38" s="175" t="s">
        <v>83</v>
      </c>
      <c r="AI38" s="28"/>
      <c r="AJ38" s="28"/>
      <c r="AK38" s="28">
        <v>0</v>
      </c>
      <c r="AL38" s="28">
        <v>0</v>
      </c>
      <c r="AM38" s="175" t="s">
        <v>83</v>
      </c>
      <c r="AN38" s="28">
        <f>VLOOKUP(B38,物品!B38:D66,3,FALSE)</f>
        <v>250</v>
      </c>
      <c r="AO38" s="28"/>
      <c r="AP38" s="28"/>
    </row>
    <row r="39" spans="1:42">
      <c r="A39" s="151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8"/>
      <c r="M39" s="154" t="str">
        <f>VLOOKUP(LEFT(RIGHT(B39,5),4),物品!B:CU,20,FALSE)</f>
        <v>ReplaceableTextures\\CommandButtons\\BTNZ07.blp</v>
      </c>
      <c r="N39" s="175" t="s">
        <v>83</v>
      </c>
      <c r="O39" s="176" t="s">
        <v>84</v>
      </c>
      <c r="P39" s="28">
        <v>0</v>
      </c>
      <c r="Q39" s="28">
        <v>0</v>
      </c>
      <c r="R39" s="175" t="s">
        <v>83</v>
      </c>
      <c r="S39" s="175" t="s">
        <v>83</v>
      </c>
      <c r="T39" s="175" t="s">
        <v>83</v>
      </c>
      <c r="U39" s="175" t="s">
        <v>83</v>
      </c>
      <c r="V39" s="28">
        <v>2</v>
      </c>
      <c r="W39" s="28" t="s">
        <v>85</v>
      </c>
      <c r="X39" s="28">
        <v>0</v>
      </c>
      <c r="Y39" s="175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75" t="s">
        <v>83</v>
      </c>
      <c r="AF39" s="175" t="s">
        <v>83</v>
      </c>
      <c r="AG39" s="175" t="s">
        <v>83</v>
      </c>
      <c r="AH39" s="175" t="s">
        <v>83</v>
      </c>
      <c r="AI39" s="28"/>
      <c r="AJ39" s="28"/>
      <c r="AK39" s="28">
        <v>0</v>
      </c>
      <c r="AL39" s="28">
        <v>0</v>
      </c>
      <c r="AM39" s="175" t="s">
        <v>83</v>
      </c>
      <c r="AN39" s="28">
        <f>VLOOKUP(B39,物品!B39:D67,3,FALSE)</f>
        <v>250</v>
      </c>
      <c r="AO39" s="28"/>
      <c r="AP39" s="28"/>
    </row>
    <row r="40" spans="1:42">
      <c r="A40" s="151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8"/>
      <c r="M40" s="154" t="str">
        <f>VLOOKUP(LEFT(RIGHT(B40,5),4),物品!B:CU,20,FALSE)</f>
        <v>ReplaceableTextures\\CommandButtons\\BTNZ07.blp</v>
      </c>
      <c r="N40" s="175" t="s">
        <v>83</v>
      </c>
      <c r="O40" s="176" t="s">
        <v>84</v>
      </c>
      <c r="P40" s="28">
        <v>0</v>
      </c>
      <c r="Q40" s="28">
        <v>0</v>
      </c>
      <c r="R40" s="175" t="s">
        <v>83</v>
      </c>
      <c r="S40" s="175" t="s">
        <v>83</v>
      </c>
      <c r="T40" s="175" t="s">
        <v>83</v>
      </c>
      <c r="U40" s="175" t="s">
        <v>83</v>
      </c>
      <c r="V40" s="28">
        <v>2</v>
      </c>
      <c r="W40" s="28" t="s">
        <v>85</v>
      </c>
      <c r="X40" s="28">
        <v>0</v>
      </c>
      <c r="Y40" s="175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75" t="s">
        <v>83</v>
      </c>
      <c r="AF40" s="175" t="s">
        <v>83</v>
      </c>
      <c r="AG40" s="175" t="s">
        <v>83</v>
      </c>
      <c r="AH40" s="175" t="s">
        <v>83</v>
      </c>
      <c r="AI40" s="28"/>
      <c r="AJ40" s="28"/>
      <c r="AK40" s="28">
        <v>0</v>
      </c>
      <c r="AL40" s="28">
        <v>0</v>
      </c>
      <c r="AM40" s="175" t="s">
        <v>83</v>
      </c>
      <c r="AN40" s="28">
        <f>VLOOKUP(B40,物品!B40:D68,3,FALSE)</f>
        <v>250</v>
      </c>
      <c r="AO40" s="28"/>
      <c r="AP40" s="28"/>
    </row>
    <row r="41" spans="1:42">
      <c r="A41" s="151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8"/>
      <c r="M41" s="154" t="str">
        <f>VLOOKUP(LEFT(RIGHT(B41,5),4),物品!B:CU,20,FALSE)</f>
        <v>ReplaceableTextures\\CommandButtons\\BTNZ07.blp</v>
      </c>
      <c r="N41" s="175" t="s">
        <v>83</v>
      </c>
      <c r="O41" s="176" t="s">
        <v>84</v>
      </c>
      <c r="P41" s="28">
        <v>0</v>
      </c>
      <c r="Q41" s="28">
        <v>0</v>
      </c>
      <c r="R41" s="175" t="s">
        <v>83</v>
      </c>
      <c r="S41" s="175" t="s">
        <v>83</v>
      </c>
      <c r="T41" s="175" t="s">
        <v>83</v>
      </c>
      <c r="U41" s="175" t="s">
        <v>83</v>
      </c>
      <c r="V41" s="28">
        <v>2</v>
      </c>
      <c r="W41" s="28" t="s">
        <v>85</v>
      </c>
      <c r="X41" s="28">
        <v>0</v>
      </c>
      <c r="Y41" s="175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75" t="s">
        <v>83</v>
      </c>
      <c r="AF41" s="175" t="s">
        <v>83</v>
      </c>
      <c r="AG41" s="175" t="s">
        <v>83</v>
      </c>
      <c r="AH41" s="175" t="s">
        <v>83</v>
      </c>
      <c r="AI41" s="28"/>
      <c r="AJ41" s="28"/>
      <c r="AK41" s="28">
        <v>0</v>
      </c>
      <c r="AL41" s="28">
        <v>0</v>
      </c>
      <c r="AM41" s="175" t="s">
        <v>83</v>
      </c>
      <c r="AN41" s="28">
        <f>VLOOKUP(B41,物品!B41:D69,3,FALSE)</f>
        <v>250</v>
      </c>
      <c r="AO41" s="28"/>
      <c r="AP41" s="28"/>
    </row>
    <row r="42" spans="1:42">
      <c r="A42" s="151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8"/>
      <c r="M42" s="154" t="str">
        <f>VLOOKUP(LEFT(RIGHT(B42,5),4),物品!B:CU,20,FALSE)</f>
        <v>ReplaceableTextures\\CommandButtons\\BTNZ07.blp</v>
      </c>
      <c r="N42" s="175" t="s">
        <v>83</v>
      </c>
      <c r="O42" s="176" t="s">
        <v>84</v>
      </c>
      <c r="P42" s="28">
        <v>0</v>
      </c>
      <c r="Q42" s="28">
        <v>0</v>
      </c>
      <c r="R42" s="175" t="s">
        <v>83</v>
      </c>
      <c r="S42" s="175" t="s">
        <v>83</v>
      </c>
      <c r="T42" s="175" t="s">
        <v>83</v>
      </c>
      <c r="U42" s="175" t="s">
        <v>83</v>
      </c>
      <c r="V42" s="28">
        <v>2</v>
      </c>
      <c r="W42" s="28" t="s">
        <v>85</v>
      </c>
      <c r="X42" s="28">
        <v>0</v>
      </c>
      <c r="Y42" s="175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75" t="s">
        <v>83</v>
      </c>
      <c r="AF42" s="175" t="s">
        <v>83</v>
      </c>
      <c r="AG42" s="175" t="s">
        <v>83</v>
      </c>
      <c r="AH42" s="175" t="s">
        <v>83</v>
      </c>
      <c r="AI42" s="28"/>
      <c r="AJ42" s="28"/>
      <c r="AK42" s="28">
        <v>0</v>
      </c>
      <c r="AL42" s="28">
        <v>0</v>
      </c>
      <c r="AM42" s="175" t="s">
        <v>83</v>
      </c>
      <c r="AN42" s="28">
        <f>VLOOKUP(B42,物品!B42:D70,3,FALSE)</f>
        <v>400</v>
      </c>
      <c r="AO42" s="28"/>
      <c r="AP42" s="28"/>
    </row>
    <row r="43" spans="1:42">
      <c r="A43" s="151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8"/>
      <c r="M43" s="154" t="str">
        <f>VLOOKUP(LEFT(RIGHT(B43,5),4),物品!B:CU,20,FALSE)</f>
        <v>ReplaceableTextures\\CommandButtons\\BTNZ08.blp</v>
      </c>
      <c r="N43" s="175" t="s">
        <v>83</v>
      </c>
      <c r="O43" s="176" t="s">
        <v>84</v>
      </c>
      <c r="P43" s="28">
        <v>0</v>
      </c>
      <c r="Q43" s="28">
        <v>0</v>
      </c>
      <c r="R43" s="175" t="s">
        <v>83</v>
      </c>
      <c r="S43" s="175" t="s">
        <v>83</v>
      </c>
      <c r="T43" s="175" t="s">
        <v>83</v>
      </c>
      <c r="U43" s="175" t="s">
        <v>83</v>
      </c>
      <c r="V43" s="28">
        <v>2</v>
      </c>
      <c r="W43" s="28" t="s">
        <v>85</v>
      </c>
      <c r="X43" s="28">
        <v>0</v>
      </c>
      <c r="Y43" s="175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75" t="s">
        <v>83</v>
      </c>
      <c r="AF43" s="175" t="s">
        <v>83</v>
      </c>
      <c r="AG43" s="175" t="s">
        <v>83</v>
      </c>
      <c r="AH43" s="175" t="s">
        <v>83</v>
      </c>
      <c r="AI43" s="28"/>
      <c r="AJ43" s="28"/>
      <c r="AK43" s="28">
        <v>0</v>
      </c>
      <c r="AL43" s="28">
        <v>0</v>
      </c>
      <c r="AM43" s="175" t="s">
        <v>83</v>
      </c>
      <c r="AN43" s="28">
        <f>VLOOKUP(B43,物品!B43:D71,3,FALSE)</f>
        <v>350</v>
      </c>
      <c r="AO43" s="28"/>
      <c r="AP43" s="28"/>
    </row>
    <row r="44" spans="1:42">
      <c r="A44" s="151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8"/>
      <c r="M44" s="154" t="str">
        <f>VLOOKUP(LEFT(RIGHT(B44,5),4),物品!B:CU,20,FALSE)</f>
        <v>ReplaceableTextures\\CommandButtons\\BTNZ08.blp</v>
      </c>
      <c r="N44" s="175" t="s">
        <v>83</v>
      </c>
      <c r="O44" s="176" t="s">
        <v>84</v>
      </c>
      <c r="P44" s="28">
        <v>0</v>
      </c>
      <c r="Q44" s="28">
        <v>0</v>
      </c>
      <c r="R44" s="175" t="s">
        <v>83</v>
      </c>
      <c r="S44" s="175" t="s">
        <v>83</v>
      </c>
      <c r="T44" s="175" t="s">
        <v>83</v>
      </c>
      <c r="U44" s="175" t="s">
        <v>83</v>
      </c>
      <c r="V44" s="28">
        <v>2</v>
      </c>
      <c r="W44" s="28" t="s">
        <v>85</v>
      </c>
      <c r="X44" s="28">
        <v>0</v>
      </c>
      <c r="Y44" s="175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75" t="s">
        <v>83</v>
      </c>
      <c r="AF44" s="175" t="s">
        <v>83</v>
      </c>
      <c r="AG44" s="175" t="s">
        <v>83</v>
      </c>
      <c r="AH44" s="175" t="s">
        <v>83</v>
      </c>
      <c r="AI44" s="28"/>
      <c r="AJ44" s="28"/>
      <c r="AK44" s="28">
        <v>0</v>
      </c>
      <c r="AL44" s="28">
        <v>0</v>
      </c>
      <c r="AM44" s="175" t="s">
        <v>83</v>
      </c>
      <c r="AN44" s="28">
        <f>VLOOKUP(B44,物品!B44:D72,3,FALSE)</f>
        <v>350</v>
      </c>
      <c r="AO44" s="28"/>
      <c r="AP44" s="28"/>
    </row>
    <row r="45" spans="1:42">
      <c r="A45" s="151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8"/>
      <c r="M45" s="154" t="str">
        <f>VLOOKUP(LEFT(RIGHT(B45,5),4),物品!B:CU,20,FALSE)</f>
        <v>ReplaceableTextures\\CommandButtons\\BTNZ08.blp</v>
      </c>
      <c r="N45" s="175" t="s">
        <v>83</v>
      </c>
      <c r="O45" s="176" t="s">
        <v>84</v>
      </c>
      <c r="P45" s="28">
        <v>0</v>
      </c>
      <c r="Q45" s="28">
        <v>0</v>
      </c>
      <c r="R45" s="175" t="s">
        <v>83</v>
      </c>
      <c r="S45" s="175" t="s">
        <v>83</v>
      </c>
      <c r="T45" s="175" t="s">
        <v>83</v>
      </c>
      <c r="U45" s="175" t="s">
        <v>83</v>
      </c>
      <c r="V45" s="28">
        <v>2</v>
      </c>
      <c r="W45" s="28" t="s">
        <v>85</v>
      </c>
      <c r="X45" s="28">
        <v>0</v>
      </c>
      <c r="Y45" s="175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75" t="s">
        <v>83</v>
      </c>
      <c r="AF45" s="175" t="s">
        <v>83</v>
      </c>
      <c r="AG45" s="175" t="s">
        <v>83</v>
      </c>
      <c r="AH45" s="175" t="s">
        <v>83</v>
      </c>
      <c r="AI45" s="28"/>
      <c r="AJ45" s="28"/>
      <c r="AK45" s="28">
        <v>0</v>
      </c>
      <c r="AL45" s="28">
        <v>0</v>
      </c>
      <c r="AM45" s="175" t="s">
        <v>83</v>
      </c>
      <c r="AN45" s="28">
        <f>VLOOKUP(B45,物品!B45:D73,3,FALSE)</f>
        <v>350</v>
      </c>
      <c r="AO45" s="28"/>
      <c r="AP45" s="28"/>
    </row>
    <row r="46" spans="1:42">
      <c r="A46" s="151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8"/>
      <c r="M46" s="154" t="str">
        <f>VLOOKUP(LEFT(RIGHT(B46,5),4),物品!B:CU,20,FALSE)</f>
        <v>ReplaceableTextures\\CommandButtons\\BTNZ08.blp</v>
      </c>
      <c r="N46" s="175" t="s">
        <v>83</v>
      </c>
      <c r="O46" s="176" t="s">
        <v>84</v>
      </c>
      <c r="P46" s="28">
        <v>0</v>
      </c>
      <c r="Q46" s="28">
        <v>0</v>
      </c>
      <c r="R46" s="175" t="s">
        <v>83</v>
      </c>
      <c r="S46" s="175" t="s">
        <v>83</v>
      </c>
      <c r="T46" s="175" t="s">
        <v>83</v>
      </c>
      <c r="U46" s="175" t="s">
        <v>83</v>
      </c>
      <c r="V46" s="28">
        <v>2</v>
      </c>
      <c r="W46" s="28" t="s">
        <v>85</v>
      </c>
      <c r="X46" s="28">
        <v>0</v>
      </c>
      <c r="Y46" s="175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75" t="s">
        <v>83</v>
      </c>
      <c r="AF46" s="175" t="s">
        <v>83</v>
      </c>
      <c r="AG46" s="175" t="s">
        <v>83</v>
      </c>
      <c r="AH46" s="175" t="s">
        <v>83</v>
      </c>
      <c r="AI46" s="28"/>
      <c r="AJ46" s="28"/>
      <c r="AK46" s="28">
        <v>0</v>
      </c>
      <c r="AL46" s="28">
        <v>0</v>
      </c>
      <c r="AM46" s="175" t="s">
        <v>83</v>
      </c>
      <c r="AN46" s="28">
        <f>VLOOKUP(B46,物品!B46:D74,3,FALSE)</f>
        <v>350</v>
      </c>
      <c r="AO46" s="28"/>
      <c r="AP46" s="28"/>
    </row>
    <row r="47" spans="1:42">
      <c r="A47" s="151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8"/>
      <c r="M47" s="154" t="str">
        <f>VLOOKUP(LEFT(RIGHT(B47,5),4),物品!B:CU,20,FALSE)</f>
        <v>ReplaceableTextures\\CommandButtons\\BTNZ08.blp</v>
      </c>
      <c r="N47" s="175" t="s">
        <v>83</v>
      </c>
      <c r="O47" s="176" t="s">
        <v>84</v>
      </c>
      <c r="P47" s="28">
        <v>0</v>
      </c>
      <c r="Q47" s="28">
        <v>0</v>
      </c>
      <c r="R47" s="175" t="s">
        <v>83</v>
      </c>
      <c r="S47" s="175" t="s">
        <v>83</v>
      </c>
      <c r="T47" s="175" t="s">
        <v>83</v>
      </c>
      <c r="U47" s="175" t="s">
        <v>83</v>
      </c>
      <c r="V47" s="28">
        <v>2</v>
      </c>
      <c r="W47" s="28" t="s">
        <v>85</v>
      </c>
      <c r="X47" s="28">
        <v>0</v>
      </c>
      <c r="Y47" s="175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75" t="s">
        <v>83</v>
      </c>
      <c r="AF47" s="175" t="s">
        <v>83</v>
      </c>
      <c r="AG47" s="175" t="s">
        <v>83</v>
      </c>
      <c r="AH47" s="175" t="s">
        <v>83</v>
      </c>
      <c r="AI47" s="28"/>
      <c r="AJ47" s="28"/>
      <c r="AK47" s="28">
        <v>0</v>
      </c>
      <c r="AL47" s="28">
        <v>0</v>
      </c>
      <c r="AM47" s="175" t="s">
        <v>83</v>
      </c>
      <c r="AN47" s="28">
        <f>VLOOKUP(B47,物品!B47:D75,3,FALSE)</f>
        <v>600</v>
      </c>
      <c r="AO47" s="28"/>
      <c r="AP47" s="28"/>
    </row>
    <row r="48" spans="1:42">
      <c r="A48" s="151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8"/>
      <c r="M48" s="154" t="str">
        <f>VLOOKUP(LEFT(RIGHT(B48,5),4),物品!B:CU,20,FALSE)</f>
        <v>ReplaceableTextures\\CommandButtons\\BTNZ24.blp</v>
      </c>
      <c r="N48" s="175" t="s">
        <v>83</v>
      </c>
      <c r="O48" s="176" t="s">
        <v>84</v>
      </c>
      <c r="P48" s="28">
        <v>0</v>
      </c>
      <c r="Q48" s="28">
        <v>0</v>
      </c>
      <c r="R48" s="175" t="s">
        <v>83</v>
      </c>
      <c r="S48" s="175" t="s">
        <v>83</v>
      </c>
      <c r="T48" s="175" t="s">
        <v>83</v>
      </c>
      <c r="U48" s="175" t="s">
        <v>83</v>
      </c>
      <c r="V48" s="28">
        <v>2</v>
      </c>
      <c r="W48" s="28" t="s">
        <v>85</v>
      </c>
      <c r="X48" s="28">
        <v>0</v>
      </c>
      <c r="Y48" s="175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75" t="s">
        <v>83</v>
      </c>
      <c r="AF48" s="175" t="s">
        <v>83</v>
      </c>
      <c r="AG48" s="175" t="s">
        <v>83</v>
      </c>
      <c r="AH48" s="175" t="s">
        <v>83</v>
      </c>
      <c r="AI48" s="28"/>
      <c r="AJ48" s="28"/>
      <c r="AK48" s="28">
        <v>0</v>
      </c>
      <c r="AL48" s="28">
        <v>0</v>
      </c>
      <c r="AM48" s="175" t="s">
        <v>83</v>
      </c>
      <c r="AN48" s="28">
        <f>VLOOKUP(B48,物品!B48:D76,3,FALSE)</f>
        <v>500</v>
      </c>
      <c r="AO48" s="28"/>
      <c r="AP48" s="28"/>
    </row>
    <row r="49" spans="1:42">
      <c r="A49" s="151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8"/>
      <c r="M49" s="154" t="str">
        <f>VLOOKUP(LEFT(RIGHT(B49,5),4),物品!B:CU,20,FALSE)</f>
        <v>ReplaceableTextures\\CommandButtons\\BTNZ24.blp</v>
      </c>
      <c r="N49" s="175" t="s">
        <v>83</v>
      </c>
      <c r="O49" s="176" t="s">
        <v>84</v>
      </c>
      <c r="P49" s="28">
        <v>0</v>
      </c>
      <c r="Q49" s="28">
        <v>0</v>
      </c>
      <c r="R49" s="175" t="s">
        <v>83</v>
      </c>
      <c r="S49" s="175" t="s">
        <v>83</v>
      </c>
      <c r="T49" s="175" t="s">
        <v>83</v>
      </c>
      <c r="U49" s="175" t="s">
        <v>83</v>
      </c>
      <c r="V49" s="28">
        <v>2</v>
      </c>
      <c r="W49" s="28" t="s">
        <v>85</v>
      </c>
      <c r="X49" s="28">
        <v>0</v>
      </c>
      <c r="Y49" s="175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75" t="s">
        <v>83</v>
      </c>
      <c r="AF49" s="175" t="s">
        <v>83</v>
      </c>
      <c r="AG49" s="175" t="s">
        <v>83</v>
      </c>
      <c r="AH49" s="175" t="s">
        <v>83</v>
      </c>
      <c r="AI49" s="28"/>
      <c r="AJ49" s="28"/>
      <c r="AK49" s="28">
        <v>0</v>
      </c>
      <c r="AL49" s="28">
        <v>0</v>
      </c>
      <c r="AM49" s="175" t="s">
        <v>83</v>
      </c>
      <c r="AN49" s="28">
        <f>VLOOKUP(B49,物品!B49:D77,3,FALSE)</f>
        <v>500</v>
      </c>
      <c r="AO49" s="28"/>
      <c r="AP49" s="28"/>
    </row>
    <row r="50" spans="1:42">
      <c r="A50" s="151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8"/>
      <c r="M50" s="154" t="str">
        <f>VLOOKUP(LEFT(RIGHT(B50,5),4),物品!B:CU,20,FALSE)</f>
        <v>ReplaceableTextures\\CommandButtons\\BTNZ24.blp</v>
      </c>
      <c r="N50" s="175" t="s">
        <v>83</v>
      </c>
      <c r="O50" s="176" t="s">
        <v>84</v>
      </c>
      <c r="P50" s="28">
        <v>0</v>
      </c>
      <c r="Q50" s="28">
        <v>0</v>
      </c>
      <c r="R50" s="175" t="s">
        <v>83</v>
      </c>
      <c r="S50" s="175" t="s">
        <v>83</v>
      </c>
      <c r="T50" s="175" t="s">
        <v>83</v>
      </c>
      <c r="U50" s="175" t="s">
        <v>83</v>
      </c>
      <c r="V50" s="28">
        <v>2</v>
      </c>
      <c r="W50" s="28" t="s">
        <v>85</v>
      </c>
      <c r="X50" s="28">
        <v>0</v>
      </c>
      <c r="Y50" s="175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75" t="s">
        <v>83</v>
      </c>
      <c r="AF50" s="175" t="s">
        <v>83</v>
      </c>
      <c r="AG50" s="175" t="s">
        <v>83</v>
      </c>
      <c r="AH50" s="175" t="s">
        <v>83</v>
      </c>
      <c r="AI50" s="28"/>
      <c r="AJ50" s="28"/>
      <c r="AK50" s="28">
        <v>0</v>
      </c>
      <c r="AL50" s="28">
        <v>0</v>
      </c>
      <c r="AM50" s="175" t="s">
        <v>83</v>
      </c>
      <c r="AN50" s="28">
        <f>VLOOKUP(B50,物品!B50:D78,3,FALSE)</f>
        <v>500</v>
      </c>
      <c r="AO50" s="28"/>
      <c r="AP50" s="28"/>
    </row>
    <row r="51" spans="1:42">
      <c r="A51" s="151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8"/>
      <c r="M51" s="154" t="str">
        <f>VLOOKUP(LEFT(RIGHT(B51,5),4),物品!B:CU,20,FALSE)</f>
        <v>ReplaceableTextures\\CommandButtons\\BTNZ24.blp</v>
      </c>
      <c r="N51" s="175" t="s">
        <v>83</v>
      </c>
      <c r="O51" s="176" t="s">
        <v>84</v>
      </c>
      <c r="P51" s="28">
        <v>0</v>
      </c>
      <c r="Q51" s="28">
        <v>0</v>
      </c>
      <c r="R51" s="175" t="s">
        <v>83</v>
      </c>
      <c r="S51" s="175" t="s">
        <v>83</v>
      </c>
      <c r="T51" s="175" t="s">
        <v>83</v>
      </c>
      <c r="U51" s="175" t="s">
        <v>83</v>
      </c>
      <c r="V51" s="28">
        <v>2</v>
      </c>
      <c r="W51" s="28" t="s">
        <v>85</v>
      </c>
      <c r="X51" s="28">
        <v>0</v>
      </c>
      <c r="Y51" s="175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75" t="s">
        <v>83</v>
      </c>
      <c r="AF51" s="175" t="s">
        <v>83</v>
      </c>
      <c r="AG51" s="175" t="s">
        <v>83</v>
      </c>
      <c r="AH51" s="175" t="s">
        <v>83</v>
      </c>
      <c r="AI51" s="28"/>
      <c r="AJ51" s="28"/>
      <c r="AK51" s="28">
        <v>0</v>
      </c>
      <c r="AL51" s="28">
        <v>0</v>
      </c>
      <c r="AM51" s="175" t="s">
        <v>83</v>
      </c>
      <c r="AN51" s="28">
        <f>VLOOKUP(B51,物品!B51:D79,3,FALSE)</f>
        <v>500</v>
      </c>
      <c r="AO51" s="28"/>
      <c r="AP51" s="28"/>
    </row>
    <row r="52" spans="1:42">
      <c r="A52" s="151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8"/>
      <c r="M52" s="154" t="str">
        <f>VLOOKUP(LEFT(RIGHT(B52,5),4),物品!B:CU,20,FALSE)</f>
        <v>ReplaceableTextures\\CommandButtons\\BTNZ24.blp</v>
      </c>
      <c r="N52" s="175" t="s">
        <v>83</v>
      </c>
      <c r="O52" s="176" t="s">
        <v>84</v>
      </c>
      <c r="P52" s="28">
        <v>0</v>
      </c>
      <c r="Q52" s="28">
        <v>0</v>
      </c>
      <c r="R52" s="175" t="s">
        <v>83</v>
      </c>
      <c r="S52" s="175" t="s">
        <v>83</v>
      </c>
      <c r="T52" s="175" t="s">
        <v>83</v>
      </c>
      <c r="U52" s="175" t="s">
        <v>83</v>
      </c>
      <c r="V52" s="28">
        <v>2</v>
      </c>
      <c r="W52" s="28" t="s">
        <v>85</v>
      </c>
      <c r="X52" s="28">
        <v>0</v>
      </c>
      <c r="Y52" s="175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75" t="s">
        <v>83</v>
      </c>
      <c r="AF52" s="175" t="s">
        <v>83</v>
      </c>
      <c r="AG52" s="175" t="s">
        <v>83</v>
      </c>
      <c r="AH52" s="175" t="s">
        <v>83</v>
      </c>
      <c r="AI52" s="28"/>
      <c r="AJ52" s="28"/>
      <c r="AK52" s="28">
        <v>0</v>
      </c>
      <c r="AL52" s="28">
        <v>0</v>
      </c>
      <c r="AM52" s="175" t="s">
        <v>83</v>
      </c>
      <c r="AN52" s="28">
        <f>VLOOKUP(B52,物品!B52:D80,3,FALSE)</f>
        <v>800</v>
      </c>
      <c r="AO52" s="28"/>
      <c r="AP52" s="28"/>
    </row>
    <row r="53" spans="1:42">
      <c r="A53" s="151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8"/>
      <c r="M53" s="154" t="str">
        <f>VLOOKUP(LEFT(RIGHT(B53,5),4),物品!B:CU,20,FALSE)</f>
        <v>ReplaceableTextures\\CommandButtons\\BTNZ09.blp</v>
      </c>
      <c r="N53" s="175" t="s">
        <v>83</v>
      </c>
      <c r="O53" s="176" t="s">
        <v>84</v>
      </c>
      <c r="P53" s="28">
        <v>0</v>
      </c>
      <c r="Q53" s="28">
        <v>0</v>
      </c>
      <c r="R53" s="175" t="s">
        <v>83</v>
      </c>
      <c r="S53" s="175" t="s">
        <v>83</v>
      </c>
      <c r="T53" s="175" t="s">
        <v>83</v>
      </c>
      <c r="U53" s="175" t="s">
        <v>83</v>
      </c>
      <c r="V53" s="28">
        <v>2</v>
      </c>
      <c r="W53" s="28" t="s">
        <v>85</v>
      </c>
      <c r="X53" s="28">
        <v>0</v>
      </c>
      <c r="Y53" s="175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75" t="s">
        <v>83</v>
      </c>
      <c r="AF53" s="175" t="s">
        <v>83</v>
      </c>
      <c r="AG53" s="175" t="s">
        <v>83</v>
      </c>
      <c r="AH53" s="175" t="s">
        <v>83</v>
      </c>
      <c r="AI53" s="28"/>
      <c r="AJ53" s="28"/>
      <c r="AK53" s="28">
        <v>0</v>
      </c>
      <c r="AL53" s="28">
        <v>0</v>
      </c>
      <c r="AM53" s="175" t="s">
        <v>83</v>
      </c>
      <c r="AN53" s="28">
        <f>VLOOKUP(B53,物品!B53:D76,3,FALSE)</f>
        <v>800</v>
      </c>
      <c r="AO53" s="28"/>
      <c r="AP53" s="28"/>
    </row>
    <row r="54" spans="1:42">
      <c r="A54" s="151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8"/>
      <c r="M54" s="154" t="str">
        <f>VLOOKUP(LEFT(RIGHT(B54,5),4),物品!B:CU,20,FALSE)</f>
        <v>ReplaceableTextures\\CommandButtons\\BTNZ09.blp</v>
      </c>
      <c r="N54" s="175" t="s">
        <v>83</v>
      </c>
      <c r="O54" s="176" t="s">
        <v>84</v>
      </c>
      <c r="P54" s="28">
        <v>0</v>
      </c>
      <c r="Q54" s="28">
        <v>0</v>
      </c>
      <c r="R54" s="175" t="s">
        <v>83</v>
      </c>
      <c r="S54" s="175" t="s">
        <v>83</v>
      </c>
      <c r="T54" s="175" t="s">
        <v>83</v>
      </c>
      <c r="U54" s="175" t="s">
        <v>83</v>
      </c>
      <c r="V54" s="28">
        <v>2</v>
      </c>
      <c r="W54" s="28" t="s">
        <v>85</v>
      </c>
      <c r="X54" s="28">
        <v>0</v>
      </c>
      <c r="Y54" s="175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75" t="s">
        <v>83</v>
      </c>
      <c r="AF54" s="175" t="s">
        <v>83</v>
      </c>
      <c r="AG54" s="175" t="s">
        <v>83</v>
      </c>
      <c r="AH54" s="175" t="s">
        <v>83</v>
      </c>
      <c r="AI54" s="28"/>
      <c r="AJ54" s="28"/>
      <c r="AK54" s="28">
        <v>0</v>
      </c>
      <c r="AL54" s="28">
        <v>0</v>
      </c>
      <c r="AM54" s="175" t="s">
        <v>83</v>
      </c>
      <c r="AN54" s="28">
        <f>VLOOKUP(B54,物品!B54:D77,3,FALSE)</f>
        <v>800</v>
      </c>
      <c r="AO54" s="28"/>
      <c r="AP54" s="28"/>
    </row>
    <row r="55" spans="1:42">
      <c r="A55" s="151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8"/>
      <c r="M55" s="154" t="str">
        <f>VLOOKUP(LEFT(RIGHT(B55,5),4),物品!B:CU,20,FALSE)</f>
        <v>ReplaceableTextures\\CommandButtons\\BTNZ09.blp</v>
      </c>
      <c r="N55" s="175" t="s">
        <v>83</v>
      </c>
      <c r="O55" s="176" t="s">
        <v>84</v>
      </c>
      <c r="P55" s="28">
        <v>0</v>
      </c>
      <c r="Q55" s="28">
        <v>0</v>
      </c>
      <c r="R55" s="175" t="s">
        <v>83</v>
      </c>
      <c r="S55" s="175" t="s">
        <v>83</v>
      </c>
      <c r="T55" s="175" t="s">
        <v>83</v>
      </c>
      <c r="U55" s="175" t="s">
        <v>83</v>
      </c>
      <c r="V55" s="28">
        <v>2</v>
      </c>
      <c r="W55" s="28" t="s">
        <v>85</v>
      </c>
      <c r="X55" s="28">
        <v>0</v>
      </c>
      <c r="Y55" s="175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75" t="s">
        <v>83</v>
      </c>
      <c r="AF55" s="175" t="s">
        <v>83</v>
      </c>
      <c r="AG55" s="175" t="s">
        <v>83</v>
      </c>
      <c r="AH55" s="175" t="s">
        <v>83</v>
      </c>
      <c r="AI55" s="28"/>
      <c r="AJ55" s="28"/>
      <c r="AK55" s="28">
        <v>0</v>
      </c>
      <c r="AL55" s="28">
        <v>0</v>
      </c>
      <c r="AM55" s="175" t="s">
        <v>83</v>
      </c>
      <c r="AN55" s="28">
        <f>VLOOKUP(B55,物品!B55:D83,3,FALSE)</f>
        <v>800</v>
      </c>
      <c r="AO55" s="28"/>
      <c r="AP55" s="28"/>
    </row>
    <row r="56" spans="1:42">
      <c r="A56" s="151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8"/>
      <c r="M56" s="154" t="str">
        <f>VLOOKUP(LEFT(RIGHT(B56,5),4),物品!B:CU,20,FALSE)</f>
        <v>ReplaceableTextures\\CommandButtons\\BTNZ09.blp</v>
      </c>
      <c r="N56" s="175" t="s">
        <v>83</v>
      </c>
      <c r="O56" s="176" t="s">
        <v>84</v>
      </c>
      <c r="P56" s="28">
        <v>0</v>
      </c>
      <c r="Q56" s="28">
        <v>0</v>
      </c>
      <c r="R56" s="175" t="s">
        <v>83</v>
      </c>
      <c r="S56" s="175" t="s">
        <v>83</v>
      </c>
      <c r="T56" s="175" t="s">
        <v>83</v>
      </c>
      <c r="U56" s="175" t="s">
        <v>83</v>
      </c>
      <c r="V56" s="28">
        <v>2</v>
      </c>
      <c r="W56" s="28" t="s">
        <v>85</v>
      </c>
      <c r="X56" s="28">
        <v>0</v>
      </c>
      <c r="Y56" s="175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75" t="s">
        <v>83</v>
      </c>
      <c r="AF56" s="175" t="s">
        <v>83</v>
      </c>
      <c r="AG56" s="175" t="s">
        <v>83</v>
      </c>
      <c r="AH56" s="175" t="s">
        <v>83</v>
      </c>
      <c r="AI56" s="28"/>
      <c r="AJ56" s="28"/>
      <c r="AK56" s="28">
        <v>0</v>
      </c>
      <c r="AL56" s="28">
        <v>0</v>
      </c>
      <c r="AM56" s="175" t="s">
        <v>83</v>
      </c>
      <c r="AN56" s="28">
        <f>VLOOKUP(B56,物品!B56:D84,3,FALSE)</f>
        <v>800</v>
      </c>
      <c r="AO56" s="28"/>
      <c r="AP56" s="28"/>
    </row>
    <row r="57" spans="1:42">
      <c r="A57" s="151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8"/>
      <c r="M57" s="154" t="str">
        <f>VLOOKUP(LEFT(RIGHT(B57,5),4),物品!B:CU,20,FALSE)</f>
        <v>ReplaceableTextures\\CommandButtons\\BTNZ09.blp</v>
      </c>
      <c r="N57" s="175" t="s">
        <v>83</v>
      </c>
      <c r="O57" s="176" t="s">
        <v>84</v>
      </c>
      <c r="P57" s="28">
        <v>0</v>
      </c>
      <c r="Q57" s="28">
        <v>0</v>
      </c>
      <c r="R57" s="175" t="s">
        <v>83</v>
      </c>
      <c r="S57" s="175" t="s">
        <v>83</v>
      </c>
      <c r="T57" s="175" t="s">
        <v>83</v>
      </c>
      <c r="U57" s="175" t="s">
        <v>83</v>
      </c>
      <c r="V57" s="28">
        <v>2</v>
      </c>
      <c r="W57" s="28" t="s">
        <v>85</v>
      </c>
      <c r="X57" s="28">
        <v>0</v>
      </c>
      <c r="Y57" s="175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75" t="s">
        <v>83</v>
      </c>
      <c r="AF57" s="175" t="s">
        <v>83</v>
      </c>
      <c r="AG57" s="175" t="s">
        <v>83</v>
      </c>
      <c r="AH57" s="175" t="s">
        <v>83</v>
      </c>
      <c r="AI57" s="28"/>
      <c r="AJ57" s="28"/>
      <c r="AK57" s="28">
        <v>0</v>
      </c>
      <c r="AL57" s="28">
        <v>0</v>
      </c>
      <c r="AM57" s="175" t="s">
        <v>83</v>
      </c>
      <c r="AN57" s="28">
        <f>VLOOKUP(B57,物品!B57:D85,3,FALSE)</f>
        <v>1200</v>
      </c>
      <c r="AO57" s="28"/>
      <c r="AP57" s="28"/>
    </row>
    <row r="58" spans="1:42">
      <c r="A58" s="151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8"/>
      <c r="M58" s="154" t="str">
        <f>VLOOKUP(LEFT(RIGHT(B58,5),4),物品!B:CU,20,FALSE)</f>
        <v>ReplaceableTextures\\CommandButtons\\BTNZ10.blp</v>
      </c>
      <c r="N58" s="175" t="s">
        <v>83</v>
      </c>
      <c r="O58" s="176" t="s">
        <v>84</v>
      </c>
      <c r="P58" s="28">
        <v>0</v>
      </c>
      <c r="Q58" s="28">
        <v>0</v>
      </c>
      <c r="R58" s="175" t="s">
        <v>83</v>
      </c>
      <c r="S58" s="175" t="s">
        <v>83</v>
      </c>
      <c r="T58" s="175" t="s">
        <v>83</v>
      </c>
      <c r="U58" s="175" t="s">
        <v>83</v>
      </c>
      <c r="V58" s="28">
        <v>2</v>
      </c>
      <c r="W58" s="28" t="s">
        <v>85</v>
      </c>
      <c r="X58" s="28">
        <v>0</v>
      </c>
      <c r="Y58" s="175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75" t="s">
        <v>83</v>
      </c>
      <c r="AF58" s="175" t="s">
        <v>83</v>
      </c>
      <c r="AG58" s="175" t="s">
        <v>83</v>
      </c>
      <c r="AH58" s="175" t="s">
        <v>83</v>
      </c>
      <c r="AI58" s="28"/>
      <c r="AJ58" s="28"/>
      <c r="AK58" s="28">
        <v>0</v>
      </c>
      <c r="AL58" s="28">
        <v>0</v>
      </c>
      <c r="AM58" s="175" t="s">
        <v>83</v>
      </c>
      <c r="AN58" s="28">
        <f>VLOOKUP(B58,物品!B58:D86,3,FALSE)</f>
        <v>1200</v>
      </c>
      <c r="AO58" s="28"/>
      <c r="AP58" s="28"/>
    </row>
    <row r="59" spans="1:42">
      <c r="A59" s="151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8"/>
      <c r="M59" s="154" t="str">
        <f>VLOOKUP(LEFT(RIGHT(B59,5),4),物品!B:CU,20,FALSE)</f>
        <v>ReplaceableTextures\\CommandButtons\\BTNZ10.blp</v>
      </c>
      <c r="N59" s="175" t="s">
        <v>83</v>
      </c>
      <c r="O59" s="176" t="s">
        <v>84</v>
      </c>
      <c r="P59" s="28">
        <v>0</v>
      </c>
      <c r="Q59" s="28">
        <v>0</v>
      </c>
      <c r="R59" s="175" t="s">
        <v>83</v>
      </c>
      <c r="S59" s="175" t="s">
        <v>83</v>
      </c>
      <c r="T59" s="175" t="s">
        <v>83</v>
      </c>
      <c r="U59" s="175" t="s">
        <v>83</v>
      </c>
      <c r="V59" s="28">
        <v>2</v>
      </c>
      <c r="W59" s="28" t="s">
        <v>85</v>
      </c>
      <c r="X59" s="28">
        <v>0</v>
      </c>
      <c r="Y59" s="175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75" t="s">
        <v>83</v>
      </c>
      <c r="AF59" s="175" t="s">
        <v>83</v>
      </c>
      <c r="AG59" s="175" t="s">
        <v>83</v>
      </c>
      <c r="AH59" s="175" t="s">
        <v>83</v>
      </c>
      <c r="AI59" s="28"/>
      <c r="AJ59" s="28"/>
      <c r="AK59" s="28">
        <v>0</v>
      </c>
      <c r="AL59" s="28">
        <v>0</v>
      </c>
      <c r="AM59" s="175" t="s">
        <v>83</v>
      </c>
      <c r="AN59" s="28">
        <f>VLOOKUP(B59,物品!B59:D87,3,FALSE)</f>
        <v>1200</v>
      </c>
      <c r="AO59" s="28"/>
      <c r="AP59" s="28"/>
    </row>
    <row r="60" spans="1:42">
      <c r="A60" s="151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8"/>
      <c r="M60" s="154" t="str">
        <f>VLOOKUP(LEFT(RIGHT(B60,5),4),物品!B:CU,20,FALSE)</f>
        <v>ReplaceableTextures\\CommandButtons\\BTNZ10.blp</v>
      </c>
      <c r="N60" s="175" t="s">
        <v>83</v>
      </c>
      <c r="O60" s="176" t="s">
        <v>84</v>
      </c>
      <c r="P60" s="28">
        <v>0</v>
      </c>
      <c r="Q60" s="28">
        <v>0</v>
      </c>
      <c r="R60" s="175" t="s">
        <v>83</v>
      </c>
      <c r="S60" s="175" t="s">
        <v>83</v>
      </c>
      <c r="T60" s="175" t="s">
        <v>83</v>
      </c>
      <c r="U60" s="175" t="s">
        <v>83</v>
      </c>
      <c r="V60" s="28">
        <v>2</v>
      </c>
      <c r="W60" s="28" t="s">
        <v>85</v>
      </c>
      <c r="X60" s="28">
        <v>0</v>
      </c>
      <c r="Y60" s="175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75" t="s">
        <v>83</v>
      </c>
      <c r="AF60" s="175" t="s">
        <v>83</v>
      </c>
      <c r="AG60" s="175" t="s">
        <v>83</v>
      </c>
      <c r="AH60" s="175" t="s">
        <v>83</v>
      </c>
      <c r="AI60" s="28"/>
      <c r="AJ60" s="28"/>
      <c r="AK60" s="28">
        <v>0</v>
      </c>
      <c r="AL60" s="28">
        <v>0</v>
      </c>
      <c r="AM60" s="175" t="s">
        <v>83</v>
      </c>
      <c r="AN60" s="28">
        <f>VLOOKUP(B60,物品!B60:D88,3,FALSE)</f>
        <v>1200</v>
      </c>
      <c r="AO60" s="28"/>
      <c r="AP60" s="28"/>
    </row>
    <row r="61" spans="1:42">
      <c r="A61" s="151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8"/>
      <c r="M61" s="154" t="str">
        <f>VLOOKUP(LEFT(RIGHT(B61,5),4),物品!B:CU,20,FALSE)</f>
        <v>ReplaceableTextures\\CommandButtons\\BTNZ10.blp</v>
      </c>
      <c r="N61" s="175" t="s">
        <v>83</v>
      </c>
      <c r="O61" s="176" t="s">
        <v>84</v>
      </c>
      <c r="P61" s="28">
        <v>0</v>
      </c>
      <c r="Q61" s="28">
        <v>0</v>
      </c>
      <c r="R61" s="175" t="s">
        <v>83</v>
      </c>
      <c r="S61" s="175" t="s">
        <v>83</v>
      </c>
      <c r="T61" s="175" t="s">
        <v>83</v>
      </c>
      <c r="U61" s="175" t="s">
        <v>83</v>
      </c>
      <c r="V61" s="28">
        <v>2</v>
      </c>
      <c r="W61" s="28" t="s">
        <v>85</v>
      </c>
      <c r="X61" s="28">
        <v>0</v>
      </c>
      <c r="Y61" s="175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75" t="s">
        <v>83</v>
      </c>
      <c r="AF61" s="175" t="s">
        <v>83</v>
      </c>
      <c r="AG61" s="175" t="s">
        <v>83</v>
      </c>
      <c r="AH61" s="175" t="s">
        <v>83</v>
      </c>
      <c r="AI61" s="28"/>
      <c r="AJ61" s="28"/>
      <c r="AK61" s="28">
        <v>0</v>
      </c>
      <c r="AL61" s="28">
        <v>0</v>
      </c>
      <c r="AM61" s="175" t="s">
        <v>83</v>
      </c>
      <c r="AN61" s="28">
        <f>VLOOKUP(B61,物品!B61:D89,3,FALSE)</f>
        <v>1200</v>
      </c>
      <c r="AO61" s="28"/>
      <c r="AP61" s="28"/>
    </row>
    <row r="62" spans="1:42">
      <c r="A62" s="151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8"/>
      <c r="M62" s="154" t="str">
        <f>VLOOKUP(LEFT(RIGHT(B62,5),4),物品!B:CU,20,FALSE)</f>
        <v>ReplaceableTextures\\CommandButtons\\BTNZ10.blp</v>
      </c>
      <c r="N62" s="175" t="s">
        <v>83</v>
      </c>
      <c r="O62" s="176" t="s">
        <v>84</v>
      </c>
      <c r="P62" s="28">
        <v>0</v>
      </c>
      <c r="Q62" s="28">
        <v>0</v>
      </c>
      <c r="R62" s="175" t="s">
        <v>83</v>
      </c>
      <c r="S62" s="175" t="s">
        <v>83</v>
      </c>
      <c r="T62" s="175" t="s">
        <v>83</v>
      </c>
      <c r="U62" s="175" t="s">
        <v>83</v>
      </c>
      <c r="V62" s="28">
        <v>2</v>
      </c>
      <c r="W62" s="28" t="s">
        <v>85</v>
      </c>
      <c r="X62" s="28">
        <v>0</v>
      </c>
      <c r="Y62" s="175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75" t="s">
        <v>83</v>
      </c>
      <c r="AF62" s="175" t="s">
        <v>83</v>
      </c>
      <c r="AG62" s="175" t="s">
        <v>83</v>
      </c>
      <c r="AH62" s="175" t="s">
        <v>83</v>
      </c>
      <c r="AI62" s="28"/>
      <c r="AJ62" s="28"/>
      <c r="AK62" s="28">
        <v>0</v>
      </c>
      <c r="AL62" s="28">
        <v>0</v>
      </c>
      <c r="AM62" s="175" t="s">
        <v>83</v>
      </c>
      <c r="AN62" s="28"/>
      <c r="AO62" s="28"/>
      <c r="AP62" s="28"/>
    </row>
    <row r="63" spans="1:42">
      <c r="A63" s="151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8"/>
      <c r="M63" s="154" t="str">
        <f>VLOOKUP(LEFT(RIGHT(B63,5),4),物品!B:CU,20,FALSE)</f>
        <v>ReplaceableTextures\\CommandButtons\\BTNZ11.blp</v>
      </c>
      <c r="N63" s="175" t="s">
        <v>83</v>
      </c>
      <c r="O63" s="176" t="s">
        <v>84</v>
      </c>
      <c r="P63" s="28">
        <v>0</v>
      </c>
      <c r="Q63" s="28">
        <v>0</v>
      </c>
      <c r="R63" s="175" t="s">
        <v>83</v>
      </c>
      <c r="S63" s="175" t="s">
        <v>83</v>
      </c>
      <c r="T63" s="175" t="s">
        <v>83</v>
      </c>
      <c r="U63" s="175" t="s">
        <v>83</v>
      </c>
      <c r="V63" s="28">
        <v>3</v>
      </c>
      <c r="W63" s="28" t="s">
        <v>85</v>
      </c>
      <c r="X63" s="28">
        <v>0</v>
      </c>
      <c r="Y63" s="175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75" t="s">
        <v>83</v>
      </c>
      <c r="AF63" s="175" t="s">
        <v>83</v>
      </c>
      <c r="AG63" s="175" t="s">
        <v>83</v>
      </c>
      <c r="AH63" s="175" t="s">
        <v>83</v>
      </c>
      <c r="AI63" s="28"/>
      <c r="AJ63" s="28"/>
      <c r="AK63" s="28">
        <v>0</v>
      </c>
      <c r="AL63" s="28">
        <v>0</v>
      </c>
      <c r="AM63" s="175" t="s">
        <v>83</v>
      </c>
      <c r="AN63" s="28"/>
      <c r="AO63" s="28"/>
      <c r="AP63" s="28">
        <v>1</v>
      </c>
    </row>
    <row r="64" spans="1:42">
      <c r="A64" s="151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8"/>
      <c r="M64" s="154" t="str">
        <f>VLOOKUP(LEFT(RIGHT(B64,5),4),物品!B:CU,20,FALSE)</f>
        <v>ReplaceableTextures\\CommandButtons\\BTNZ11.blp</v>
      </c>
      <c r="N64" s="175" t="s">
        <v>83</v>
      </c>
      <c r="O64" s="176" t="s">
        <v>84</v>
      </c>
      <c r="P64" s="28">
        <v>0</v>
      </c>
      <c r="Q64" s="28">
        <v>0</v>
      </c>
      <c r="R64" s="175" t="s">
        <v>83</v>
      </c>
      <c r="S64" s="175" t="s">
        <v>83</v>
      </c>
      <c r="T64" s="175" t="s">
        <v>83</v>
      </c>
      <c r="U64" s="175" t="s">
        <v>83</v>
      </c>
      <c r="V64" s="28">
        <v>3</v>
      </c>
      <c r="W64" s="28" t="s">
        <v>85</v>
      </c>
      <c r="X64" s="28">
        <v>0</v>
      </c>
      <c r="Y64" s="175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75" t="s">
        <v>83</v>
      </c>
      <c r="AF64" s="175" t="s">
        <v>83</v>
      </c>
      <c r="AG64" s="175" t="s">
        <v>83</v>
      </c>
      <c r="AH64" s="175" t="s">
        <v>83</v>
      </c>
      <c r="AI64" s="28"/>
      <c r="AJ64" s="28"/>
      <c r="AK64" s="28">
        <v>0</v>
      </c>
      <c r="AL64" s="28">
        <v>0</v>
      </c>
      <c r="AM64" s="175" t="s">
        <v>83</v>
      </c>
      <c r="AN64" s="28"/>
      <c r="AO64" s="28"/>
      <c r="AP64" s="28">
        <v>1</v>
      </c>
    </row>
    <row r="65" spans="1:42">
      <c r="A65" s="151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8"/>
      <c r="M65" s="154" t="str">
        <f>VLOOKUP(LEFT(RIGHT(B65,5),4),物品!B:CU,20,FALSE)</f>
        <v>ReplaceableTextures\\CommandButtons\\BTNZ11.blp</v>
      </c>
      <c r="N65" s="175" t="s">
        <v>83</v>
      </c>
      <c r="O65" s="176" t="s">
        <v>84</v>
      </c>
      <c r="P65" s="28">
        <v>0</v>
      </c>
      <c r="Q65" s="28">
        <v>0</v>
      </c>
      <c r="R65" s="175" t="s">
        <v>83</v>
      </c>
      <c r="S65" s="175" t="s">
        <v>83</v>
      </c>
      <c r="T65" s="175" t="s">
        <v>83</v>
      </c>
      <c r="U65" s="175" t="s">
        <v>83</v>
      </c>
      <c r="V65" s="28">
        <v>3</v>
      </c>
      <c r="W65" s="28" t="s">
        <v>85</v>
      </c>
      <c r="X65" s="28">
        <v>0</v>
      </c>
      <c r="Y65" s="175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75" t="s">
        <v>83</v>
      </c>
      <c r="AF65" s="175" t="s">
        <v>83</v>
      </c>
      <c r="AG65" s="175" t="s">
        <v>83</v>
      </c>
      <c r="AH65" s="175" t="s">
        <v>83</v>
      </c>
      <c r="AI65" s="28"/>
      <c r="AJ65" s="28"/>
      <c r="AK65" s="28">
        <v>0</v>
      </c>
      <c r="AL65" s="28">
        <v>0</v>
      </c>
      <c r="AM65" s="175" t="s">
        <v>83</v>
      </c>
      <c r="AN65" s="28"/>
      <c r="AO65" s="28"/>
      <c r="AP65" s="28">
        <v>1</v>
      </c>
    </row>
    <row r="66" spans="1:42">
      <c r="A66" s="151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8"/>
      <c r="M66" s="154" t="str">
        <f>VLOOKUP(LEFT(RIGHT(B66,5),4),物品!B:CU,20,FALSE)</f>
        <v>ReplaceableTextures\\CommandButtons\\BTNZ11.blp</v>
      </c>
      <c r="N66" s="175" t="s">
        <v>83</v>
      </c>
      <c r="O66" s="176" t="s">
        <v>84</v>
      </c>
      <c r="P66" s="28">
        <v>0</v>
      </c>
      <c r="Q66" s="28">
        <v>0</v>
      </c>
      <c r="R66" s="175" t="s">
        <v>83</v>
      </c>
      <c r="S66" s="175" t="s">
        <v>83</v>
      </c>
      <c r="T66" s="175" t="s">
        <v>83</v>
      </c>
      <c r="U66" s="175" t="s">
        <v>83</v>
      </c>
      <c r="V66" s="28">
        <v>3</v>
      </c>
      <c r="W66" s="28" t="s">
        <v>85</v>
      </c>
      <c r="X66" s="28">
        <v>0</v>
      </c>
      <c r="Y66" s="175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75" t="s">
        <v>83</v>
      </c>
      <c r="AF66" s="175" t="s">
        <v>83</v>
      </c>
      <c r="AG66" s="175" t="s">
        <v>83</v>
      </c>
      <c r="AH66" s="175" t="s">
        <v>83</v>
      </c>
      <c r="AI66" s="28"/>
      <c r="AJ66" s="28"/>
      <c r="AK66" s="28">
        <v>0</v>
      </c>
      <c r="AL66" s="28">
        <v>0</v>
      </c>
      <c r="AM66" s="175" t="s">
        <v>83</v>
      </c>
      <c r="AN66" s="28"/>
      <c r="AO66" s="28"/>
      <c r="AP66" s="28">
        <v>1</v>
      </c>
    </row>
    <row r="67" spans="1:42">
      <c r="A67" s="151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8"/>
      <c r="M67" s="154" t="str">
        <f>VLOOKUP(LEFT(RIGHT(B67,5),4),物品!B:CU,20,FALSE)</f>
        <v>ReplaceableTextures\\CommandButtons\\BTNZ11.blp</v>
      </c>
      <c r="N67" s="175" t="s">
        <v>83</v>
      </c>
      <c r="O67" s="176" t="s">
        <v>84</v>
      </c>
      <c r="P67" s="28">
        <v>0</v>
      </c>
      <c r="Q67" s="28">
        <v>0</v>
      </c>
      <c r="R67" s="175" t="s">
        <v>83</v>
      </c>
      <c r="S67" s="175" t="s">
        <v>83</v>
      </c>
      <c r="T67" s="175" t="s">
        <v>83</v>
      </c>
      <c r="U67" s="175" t="s">
        <v>83</v>
      </c>
      <c r="V67" s="28">
        <v>3</v>
      </c>
      <c r="W67" s="28" t="s">
        <v>85</v>
      </c>
      <c r="X67" s="28">
        <v>0</v>
      </c>
      <c r="Y67" s="175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75" t="s">
        <v>83</v>
      </c>
      <c r="AF67" s="175" t="s">
        <v>83</v>
      </c>
      <c r="AG67" s="175" t="s">
        <v>83</v>
      </c>
      <c r="AH67" s="175" t="s">
        <v>83</v>
      </c>
      <c r="AI67" s="28"/>
      <c r="AJ67" s="28"/>
      <c r="AK67" s="28">
        <v>0</v>
      </c>
      <c r="AL67" s="28">
        <v>0</v>
      </c>
      <c r="AM67" s="175" t="s">
        <v>83</v>
      </c>
      <c r="AN67" s="28"/>
      <c r="AO67" s="28"/>
      <c r="AP67" s="28">
        <v>1</v>
      </c>
    </row>
    <row r="68" spans="1:42">
      <c r="A68" s="151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8"/>
      <c r="M68" s="154" t="str">
        <f>VLOOKUP(LEFT(RIGHT(B68,5),4),物品!B:CU,20,FALSE)</f>
        <v>ReplaceableTextures\\CommandButtons\\BTNZ12.blp</v>
      </c>
      <c r="N68" s="175" t="s">
        <v>83</v>
      </c>
      <c r="O68" s="176" t="s">
        <v>84</v>
      </c>
      <c r="P68" s="28">
        <v>0</v>
      </c>
      <c r="Q68" s="28">
        <v>0</v>
      </c>
      <c r="R68" s="175" t="s">
        <v>83</v>
      </c>
      <c r="S68" s="175" t="s">
        <v>83</v>
      </c>
      <c r="T68" s="175" t="s">
        <v>83</v>
      </c>
      <c r="U68" s="175" t="s">
        <v>83</v>
      </c>
      <c r="V68" s="28">
        <v>3</v>
      </c>
      <c r="W68" s="28" t="s">
        <v>85</v>
      </c>
      <c r="X68" s="28">
        <v>0</v>
      </c>
      <c r="Y68" s="175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75" t="s">
        <v>83</v>
      </c>
      <c r="AF68" s="175" t="s">
        <v>83</v>
      </c>
      <c r="AG68" s="175" t="s">
        <v>83</v>
      </c>
      <c r="AH68" s="175" t="s">
        <v>83</v>
      </c>
      <c r="AI68" s="28"/>
      <c r="AJ68" s="28"/>
      <c r="AK68" s="28">
        <v>0</v>
      </c>
      <c r="AL68" s="28">
        <v>0</v>
      </c>
      <c r="AM68" s="175" t="s">
        <v>83</v>
      </c>
      <c r="AN68" s="28"/>
      <c r="AO68" s="28"/>
      <c r="AP68" s="28">
        <v>1</v>
      </c>
    </row>
    <row r="69" spans="1:42">
      <c r="A69" s="151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8"/>
      <c r="M69" s="154" t="str">
        <f>VLOOKUP(LEFT(RIGHT(B69,5),4),物品!B:CU,20,FALSE)</f>
        <v>ReplaceableTextures\\CommandButtons\\BTNZ12.blp</v>
      </c>
      <c r="N69" s="175" t="s">
        <v>83</v>
      </c>
      <c r="O69" s="176" t="s">
        <v>84</v>
      </c>
      <c r="P69" s="28">
        <v>0</v>
      </c>
      <c r="Q69" s="28">
        <v>0</v>
      </c>
      <c r="R69" s="175" t="s">
        <v>83</v>
      </c>
      <c r="S69" s="175" t="s">
        <v>83</v>
      </c>
      <c r="T69" s="175" t="s">
        <v>83</v>
      </c>
      <c r="U69" s="175" t="s">
        <v>83</v>
      </c>
      <c r="V69" s="28">
        <v>3</v>
      </c>
      <c r="W69" s="28" t="s">
        <v>85</v>
      </c>
      <c r="X69" s="28">
        <v>0</v>
      </c>
      <c r="Y69" s="175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75" t="s">
        <v>83</v>
      </c>
      <c r="AF69" s="175" t="s">
        <v>83</v>
      </c>
      <c r="AG69" s="175" t="s">
        <v>83</v>
      </c>
      <c r="AH69" s="175" t="s">
        <v>83</v>
      </c>
      <c r="AI69" s="28"/>
      <c r="AJ69" s="28"/>
      <c r="AK69" s="28">
        <v>0</v>
      </c>
      <c r="AL69" s="28">
        <v>0</v>
      </c>
      <c r="AM69" s="175" t="s">
        <v>83</v>
      </c>
      <c r="AN69" s="28"/>
      <c r="AO69" s="28"/>
      <c r="AP69" s="28">
        <v>1</v>
      </c>
    </row>
    <row r="70" spans="1:42">
      <c r="A70" s="151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8"/>
      <c r="M70" s="154" t="str">
        <f>VLOOKUP(LEFT(RIGHT(B70,5),4),物品!B:CU,20,FALSE)</f>
        <v>ReplaceableTextures\\CommandButtons\\BTNZ12.blp</v>
      </c>
      <c r="N70" s="175" t="s">
        <v>83</v>
      </c>
      <c r="O70" s="176" t="s">
        <v>84</v>
      </c>
      <c r="P70" s="28">
        <v>0</v>
      </c>
      <c r="Q70" s="28">
        <v>0</v>
      </c>
      <c r="R70" s="175" t="s">
        <v>83</v>
      </c>
      <c r="S70" s="175" t="s">
        <v>83</v>
      </c>
      <c r="T70" s="175" t="s">
        <v>83</v>
      </c>
      <c r="U70" s="175" t="s">
        <v>83</v>
      </c>
      <c r="V70" s="28">
        <v>3</v>
      </c>
      <c r="W70" s="28" t="s">
        <v>85</v>
      </c>
      <c r="X70" s="28">
        <v>0</v>
      </c>
      <c r="Y70" s="175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75" t="s">
        <v>83</v>
      </c>
      <c r="AF70" s="175" t="s">
        <v>83</v>
      </c>
      <c r="AG70" s="175" t="s">
        <v>83</v>
      </c>
      <c r="AH70" s="175" t="s">
        <v>83</v>
      </c>
      <c r="AI70" s="28"/>
      <c r="AJ70" s="28"/>
      <c r="AK70" s="28">
        <v>0</v>
      </c>
      <c r="AL70" s="28">
        <v>0</v>
      </c>
      <c r="AM70" s="175" t="s">
        <v>83</v>
      </c>
      <c r="AN70" s="28"/>
      <c r="AO70" s="28"/>
      <c r="AP70" s="28">
        <v>1</v>
      </c>
    </row>
    <row r="71" spans="1:42">
      <c r="A71" s="151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8"/>
      <c r="M71" s="154" t="str">
        <f>VLOOKUP(LEFT(RIGHT(B71,5),4),物品!B:CU,20,FALSE)</f>
        <v>ReplaceableTextures\\CommandButtons\\BTNZ12.blp</v>
      </c>
      <c r="N71" s="175" t="s">
        <v>83</v>
      </c>
      <c r="O71" s="176" t="s">
        <v>84</v>
      </c>
      <c r="P71" s="28">
        <v>0</v>
      </c>
      <c r="Q71" s="28">
        <v>0</v>
      </c>
      <c r="R71" s="175" t="s">
        <v>83</v>
      </c>
      <c r="S71" s="175" t="s">
        <v>83</v>
      </c>
      <c r="T71" s="175" t="s">
        <v>83</v>
      </c>
      <c r="U71" s="175" t="s">
        <v>83</v>
      </c>
      <c r="V71" s="28">
        <v>3</v>
      </c>
      <c r="W71" s="28" t="s">
        <v>85</v>
      </c>
      <c r="X71" s="28">
        <v>0</v>
      </c>
      <c r="Y71" s="175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75" t="s">
        <v>83</v>
      </c>
      <c r="AF71" s="175" t="s">
        <v>83</v>
      </c>
      <c r="AG71" s="175" t="s">
        <v>83</v>
      </c>
      <c r="AH71" s="175" t="s">
        <v>83</v>
      </c>
      <c r="AI71" s="28"/>
      <c r="AJ71" s="28"/>
      <c r="AK71" s="28">
        <v>0</v>
      </c>
      <c r="AL71" s="28">
        <v>0</v>
      </c>
      <c r="AM71" s="175" t="s">
        <v>83</v>
      </c>
      <c r="AN71" s="28"/>
      <c r="AO71" s="28"/>
      <c r="AP71" s="28">
        <v>1</v>
      </c>
    </row>
    <row r="72" spans="1:42">
      <c r="A72" s="151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8"/>
      <c r="M72" s="154" t="str">
        <f>VLOOKUP(LEFT(RIGHT(B72,5),4),物品!B:CU,20,FALSE)</f>
        <v>ReplaceableTextures\\CommandButtons\\BTNZ12.blp</v>
      </c>
      <c r="N72" s="175" t="s">
        <v>83</v>
      </c>
      <c r="O72" s="176" t="s">
        <v>84</v>
      </c>
      <c r="P72" s="28">
        <v>0</v>
      </c>
      <c r="Q72" s="28">
        <v>0</v>
      </c>
      <c r="R72" s="175" t="s">
        <v>83</v>
      </c>
      <c r="S72" s="175" t="s">
        <v>83</v>
      </c>
      <c r="T72" s="175" t="s">
        <v>83</v>
      </c>
      <c r="U72" s="175" t="s">
        <v>83</v>
      </c>
      <c r="V72" s="28">
        <v>3</v>
      </c>
      <c r="W72" s="28" t="s">
        <v>85</v>
      </c>
      <c r="X72" s="28">
        <v>0</v>
      </c>
      <c r="Y72" s="175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75" t="s">
        <v>83</v>
      </c>
      <c r="AF72" s="175" t="s">
        <v>83</v>
      </c>
      <c r="AG72" s="175" t="s">
        <v>83</v>
      </c>
      <c r="AH72" s="175" t="s">
        <v>83</v>
      </c>
      <c r="AI72" s="28"/>
      <c r="AJ72" s="28"/>
      <c r="AK72" s="28">
        <v>0</v>
      </c>
      <c r="AL72" s="28">
        <v>0</v>
      </c>
      <c r="AM72" s="175" t="s">
        <v>83</v>
      </c>
      <c r="AN72" s="28"/>
      <c r="AO72" s="28"/>
      <c r="AP72" s="28">
        <v>1</v>
      </c>
    </row>
    <row r="73" spans="1:42">
      <c r="A73" s="151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8"/>
      <c r="M73" s="154" t="str">
        <f>VLOOKUP(LEFT(RIGHT(B73,5),4),物品!B:CU,20,FALSE)</f>
        <v>ReplaceableTextures\\CommandButtons\\BTNZ13.blp</v>
      </c>
      <c r="N73" s="175" t="s">
        <v>83</v>
      </c>
      <c r="O73" s="176" t="s">
        <v>84</v>
      </c>
      <c r="P73" s="28">
        <v>0</v>
      </c>
      <c r="Q73" s="28">
        <v>0</v>
      </c>
      <c r="R73" s="175" t="s">
        <v>83</v>
      </c>
      <c r="S73" s="175" t="s">
        <v>83</v>
      </c>
      <c r="T73" s="175" t="s">
        <v>83</v>
      </c>
      <c r="U73" s="175" t="s">
        <v>83</v>
      </c>
      <c r="V73" s="28">
        <v>3</v>
      </c>
      <c r="W73" s="28" t="s">
        <v>85</v>
      </c>
      <c r="X73" s="28">
        <v>0</v>
      </c>
      <c r="Y73" s="175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75" t="s">
        <v>83</v>
      </c>
      <c r="AF73" s="175" t="s">
        <v>83</v>
      </c>
      <c r="AG73" s="175" t="s">
        <v>83</v>
      </c>
      <c r="AH73" s="175" t="s">
        <v>83</v>
      </c>
      <c r="AI73" s="28"/>
      <c r="AJ73" s="28"/>
      <c r="AK73" s="28">
        <v>0</v>
      </c>
      <c r="AL73" s="28">
        <v>0</v>
      </c>
      <c r="AM73" s="175" t="s">
        <v>83</v>
      </c>
      <c r="AN73" s="28"/>
      <c r="AO73" s="28"/>
      <c r="AP73" s="28">
        <v>1</v>
      </c>
    </row>
    <row r="74" spans="1:42">
      <c r="A74" s="151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8"/>
      <c r="M74" s="154" t="str">
        <f>VLOOKUP(LEFT(RIGHT(B74,5),4),物品!B:CU,20,FALSE)</f>
        <v>ReplaceableTextures\\CommandButtons\\BTNZ13.blp</v>
      </c>
      <c r="N74" s="175" t="s">
        <v>83</v>
      </c>
      <c r="O74" s="176" t="s">
        <v>84</v>
      </c>
      <c r="P74" s="28">
        <v>0</v>
      </c>
      <c r="Q74" s="28">
        <v>0</v>
      </c>
      <c r="R74" s="175" t="s">
        <v>83</v>
      </c>
      <c r="S74" s="175" t="s">
        <v>83</v>
      </c>
      <c r="T74" s="175" t="s">
        <v>83</v>
      </c>
      <c r="U74" s="175" t="s">
        <v>83</v>
      </c>
      <c r="V74" s="28">
        <v>3</v>
      </c>
      <c r="W74" s="28" t="s">
        <v>85</v>
      </c>
      <c r="X74" s="28">
        <v>0</v>
      </c>
      <c r="Y74" s="175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75" t="s">
        <v>83</v>
      </c>
      <c r="AF74" s="175" t="s">
        <v>83</v>
      </c>
      <c r="AG74" s="175" t="s">
        <v>83</v>
      </c>
      <c r="AH74" s="175" t="s">
        <v>83</v>
      </c>
      <c r="AI74" s="28"/>
      <c r="AJ74" s="28"/>
      <c r="AK74" s="28">
        <v>0</v>
      </c>
      <c r="AL74" s="28">
        <v>0</v>
      </c>
      <c r="AM74" s="175" t="s">
        <v>83</v>
      </c>
      <c r="AN74" s="28"/>
      <c r="AO74" s="28"/>
      <c r="AP74" s="28">
        <v>1</v>
      </c>
    </row>
    <row r="75" spans="1:42">
      <c r="A75" s="151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8"/>
      <c r="M75" s="154" t="str">
        <f>VLOOKUP(LEFT(RIGHT(B75,5),4),物品!B:CU,20,FALSE)</f>
        <v>ReplaceableTextures\\CommandButtons\\BTNZ13.blp</v>
      </c>
      <c r="N75" s="175" t="s">
        <v>83</v>
      </c>
      <c r="O75" s="176" t="s">
        <v>84</v>
      </c>
      <c r="P75" s="28">
        <v>0</v>
      </c>
      <c r="Q75" s="28">
        <v>0</v>
      </c>
      <c r="R75" s="175" t="s">
        <v>83</v>
      </c>
      <c r="S75" s="175" t="s">
        <v>83</v>
      </c>
      <c r="T75" s="175" t="s">
        <v>83</v>
      </c>
      <c r="U75" s="175" t="s">
        <v>83</v>
      </c>
      <c r="V75" s="28">
        <v>3</v>
      </c>
      <c r="W75" s="28" t="s">
        <v>85</v>
      </c>
      <c r="X75" s="28">
        <v>0</v>
      </c>
      <c r="Y75" s="175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75" t="s">
        <v>83</v>
      </c>
      <c r="AF75" s="175" t="s">
        <v>83</v>
      </c>
      <c r="AG75" s="175" t="s">
        <v>83</v>
      </c>
      <c r="AH75" s="175" t="s">
        <v>83</v>
      </c>
      <c r="AI75" s="28"/>
      <c r="AJ75" s="28"/>
      <c r="AK75" s="28">
        <v>0</v>
      </c>
      <c r="AL75" s="28">
        <v>0</v>
      </c>
      <c r="AM75" s="175" t="s">
        <v>83</v>
      </c>
      <c r="AN75" s="28"/>
      <c r="AO75" s="28"/>
      <c r="AP75" s="28">
        <v>1</v>
      </c>
    </row>
    <row r="76" spans="1:42">
      <c r="A76" s="151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8"/>
      <c r="M76" s="154" t="str">
        <f>VLOOKUP(LEFT(RIGHT(B76,5),4),物品!B:CU,20,FALSE)</f>
        <v>ReplaceableTextures\\CommandButtons\\BTNZ13.blp</v>
      </c>
      <c r="N76" s="175" t="s">
        <v>83</v>
      </c>
      <c r="O76" s="176" t="s">
        <v>84</v>
      </c>
      <c r="P76" s="28">
        <v>0</v>
      </c>
      <c r="Q76" s="28">
        <v>0</v>
      </c>
      <c r="R76" s="175" t="s">
        <v>83</v>
      </c>
      <c r="S76" s="175" t="s">
        <v>83</v>
      </c>
      <c r="T76" s="175" t="s">
        <v>83</v>
      </c>
      <c r="U76" s="175" t="s">
        <v>83</v>
      </c>
      <c r="V76" s="28">
        <v>3</v>
      </c>
      <c r="W76" s="28" t="s">
        <v>85</v>
      </c>
      <c r="X76" s="28">
        <v>0</v>
      </c>
      <c r="Y76" s="175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75" t="s">
        <v>83</v>
      </c>
      <c r="AF76" s="175" t="s">
        <v>83</v>
      </c>
      <c r="AG76" s="175" t="s">
        <v>83</v>
      </c>
      <c r="AH76" s="175" t="s">
        <v>83</v>
      </c>
      <c r="AI76" s="28"/>
      <c r="AJ76" s="28"/>
      <c r="AK76" s="28">
        <v>0</v>
      </c>
      <c r="AL76" s="28">
        <v>0</v>
      </c>
      <c r="AM76" s="175" t="s">
        <v>83</v>
      </c>
      <c r="AN76" s="28"/>
      <c r="AO76" s="28"/>
      <c r="AP76" s="28">
        <v>1</v>
      </c>
    </row>
    <row r="77" spans="1:42">
      <c r="A77" s="151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8"/>
      <c r="M77" s="154" t="str">
        <f>VLOOKUP(LEFT(RIGHT(B77,5),4),物品!B:CU,20,FALSE)</f>
        <v>ReplaceableTextures\\CommandButtons\\BTNZ13.blp</v>
      </c>
      <c r="N77" s="175" t="s">
        <v>83</v>
      </c>
      <c r="O77" s="176" t="s">
        <v>84</v>
      </c>
      <c r="P77" s="28">
        <v>0</v>
      </c>
      <c r="Q77" s="28">
        <v>0</v>
      </c>
      <c r="R77" s="175" t="s">
        <v>83</v>
      </c>
      <c r="S77" s="175" t="s">
        <v>83</v>
      </c>
      <c r="T77" s="175" t="s">
        <v>83</v>
      </c>
      <c r="U77" s="175" t="s">
        <v>83</v>
      </c>
      <c r="V77" s="28">
        <v>3</v>
      </c>
      <c r="W77" s="28" t="s">
        <v>85</v>
      </c>
      <c r="X77" s="28">
        <v>0</v>
      </c>
      <c r="Y77" s="175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75" t="s">
        <v>83</v>
      </c>
      <c r="AF77" s="175" t="s">
        <v>83</v>
      </c>
      <c r="AG77" s="175" t="s">
        <v>83</v>
      </c>
      <c r="AH77" s="175" t="s">
        <v>83</v>
      </c>
      <c r="AI77" s="28"/>
      <c r="AJ77" s="28"/>
      <c r="AK77" s="28">
        <v>0</v>
      </c>
      <c r="AL77" s="28">
        <v>0</v>
      </c>
      <c r="AM77" s="175" t="s">
        <v>83</v>
      </c>
      <c r="AN77" s="28"/>
      <c r="AO77" s="28"/>
      <c r="AP77" s="28">
        <v>1</v>
      </c>
    </row>
    <row r="78" spans="1:42">
      <c r="A78" s="151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8"/>
      <c r="M78" s="154" t="str">
        <f>VLOOKUP(LEFT(RIGHT(B78,5),4),物品!B:CU,20,FALSE)</f>
        <v>ReplaceableTextures\\CommandButtons\\BTNZ23.blp</v>
      </c>
      <c r="N78" s="175" t="s">
        <v>83</v>
      </c>
      <c r="O78" s="176" t="s">
        <v>84</v>
      </c>
      <c r="P78" s="28">
        <v>0</v>
      </c>
      <c r="Q78" s="28">
        <v>0</v>
      </c>
      <c r="R78" s="175" t="s">
        <v>83</v>
      </c>
      <c r="S78" s="175" t="s">
        <v>83</v>
      </c>
      <c r="T78" s="175" t="s">
        <v>83</v>
      </c>
      <c r="U78" s="175" t="s">
        <v>83</v>
      </c>
      <c r="V78" s="28">
        <v>3</v>
      </c>
      <c r="W78" s="28" t="s">
        <v>85</v>
      </c>
      <c r="X78" s="28">
        <v>0</v>
      </c>
      <c r="Y78" s="175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75" t="s">
        <v>83</v>
      </c>
      <c r="AF78" s="175" t="s">
        <v>83</v>
      </c>
      <c r="AG78" s="175" t="s">
        <v>83</v>
      </c>
      <c r="AH78" s="175" t="s">
        <v>83</v>
      </c>
      <c r="AI78" s="28"/>
      <c r="AJ78" s="28"/>
      <c r="AK78" s="28">
        <v>0</v>
      </c>
      <c r="AL78" s="28">
        <v>0</v>
      </c>
      <c r="AM78" s="175" t="s">
        <v>83</v>
      </c>
      <c r="AN78" s="28"/>
      <c r="AO78" s="28"/>
      <c r="AP78" s="28">
        <v>1</v>
      </c>
    </row>
    <row r="79" spans="1:42">
      <c r="A79" s="151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8"/>
      <c r="M79" s="154" t="str">
        <f>VLOOKUP(LEFT(RIGHT(B79,5),4),物品!B:CU,20,FALSE)</f>
        <v>ReplaceableTextures\\CommandButtons\\BTNZ23.blp</v>
      </c>
      <c r="N79" s="175" t="s">
        <v>83</v>
      </c>
      <c r="O79" s="176" t="s">
        <v>84</v>
      </c>
      <c r="P79" s="28">
        <v>0</v>
      </c>
      <c r="Q79" s="28">
        <v>0</v>
      </c>
      <c r="R79" s="175" t="s">
        <v>83</v>
      </c>
      <c r="S79" s="175" t="s">
        <v>83</v>
      </c>
      <c r="T79" s="175" t="s">
        <v>83</v>
      </c>
      <c r="U79" s="175" t="s">
        <v>83</v>
      </c>
      <c r="V79" s="28">
        <v>3</v>
      </c>
      <c r="W79" s="28" t="s">
        <v>85</v>
      </c>
      <c r="X79" s="28">
        <v>0</v>
      </c>
      <c r="Y79" s="175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75" t="s">
        <v>83</v>
      </c>
      <c r="AF79" s="175" t="s">
        <v>83</v>
      </c>
      <c r="AG79" s="175" t="s">
        <v>83</v>
      </c>
      <c r="AH79" s="175" t="s">
        <v>83</v>
      </c>
      <c r="AI79" s="28"/>
      <c r="AJ79" s="28"/>
      <c r="AK79" s="28">
        <v>0</v>
      </c>
      <c r="AL79" s="28">
        <v>0</v>
      </c>
      <c r="AM79" s="175" t="s">
        <v>83</v>
      </c>
      <c r="AN79" s="28"/>
      <c r="AO79" s="28"/>
      <c r="AP79" s="28">
        <v>1</v>
      </c>
    </row>
    <row r="80" spans="1:42">
      <c r="A80" s="151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8"/>
      <c r="M80" s="154" t="str">
        <f>VLOOKUP(LEFT(RIGHT(B80,5),4),物品!B:CU,20,FALSE)</f>
        <v>ReplaceableTextures\\CommandButtons\\BTNZ23.blp</v>
      </c>
      <c r="N80" s="175" t="s">
        <v>83</v>
      </c>
      <c r="O80" s="176" t="s">
        <v>84</v>
      </c>
      <c r="P80" s="28">
        <v>0</v>
      </c>
      <c r="Q80" s="28">
        <v>0</v>
      </c>
      <c r="R80" s="175" t="s">
        <v>83</v>
      </c>
      <c r="S80" s="175" t="s">
        <v>83</v>
      </c>
      <c r="T80" s="175" t="s">
        <v>83</v>
      </c>
      <c r="U80" s="175" t="s">
        <v>83</v>
      </c>
      <c r="V80" s="28">
        <v>3</v>
      </c>
      <c r="W80" s="28" t="s">
        <v>85</v>
      </c>
      <c r="X80" s="28">
        <v>0</v>
      </c>
      <c r="Y80" s="175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75" t="s">
        <v>83</v>
      </c>
      <c r="AF80" s="175" t="s">
        <v>83</v>
      </c>
      <c r="AG80" s="175" t="s">
        <v>83</v>
      </c>
      <c r="AH80" s="175" t="s">
        <v>83</v>
      </c>
      <c r="AI80" s="28"/>
      <c r="AJ80" s="28"/>
      <c r="AK80" s="28">
        <v>0</v>
      </c>
      <c r="AL80" s="28">
        <v>0</v>
      </c>
      <c r="AM80" s="175" t="s">
        <v>83</v>
      </c>
      <c r="AN80" s="28"/>
      <c r="AO80" s="28"/>
      <c r="AP80" s="28">
        <v>1</v>
      </c>
    </row>
    <row r="81" spans="1:42">
      <c r="A81" s="151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8"/>
      <c r="M81" s="154" t="str">
        <f>VLOOKUP(LEFT(RIGHT(B81,5),4),物品!B:CU,20,FALSE)</f>
        <v>ReplaceableTextures\\CommandButtons\\BTNZ23.blp</v>
      </c>
      <c r="N81" s="175" t="s">
        <v>83</v>
      </c>
      <c r="O81" s="176" t="s">
        <v>84</v>
      </c>
      <c r="P81" s="28">
        <v>0</v>
      </c>
      <c r="Q81" s="28">
        <v>0</v>
      </c>
      <c r="R81" s="175" t="s">
        <v>83</v>
      </c>
      <c r="S81" s="175" t="s">
        <v>83</v>
      </c>
      <c r="T81" s="175" t="s">
        <v>83</v>
      </c>
      <c r="U81" s="175" t="s">
        <v>83</v>
      </c>
      <c r="V81" s="28">
        <v>3</v>
      </c>
      <c r="W81" s="28" t="s">
        <v>85</v>
      </c>
      <c r="X81" s="28">
        <v>0</v>
      </c>
      <c r="Y81" s="175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75" t="s">
        <v>83</v>
      </c>
      <c r="AF81" s="175" t="s">
        <v>83</v>
      </c>
      <c r="AG81" s="175" t="s">
        <v>83</v>
      </c>
      <c r="AH81" s="175" t="s">
        <v>83</v>
      </c>
      <c r="AI81" s="28"/>
      <c r="AJ81" s="28"/>
      <c r="AK81" s="28">
        <v>0</v>
      </c>
      <c r="AL81" s="28">
        <v>0</v>
      </c>
      <c r="AM81" s="175" t="s">
        <v>83</v>
      </c>
      <c r="AN81" s="28"/>
      <c r="AO81" s="28"/>
      <c r="AP81" s="28">
        <v>1</v>
      </c>
    </row>
    <row r="82" spans="1:42">
      <c r="A82" s="151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8"/>
      <c r="M82" s="154" t="str">
        <f>VLOOKUP(LEFT(RIGHT(B82,5),4),物品!B:CU,20,FALSE)</f>
        <v>ReplaceableTextures\\CommandButtons\\BTNZ23.blp</v>
      </c>
      <c r="N82" s="175" t="s">
        <v>83</v>
      </c>
      <c r="O82" s="176" t="s">
        <v>84</v>
      </c>
      <c r="P82" s="28">
        <v>0</v>
      </c>
      <c r="Q82" s="28">
        <v>0</v>
      </c>
      <c r="R82" s="175" t="s">
        <v>83</v>
      </c>
      <c r="S82" s="175" t="s">
        <v>83</v>
      </c>
      <c r="T82" s="175" t="s">
        <v>83</v>
      </c>
      <c r="U82" s="175" t="s">
        <v>83</v>
      </c>
      <c r="V82" s="28">
        <v>3</v>
      </c>
      <c r="W82" s="28" t="s">
        <v>85</v>
      </c>
      <c r="X82" s="28">
        <v>0</v>
      </c>
      <c r="Y82" s="175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75" t="s">
        <v>83</v>
      </c>
      <c r="AF82" s="175" t="s">
        <v>83</v>
      </c>
      <c r="AG82" s="175" t="s">
        <v>83</v>
      </c>
      <c r="AH82" s="175" t="s">
        <v>83</v>
      </c>
      <c r="AI82" s="28"/>
      <c r="AJ82" s="28"/>
      <c r="AK82" s="28">
        <v>0</v>
      </c>
      <c r="AL82" s="28">
        <v>0</v>
      </c>
      <c r="AM82" s="175" t="s">
        <v>83</v>
      </c>
      <c r="AN82" s="28"/>
      <c r="AO82" s="28"/>
      <c r="AP82" s="28">
        <v>1</v>
      </c>
    </row>
    <row r="83" spans="1:42">
      <c r="A83" s="151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8"/>
      <c r="M83" s="154" t="str">
        <f>VLOOKUP(LEFT(RIGHT(B83,5),4),物品!B:CU,20,FALSE)</f>
        <v>ReplaceableTextures\\CommandButtons\\BTNZ14.blp</v>
      </c>
      <c r="N83" s="175" t="s">
        <v>83</v>
      </c>
      <c r="O83" s="176" t="s">
        <v>84</v>
      </c>
      <c r="P83" s="28">
        <v>0</v>
      </c>
      <c r="Q83" s="28">
        <v>0</v>
      </c>
      <c r="R83" s="175" t="s">
        <v>83</v>
      </c>
      <c r="S83" s="175" t="s">
        <v>83</v>
      </c>
      <c r="T83" s="175" t="s">
        <v>83</v>
      </c>
      <c r="U83" s="175" t="s">
        <v>83</v>
      </c>
      <c r="V83" s="28">
        <v>3</v>
      </c>
      <c r="W83" s="28" t="s">
        <v>85</v>
      </c>
      <c r="X83" s="28">
        <v>0</v>
      </c>
      <c r="Y83" s="175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75" t="s">
        <v>83</v>
      </c>
      <c r="AF83" s="175" t="s">
        <v>83</v>
      </c>
      <c r="AG83" s="175" t="s">
        <v>83</v>
      </c>
      <c r="AH83" s="175" t="s">
        <v>83</v>
      </c>
      <c r="AI83" s="28"/>
      <c r="AJ83" s="28"/>
      <c r="AK83" s="28">
        <v>0</v>
      </c>
      <c r="AL83" s="28">
        <v>0</v>
      </c>
      <c r="AM83" s="175" t="s">
        <v>83</v>
      </c>
      <c r="AN83" s="28"/>
      <c r="AO83" s="28"/>
      <c r="AP83" s="28">
        <v>1</v>
      </c>
    </row>
    <row r="84" spans="1:42">
      <c r="A84" s="151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8"/>
      <c r="M84" s="154" t="str">
        <f>VLOOKUP(LEFT(RIGHT(B84,5),4),物品!B:CU,20,FALSE)</f>
        <v>ReplaceableTextures\\CommandButtons\\BTNZ14.blp</v>
      </c>
      <c r="N84" s="175" t="s">
        <v>83</v>
      </c>
      <c r="O84" s="176" t="s">
        <v>84</v>
      </c>
      <c r="P84" s="28">
        <v>0</v>
      </c>
      <c r="Q84" s="28">
        <v>0</v>
      </c>
      <c r="R84" s="175" t="s">
        <v>83</v>
      </c>
      <c r="S84" s="175" t="s">
        <v>83</v>
      </c>
      <c r="T84" s="175" t="s">
        <v>83</v>
      </c>
      <c r="U84" s="175" t="s">
        <v>83</v>
      </c>
      <c r="V84" s="28">
        <v>3</v>
      </c>
      <c r="W84" s="28" t="s">
        <v>85</v>
      </c>
      <c r="X84" s="28">
        <v>0</v>
      </c>
      <c r="Y84" s="175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75" t="s">
        <v>83</v>
      </c>
      <c r="AF84" s="175" t="s">
        <v>83</v>
      </c>
      <c r="AG84" s="175" t="s">
        <v>83</v>
      </c>
      <c r="AH84" s="175" t="s">
        <v>83</v>
      </c>
      <c r="AI84" s="28"/>
      <c r="AJ84" s="28"/>
      <c r="AK84" s="28">
        <v>0</v>
      </c>
      <c r="AL84" s="28">
        <v>0</v>
      </c>
      <c r="AM84" s="175" t="s">
        <v>83</v>
      </c>
      <c r="AN84" s="28"/>
      <c r="AO84" s="28"/>
      <c r="AP84" s="28">
        <v>1</v>
      </c>
    </row>
    <row r="85" spans="1:42">
      <c r="A85" s="151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8"/>
      <c r="M85" s="154" t="str">
        <f>VLOOKUP(LEFT(RIGHT(B85,5),4),物品!B:CU,20,FALSE)</f>
        <v>ReplaceableTextures\\CommandButtons\\BTNZ14.blp</v>
      </c>
      <c r="N85" s="175" t="s">
        <v>83</v>
      </c>
      <c r="O85" s="176" t="s">
        <v>84</v>
      </c>
      <c r="P85" s="28">
        <v>0</v>
      </c>
      <c r="Q85" s="28">
        <v>0</v>
      </c>
      <c r="R85" s="175" t="s">
        <v>83</v>
      </c>
      <c r="S85" s="175" t="s">
        <v>83</v>
      </c>
      <c r="T85" s="175" t="s">
        <v>83</v>
      </c>
      <c r="U85" s="175" t="s">
        <v>83</v>
      </c>
      <c r="V85" s="28">
        <v>3</v>
      </c>
      <c r="W85" s="28" t="s">
        <v>85</v>
      </c>
      <c r="X85" s="28">
        <v>0</v>
      </c>
      <c r="Y85" s="175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75" t="s">
        <v>83</v>
      </c>
      <c r="AF85" s="175" t="s">
        <v>83</v>
      </c>
      <c r="AG85" s="175" t="s">
        <v>83</v>
      </c>
      <c r="AH85" s="175" t="s">
        <v>83</v>
      </c>
      <c r="AI85" s="28"/>
      <c r="AJ85" s="28"/>
      <c r="AK85" s="28">
        <v>0</v>
      </c>
      <c r="AL85" s="28">
        <v>0</v>
      </c>
      <c r="AM85" s="175" t="s">
        <v>83</v>
      </c>
      <c r="AN85" s="28"/>
      <c r="AO85" s="28"/>
      <c r="AP85" s="28">
        <v>1</v>
      </c>
    </row>
    <row r="86" spans="1:42">
      <c r="A86" s="151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8"/>
      <c r="M86" s="154" t="str">
        <f>VLOOKUP(LEFT(RIGHT(B86,5),4),物品!B:CU,20,FALSE)</f>
        <v>ReplaceableTextures\\CommandButtons\\BTNZ14.blp</v>
      </c>
      <c r="N86" s="175" t="s">
        <v>83</v>
      </c>
      <c r="O86" s="176" t="s">
        <v>84</v>
      </c>
      <c r="P86" s="28">
        <v>0</v>
      </c>
      <c r="Q86" s="28">
        <v>0</v>
      </c>
      <c r="R86" s="175" t="s">
        <v>83</v>
      </c>
      <c r="S86" s="175" t="s">
        <v>83</v>
      </c>
      <c r="T86" s="175" t="s">
        <v>83</v>
      </c>
      <c r="U86" s="175" t="s">
        <v>83</v>
      </c>
      <c r="V86" s="28">
        <v>3</v>
      </c>
      <c r="W86" s="28" t="s">
        <v>85</v>
      </c>
      <c r="X86" s="28">
        <v>0</v>
      </c>
      <c r="Y86" s="175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75" t="s">
        <v>83</v>
      </c>
      <c r="AF86" s="175" t="s">
        <v>83</v>
      </c>
      <c r="AG86" s="175" t="s">
        <v>83</v>
      </c>
      <c r="AH86" s="175" t="s">
        <v>83</v>
      </c>
      <c r="AI86" s="28"/>
      <c r="AJ86" s="28"/>
      <c r="AK86" s="28">
        <v>0</v>
      </c>
      <c r="AL86" s="28">
        <v>0</v>
      </c>
      <c r="AM86" s="175" t="s">
        <v>83</v>
      </c>
      <c r="AN86" s="28"/>
      <c r="AO86" s="28"/>
      <c r="AP86" s="28">
        <v>1</v>
      </c>
    </row>
    <row r="87" spans="1:42">
      <c r="A87" s="151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8"/>
      <c r="M87" s="154" t="str">
        <f>VLOOKUP(LEFT(RIGHT(B87,5),4),物品!B:CU,20,FALSE)</f>
        <v>ReplaceableTextures\\CommandButtons\\BTNZ14.blp</v>
      </c>
      <c r="N87" s="175" t="s">
        <v>83</v>
      </c>
      <c r="O87" s="176" t="s">
        <v>84</v>
      </c>
      <c r="P87" s="28">
        <v>0</v>
      </c>
      <c r="Q87" s="28">
        <v>0</v>
      </c>
      <c r="R87" s="175" t="s">
        <v>83</v>
      </c>
      <c r="S87" s="175" t="s">
        <v>83</v>
      </c>
      <c r="T87" s="175" t="s">
        <v>83</v>
      </c>
      <c r="U87" s="175" t="s">
        <v>83</v>
      </c>
      <c r="V87" s="28">
        <v>3</v>
      </c>
      <c r="W87" s="28" t="s">
        <v>85</v>
      </c>
      <c r="X87" s="28">
        <v>0</v>
      </c>
      <c r="Y87" s="175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75" t="s">
        <v>83</v>
      </c>
      <c r="AF87" s="175" t="s">
        <v>83</v>
      </c>
      <c r="AG87" s="175" t="s">
        <v>83</v>
      </c>
      <c r="AH87" s="175" t="s">
        <v>83</v>
      </c>
      <c r="AI87" s="28"/>
      <c r="AJ87" s="28"/>
      <c r="AK87" s="28">
        <v>0</v>
      </c>
      <c r="AL87" s="28">
        <v>0</v>
      </c>
      <c r="AM87" s="175" t="s">
        <v>83</v>
      </c>
      <c r="AN87" s="28"/>
      <c r="AO87" s="28"/>
      <c r="AP87" s="28">
        <v>1</v>
      </c>
    </row>
    <row r="88" spans="1:42">
      <c r="A88" s="151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8"/>
      <c r="M88" s="154" t="str">
        <f>VLOOKUP(LEFT(RIGHT(B88,5),4),物品!B:CU,20,FALSE)</f>
        <v>ReplaceableTextures\\CommandButtons\\BTNZ15.blp</v>
      </c>
      <c r="N88" s="175" t="s">
        <v>83</v>
      </c>
      <c r="O88" s="176" t="s">
        <v>84</v>
      </c>
      <c r="P88" s="28">
        <v>0</v>
      </c>
      <c r="Q88" s="28">
        <v>0</v>
      </c>
      <c r="R88" s="175" t="s">
        <v>83</v>
      </c>
      <c r="S88" s="175" t="s">
        <v>83</v>
      </c>
      <c r="T88" s="175" t="s">
        <v>83</v>
      </c>
      <c r="U88" s="175" t="s">
        <v>83</v>
      </c>
      <c r="V88" s="28">
        <v>3</v>
      </c>
      <c r="W88" s="28" t="s">
        <v>85</v>
      </c>
      <c r="X88" s="28">
        <v>0</v>
      </c>
      <c r="Y88" s="175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75" t="s">
        <v>83</v>
      </c>
      <c r="AF88" s="175" t="s">
        <v>83</v>
      </c>
      <c r="AG88" s="175" t="s">
        <v>83</v>
      </c>
      <c r="AH88" s="175" t="s">
        <v>83</v>
      </c>
      <c r="AI88" s="28"/>
      <c r="AJ88" s="28"/>
      <c r="AK88" s="28">
        <v>0</v>
      </c>
      <c r="AL88" s="28">
        <v>0</v>
      </c>
      <c r="AM88" s="175" t="s">
        <v>83</v>
      </c>
      <c r="AN88" s="28"/>
      <c r="AO88" s="28"/>
      <c r="AP88" s="28">
        <v>1</v>
      </c>
    </row>
    <row r="89" spans="1:42">
      <c r="A89" s="151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8"/>
      <c r="M89" s="154" t="str">
        <f>VLOOKUP(LEFT(RIGHT(B89,5),4),物品!B:CU,20,FALSE)</f>
        <v>ReplaceableTextures\\CommandButtons\\BTNZ15.blp</v>
      </c>
      <c r="N89" s="175" t="s">
        <v>83</v>
      </c>
      <c r="O89" s="176" t="s">
        <v>84</v>
      </c>
      <c r="P89" s="28">
        <v>0</v>
      </c>
      <c r="Q89" s="28">
        <v>0</v>
      </c>
      <c r="R89" s="175" t="s">
        <v>83</v>
      </c>
      <c r="S89" s="175" t="s">
        <v>83</v>
      </c>
      <c r="T89" s="175" t="s">
        <v>83</v>
      </c>
      <c r="U89" s="175" t="s">
        <v>83</v>
      </c>
      <c r="V89" s="28">
        <v>3</v>
      </c>
      <c r="W89" s="28" t="s">
        <v>85</v>
      </c>
      <c r="X89" s="28">
        <v>0</v>
      </c>
      <c r="Y89" s="175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75" t="s">
        <v>83</v>
      </c>
      <c r="AF89" s="175" t="s">
        <v>83</v>
      </c>
      <c r="AG89" s="175" t="s">
        <v>83</v>
      </c>
      <c r="AH89" s="175" t="s">
        <v>83</v>
      </c>
      <c r="AI89" s="28"/>
      <c r="AJ89" s="28"/>
      <c r="AK89" s="28">
        <v>0</v>
      </c>
      <c r="AL89" s="28">
        <v>0</v>
      </c>
      <c r="AM89" s="175" t="s">
        <v>83</v>
      </c>
      <c r="AN89" s="28"/>
      <c r="AO89" s="28"/>
      <c r="AP89" s="28">
        <v>1</v>
      </c>
    </row>
    <row r="90" spans="1:42">
      <c r="A90" s="151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8"/>
      <c r="M90" s="154" t="str">
        <f>VLOOKUP(LEFT(RIGHT(B90,5),4),物品!B:CU,20,FALSE)</f>
        <v>ReplaceableTextures\\CommandButtons\\BTNZ15.blp</v>
      </c>
      <c r="N90" s="175" t="s">
        <v>83</v>
      </c>
      <c r="O90" s="176" t="s">
        <v>84</v>
      </c>
      <c r="P90" s="28">
        <v>0</v>
      </c>
      <c r="Q90" s="28">
        <v>0</v>
      </c>
      <c r="R90" s="175" t="s">
        <v>83</v>
      </c>
      <c r="S90" s="175" t="s">
        <v>83</v>
      </c>
      <c r="T90" s="175" t="s">
        <v>83</v>
      </c>
      <c r="U90" s="175" t="s">
        <v>83</v>
      </c>
      <c r="V90" s="28">
        <v>3</v>
      </c>
      <c r="W90" s="28" t="s">
        <v>85</v>
      </c>
      <c r="X90" s="28">
        <v>0</v>
      </c>
      <c r="Y90" s="175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75" t="s">
        <v>83</v>
      </c>
      <c r="AF90" s="175" t="s">
        <v>83</v>
      </c>
      <c r="AG90" s="175" t="s">
        <v>83</v>
      </c>
      <c r="AH90" s="175" t="s">
        <v>83</v>
      </c>
      <c r="AI90" s="28"/>
      <c r="AJ90" s="28"/>
      <c r="AK90" s="28">
        <v>0</v>
      </c>
      <c r="AL90" s="28">
        <v>0</v>
      </c>
      <c r="AM90" s="175" t="s">
        <v>83</v>
      </c>
      <c r="AN90" s="28"/>
      <c r="AO90" s="28"/>
      <c r="AP90" s="28">
        <v>1</v>
      </c>
    </row>
    <row r="91" spans="1:42">
      <c r="A91" s="151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8"/>
      <c r="M91" s="154" t="str">
        <f>VLOOKUP(LEFT(RIGHT(B91,5),4),物品!B:CU,20,FALSE)</f>
        <v>ReplaceableTextures\\CommandButtons\\BTNZ15.blp</v>
      </c>
      <c r="N91" s="175" t="s">
        <v>83</v>
      </c>
      <c r="O91" s="176" t="s">
        <v>84</v>
      </c>
      <c r="P91" s="28">
        <v>0</v>
      </c>
      <c r="Q91" s="28">
        <v>0</v>
      </c>
      <c r="R91" s="175" t="s">
        <v>83</v>
      </c>
      <c r="S91" s="175" t="s">
        <v>83</v>
      </c>
      <c r="T91" s="175" t="s">
        <v>83</v>
      </c>
      <c r="U91" s="175" t="s">
        <v>83</v>
      </c>
      <c r="V91" s="28">
        <v>3</v>
      </c>
      <c r="W91" s="28" t="s">
        <v>85</v>
      </c>
      <c r="X91" s="28">
        <v>0</v>
      </c>
      <c r="Y91" s="175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75" t="s">
        <v>83</v>
      </c>
      <c r="AF91" s="175" t="s">
        <v>83</v>
      </c>
      <c r="AG91" s="175" t="s">
        <v>83</v>
      </c>
      <c r="AH91" s="175" t="s">
        <v>83</v>
      </c>
      <c r="AI91" s="28"/>
      <c r="AJ91" s="28"/>
      <c r="AK91" s="28">
        <v>0</v>
      </c>
      <c r="AL91" s="28">
        <v>0</v>
      </c>
      <c r="AM91" s="175" t="s">
        <v>83</v>
      </c>
      <c r="AN91" s="28"/>
      <c r="AO91" s="28"/>
      <c r="AP91" s="28">
        <v>1</v>
      </c>
    </row>
    <row r="92" spans="1:42">
      <c r="A92" s="151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8"/>
      <c r="M92" s="154" t="str">
        <f>VLOOKUP(LEFT(RIGHT(B92,5),4),物品!B:CU,20,FALSE)</f>
        <v>ReplaceableTextures\\CommandButtons\\BTNZ15.blp</v>
      </c>
      <c r="N92" s="175" t="s">
        <v>83</v>
      </c>
      <c r="O92" s="176" t="s">
        <v>84</v>
      </c>
      <c r="P92" s="28">
        <v>0</v>
      </c>
      <c r="Q92" s="28">
        <v>0</v>
      </c>
      <c r="R92" s="175" t="s">
        <v>83</v>
      </c>
      <c r="S92" s="175" t="s">
        <v>83</v>
      </c>
      <c r="T92" s="175" t="s">
        <v>83</v>
      </c>
      <c r="U92" s="175" t="s">
        <v>83</v>
      </c>
      <c r="V92" s="28">
        <v>3</v>
      </c>
      <c r="W92" s="28" t="s">
        <v>85</v>
      </c>
      <c r="X92" s="28">
        <v>0</v>
      </c>
      <c r="Y92" s="175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75" t="s">
        <v>83</v>
      </c>
      <c r="AF92" s="175" t="s">
        <v>83</v>
      </c>
      <c r="AG92" s="175" t="s">
        <v>83</v>
      </c>
      <c r="AH92" s="175" t="s">
        <v>83</v>
      </c>
      <c r="AI92" s="28"/>
      <c r="AJ92" s="28"/>
      <c r="AK92" s="28">
        <v>0</v>
      </c>
      <c r="AL92" s="28">
        <v>0</v>
      </c>
      <c r="AM92" s="175" t="s">
        <v>83</v>
      </c>
      <c r="AN92" s="28"/>
      <c r="AO92" s="28"/>
      <c r="AP92" s="28"/>
    </row>
    <row r="93" spans="1:42">
      <c r="A93" s="151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8"/>
      <c r="M93" s="154" t="str">
        <f>VLOOKUP(LEFT(RIGHT(B93,5),4),物品!B:CU,20,FALSE)</f>
        <v>ReplaceableTextures\\CommandButtons\\BTNOrbOfFrost.blp</v>
      </c>
      <c r="N93" s="175" t="s">
        <v>83</v>
      </c>
      <c r="O93" s="154" t="s">
        <v>87</v>
      </c>
      <c r="P93" s="28">
        <v>0</v>
      </c>
      <c r="Q93" s="28">
        <v>0</v>
      </c>
      <c r="R93" s="175" t="s">
        <v>83</v>
      </c>
      <c r="S93" s="175" t="s">
        <v>83</v>
      </c>
      <c r="T93" s="175" t="s">
        <v>83</v>
      </c>
      <c r="U93" s="175" t="s">
        <v>83</v>
      </c>
      <c r="V93" s="28"/>
      <c r="W93" s="28" t="s">
        <v>88</v>
      </c>
      <c r="X93" s="28">
        <v>0</v>
      </c>
      <c r="Y93" s="175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75" t="s">
        <v>83</v>
      </c>
      <c r="AF93" s="175" t="s">
        <v>83</v>
      </c>
      <c r="AG93" s="175" t="s">
        <v>83</v>
      </c>
      <c r="AH93" s="175" t="s">
        <v>83</v>
      </c>
      <c r="AI93" s="28">
        <v>1</v>
      </c>
      <c r="AJ93" s="28"/>
      <c r="AK93" s="28">
        <v>1</v>
      </c>
      <c r="AL93" s="28">
        <v>1</v>
      </c>
      <c r="AM93" s="175" t="s">
        <v>83</v>
      </c>
      <c r="AN93" s="28">
        <v>1</v>
      </c>
      <c r="AO93" s="28">
        <v>1</v>
      </c>
      <c r="AP93" s="28">
        <v>1</v>
      </c>
    </row>
    <row r="94" spans="1:42">
      <c r="A94" s="151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8"/>
      <c r="M94" s="154" t="str">
        <f>VLOOKUP(LEFT(RIGHT(B94,5),4),物品!B:CU,20,FALSE)</f>
        <v>ReplaceableTextures\\CommandButtons\\BTNOrbOfVenom.blp</v>
      </c>
      <c r="N94" s="175" t="s">
        <v>83</v>
      </c>
      <c r="O94" s="154" t="s">
        <v>87</v>
      </c>
      <c r="P94" s="28">
        <v>0</v>
      </c>
      <c r="Q94" s="28">
        <v>0</v>
      </c>
      <c r="R94" s="175" t="s">
        <v>83</v>
      </c>
      <c r="S94" s="175" t="s">
        <v>83</v>
      </c>
      <c r="T94" s="175" t="s">
        <v>83</v>
      </c>
      <c r="U94" s="175" t="s">
        <v>83</v>
      </c>
      <c r="V94" s="28"/>
      <c r="W94" s="28" t="s">
        <v>88</v>
      </c>
      <c r="X94" s="28">
        <v>0</v>
      </c>
      <c r="Y94" s="175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75" t="s">
        <v>83</v>
      </c>
      <c r="AF94" s="175" t="s">
        <v>83</v>
      </c>
      <c r="AG94" s="175" t="s">
        <v>83</v>
      </c>
      <c r="AH94" s="175" t="s">
        <v>83</v>
      </c>
      <c r="AI94" s="28">
        <v>1</v>
      </c>
      <c r="AJ94" s="28"/>
      <c r="AK94" s="28">
        <v>1</v>
      </c>
      <c r="AL94" s="28">
        <v>1</v>
      </c>
      <c r="AM94" s="175" t="s">
        <v>83</v>
      </c>
      <c r="AN94" s="28">
        <v>1</v>
      </c>
      <c r="AO94" s="28">
        <v>1</v>
      </c>
      <c r="AP94" s="28">
        <v>1</v>
      </c>
    </row>
    <row r="95" spans="1:42">
      <c r="A95" s="151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8"/>
      <c r="M95" s="154" t="str">
        <f>VLOOKUP(LEFT(RIGHT(B95,5),4),物品!B:CU,20,FALSE)</f>
        <v>ReplaceableTextures\\CommandButtons\\BTNOrbOfCorruption.blp</v>
      </c>
      <c r="N95" s="175" t="s">
        <v>83</v>
      </c>
      <c r="O95" s="154" t="s">
        <v>89</v>
      </c>
      <c r="P95" s="28">
        <v>0</v>
      </c>
      <c r="Q95" s="28">
        <v>0</v>
      </c>
      <c r="R95" s="175" t="s">
        <v>83</v>
      </c>
      <c r="S95" s="175" t="s">
        <v>83</v>
      </c>
      <c r="T95" s="175" t="s">
        <v>83</v>
      </c>
      <c r="U95" s="175" t="s">
        <v>83</v>
      </c>
      <c r="V95" s="28"/>
      <c r="W95" s="28" t="s">
        <v>88</v>
      </c>
      <c r="X95" s="28">
        <v>0</v>
      </c>
      <c r="Y95" s="175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75" t="s">
        <v>83</v>
      </c>
      <c r="AF95" s="175" t="s">
        <v>83</v>
      </c>
      <c r="AG95" s="175" t="s">
        <v>83</v>
      </c>
      <c r="AH95" s="175" t="s">
        <v>83</v>
      </c>
      <c r="AI95" s="28">
        <v>1</v>
      </c>
      <c r="AJ95" s="28"/>
      <c r="AK95" s="28">
        <v>1</v>
      </c>
      <c r="AL95" s="28">
        <v>1</v>
      </c>
      <c r="AM95" s="175" t="s">
        <v>83</v>
      </c>
      <c r="AN95" s="28">
        <v>1</v>
      </c>
      <c r="AO95" s="28">
        <v>1</v>
      </c>
      <c r="AP95" s="28">
        <v>1</v>
      </c>
    </row>
    <row r="96" spans="1:42">
      <c r="A96" s="151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8"/>
      <c r="M96" s="154" t="str">
        <f>VLOOKUP(LEFT(RIGHT(B96,5),4),物品!B:CU,20,FALSE)</f>
        <v>ReplaceableTextures\\CommandButtons\\BTNOrbOfFire.blp</v>
      </c>
      <c r="N96" s="175" t="s">
        <v>83</v>
      </c>
      <c r="O96" s="154" t="s">
        <v>89</v>
      </c>
      <c r="P96" s="28">
        <v>0</v>
      </c>
      <c r="Q96" s="28">
        <v>0</v>
      </c>
      <c r="R96" s="175" t="s">
        <v>83</v>
      </c>
      <c r="S96" s="175" t="s">
        <v>83</v>
      </c>
      <c r="T96" s="175" t="s">
        <v>83</v>
      </c>
      <c r="U96" s="175" t="s">
        <v>83</v>
      </c>
      <c r="V96" s="28"/>
      <c r="W96" s="28" t="s">
        <v>88</v>
      </c>
      <c r="X96" s="28">
        <v>0</v>
      </c>
      <c r="Y96" s="175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75" t="s">
        <v>83</v>
      </c>
      <c r="AF96" s="175" t="s">
        <v>83</v>
      </c>
      <c r="AG96" s="175" t="s">
        <v>83</v>
      </c>
      <c r="AH96" s="175" t="s">
        <v>83</v>
      </c>
      <c r="AI96" s="28">
        <v>1</v>
      </c>
      <c r="AJ96" s="28"/>
      <c r="AK96" s="28">
        <v>1</v>
      </c>
      <c r="AL96" s="28">
        <v>1</v>
      </c>
      <c r="AM96" s="175" t="s">
        <v>83</v>
      </c>
      <c r="AN96" s="28">
        <v>1</v>
      </c>
      <c r="AO96" s="28">
        <v>1</v>
      </c>
      <c r="AP96" s="28">
        <v>1</v>
      </c>
    </row>
    <row r="97" spans="1:42">
      <c r="A97" s="151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8"/>
      <c r="M97" s="154" t="str">
        <f>VLOOKUP(LEFT(RIGHT(B97,5),4),物品!B:CU,20,FALSE)</f>
        <v>ReplaceableTextures\\CommandButtons\\BTNUsedSoulGem.blp</v>
      </c>
      <c r="N97" s="175" t="s">
        <v>83</v>
      </c>
      <c r="O97" s="154" t="s">
        <v>90</v>
      </c>
      <c r="P97" s="28">
        <v>0</v>
      </c>
      <c r="Q97" s="28">
        <v>0</v>
      </c>
      <c r="R97" s="175" t="s">
        <v>83</v>
      </c>
      <c r="S97" s="175" t="s">
        <v>83</v>
      </c>
      <c r="T97" s="175" t="s">
        <v>83</v>
      </c>
      <c r="U97" s="175" t="s">
        <v>83</v>
      </c>
      <c r="V97" s="28"/>
      <c r="W97" s="28" t="s">
        <v>88</v>
      </c>
      <c r="X97" s="28">
        <v>0</v>
      </c>
      <c r="Y97" s="175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75" t="s">
        <v>83</v>
      </c>
      <c r="AF97" s="175" t="s">
        <v>83</v>
      </c>
      <c r="AG97" s="175" t="s">
        <v>83</v>
      </c>
      <c r="AH97" s="175" t="s">
        <v>83</v>
      </c>
      <c r="AI97" s="28">
        <v>1</v>
      </c>
      <c r="AJ97" s="28"/>
      <c r="AK97" s="28">
        <v>1</v>
      </c>
      <c r="AL97" s="28">
        <v>1</v>
      </c>
      <c r="AM97" s="175" t="s">
        <v>83</v>
      </c>
      <c r="AN97" s="28">
        <v>1</v>
      </c>
      <c r="AO97" s="28">
        <v>1</v>
      </c>
      <c r="AP97" s="28">
        <v>1</v>
      </c>
    </row>
    <row r="98" spans="1:42">
      <c r="A98" s="151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32" si="26">H98</f>
        <v>|Cff00BFFF地级道果【6】|r</v>
      </c>
      <c r="K98" s="153" t="str">
        <f t="shared" ref="K98:K132" si="27">I98</f>
        <v>|Cffbbbbbb属性：|r|n攻击+50000|n业力+40000|n生命值+1000000|n生命回复+20000|n攻击伤害+18%|n技能伤害+15%|n</v>
      </c>
      <c r="L98" s="28"/>
      <c r="M98" s="154" t="str">
        <f>VLOOKUP(LEFT(RIGHT(B98,5),4),物品!B:CU,20,FALSE)</f>
        <v>ReplaceableTextures\\CommandButtons\\BTNOrbofSlowness.blp</v>
      </c>
      <c r="N98" s="175" t="s">
        <v>83</v>
      </c>
      <c r="O98" s="154" t="s">
        <v>90</v>
      </c>
      <c r="P98" s="28">
        <v>0</v>
      </c>
      <c r="Q98" s="28">
        <v>0</v>
      </c>
      <c r="R98" s="175" t="s">
        <v>83</v>
      </c>
      <c r="S98" s="175" t="s">
        <v>83</v>
      </c>
      <c r="T98" s="175" t="s">
        <v>83</v>
      </c>
      <c r="U98" s="175" t="s">
        <v>83</v>
      </c>
      <c r="V98" s="28"/>
      <c r="W98" s="28" t="s">
        <v>88</v>
      </c>
      <c r="X98" s="28">
        <v>0</v>
      </c>
      <c r="Y98" s="175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75" t="s">
        <v>83</v>
      </c>
      <c r="AF98" s="175" t="s">
        <v>83</v>
      </c>
      <c r="AG98" s="175" t="s">
        <v>83</v>
      </c>
      <c r="AH98" s="175" t="s">
        <v>83</v>
      </c>
      <c r="AI98" s="28">
        <v>1</v>
      </c>
      <c r="AJ98" s="28"/>
      <c r="AK98" s="28">
        <v>1</v>
      </c>
      <c r="AL98" s="28">
        <v>1</v>
      </c>
      <c r="AM98" s="175" t="s">
        <v>83</v>
      </c>
      <c r="AN98" s="28">
        <v>1</v>
      </c>
      <c r="AO98" s="28">
        <v>1</v>
      </c>
      <c r="AP98" s="28">
        <v>1</v>
      </c>
    </row>
    <row r="99" spans="1:42">
      <c r="A99" s="151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8"/>
      <c r="M99" s="154" t="str">
        <f>VLOOKUP(LEFT(RIGHT(B99,5),4),物品!B:CU,20,FALSE)</f>
        <v>ReplaceableTextures\\CommandButtons\\BTNOrbOfLightning.blp</v>
      </c>
      <c r="N99" s="175" t="s">
        <v>83</v>
      </c>
      <c r="O99" s="154" t="s">
        <v>91</v>
      </c>
      <c r="P99" s="28">
        <v>0</v>
      </c>
      <c r="Q99" s="28">
        <v>0</v>
      </c>
      <c r="R99" s="175" t="s">
        <v>83</v>
      </c>
      <c r="S99" s="175" t="s">
        <v>83</v>
      </c>
      <c r="T99" s="175" t="s">
        <v>83</v>
      </c>
      <c r="U99" s="175" t="s">
        <v>83</v>
      </c>
      <c r="V99" s="28"/>
      <c r="W99" s="28" t="s">
        <v>88</v>
      </c>
      <c r="X99" s="28">
        <v>0</v>
      </c>
      <c r="Y99" s="175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75" t="s">
        <v>83</v>
      </c>
      <c r="AF99" s="175" t="s">
        <v>83</v>
      </c>
      <c r="AG99" s="175" t="s">
        <v>83</v>
      </c>
      <c r="AH99" s="175" t="s">
        <v>83</v>
      </c>
      <c r="AI99" s="28">
        <v>1</v>
      </c>
      <c r="AJ99" s="28"/>
      <c r="AK99" s="28">
        <v>1</v>
      </c>
      <c r="AL99" s="28">
        <v>1</v>
      </c>
      <c r="AM99" s="175" t="s">
        <v>83</v>
      </c>
      <c r="AN99" s="28">
        <v>1</v>
      </c>
      <c r="AO99" s="28">
        <v>1</v>
      </c>
      <c r="AP99" s="28">
        <v>1</v>
      </c>
    </row>
    <row r="100" spans="1:42">
      <c r="A100" s="151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8"/>
      <c r="M100" s="154" t="str">
        <f>VLOOKUP(LEFT(RIGHT(B100,5),4),物品!B:CU,20,FALSE)</f>
        <v>ReplaceableTextures\\CommandButtons\\BTNHeartOfAszune.blp</v>
      </c>
      <c r="N100" s="175" t="s">
        <v>83</v>
      </c>
      <c r="O100" s="154" t="s">
        <v>91</v>
      </c>
      <c r="P100" s="28">
        <v>0</v>
      </c>
      <c r="Q100" s="28">
        <v>0</v>
      </c>
      <c r="R100" s="175" t="s">
        <v>83</v>
      </c>
      <c r="S100" s="175" t="s">
        <v>83</v>
      </c>
      <c r="T100" s="175" t="s">
        <v>83</v>
      </c>
      <c r="U100" s="175" t="s">
        <v>83</v>
      </c>
      <c r="V100" s="28"/>
      <c r="W100" s="28" t="s">
        <v>88</v>
      </c>
      <c r="X100" s="28">
        <v>0</v>
      </c>
      <c r="Y100" s="175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75" t="s">
        <v>83</v>
      </c>
      <c r="AF100" s="175" t="s">
        <v>83</v>
      </c>
      <c r="AG100" s="175" t="s">
        <v>83</v>
      </c>
      <c r="AH100" s="175" t="s">
        <v>83</v>
      </c>
      <c r="AI100" s="28">
        <v>1</v>
      </c>
      <c r="AJ100" s="28"/>
      <c r="AK100" s="28">
        <v>1</v>
      </c>
      <c r="AL100" s="28">
        <v>1</v>
      </c>
      <c r="AM100" s="175" t="s">
        <v>83</v>
      </c>
      <c r="AN100" s="28">
        <v>1</v>
      </c>
      <c r="AO100" s="28">
        <v>1</v>
      </c>
      <c r="AP100" s="28">
        <v>1</v>
      </c>
    </row>
    <row r="101" spans="1:42">
      <c r="A101" s="151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8"/>
      <c r="M101" s="154" t="str">
        <f>VLOOKUP(LEFT(RIGHT(B101,5),4),物品!B:CU,20,FALSE)</f>
        <v>ReplaceableTextures\\CommandButtons\\BTNPhilosophersStone.blp</v>
      </c>
      <c r="N101" s="175" t="s">
        <v>83</v>
      </c>
      <c r="O101" s="154" t="s">
        <v>92</v>
      </c>
      <c r="P101" s="28">
        <v>0</v>
      </c>
      <c r="Q101" s="28">
        <v>0</v>
      </c>
      <c r="R101" s="175" t="s">
        <v>83</v>
      </c>
      <c r="S101" s="175" t="s">
        <v>83</v>
      </c>
      <c r="T101" s="175" t="s">
        <v>83</v>
      </c>
      <c r="U101" s="175" t="s">
        <v>83</v>
      </c>
      <c r="V101" s="28"/>
      <c r="W101" s="28" t="s">
        <v>88</v>
      </c>
      <c r="X101" s="28">
        <v>0</v>
      </c>
      <c r="Y101" s="175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75" t="s">
        <v>83</v>
      </c>
      <c r="AF101" s="175" t="s">
        <v>83</v>
      </c>
      <c r="AG101" s="175" t="s">
        <v>83</v>
      </c>
      <c r="AH101" s="175" t="s">
        <v>83</v>
      </c>
      <c r="AI101" s="28">
        <v>1</v>
      </c>
      <c r="AJ101" s="28"/>
      <c r="AK101" s="28">
        <v>1</v>
      </c>
      <c r="AL101" s="28">
        <v>1</v>
      </c>
      <c r="AM101" s="175" t="s">
        <v>83</v>
      </c>
      <c r="AN101" s="28">
        <v>1</v>
      </c>
      <c r="AO101" s="28">
        <v>1</v>
      </c>
      <c r="AP101" s="28">
        <v>1</v>
      </c>
    </row>
    <row r="102" spans="1:42">
      <c r="A102" s="151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8"/>
      <c r="M102" s="154" t="str">
        <f>VLOOKUP(LEFT(RIGHT(B102,5),4),物品!B:CU,20,FALSE)</f>
        <v>ReplaceableTextures\\CommandButtons\\BTNOrbOfDarkness.blp</v>
      </c>
      <c r="N102" s="175" t="s">
        <v>83</v>
      </c>
      <c r="O102" s="154" t="s">
        <v>92</v>
      </c>
      <c r="P102" s="28">
        <v>0</v>
      </c>
      <c r="Q102" s="28">
        <v>0</v>
      </c>
      <c r="R102" s="175" t="s">
        <v>83</v>
      </c>
      <c r="S102" s="175" t="s">
        <v>83</v>
      </c>
      <c r="T102" s="175" t="s">
        <v>83</v>
      </c>
      <c r="U102" s="175" t="s">
        <v>83</v>
      </c>
      <c r="V102" s="28"/>
      <c r="W102" s="28" t="s">
        <v>88</v>
      </c>
      <c r="X102" s="28">
        <v>0</v>
      </c>
      <c r="Y102" s="175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75" t="s">
        <v>83</v>
      </c>
      <c r="AF102" s="175" t="s">
        <v>83</v>
      </c>
      <c r="AG102" s="175" t="s">
        <v>83</v>
      </c>
      <c r="AH102" s="175" t="s">
        <v>83</v>
      </c>
      <c r="AI102" s="28">
        <v>1</v>
      </c>
      <c r="AJ102" s="28"/>
      <c r="AK102" s="28">
        <v>1</v>
      </c>
      <c r="AL102" s="28">
        <v>1</v>
      </c>
      <c r="AM102" s="175" t="s">
        <v>83</v>
      </c>
      <c r="AN102" s="28">
        <v>1</v>
      </c>
      <c r="AO102" s="28">
        <v>1</v>
      </c>
      <c r="AP102" s="28">
        <v>1</v>
      </c>
    </row>
    <row r="103" spans="1:42">
      <c r="A103" s="151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54" t="str">
        <f>VLOOKUP(LEFT(RIGHT(B103,5),4),物品!B:CU,20,FALSE)</f>
        <v>ReplaceableTextures\\CommandButtons\\BTNDG11.blp</v>
      </c>
      <c r="N103" s="175" t="s">
        <v>83</v>
      </c>
      <c r="O103" s="154" t="s">
        <v>87</v>
      </c>
      <c r="P103" s="28">
        <v>0</v>
      </c>
      <c r="Q103" s="28">
        <v>0</v>
      </c>
      <c r="R103" s="175" t="s">
        <v>83</v>
      </c>
      <c r="S103" s="175" t="s">
        <v>83</v>
      </c>
      <c r="T103" s="175" t="s">
        <v>83</v>
      </c>
      <c r="U103" s="175" t="s">
        <v>83</v>
      </c>
      <c r="V103" s="28"/>
      <c r="W103" s="28" t="s">
        <v>93</v>
      </c>
      <c r="X103" s="28">
        <v>0</v>
      </c>
      <c r="Y103" s="175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75" t="s">
        <v>83</v>
      </c>
      <c r="AF103" s="175" t="s">
        <v>83</v>
      </c>
      <c r="AG103" s="175" t="s">
        <v>83</v>
      </c>
      <c r="AH103" s="175" t="s">
        <v>83</v>
      </c>
      <c r="AI103" s="28"/>
      <c r="AJ103" s="28"/>
      <c r="AK103" s="28">
        <v>1</v>
      </c>
      <c r="AL103" s="28">
        <v>1</v>
      </c>
      <c r="AM103" s="175" t="s">
        <v>83</v>
      </c>
      <c r="AN103" s="28">
        <v>1</v>
      </c>
      <c r="AO103" s="28">
        <v>1</v>
      </c>
      <c r="AP103" s="28">
        <v>1</v>
      </c>
    </row>
    <row r="104" spans="1:42">
      <c r="A104" s="151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54" t="str">
        <f>VLOOKUP(LEFT(RIGHT(B104,5),4),物品!B:CU,20,FALSE)</f>
        <v>ReplaceableTextures\\CommandButtons\\BTNDG12.blp</v>
      </c>
      <c r="N104" s="175" t="s">
        <v>83</v>
      </c>
      <c r="O104" s="154" t="s">
        <v>87</v>
      </c>
      <c r="P104" s="28">
        <v>0</v>
      </c>
      <c r="Q104" s="28">
        <v>0</v>
      </c>
      <c r="R104" s="175" t="s">
        <v>83</v>
      </c>
      <c r="S104" s="175" t="s">
        <v>83</v>
      </c>
      <c r="T104" s="175" t="s">
        <v>83</v>
      </c>
      <c r="U104" s="175" t="s">
        <v>83</v>
      </c>
      <c r="V104" s="28"/>
      <c r="W104" s="28" t="s">
        <v>93</v>
      </c>
      <c r="X104" s="28">
        <v>0</v>
      </c>
      <c r="Y104" s="175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75" t="s">
        <v>83</v>
      </c>
      <c r="AF104" s="175" t="s">
        <v>83</v>
      </c>
      <c r="AG104" s="175" t="s">
        <v>83</v>
      </c>
      <c r="AH104" s="175" t="s">
        <v>83</v>
      </c>
      <c r="AI104" s="28"/>
      <c r="AJ104" s="28"/>
      <c r="AK104" s="28">
        <v>1</v>
      </c>
      <c r="AL104" s="28">
        <v>1</v>
      </c>
      <c r="AM104" s="175" t="s">
        <v>83</v>
      </c>
      <c r="AN104" s="28">
        <v>1</v>
      </c>
      <c r="AO104" s="28">
        <v>1</v>
      </c>
      <c r="AP104" s="28">
        <v>1</v>
      </c>
    </row>
    <row r="105" spans="1:42">
      <c r="A105" s="151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54" t="str">
        <f>VLOOKUP(LEFT(RIGHT(B105,5),4),物品!B:CU,20,FALSE)</f>
        <v>ReplaceableTextures\\CommandButtons\\BTNDG13.blp</v>
      </c>
      <c r="N105" s="175" t="s">
        <v>83</v>
      </c>
      <c r="O105" s="154" t="s">
        <v>89</v>
      </c>
      <c r="P105" s="28">
        <v>0</v>
      </c>
      <c r="Q105" s="28">
        <v>0</v>
      </c>
      <c r="R105" s="175" t="s">
        <v>83</v>
      </c>
      <c r="S105" s="175" t="s">
        <v>83</v>
      </c>
      <c r="T105" s="175" t="s">
        <v>83</v>
      </c>
      <c r="U105" s="175" t="s">
        <v>83</v>
      </c>
      <c r="V105" s="28"/>
      <c r="W105" s="28" t="s">
        <v>93</v>
      </c>
      <c r="X105" s="28">
        <v>0</v>
      </c>
      <c r="Y105" s="175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75" t="s">
        <v>83</v>
      </c>
      <c r="AF105" s="175" t="s">
        <v>83</v>
      </c>
      <c r="AG105" s="175" t="s">
        <v>83</v>
      </c>
      <c r="AH105" s="175" t="s">
        <v>83</v>
      </c>
      <c r="AI105" s="28"/>
      <c r="AJ105" s="28"/>
      <c r="AK105" s="28">
        <v>1</v>
      </c>
      <c r="AL105" s="28">
        <v>1</v>
      </c>
      <c r="AM105" s="175" t="s">
        <v>83</v>
      </c>
      <c r="AN105" s="28">
        <v>1</v>
      </c>
      <c r="AO105" s="28">
        <v>1</v>
      </c>
      <c r="AP105" s="28">
        <v>1</v>
      </c>
    </row>
    <row r="106" spans="1:42">
      <c r="A106" s="151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54" t="str">
        <f>VLOOKUP(LEFT(RIGHT(B106,5),4),物品!B:CU,20,FALSE)</f>
        <v>ReplaceableTextures\\CommandButtons\\BTNDG14.blp</v>
      </c>
      <c r="N106" s="175" t="s">
        <v>83</v>
      </c>
      <c r="O106" s="154" t="s">
        <v>89</v>
      </c>
      <c r="P106" s="28">
        <v>0</v>
      </c>
      <c r="Q106" s="28">
        <v>0</v>
      </c>
      <c r="R106" s="175" t="s">
        <v>83</v>
      </c>
      <c r="S106" s="175" t="s">
        <v>83</v>
      </c>
      <c r="T106" s="175" t="s">
        <v>83</v>
      </c>
      <c r="U106" s="175" t="s">
        <v>83</v>
      </c>
      <c r="V106" s="28"/>
      <c r="W106" s="28" t="s">
        <v>93</v>
      </c>
      <c r="X106" s="28">
        <v>0</v>
      </c>
      <c r="Y106" s="175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75" t="s">
        <v>83</v>
      </c>
      <c r="AF106" s="175" t="s">
        <v>83</v>
      </c>
      <c r="AG106" s="175" t="s">
        <v>83</v>
      </c>
      <c r="AH106" s="175" t="s">
        <v>83</v>
      </c>
      <c r="AI106" s="28"/>
      <c r="AJ106" s="28"/>
      <c r="AK106" s="28">
        <v>1</v>
      </c>
      <c r="AL106" s="28">
        <v>1</v>
      </c>
      <c r="AM106" s="175" t="s">
        <v>83</v>
      </c>
      <c r="AN106" s="28">
        <v>1</v>
      </c>
      <c r="AO106" s="28">
        <v>1</v>
      </c>
      <c r="AP106" s="28">
        <v>1</v>
      </c>
    </row>
    <row r="107" spans="1:42">
      <c r="A107" s="151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54" t="str">
        <f>VLOOKUP(LEFT(RIGHT(B107,5),4),物品!B:CU,20,FALSE)</f>
        <v>ReplaceableTextures\\CommandButtons\\BTNDG15.blp</v>
      </c>
      <c r="N107" s="175" t="s">
        <v>83</v>
      </c>
      <c r="O107" s="154" t="s">
        <v>90</v>
      </c>
      <c r="P107" s="28">
        <v>0</v>
      </c>
      <c r="Q107" s="28">
        <v>0</v>
      </c>
      <c r="R107" s="175" t="s">
        <v>83</v>
      </c>
      <c r="S107" s="175" t="s">
        <v>83</v>
      </c>
      <c r="T107" s="175" t="s">
        <v>83</v>
      </c>
      <c r="U107" s="175" t="s">
        <v>83</v>
      </c>
      <c r="V107" s="28"/>
      <c r="W107" s="28" t="s">
        <v>93</v>
      </c>
      <c r="X107" s="28">
        <v>0</v>
      </c>
      <c r="Y107" s="175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75" t="s">
        <v>83</v>
      </c>
      <c r="AF107" s="175" t="s">
        <v>83</v>
      </c>
      <c r="AG107" s="175" t="s">
        <v>83</v>
      </c>
      <c r="AH107" s="175" t="s">
        <v>83</v>
      </c>
      <c r="AI107" s="28"/>
      <c r="AJ107" s="28"/>
      <c r="AK107" s="28">
        <v>1</v>
      </c>
      <c r="AL107" s="28">
        <v>1</v>
      </c>
      <c r="AM107" s="175" t="s">
        <v>83</v>
      </c>
      <c r="AN107" s="28">
        <v>1</v>
      </c>
      <c r="AO107" s="28">
        <v>1</v>
      </c>
      <c r="AP107" s="28">
        <v>1</v>
      </c>
    </row>
    <row r="108" spans="1:42">
      <c r="A108" s="151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54" t="str">
        <f>VLOOKUP(LEFT(RIGHT(B108,5),4),物品!B:CU,20,FALSE)</f>
        <v>ReplaceableTextures\\CommandButtons\\BTNDG16.blp</v>
      </c>
      <c r="N108" s="175" t="s">
        <v>83</v>
      </c>
      <c r="O108" s="154" t="s">
        <v>90</v>
      </c>
      <c r="P108" s="28">
        <v>0</v>
      </c>
      <c r="Q108" s="28">
        <v>0</v>
      </c>
      <c r="R108" s="175" t="s">
        <v>83</v>
      </c>
      <c r="S108" s="175" t="s">
        <v>83</v>
      </c>
      <c r="T108" s="175" t="s">
        <v>83</v>
      </c>
      <c r="U108" s="175" t="s">
        <v>83</v>
      </c>
      <c r="V108" s="28"/>
      <c r="W108" s="28" t="s">
        <v>93</v>
      </c>
      <c r="X108" s="28">
        <v>0</v>
      </c>
      <c r="Y108" s="175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75" t="s">
        <v>83</v>
      </c>
      <c r="AF108" s="175" t="s">
        <v>83</v>
      </c>
      <c r="AG108" s="175" t="s">
        <v>83</v>
      </c>
      <c r="AH108" s="175" t="s">
        <v>83</v>
      </c>
      <c r="AI108" s="28"/>
      <c r="AJ108" s="28"/>
      <c r="AK108" s="28">
        <v>1</v>
      </c>
      <c r="AL108" s="28">
        <v>1</v>
      </c>
      <c r="AM108" s="175" t="s">
        <v>83</v>
      </c>
      <c r="AN108" s="28">
        <v>1</v>
      </c>
      <c r="AO108" s="28">
        <v>1</v>
      </c>
      <c r="AP108" s="28">
        <v>1</v>
      </c>
    </row>
    <row r="109" spans="1:42">
      <c r="A109" s="151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54" t="str">
        <f>VLOOKUP(LEFT(RIGHT(B109,5),4),物品!B:CU,20,FALSE)</f>
        <v>ReplaceableTextures\\CommandButtons\\BTNDG17.blp</v>
      </c>
      <c r="N109" s="175" t="s">
        <v>83</v>
      </c>
      <c r="O109" s="154" t="s">
        <v>91</v>
      </c>
      <c r="P109" s="28">
        <v>0</v>
      </c>
      <c r="Q109" s="28">
        <v>0</v>
      </c>
      <c r="R109" s="175" t="s">
        <v>83</v>
      </c>
      <c r="S109" s="175" t="s">
        <v>83</v>
      </c>
      <c r="T109" s="175" t="s">
        <v>83</v>
      </c>
      <c r="U109" s="175" t="s">
        <v>83</v>
      </c>
      <c r="V109" s="28"/>
      <c r="W109" s="28" t="s">
        <v>93</v>
      </c>
      <c r="X109" s="28">
        <v>0</v>
      </c>
      <c r="Y109" s="175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75" t="s">
        <v>83</v>
      </c>
      <c r="AF109" s="175" t="s">
        <v>83</v>
      </c>
      <c r="AG109" s="175" t="s">
        <v>83</v>
      </c>
      <c r="AH109" s="175" t="s">
        <v>83</v>
      </c>
      <c r="AI109" s="28"/>
      <c r="AJ109" s="28"/>
      <c r="AK109" s="28">
        <v>1</v>
      </c>
      <c r="AL109" s="28">
        <v>1</v>
      </c>
      <c r="AM109" s="175" t="s">
        <v>83</v>
      </c>
      <c r="AN109" s="28">
        <v>1</v>
      </c>
      <c r="AO109" s="28">
        <v>1</v>
      </c>
      <c r="AP109" s="28">
        <v>1</v>
      </c>
    </row>
    <row r="110" spans="1:42">
      <c r="A110" s="151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54" t="str">
        <f>VLOOKUP(LEFT(RIGHT(B110,5),4),物品!B:CU,20,FALSE)</f>
        <v>ReplaceableTextures\\CommandButtons\\BTNDG18.blp</v>
      </c>
      <c r="N110" s="175" t="s">
        <v>83</v>
      </c>
      <c r="O110" s="154" t="s">
        <v>91</v>
      </c>
      <c r="P110" s="28">
        <v>0</v>
      </c>
      <c r="Q110" s="28">
        <v>0</v>
      </c>
      <c r="R110" s="175" t="s">
        <v>83</v>
      </c>
      <c r="S110" s="175" t="s">
        <v>83</v>
      </c>
      <c r="T110" s="175" t="s">
        <v>83</v>
      </c>
      <c r="U110" s="175" t="s">
        <v>83</v>
      </c>
      <c r="V110" s="28"/>
      <c r="W110" s="28" t="s">
        <v>93</v>
      </c>
      <c r="X110" s="28">
        <v>0</v>
      </c>
      <c r="Y110" s="175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75" t="s">
        <v>83</v>
      </c>
      <c r="AF110" s="175" t="s">
        <v>83</v>
      </c>
      <c r="AG110" s="175" t="s">
        <v>83</v>
      </c>
      <c r="AH110" s="175" t="s">
        <v>83</v>
      </c>
      <c r="AI110" s="28"/>
      <c r="AJ110" s="28"/>
      <c r="AK110" s="28">
        <v>1</v>
      </c>
      <c r="AL110" s="28">
        <v>1</v>
      </c>
      <c r="AM110" s="175" t="s">
        <v>83</v>
      </c>
      <c r="AN110" s="28">
        <v>1</v>
      </c>
      <c r="AO110" s="28">
        <v>1</v>
      </c>
      <c r="AP110" s="28">
        <v>1</v>
      </c>
    </row>
    <row r="111" spans="1:42">
      <c r="A111" s="151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54" t="str">
        <f>VLOOKUP(LEFT(RIGHT(B111,5),4),物品!B:CU,20,FALSE)</f>
        <v>ReplaceableTextures\\CommandButtons\\BTNDG19.blp</v>
      </c>
      <c r="N111" s="175" t="s">
        <v>83</v>
      </c>
      <c r="O111" s="154" t="s">
        <v>92</v>
      </c>
      <c r="P111" s="28">
        <v>0</v>
      </c>
      <c r="Q111" s="28">
        <v>0</v>
      </c>
      <c r="R111" s="175" t="s">
        <v>83</v>
      </c>
      <c r="S111" s="175" t="s">
        <v>83</v>
      </c>
      <c r="T111" s="175" t="s">
        <v>83</v>
      </c>
      <c r="U111" s="175" t="s">
        <v>83</v>
      </c>
      <c r="V111" s="28"/>
      <c r="W111" s="28" t="s">
        <v>93</v>
      </c>
      <c r="X111" s="28">
        <v>0</v>
      </c>
      <c r="Y111" s="175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75" t="s">
        <v>83</v>
      </c>
      <c r="AF111" s="175" t="s">
        <v>83</v>
      </c>
      <c r="AG111" s="175" t="s">
        <v>83</v>
      </c>
      <c r="AH111" s="175" t="s">
        <v>83</v>
      </c>
      <c r="AI111" s="28"/>
      <c r="AJ111" s="28"/>
      <c r="AK111" s="28">
        <v>1</v>
      </c>
      <c r="AL111" s="28">
        <v>1</v>
      </c>
      <c r="AM111" s="175" t="s">
        <v>83</v>
      </c>
      <c r="AN111" s="28">
        <v>1</v>
      </c>
      <c r="AO111" s="28">
        <v>1</v>
      </c>
      <c r="AP111" s="28">
        <v>1</v>
      </c>
    </row>
    <row r="112" spans="1:42">
      <c r="A112" s="151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54" t="str">
        <f>VLOOKUP(LEFT(RIGHT(B112,5),4),物品!B:CU,20,FALSE)</f>
        <v>ReplaceableTextures\\CommandButtons\\BTNDG20.blp</v>
      </c>
      <c r="N112" s="175" t="s">
        <v>83</v>
      </c>
      <c r="O112" s="154" t="s">
        <v>92</v>
      </c>
      <c r="P112" s="28">
        <v>0</v>
      </c>
      <c r="Q112" s="28">
        <v>0</v>
      </c>
      <c r="R112" s="175" t="s">
        <v>83</v>
      </c>
      <c r="S112" s="175" t="s">
        <v>83</v>
      </c>
      <c r="T112" s="175" t="s">
        <v>83</v>
      </c>
      <c r="U112" s="175" t="s">
        <v>83</v>
      </c>
      <c r="V112" s="28"/>
      <c r="W112" s="28" t="s">
        <v>93</v>
      </c>
      <c r="X112" s="28">
        <v>0</v>
      </c>
      <c r="Y112" s="175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75" t="s">
        <v>83</v>
      </c>
      <c r="AF112" s="175" t="s">
        <v>83</v>
      </c>
      <c r="AG112" s="175" t="s">
        <v>83</v>
      </c>
      <c r="AH112" s="175" t="s">
        <v>83</v>
      </c>
      <c r="AI112" s="28"/>
      <c r="AJ112" s="28"/>
      <c r="AK112" s="28">
        <v>1</v>
      </c>
      <c r="AL112" s="28">
        <v>1</v>
      </c>
      <c r="AM112" s="175" t="s">
        <v>83</v>
      </c>
      <c r="AN112" s="28">
        <v>1</v>
      </c>
      <c r="AO112" s="28">
        <v>1</v>
      </c>
      <c r="AP112" s="28">
        <v>1</v>
      </c>
    </row>
    <row r="113" spans="1:42">
      <c r="A113" s="151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54" t="str">
        <f>VLOOKUP(LEFT(RIGHT(B113,5),4),物品!B:CU,20,FALSE)</f>
        <v>ReplaceableTextures\\CommandButtons\\BTNDG01.blp</v>
      </c>
      <c r="N113" s="175" t="s">
        <v>83</v>
      </c>
      <c r="O113" s="154" t="s">
        <v>87</v>
      </c>
      <c r="P113" s="28">
        <v>0</v>
      </c>
      <c r="Q113" s="28">
        <v>0</v>
      </c>
      <c r="R113" s="175" t="s">
        <v>83</v>
      </c>
      <c r="S113" s="175" t="s">
        <v>83</v>
      </c>
      <c r="T113" s="175" t="s">
        <v>83</v>
      </c>
      <c r="U113" s="175" t="s">
        <v>83</v>
      </c>
      <c r="V113" s="28"/>
      <c r="W113" s="28" t="s">
        <v>93</v>
      </c>
      <c r="X113" s="28">
        <v>0</v>
      </c>
      <c r="Y113" s="175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75" t="s">
        <v>83</v>
      </c>
      <c r="AF113" s="175" t="s">
        <v>83</v>
      </c>
      <c r="AG113" s="175" t="s">
        <v>83</v>
      </c>
      <c r="AH113" s="175" t="s">
        <v>83</v>
      </c>
      <c r="AI113" s="28"/>
      <c r="AJ113" s="28"/>
      <c r="AK113" s="28">
        <v>1</v>
      </c>
      <c r="AL113" s="28">
        <v>1</v>
      </c>
      <c r="AM113" s="175" t="s">
        <v>83</v>
      </c>
      <c r="AN113" s="28">
        <v>1</v>
      </c>
      <c r="AO113" s="28">
        <v>1</v>
      </c>
      <c r="AP113" s="28">
        <v>1</v>
      </c>
    </row>
    <row r="114" spans="1:42">
      <c r="A114" s="151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54" t="str">
        <f>VLOOKUP(LEFT(RIGHT(B114,5),4),物品!B:CU,20,FALSE)</f>
        <v>ReplaceableTextures\\CommandButtons\\BTNDG02.blp</v>
      </c>
      <c r="N114" s="175" t="s">
        <v>83</v>
      </c>
      <c r="O114" s="154" t="s">
        <v>87</v>
      </c>
      <c r="P114" s="28">
        <v>0</v>
      </c>
      <c r="Q114" s="28">
        <v>0</v>
      </c>
      <c r="R114" s="175" t="s">
        <v>83</v>
      </c>
      <c r="S114" s="175" t="s">
        <v>83</v>
      </c>
      <c r="T114" s="175" t="s">
        <v>83</v>
      </c>
      <c r="U114" s="175" t="s">
        <v>83</v>
      </c>
      <c r="V114" s="28"/>
      <c r="W114" s="28" t="s">
        <v>93</v>
      </c>
      <c r="X114" s="28">
        <v>0</v>
      </c>
      <c r="Y114" s="175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75" t="s">
        <v>83</v>
      </c>
      <c r="AF114" s="175" t="s">
        <v>83</v>
      </c>
      <c r="AG114" s="175" t="s">
        <v>83</v>
      </c>
      <c r="AH114" s="175" t="s">
        <v>83</v>
      </c>
      <c r="AI114" s="28"/>
      <c r="AJ114" s="28"/>
      <c r="AK114" s="28">
        <v>1</v>
      </c>
      <c r="AL114" s="28">
        <v>1</v>
      </c>
      <c r="AM114" s="175" t="s">
        <v>83</v>
      </c>
      <c r="AN114" s="28">
        <v>1</v>
      </c>
      <c r="AO114" s="28">
        <v>1</v>
      </c>
      <c r="AP114" s="28">
        <v>1</v>
      </c>
    </row>
    <row r="115" spans="1:42">
      <c r="A115" s="151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54" t="str">
        <f>VLOOKUP(LEFT(RIGHT(B115,5),4),物品!B:CU,20,FALSE)</f>
        <v>ReplaceableTextures\\CommandButtons\\BTNDG03.blp</v>
      </c>
      <c r="N115" s="175" t="s">
        <v>83</v>
      </c>
      <c r="O115" s="154" t="s">
        <v>89</v>
      </c>
      <c r="P115" s="28">
        <v>0</v>
      </c>
      <c r="Q115" s="28">
        <v>0</v>
      </c>
      <c r="R115" s="175" t="s">
        <v>83</v>
      </c>
      <c r="S115" s="175" t="s">
        <v>83</v>
      </c>
      <c r="T115" s="175" t="s">
        <v>83</v>
      </c>
      <c r="U115" s="175" t="s">
        <v>83</v>
      </c>
      <c r="V115" s="28"/>
      <c r="W115" s="28" t="s">
        <v>93</v>
      </c>
      <c r="X115" s="28">
        <v>0</v>
      </c>
      <c r="Y115" s="175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75" t="s">
        <v>83</v>
      </c>
      <c r="AF115" s="175" t="s">
        <v>83</v>
      </c>
      <c r="AG115" s="175" t="s">
        <v>83</v>
      </c>
      <c r="AH115" s="175" t="s">
        <v>83</v>
      </c>
      <c r="AI115" s="28"/>
      <c r="AJ115" s="28"/>
      <c r="AK115" s="28">
        <v>1</v>
      </c>
      <c r="AL115" s="28">
        <v>1</v>
      </c>
      <c r="AM115" s="175" t="s">
        <v>83</v>
      </c>
      <c r="AN115" s="28">
        <v>1</v>
      </c>
      <c r="AO115" s="28">
        <v>1</v>
      </c>
      <c r="AP115" s="28">
        <v>1</v>
      </c>
    </row>
    <row r="116" spans="1:42">
      <c r="A116" s="151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54" t="str">
        <f>VLOOKUP(LEFT(RIGHT(B116,5),4),物品!B:CU,20,FALSE)</f>
        <v>ReplaceableTextures\\CommandButtons\\BTNDG04.blp</v>
      </c>
      <c r="N116" s="175" t="s">
        <v>83</v>
      </c>
      <c r="O116" s="154" t="s">
        <v>89</v>
      </c>
      <c r="P116" s="28">
        <v>0</v>
      </c>
      <c r="Q116" s="28">
        <v>0</v>
      </c>
      <c r="R116" s="175" t="s">
        <v>83</v>
      </c>
      <c r="S116" s="175" t="s">
        <v>83</v>
      </c>
      <c r="T116" s="175" t="s">
        <v>83</v>
      </c>
      <c r="U116" s="175" t="s">
        <v>83</v>
      </c>
      <c r="V116" s="28"/>
      <c r="W116" s="28" t="s">
        <v>93</v>
      </c>
      <c r="X116" s="28">
        <v>0</v>
      </c>
      <c r="Y116" s="175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75" t="s">
        <v>83</v>
      </c>
      <c r="AF116" s="175" t="s">
        <v>83</v>
      </c>
      <c r="AG116" s="175" t="s">
        <v>83</v>
      </c>
      <c r="AH116" s="175" t="s">
        <v>83</v>
      </c>
      <c r="AI116" s="28"/>
      <c r="AJ116" s="28"/>
      <c r="AK116" s="28">
        <v>1</v>
      </c>
      <c r="AL116" s="28">
        <v>1</v>
      </c>
      <c r="AM116" s="175" t="s">
        <v>83</v>
      </c>
      <c r="AN116" s="28">
        <v>1</v>
      </c>
      <c r="AO116" s="28">
        <v>1</v>
      </c>
      <c r="AP116" s="28">
        <v>1</v>
      </c>
    </row>
    <row r="117" spans="1:42">
      <c r="A117" s="151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54" t="str">
        <f>VLOOKUP(LEFT(RIGHT(B117,5),4),物品!B:CU,20,FALSE)</f>
        <v>ReplaceableTextures\\CommandButtons\\BTNDG05.blp</v>
      </c>
      <c r="N117" s="175" t="s">
        <v>83</v>
      </c>
      <c r="O117" s="154" t="s">
        <v>90</v>
      </c>
      <c r="P117" s="28">
        <v>0</v>
      </c>
      <c r="Q117" s="28">
        <v>0</v>
      </c>
      <c r="R117" s="175" t="s">
        <v>83</v>
      </c>
      <c r="S117" s="175" t="s">
        <v>83</v>
      </c>
      <c r="T117" s="175" t="s">
        <v>83</v>
      </c>
      <c r="U117" s="175" t="s">
        <v>83</v>
      </c>
      <c r="V117" s="28"/>
      <c r="W117" s="28" t="s">
        <v>93</v>
      </c>
      <c r="X117" s="28">
        <v>0</v>
      </c>
      <c r="Y117" s="175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75" t="s">
        <v>83</v>
      </c>
      <c r="AF117" s="175" t="s">
        <v>83</v>
      </c>
      <c r="AG117" s="175" t="s">
        <v>83</v>
      </c>
      <c r="AH117" s="175" t="s">
        <v>83</v>
      </c>
      <c r="AI117" s="28"/>
      <c r="AJ117" s="28"/>
      <c r="AK117" s="28">
        <v>1</v>
      </c>
      <c r="AL117" s="28">
        <v>1</v>
      </c>
      <c r="AM117" s="175" t="s">
        <v>83</v>
      </c>
      <c r="AN117" s="28">
        <v>1</v>
      </c>
      <c r="AO117" s="28">
        <v>1</v>
      </c>
      <c r="AP117" s="28">
        <v>1</v>
      </c>
    </row>
    <row r="118" spans="1:42">
      <c r="A118" s="151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54" t="str">
        <f>VLOOKUP(LEFT(RIGHT(B118,5),4),物品!B:CU,20,FALSE)</f>
        <v>ReplaceableTextures\\CommandButtons\\BTNDG06.blp</v>
      </c>
      <c r="N118" s="175" t="s">
        <v>83</v>
      </c>
      <c r="O118" s="154" t="s">
        <v>90</v>
      </c>
      <c r="P118" s="28">
        <v>0</v>
      </c>
      <c r="Q118" s="28">
        <v>0</v>
      </c>
      <c r="R118" s="175" t="s">
        <v>83</v>
      </c>
      <c r="S118" s="175" t="s">
        <v>83</v>
      </c>
      <c r="T118" s="175" t="s">
        <v>83</v>
      </c>
      <c r="U118" s="175" t="s">
        <v>83</v>
      </c>
      <c r="V118" s="28"/>
      <c r="W118" s="28" t="s">
        <v>93</v>
      </c>
      <c r="X118" s="28">
        <v>0</v>
      </c>
      <c r="Y118" s="175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75" t="s">
        <v>83</v>
      </c>
      <c r="AF118" s="175" t="s">
        <v>83</v>
      </c>
      <c r="AG118" s="175" t="s">
        <v>83</v>
      </c>
      <c r="AH118" s="175" t="s">
        <v>83</v>
      </c>
      <c r="AI118" s="28"/>
      <c r="AJ118" s="28"/>
      <c r="AK118" s="28">
        <v>1</v>
      </c>
      <c r="AL118" s="28">
        <v>1</v>
      </c>
      <c r="AM118" s="175" t="s">
        <v>83</v>
      </c>
      <c r="AN118" s="28">
        <v>1</v>
      </c>
      <c r="AO118" s="28">
        <v>1</v>
      </c>
      <c r="AP118" s="28">
        <v>1</v>
      </c>
    </row>
    <row r="119" spans="1:42">
      <c r="A119" s="151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54" t="str">
        <f>VLOOKUP(LEFT(RIGHT(B119,5),4),物品!B:CU,20,FALSE)</f>
        <v>ReplaceableTextures\\CommandButtons\\BTNDG07.blp</v>
      </c>
      <c r="N119" s="175" t="s">
        <v>83</v>
      </c>
      <c r="O119" s="154" t="s">
        <v>91</v>
      </c>
      <c r="P119" s="28">
        <v>0</v>
      </c>
      <c r="Q119" s="28">
        <v>0</v>
      </c>
      <c r="R119" s="175" t="s">
        <v>83</v>
      </c>
      <c r="S119" s="175" t="s">
        <v>83</v>
      </c>
      <c r="T119" s="175" t="s">
        <v>83</v>
      </c>
      <c r="U119" s="175" t="s">
        <v>83</v>
      </c>
      <c r="V119" s="28"/>
      <c r="W119" s="28" t="s">
        <v>93</v>
      </c>
      <c r="X119" s="28">
        <v>0</v>
      </c>
      <c r="Y119" s="175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75" t="s">
        <v>83</v>
      </c>
      <c r="AF119" s="175" t="s">
        <v>83</v>
      </c>
      <c r="AG119" s="175" t="s">
        <v>83</v>
      </c>
      <c r="AH119" s="175" t="s">
        <v>83</v>
      </c>
      <c r="AI119" s="28"/>
      <c r="AJ119" s="28"/>
      <c r="AK119" s="28">
        <v>1</v>
      </c>
      <c r="AL119" s="28">
        <v>1</v>
      </c>
      <c r="AM119" s="175" t="s">
        <v>83</v>
      </c>
      <c r="AN119" s="28">
        <v>1</v>
      </c>
      <c r="AO119" s="28">
        <v>1</v>
      </c>
      <c r="AP119" s="28">
        <v>1</v>
      </c>
    </row>
    <row r="120" spans="1:42">
      <c r="A120" s="151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54" t="str">
        <f>VLOOKUP(LEFT(RIGHT(B120,5),4),物品!B:CU,20,FALSE)</f>
        <v>ReplaceableTextures\\CommandButtons\\BTNDG08.blp</v>
      </c>
      <c r="N120" s="175" t="s">
        <v>83</v>
      </c>
      <c r="O120" s="154" t="s">
        <v>91</v>
      </c>
      <c r="P120" s="28">
        <v>0</v>
      </c>
      <c r="Q120" s="28">
        <v>0</v>
      </c>
      <c r="R120" s="175" t="s">
        <v>83</v>
      </c>
      <c r="S120" s="175" t="s">
        <v>83</v>
      </c>
      <c r="T120" s="175" t="s">
        <v>83</v>
      </c>
      <c r="U120" s="175" t="s">
        <v>83</v>
      </c>
      <c r="V120" s="28"/>
      <c r="W120" s="28" t="s">
        <v>93</v>
      </c>
      <c r="X120" s="28">
        <v>0</v>
      </c>
      <c r="Y120" s="175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75" t="s">
        <v>83</v>
      </c>
      <c r="AF120" s="175" t="s">
        <v>83</v>
      </c>
      <c r="AG120" s="175" t="s">
        <v>83</v>
      </c>
      <c r="AH120" s="175" t="s">
        <v>83</v>
      </c>
      <c r="AI120" s="28"/>
      <c r="AJ120" s="28"/>
      <c r="AK120" s="28">
        <v>1</v>
      </c>
      <c r="AL120" s="28">
        <v>1</v>
      </c>
      <c r="AM120" s="175" t="s">
        <v>83</v>
      </c>
      <c r="AN120" s="28">
        <v>1</v>
      </c>
      <c r="AO120" s="28">
        <v>1</v>
      </c>
      <c r="AP120" s="28">
        <v>1</v>
      </c>
    </row>
    <row r="121" spans="1:42">
      <c r="A121" s="151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54" t="str">
        <f>VLOOKUP(LEFT(RIGHT(B121,5),4),物品!B:CU,20,FALSE)</f>
        <v>ReplaceableTextures\\CommandButtons\\BTNDG09.blp</v>
      </c>
      <c r="N121" s="175" t="s">
        <v>83</v>
      </c>
      <c r="O121" s="154" t="s">
        <v>92</v>
      </c>
      <c r="P121" s="28">
        <v>0</v>
      </c>
      <c r="Q121" s="28">
        <v>0</v>
      </c>
      <c r="R121" s="175" t="s">
        <v>83</v>
      </c>
      <c r="S121" s="175" t="s">
        <v>83</v>
      </c>
      <c r="T121" s="175" t="s">
        <v>83</v>
      </c>
      <c r="U121" s="175" t="s">
        <v>83</v>
      </c>
      <c r="V121" s="28"/>
      <c r="W121" s="28" t="s">
        <v>93</v>
      </c>
      <c r="X121" s="28">
        <v>0</v>
      </c>
      <c r="Y121" s="175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75" t="s">
        <v>83</v>
      </c>
      <c r="AF121" s="175" t="s">
        <v>83</v>
      </c>
      <c r="AG121" s="175" t="s">
        <v>83</v>
      </c>
      <c r="AH121" s="175" t="s">
        <v>83</v>
      </c>
      <c r="AI121" s="28"/>
      <c r="AJ121" s="28"/>
      <c r="AK121" s="28">
        <v>1</v>
      </c>
      <c r="AL121" s="28">
        <v>1</v>
      </c>
      <c r="AM121" s="175" t="s">
        <v>83</v>
      </c>
      <c r="AN121" s="28">
        <v>1</v>
      </c>
      <c r="AO121" s="28">
        <v>1</v>
      </c>
      <c r="AP121" s="28">
        <v>1</v>
      </c>
    </row>
    <row r="122" spans="1:42">
      <c r="A122" s="151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54" t="str">
        <f>VLOOKUP(LEFT(RIGHT(B122,5),4),物品!B:CU,20,FALSE)</f>
        <v>ReplaceableTextures\\CommandButtons\\BTNDG10.blp</v>
      </c>
      <c r="N122" s="175" t="s">
        <v>83</v>
      </c>
      <c r="O122" s="154" t="s">
        <v>92</v>
      </c>
      <c r="P122" s="28">
        <v>0</v>
      </c>
      <c r="Q122" s="28">
        <v>0</v>
      </c>
      <c r="R122" s="175" t="s">
        <v>83</v>
      </c>
      <c r="S122" s="175" t="s">
        <v>83</v>
      </c>
      <c r="T122" s="175" t="s">
        <v>83</v>
      </c>
      <c r="U122" s="175" t="s">
        <v>83</v>
      </c>
      <c r="V122" s="28"/>
      <c r="W122" s="28" t="s">
        <v>93</v>
      </c>
      <c r="X122" s="28">
        <v>0</v>
      </c>
      <c r="Y122" s="175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75" t="s">
        <v>83</v>
      </c>
      <c r="AF122" s="175" t="s">
        <v>83</v>
      </c>
      <c r="AG122" s="175" t="s">
        <v>83</v>
      </c>
      <c r="AH122" s="175" t="s">
        <v>83</v>
      </c>
      <c r="AI122" s="28"/>
      <c r="AJ122" s="28"/>
      <c r="AK122" s="28">
        <v>1</v>
      </c>
      <c r="AL122" s="28">
        <v>1</v>
      </c>
      <c r="AM122" s="175" t="s">
        <v>83</v>
      </c>
      <c r="AN122" s="28">
        <v>1</v>
      </c>
      <c r="AO122" s="28">
        <v>1</v>
      </c>
      <c r="AP122" s="28">
        <v>1</v>
      </c>
    </row>
    <row r="123" spans="1:42">
      <c r="A123" s="151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8"/>
      <c r="M123" s="154" t="str">
        <f>VLOOKUP(LEFT(RIGHT(B123,5),4),物品!B:CU,20,FALSE)</f>
        <v>ReplaceableTextures\\CommandButtons\\BTN001.blp</v>
      </c>
      <c r="N123" s="175" t="s">
        <v>83</v>
      </c>
      <c r="O123" s="154" t="s">
        <v>94</v>
      </c>
      <c r="P123" s="28">
        <v>0</v>
      </c>
      <c r="Q123" s="28">
        <v>0</v>
      </c>
      <c r="R123" s="175" t="s">
        <v>83</v>
      </c>
      <c r="S123" s="175" t="s">
        <v>83</v>
      </c>
      <c r="T123" s="175" t="s">
        <v>83</v>
      </c>
      <c r="U123" s="175" t="s">
        <v>83</v>
      </c>
      <c r="V123" s="28"/>
      <c r="W123" s="28" t="s">
        <v>93</v>
      </c>
      <c r="X123" s="28">
        <v>0</v>
      </c>
      <c r="Y123" s="175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75" t="s">
        <v>83</v>
      </c>
      <c r="AF123" s="175" t="s">
        <v>83</v>
      </c>
      <c r="AG123" s="175" t="s">
        <v>83</v>
      </c>
      <c r="AH123" s="175" t="s">
        <v>83</v>
      </c>
      <c r="AI123" s="28"/>
      <c r="AJ123" s="28"/>
      <c r="AK123" s="28">
        <v>1</v>
      </c>
      <c r="AL123" s="28">
        <v>1</v>
      </c>
      <c r="AM123" s="175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1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3" t="str">
        <f t="shared" ref="J124:J125" si="32">H124</f>
        <v>|cffffc926符印宝箱|r</v>
      </c>
      <c r="K124" s="153" t="str">
        <f t="shared" ref="K124:K125" si="33">I124</f>
        <v>随机抽取|Cffffd24d3|r个|Cffffd24d符印|r，可以从中任意选择|Cffffd24d1|r个。</v>
      </c>
      <c r="L124" s="28"/>
      <c r="M124" s="154" t="str">
        <f>VLOOKUP(LEFT(RIGHT(B124,5),4),物品!B:CU,20,FALSE)</f>
        <v>ReplaceableTextures\\CommandButtons\\BTNAM24.blp</v>
      </c>
      <c r="N124" s="175" t="s">
        <v>83</v>
      </c>
      <c r="O124" s="154" t="s">
        <v>94</v>
      </c>
      <c r="P124" s="28">
        <v>0</v>
      </c>
      <c r="Q124" s="28">
        <v>0</v>
      </c>
      <c r="R124" s="175" t="s">
        <v>83</v>
      </c>
      <c r="S124" s="175" t="s">
        <v>83</v>
      </c>
      <c r="T124" s="175" t="s">
        <v>83</v>
      </c>
      <c r="U124" s="175" t="s">
        <v>83</v>
      </c>
      <c r="V124" s="28"/>
      <c r="W124" s="28" t="s">
        <v>93</v>
      </c>
      <c r="X124" s="28">
        <v>0</v>
      </c>
      <c r="Y124" s="175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75" t="s">
        <v>83</v>
      </c>
      <c r="AF124" s="175" t="s">
        <v>83</v>
      </c>
      <c r="AG124" s="175" t="s">
        <v>83</v>
      </c>
      <c r="AH124" s="175" t="s">
        <v>83</v>
      </c>
      <c r="AI124" s="28"/>
      <c r="AJ124" s="28"/>
      <c r="AK124" s="28">
        <v>1</v>
      </c>
      <c r="AL124" s="28">
        <v>1</v>
      </c>
      <c r="AM124" s="175" t="s">
        <v>83</v>
      </c>
      <c r="AN124" s="28">
        <v>1</v>
      </c>
      <c r="AO124" s="28">
        <v>1</v>
      </c>
      <c r="AP124" s="28">
        <v>1</v>
      </c>
    </row>
    <row r="125" spans="1:42">
      <c r="A125" s="151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3" t="str">
        <f t="shared" si="32"/>
        <v>|cff00ff7f初级技能书[被动]|r</v>
      </c>
      <c r="K125" s="153" t="str">
        <f t="shared" si="33"/>
        <v>高概率获得D级技能，低概率获得|Cff00ff7fC级技能|r</v>
      </c>
      <c r="L125" s="28"/>
      <c r="M125" s="154" t="str">
        <f>VLOOKUP(LEFT(RIGHT(B125,5),4),物品!B:CU,20,FALSE)</f>
        <v>ReplaceableTextures\\CommandButtons\\BTN024.blp</v>
      </c>
      <c r="N125" s="175" t="s">
        <v>83</v>
      </c>
      <c r="O125" s="154" t="s">
        <v>94</v>
      </c>
      <c r="P125" s="28">
        <v>0</v>
      </c>
      <c r="Q125" s="28">
        <v>0</v>
      </c>
      <c r="R125" s="175" t="s">
        <v>83</v>
      </c>
      <c r="S125" s="175" t="s">
        <v>83</v>
      </c>
      <c r="T125" s="175" t="s">
        <v>83</v>
      </c>
      <c r="U125" s="175" t="s">
        <v>83</v>
      </c>
      <c r="V125" s="28"/>
      <c r="W125" s="28" t="s">
        <v>93</v>
      </c>
      <c r="X125" s="28">
        <v>0</v>
      </c>
      <c r="Y125" s="175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75" t="s">
        <v>83</v>
      </c>
      <c r="AF125" s="175" t="s">
        <v>83</v>
      </c>
      <c r="AG125" s="175" t="s">
        <v>83</v>
      </c>
      <c r="AH125" s="175" t="s">
        <v>83</v>
      </c>
      <c r="AI125" s="28"/>
      <c r="AJ125" s="28"/>
      <c r="AK125" s="28">
        <v>1</v>
      </c>
      <c r="AL125" s="28">
        <v>1</v>
      </c>
      <c r="AM125" s="175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1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3" t="str">
        <f t="shared" ref="J126:J127" si="34">H126</f>
        <v>|cff00ff7f中级技能书[主动]|r</v>
      </c>
      <c r="K126" s="153" t="str">
        <f t="shared" ref="K126:K127" si="35">I126</f>
        <v>较高概率获得D级技能，高概率获得|Cff00ff7fC级技能|r，极低概率获得|Cff2693ffB级技能|r。</v>
      </c>
      <c r="L126" s="28"/>
      <c r="M126" s="154" t="str">
        <f>VLOOKUP(LEFT(RIGHT(B126,5),4),物品!B:CU,20,FALSE)</f>
        <v>ReplaceableTextures\\CommandButtons\\BTN020.blp</v>
      </c>
      <c r="N126" s="175" t="s">
        <v>83</v>
      </c>
      <c r="O126" s="154" t="s">
        <v>94</v>
      </c>
      <c r="P126" s="28">
        <v>0</v>
      </c>
      <c r="Q126" s="28">
        <v>0</v>
      </c>
      <c r="R126" s="175" t="s">
        <v>83</v>
      </c>
      <c r="S126" s="175" t="s">
        <v>83</v>
      </c>
      <c r="T126" s="175" t="s">
        <v>83</v>
      </c>
      <c r="U126" s="175" t="s">
        <v>83</v>
      </c>
      <c r="V126" s="28"/>
      <c r="W126" s="28" t="s">
        <v>93</v>
      </c>
      <c r="X126" s="28">
        <v>0</v>
      </c>
      <c r="Y126" s="175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75" t="s">
        <v>83</v>
      </c>
      <c r="AF126" s="175" t="s">
        <v>83</v>
      </c>
      <c r="AG126" s="175" t="s">
        <v>83</v>
      </c>
      <c r="AH126" s="175" t="s">
        <v>83</v>
      </c>
      <c r="AI126" s="28"/>
      <c r="AJ126" s="28"/>
      <c r="AK126" s="28">
        <v>1</v>
      </c>
      <c r="AL126" s="28">
        <v>1</v>
      </c>
      <c r="AM126" s="175" t="s">
        <v>83</v>
      </c>
      <c r="AN126" s="28">
        <v>1</v>
      </c>
      <c r="AO126" s="28">
        <v>1</v>
      </c>
      <c r="AP126" s="28">
        <v>1</v>
      </c>
    </row>
    <row r="127" spans="1:42">
      <c r="A127" s="151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3" t="str">
        <f t="shared" si="34"/>
        <v>|cff00ff7f中级技能书[被动]|r</v>
      </c>
      <c r="K127" s="153" t="str">
        <f t="shared" si="35"/>
        <v>较高概率获得D级技能，高概率获得|Cff00ff7fC级技能|r，极低概率获得|Cff2693ffB级技能|r。</v>
      </c>
      <c r="L127" s="28"/>
      <c r="M127" s="154" t="str">
        <f>VLOOKUP(LEFT(RIGHT(B127,5),4),物品!B:CU,20,FALSE)</f>
        <v>ReplaceableTextures\\CommandButtons\\BTN021.blp</v>
      </c>
      <c r="N127" s="175" t="s">
        <v>83</v>
      </c>
      <c r="O127" s="154" t="s">
        <v>94</v>
      </c>
      <c r="P127" s="28">
        <v>0</v>
      </c>
      <c r="Q127" s="28">
        <v>0</v>
      </c>
      <c r="R127" s="175" t="s">
        <v>83</v>
      </c>
      <c r="S127" s="175" t="s">
        <v>83</v>
      </c>
      <c r="T127" s="175" t="s">
        <v>83</v>
      </c>
      <c r="U127" s="175" t="s">
        <v>83</v>
      </c>
      <c r="V127" s="28"/>
      <c r="W127" s="28" t="s">
        <v>93</v>
      </c>
      <c r="X127" s="28">
        <v>0</v>
      </c>
      <c r="Y127" s="175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75" t="s">
        <v>83</v>
      </c>
      <c r="AF127" s="175" t="s">
        <v>83</v>
      </c>
      <c r="AG127" s="175" t="s">
        <v>83</v>
      </c>
      <c r="AH127" s="175" t="s">
        <v>83</v>
      </c>
      <c r="AI127" s="28"/>
      <c r="AJ127" s="28"/>
      <c r="AK127" s="28">
        <v>1</v>
      </c>
      <c r="AL127" s="28">
        <v>1</v>
      </c>
      <c r="AM127" s="175" t="s">
        <v>83</v>
      </c>
      <c r="AN127" s="28">
        <v>1</v>
      </c>
      <c r="AO127" s="28">
        <v>1</v>
      </c>
      <c r="AP127" s="28">
        <v>1</v>
      </c>
    </row>
    <row r="128" spans="1:42">
      <c r="A128" s="151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3" t="str">
        <f t="shared" ref="J128" si="36">H128</f>
        <v>|cffffc926高级技能书[被动]|r</v>
      </c>
      <c r="K128" s="153" t="str">
        <f t="shared" ref="K128" si="37">I128</f>
        <v>低概率获得C级技能，高概率获得|Cff00ff7fB级技能|r，低概率获得|Cff2693ffA级技能|r。</v>
      </c>
      <c r="L128" s="28"/>
      <c r="M128" s="154" t="str">
        <f>VLOOKUP(LEFT(RIGHT(B128,5),4),物品!B:CU,20,FALSE)</f>
        <v>ReplaceableTextures\\CommandButtons\\BTN002.blp</v>
      </c>
      <c r="N128" s="175" t="s">
        <v>83</v>
      </c>
      <c r="O128" s="154" t="s">
        <v>94</v>
      </c>
      <c r="P128" s="28">
        <v>0</v>
      </c>
      <c r="Q128" s="28">
        <v>0</v>
      </c>
      <c r="R128" s="175" t="s">
        <v>83</v>
      </c>
      <c r="S128" s="175" t="s">
        <v>83</v>
      </c>
      <c r="T128" s="175" t="s">
        <v>83</v>
      </c>
      <c r="U128" s="175" t="s">
        <v>83</v>
      </c>
      <c r="V128" s="28"/>
      <c r="W128" s="28" t="s">
        <v>93</v>
      </c>
      <c r="X128" s="28">
        <v>0</v>
      </c>
      <c r="Y128" s="175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75" t="s">
        <v>83</v>
      </c>
      <c r="AF128" s="175" t="s">
        <v>83</v>
      </c>
      <c r="AG128" s="175" t="s">
        <v>83</v>
      </c>
      <c r="AH128" s="175" t="s">
        <v>83</v>
      </c>
      <c r="AI128" s="28"/>
      <c r="AJ128" s="28"/>
      <c r="AK128" s="28">
        <v>1</v>
      </c>
      <c r="AL128" s="28">
        <v>1</v>
      </c>
      <c r="AM128" s="175" t="s">
        <v>83</v>
      </c>
      <c r="AN128" s="28">
        <v>1</v>
      </c>
      <c r="AO128" s="28">
        <v>1</v>
      </c>
      <c r="AP128" s="28">
        <v>1</v>
      </c>
    </row>
    <row r="129" spans="1:42">
      <c r="A129" s="151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3" t="str">
        <f t="shared" si="26"/>
        <v>|Cff00BFFF技能进阶石【完美】|r</v>
      </c>
      <c r="K129" s="153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54" t="str">
        <f>VLOOKUP(LEFT(RIGHT(B129,5),4),物品!B:CU,20,FALSE)</f>
        <v>ReplaceableTextures\\CommandButtons\\BTNIN05.blp</v>
      </c>
      <c r="N129" s="175" t="s">
        <v>83</v>
      </c>
      <c r="O129" s="156" t="s">
        <v>95</v>
      </c>
      <c r="P129" s="28"/>
      <c r="Q129" s="28"/>
      <c r="R129" s="175" t="s">
        <v>83</v>
      </c>
      <c r="S129" s="175" t="s">
        <v>83</v>
      </c>
      <c r="T129" s="175" t="s">
        <v>83</v>
      </c>
      <c r="U129" s="175" t="s">
        <v>83</v>
      </c>
      <c r="V129" s="28"/>
      <c r="W129" s="28" t="s">
        <v>88</v>
      </c>
      <c r="X129" s="28">
        <v>0</v>
      </c>
      <c r="Y129" s="175" t="s">
        <v>83</v>
      </c>
      <c r="Z129" s="28">
        <v>0</v>
      </c>
      <c r="AA129" s="28">
        <v>0</v>
      </c>
      <c r="AB129" s="153">
        <v>0</v>
      </c>
      <c r="AC129" s="28">
        <v>1</v>
      </c>
      <c r="AD129" s="28">
        <v>1</v>
      </c>
      <c r="AE129" s="175" t="s">
        <v>83</v>
      </c>
      <c r="AF129" s="175" t="s">
        <v>83</v>
      </c>
      <c r="AG129" s="175" t="s">
        <v>83</v>
      </c>
      <c r="AH129" s="175" t="s">
        <v>83</v>
      </c>
      <c r="AI129" s="28">
        <v>1</v>
      </c>
      <c r="AJ129" s="28"/>
      <c r="AK129" s="28">
        <v>1</v>
      </c>
      <c r="AL129" s="28">
        <v>1</v>
      </c>
      <c r="AM129" s="175" t="s">
        <v>83</v>
      </c>
      <c r="AN129" s="28">
        <v>1</v>
      </c>
      <c r="AO129" s="28">
        <v>1</v>
      </c>
      <c r="AP129" s="28">
        <v>1</v>
      </c>
    </row>
    <row r="130" spans="1:42">
      <c r="A130" s="151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3" t="str">
        <f t="shared" si="26"/>
        <v>|CffFFD24D品质潜能石【完美】|r</v>
      </c>
      <c r="K130" s="153" t="str">
        <f t="shared" si="27"/>
        <v>购买需求：灵力x20|n|n使用后为指定技能增加1点品质潜力</v>
      </c>
      <c r="L130" s="28"/>
      <c r="M130" s="154" t="str">
        <f>VLOOKUP(LEFT(RIGHT(B130,5),4),物品!B:CU,20,FALSE)</f>
        <v>ReplaceableTextures\\CommandButtons\\BTNIN04.blp</v>
      </c>
      <c r="N130" s="175" t="s">
        <v>83</v>
      </c>
      <c r="O130" s="154" t="s">
        <v>91</v>
      </c>
      <c r="P130" s="28"/>
      <c r="Q130" s="28"/>
      <c r="R130" s="175" t="s">
        <v>83</v>
      </c>
      <c r="S130" s="175" t="s">
        <v>83</v>
      </c>
      <c r="T130" s="175" t="s">
        <v>83</v>
      </c>
      <c r="U130" s="175" t="s">
        <v>83</v>
      </c>
      <c r="V130" s="28"/>
      <c r="W130" s="28" t="s">
        <v>88</v>
      </c>
      <c r="X130" s="28">
        <v>0</v>
      </c>
      <c r="Y130" s="175" t="s">
        <v>83</v>
      </c>
      <c r="Z130" s="28">
        <v>0</v>
      </c>
      <c r="AA130" s="28">
        <v>0</v>
      </c>
      <c r="AB130" s="153">
        <v>0</v>
      </c>
      <c r="AC130" s="28">
        <v>1</v>
      </c>
      <c r="AD130" s="28">
        <v>1</v>
      </c>
      <c r="AE130" s="175" t="s">
        <v>83</v>
      </c>
      <c r="AF130" s="175" t="s">
        <v>83</v>
      </c>
      <c r="AG130" s="175" t="s">
        <v>83</v>
      </c>
      <c r="AH130" s="175" t="s">
        <v>83</v>
      </c>
      <c r="AI130" s="28">
        <v>1</v>
      </c>
      <c r="AJ130" s="28"/>
      <c r="AK130" s="28">
        <v>1</v>
      </c>
      <c r="AL130" s="28">
        <v>1</v>
      </c>
      <c r="AM130" s="175" t="s">
        <v>83</v>
      </c>
      <c r="AN130" s="28">
        <v>1</v>
      </c>
      <c r="AO130" s="28">
        <v>1</v>
      </c>
      <c r="AP130" s="28">
        <v>1</v>
      </c>
    </row>
    <row r="131" spans="1:42">
      <c r="A131" s="151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3" t="str">
        <f t="shared" si="26"/>
        <v>|Cff00FF7F技能进阶石【残缺】|r</v>
      </c>
      <c r="K131" s="153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54" t="str">
        <f>VLOOKUP(LEFT(RIGHT(B131,5),4),物品!B:CU,20,FALSE)</f>
        <v>ReplaceableTextures\\CommandButtons\\BTNIN06.blp</v>
      </c>
      <c r="N131" s="175" t="s">
        <v>83</v>
      </c>
      <c r="O131" s="156" t="s">
        <v>96</v>
      </c>
      <c r="P131" s="28"/>
      <c r="Q131" s="28"/>
      <c r="R131" s="175" t="s">
        <v>83</v>
      </c>
      <c r="S131" s="175" t="s">
        <v>83</v>
      </c>
      <c r="T131" s="175" t="s">
        <v>83</v>
      </c>
      <c r="U131" s="175" t="s">
        <v>83</v>
      </c>
      <c r="V131" s="28"/>
      <c r="W131" s="28" t="s">
        <v>88</v>
      </c>
      <c r="X131" s="28">
        <v>0</v>
      </c>
      <c r="Y131" s="175" t="s">
        <v>83</v>
      </c>
      <c r="Z131" s="28">
        <v>0</v>
      </c>
      <c r="AA131" s="28">
        <v>0</v>
      </c>
      <c r="AB131" s="153">
        <v>0</v>
      </c>
      <c r="AC131" s="28">
        <v>1</v>
      </c>
      <c r="AD131" s="28">
        <v>1</v>
      </c>
      <c r="AE131" s="175" t="s">
        <v>83</v>
      </c>
      <c r="AF131" s="175" t="s">
        <v>83</v>
      </c>
      <c r="AG131" s="175" t="s">
        <v>83</v>
      </c>
      <c r="AH131" s="175" t="s">
        <v>83</v>
      </c>
      <c r="AI131" s="28">
        <v>1</v>
      </c>
      <c r="AJ131" s="28"/>
      <c r="AK131" s="28">
        <v>1</v>
      </c>
      <c r="AL131" s="28">
        <v>1</v>
      </c>
      <c r="AM131" s="175" t="s">
        <v>83</v>
      </c>
      <c r="AN131" s="28">
        <v>1</v>
      </c>
      <c r="AO131" s="28">
        <v>1</v>
      </c>
      <c r="AP131" s="28">
        <v>1</v>
      </c>
    </row>
    <row r="132" spans="1:42">
      <c r="A132" s="151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3" t="str">
        <f t="shared" si="26"/>
        <v>|CffFFD24D品质潜能石【】|r</v>
      </c>
      <c r="K132" s="153">
        <f t="shared" si="27"/>
        <v>0</v>
      </c>
      <c r="L132" s="28"/>
      <c r="M132" s="154" t="str">
        <f>VLOOKUP(LEFT(RIGHT(B132,5),4),物品!B:CU,20,FALSE)</f>
        <v>ReplaceableTextures\\CommandButtons\\BTNIN04.blp</v>
      </c>
      <c r="N132" s="175" t="s">
        <v>83</v>
      </c>
      <c r="O132" s="154" t="s">
        <v>91</v>
      </c>
      <c r="P132" s="28"/>
      <c r="Q132" s="28"/>
      <c r="R132" s="175" t="s">
        <v>83</v>
      </c>
      <c r="S132" s="175" t="s">
        <v>83</v>
      </c>
      <c r="T132" s="175" t="s">
        <v>83</v>
      </c>
      <c r="U132" s="175" t="s">
        <v>83</v>
      </c>
      <c r="V132" s="28"/>
      <c r="W132" s="28" t="s">
        <v>88</v>
      </c>
      <c r="X132" s="28">
        <v>0</v>
      </c>
      <c r="Y132" s="175" t="s">
        <v>83</v>
      </c>
      <c r="Z132" s="28">
        <v>0</v>
      </c>
      <c r="AA132" s="28">
        <v>0</v>
      </c>
      <c r="AB132" s="153">
        <v>0</v>
      </c>
      <c r="AC132" s="28">
        <v>1</v>
      </c>
      <c r="AD132" s="28">
        <v>1</v>
      </c>
      <c r="AE132" s="175" t="s">
        <v>83</v>
      </c>
      <c r="AF132" s="175" t="s">
        <v>83</v>
      </c>
      <c r="AG132" s="175" t="s">
        <v>83</v>
      </c>
      <c r="AH132" s="175" t="s">
        <v>83</v>
      </c>
      <c r="AI132" s="28">
        <v>1</v>
      </c>
      <c r="AJ132" s="28"/>
      <c r="AK132" s="28">
        <v>1</v>
      </c>
      <c r="AL132" s="28">
        <v>1</v>
      </c>
      <c r="AM132" s="175" t="s">
        <v>83</v>
      </c>
      <c r="AN132" s="28">
        <v>1</v>
      </c>
      <c r="AO132" s="28">
        <v>1</v>
      </c>
      <c r="AP132" s="28">
        <v>1</v>
      </c>
    </row>
    <row r="133" spans="1:42">
      <c r="A133" s="151"/>
      <c r="B133" s="28" t="str">
        <f>物品!B133</f>
        <v>CS21</v>
      </c>
      <c r="C133" s="28" t="s">
        <v>41</v>
      </c>
      <c r="D133" s="28" t="s">
        <v>81</v>
      </c>
      <c r="E133" s="155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3" t="str">
        <f t="shared" ref="J133:J134" si="38">H133</f>
        <v>|Cff00BFFF技能进阶石【完美】|r</v>
      </c>
      <c r="K133" s="153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54" t="str">
        <f>VLOOKUP(LEFT(RIGHT(B133,5),4),物品!B:CU,20,FALSE)</f>
        <v>ReplaceableTextures\\CommandButtons\\BTNIN05.blp</v>
      </c>
      <c r="N133" s="175" t="s">
        <v>83</v>
      </c>
      <c r="O133" s="156" t="s">
        <v>95</v>
      </c>
      <c r="P133" s="28">
        <v>1</v>
      </c>
      <c r="Q133" s="28">
        <v>2</v>
      </c>
      <c r="R133" s="175" t="s">
        <v>83</v>
      </c>
      <c r="S133" s="175" t="s">
        <v>83</v>
      </c>
      <c r="T133" s="175" t="s">
        <v>83</v>
      </c>
      <c r="U133" s="175" t="s">
        <v>83</v>
      </c>
      <c r="V133" s="28"/>
      <c r="W133" s="28" t="s">
        <v>93</v>
      </c>
      <c r="X133" s="28">
        <v>0</v>
      </c>
      <c r="Y133" s="175" t="s">
        <v>83</v>
      </c>
      <c r="Z133" s="28">
        <v>0</v>
      </c>
      <c r="AA133" s="28">
        <v>0</v>
      </c>
      <c r="AB133" s="153">
        <v>35</v>
      </c>
      <c r="AC133" s="28">
        <v>1</v>
      </c>
      <c r="AD133" s="28">
        <v>1</v>
      </c>
      <c r="AE133" s="175" t="s">
        <v>83</v>
      </c>
      <c r="AF133" s="175" t="s">
        <v>83</v>
      </c>
      <c r="AG133" s="175" t="s">
        <v>83</v>
      </c>
      <c r="AH133" s="175" t="s">
        <v>83</v>
      </c>
      <c r="AI133" s="28"/>
      <c r="AJ133" s="28"/>
      <c r="AK133" s="28">
        <v>1</v>
      </c>
      <c r="AL133" s="28">
        <v>1</v>
      </c>
      <c r="AM133" s="175" t="s">
        <v>83</v>
      </c>
      <c r="AN133" s="28">
        <v>1</v>
      </c>
      <c r="AO133" s="28">
        <v>1</v>
      </c>
      <c r="AP133" s="28">
        <v>1</v>
      </c>
    </row>
    <row r="134" spans="1:42">
      <c r="A134" s="151"/>
      <c r="B134" s="28" t="str">
        <f>物品!B134</f>
        <v>CS22</v>
      </c>
      <c r="C134" s="28" t="s">
        <v>41</v>
      </c>
      <c r="D134" s="28" t="s">
        <v>81</v>
      </c>
      <c r="E134" s="155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3" t="str">
        <f t="shared" si="38"/>
        <v>|CffFF0000技能进化石|r</v>
      </c>
      <c r="K134" s="153" t="str">
        <f t="shared" si="39"/>
        <v>使指定的|Cffffc926A级|r技能进化为|Cffff0000S级|r。</v>
      </c>
      <c r="L134" s="28"/>
      <c r="M134" s="154" t="str">
        <f>VLOOKUP(LEFT(RIGHT(B134,5),4),物品!B:CU,20,FALSE)</f>
        <v>ReplaceableTextures\\CommandButtons\\BTNIN04.blp</v>
      </c>
      <c r="N134" s="175" t="s">
        <v>83</v>
      </c>
      <c r="O134" s="154" t="s">
        <v>91</v>
      </c>
      <c r="P134" s="28"/>
      <c r="Q134" s="28"/>
      <c r="R134" s="175" t="s">
        <v>83</v>
      </c>
      <c r="S134" s="175" t="s">
        <v>83</v>
      </c>
      <c r="T134" s="175" t="s">
        <v>83</v>
      </c>
      <c r="U134" s="175" t="s">
        <v>83</v>
      </c>
      <c r="V134" s="28"/>
      <c r="W134" s="28" t="s">
        <v>93</v>
      </c>
      <c r="X134" s="28">
        <v>0</v>
      </c>
      <c r="Y134" s="175" t="s">
        <v>83</v>
      </c>
      <c r="Z134" s="28">
        <v>0</v>
      </c>
      <c r="AA134" s="28">
        <v>0</v>
      </c>
      <c r="AB134" s="153">
        <v>0</v>
      </c>
      <c r="AC134" s="28">
        <v>1</v>
      </c>
      <c r="AD134" s="28">
        <v>1</v>
      </c>
      <c r="AE134" s="175" t="s">
        <v>83</v>
      </c>
      <c r="AF134" s="175" t="s">
        <v>83</v>
      </c>
      <c r="AG134" s="175" t="s">
        <v>83</v>
      </c>
      <c r="AH134" s="175" t="s">
        <v>83</v>
      </c>
      <c r="AI134" s="28"/>
      <c r="AJ134" s="28"/>
      <c r="AK134" s="28">
        <v>1</v>
      </c>
      <c r="AL134" s="28">
        <v>1</v>
      </c>
      <c r="AM134" s="175" t="s">
        <v>83</v>
      </c>
      <c r="AN134" s="28">
        <v>1</v>
      </c>
      <c r="AO134" s="28">
        <v>1</v>
      </c>
      <c r="AP134" s="28">
        <v>1</v>
      </c>
    </row>
    <row r="135" spans="1:42">
      <c r="A135" s="151"/>
      <c r="B135" s="28" t="str">
        <f>物品!B135</f>
        <v>CS23</v>
      </c>
      <c r="C135" s="28" t="s">
        <v>41</v>
      </c>
      <c r="D135" s="28" t="s">
        <v>81</v>
      </c>
      <c r="E135" s="155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3" t="str">
        <f t="shared" ref="J135" si="40">H135</f>
        <v>|Cff00FF7F技能进阶石【残缺】|r</v>
      </c>
      <c r="K135" s="153" t="str">
        <f t="shared" ref="K135" si="41">I135</f>
        <v>|CffFFC92650%概率|r提升指定技能的|Cffffc926品质|r。|n|n|Cff00ff7f只能对|r|Cffffc926A级|r|Cff00ff7f以下的技能使用。|r</v>
      </c>
      <c r="L135" s="28"/>
      <c r="M135" s="154" t="str">
        <f>VLOOKUP(LEFT(RIGHT(B135,5),4),物品!B:CU,20,FALSE)</f>
        <v>ReplaceableTextures\\CommandButtons\\BTNIN06.blp</v>
      </c>
      <c r="N135" s="175" t="s">
        <v>83</v>
      </c>
      <c r="O135" s="156" t="s">
        <v>96</v>
      </c>
      <c r="P135" s="28">
        <v>0</v>
      </c>
      <c r="Q135" s="28">
        <v>2</v>
      </c>
      <c r="R135" s="175" t="s">
        <v>83</v>
      </c>
      <c r="S135" s="175" t="s">
        <v>83</v>
      </c>
      <c r="T135" s="175" t="s">
        <v>83</v>
      </c>
      <c r="U135" s="175" t="s">
        <v>83</v>
      </c>
      <c r="V135" s="28"/>
      <c r="W135" s="28" t="s">
        <v>93</v>
      </c>
      <c r="X135" s="28">
        <v>0</v>
      </c>
      <c r="Y135" s="175" t="s">
        <v>83</v>
      </c>
      <c r="Z135" s="28">
        <v>0</v>
      </c>
      <c r="AA135" s="28">
        <v>0</v>
      </c>
      <c r="AB135" s="153">
        <v>10</v>
      </c>
      <c r="AC135" s="28">
        <v>1</v>
      </c>
      <c r="AD135" s="28">
        <v>1</v>
      </c>
      <c r="AE135" s="175" t="s">
        <v>83</v>
      </c>
      <c r="AF135" s="175" t="s">
        <v>83</v>
      </c>
      <c r="AG135" s="175" t="s">
        <v>83</v>
      </c>
      <c r="AH135" s="175" t="s">
        <v>83</v>
      </c>
      <c r="AI135" s="28"/>
      <c r="AJ135" s="28"/>
      <c r="AK135" s="28">
        <v>1</v>
      </c>
      <c r="AL135" s="28">
        <v>1</v>
      </c>
      <c r="AM135" s="175" t="s">
        <v>83</v>
      </c>
      <c r="AN135" s="28">
        <v>1</v>
      </c>
      <c r="AO135" s="28">
        <v>1</v>
      </c>
      <c r="AP135" s="28">
        <v>1</v>
      </c>
    </row>
    <row r="136" spans="1:42">
      <c r="A136" s="151"/>
      <c r="B136" s="28" t="str">
        <f>物品!B136</f>
        <v>CS24</v>
      </c>
      <c r="C136" s="28" t="s">
        <v>41</v>
      </c>
      <c r="D136" s="28" t="s">
        <v>81</v>
      </c>
      <c r="E136" s="155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3" t="str">
        <f t="shared" ref="J136" si="42">H136</f>
        <v>|CffFFD24D品质潜能石【】|r</v>
      </c>
      <c r="K136" s="153">
        <f t="shared" ref="K136" si="43">I136</f>
        <v>0</v>
      </c>
      <c r="L136" s="28"/>
      <c r="M136" s="154" t="str">
        <f>VLOOKUP(LEFT(RIGHT(B136,5),4),物品!B:CU,20,FALSE)</f>
        <v>ReplaceableTextures\\CommandButtons\\BTNIN04.blp</v>
      </c>
      <c r="N136" s="175" t="s">
        <v>83</v>
      </c>
      <c r="O136" s="154" t="s">
        <v>91</v>
      </c>
      <c r="P136" s="28"/>
      <c r="Q136" s="28"/>
      <c r="R136" s="175" t="s">
        <v>83</v>
      </c>
      <c r="S136" s="175" t="s">
        <v>83</v>
      </c>
      <c r="T136" s="175" t="s">
        <v>83</v>
      </c>
      <c r="U136" s="175" t="s">
        <v>83</v>
      </c>
      <c r="V136" s="28"/>
      <c r="W136" s="28" t="s">
        <v>93</v>
      </c>
      <c r="X136" s="28">
        <v>0</v>
      </c>
      <c r="Y136" s="175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75" t="s">
        <v>83</v>
      </c>
      <c r="AF136" s="175" t="s">
        <v>83</v>
      </c>
      <c r="AG136" s="175" t="s">
        <v>83</v>
      </c>
      <c r="AH136" s="175" t="s">
        <v>83</v>
      </c>
      <c r="AI136" s="28"/>
      <c r="AJ136" s="28"/>
      <c r="AK136" s="28">
        <v>1</v>
      </c>
      <c r="AL136" s="28">
        <v>1</v>
      </c>
      <c r="AM136" s="175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1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3" t="str">
        <f t="shared" ref="J137" si="44">H137</f>
        <v>随机法宝</v>
      </c>
      <c r="K137" s="153" t="str">
        <f t="shared" ref="K137" si="45">I137</f>
        <v>获得一个随机品质的|Cffffc926法宝|r。</v>
      </c>
      <c r="L137" s="28"/>
      <c r="M137" s="154" t="str">
        <f>VLOOKUP(LEFT(RIGHT(B137,5),4),物品!B:CU,20,FALSE)</f>
        <v>ReplaceableTextures\\CommandButtons\\BTNCF01.blp</v>
      </c>
      <c r="N137" s="175" t="s">
        <v>83</v>
      </c>
      <c r="O137" s="154" t="s">
        <v>98</v>
      </c>
      <c r="P137" s="28">
        <v>0</v>
      </c>
      <c r="Q137" s="28">
        <v>0</v>
      </c>
      <c r="R137" s="175" t="s">
        <v>83</v>
      </c>
      <c r="S137" s="175" t="s">
        <v>83</v>
      </c>
      <c r="T137" s="175" t="s">
        <v>83</v>
      </c>
      <c r="U137" s="175" t="s">
        <v>83</v>
      </c>
      <c r="V137" s="28"/>
      <c r="W137" s="28" t="s">
        <v>88</v>
      </c>
      <c r="X137" s="28">
        <v>0</v>
      </c>
      <c r="Y137" s="175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75" t="s">
        <v>83</v>
      </c>
      <c r="AF137" s="175" t="s">
        <v>83</v>
      </c>
      <c r="AG137" s="175" t="s">
        <v>83</v>
      </c>
      <c r="AH137" s="175" t="s">
        <v>83</v>
      </c>
      <c r="AI137" s="28">
        <v>1</v>
      </c>
      <c r="AJ137" s="28"/>
      <c r="AK137" s="28">
        <v>1</v>
      </c>
      <c r="AL137" s="28">
        <v>1</v>
      </c>
      <c r="AM137" s="175" t="s">
        <v>83</v>
      </c>
      <c r="AN137" s="28">
        <v>1</v>
      </c>
      <c r="AO137" s="28">
        <v>1</v>
      </c>
      <c r="AP137" s="28">
        <v>1</v>
      </c>
    </row>
    <row r="138" spans="1:42">
      <c r="A138" s="151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3" t="str">
        <f t="shared" ref="J138:J141" si="46">H138</f>
        <v>蛋黄月饼</v>
      </c>
      <c r="K138" s="153" t="str">
        <f t="shared" ref="K138:K141" si="47">I138</f>
        <v>回复|Cffffd24d80%|r生命，|Cff00ff7f解除|r异常状态</v>
      </c>
      <c r="L138" s="28"/>
      <c r="M138" s="154" t="str">
        <f>VLOOKUP(LEFT(RIGHT(B138,5),4),物品!B:CU,20,FALSE)</f>
        <v>ReplaceableTextures\\CommandButtons\\BTNI001.blp</v>
      </c>
      <c r="N138" s="175" t="s">
        <v>83</v>
      </c>
      <c r="O138" s="154" t="s">
        <v>94</v>
      </c>
      <c r="P138" s="28">
        <v>0</v>
      </c>
      <c r="Q138" s="28">
        <v>0</v>
      </c>
      <c r="R138" s="175" t="s">
        <v>83</v>
      </c>
      <c r="S138" s="175" t="s">
        <v>83</v>
      </c>
      <c r="T138" s="175" t="s">
        <v>83</v>
      </c>
      <c r="U138" s="175" t="s">
        <v>83</v>
      </c>
      <c r="V138" s="28"/>
      <c r="W138" s="28" t="s">
        <v>93</v>
      </c>
      <c r="X138" s="28">
        <v>0</v>
      </c>
      <c r="Y138" s="175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75" t="s">
        <v>83</v>
      </c>
      <c r="AF138" s="175" t="s">
        <v>83</v>
      </c>
      <c r="AG138" s="175" t="s">
        <v>83</v>
      </c>
      <c r="AH138" s="175" t="s">
        <v>83</v>
      </c>
      <c r="AI138" s="28"/>
      <c r="AJ138" s="28"/>
      <c r="AK138" s="28">
        <v>1</v>
      </c>
      <c r="AL138" s="28">
        <v>1</v>
      </c>
      <c r="AM138" s="175" t="s">
        <v>83</v>
      </c>
      <c r="AN138" s="28">
        <v>1</v>
      </c>
      <c r="AO138" s="28">
        <v>1</v>
      </c>
      <c r="AP138" s="28">
        <v>1</v>
      </c>
    </row>
    <row r="139" spans="1:42">
      <c r="A139" s="151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3" t="str">
        <f t="shared" si="46"/>
        <v>豆沙月饼</v>
      </c>
      <c r="K139" s="153" t="str">
        <f t="shared" si="47"/>
        <v>暴击|Cffff0000+10%|n|n|r|Cff00ff7f效果持续15秒。|r</v>
      </c>
      <c r="L139" s="28"/>
      <c r="M139" s="154" t="str">
        <f>VLOOKUP(LEFT(RIGHT(B139,5),4),物品!B:CU,20,FALSE)</f>
        <v>ReplaceableTextures\\CommandButtons\\BTNI002.blp</v>
      </c>
      <c r="N139" s="175" t="s">
        <v>83</v>
      </c>
      <c r="O139" s="154" t="s">
        <v>94</v>
      </c>
      <c r="P139" s="28">
        <v>0</v>
      </c>
      <c r="Q139" s="28">
        <v>0</v>
      </c>
      <c r="R139" s="175" t="s">
        <v>83</v>
      </c>
      <c r="S139" s="175" t="s">
        <v>83</v>
      </c>
      <c r="T139" s="175" t="s">
        <v>83</v>
      </c>
      <c r="U139" s="175" t="s">
        <v>83</v>
      </c>
      <c r="V139" s="28"/>
      <c r="W139" s="28" t="s">
        <v>93</v>
      </c>
      <c r="X139" s="28">
        <v>0</v>
      </c>
      <c r="Y139" s="175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75" t="s">
        <v>83</v>
      </c>
      <c r="AF139" s="175" t="s">
        <v>83</v>
      </c>
      <c r="AG139" s="175" t="s">
        <v>83</v>
      </c>
      <c r="AH139" s="175" t="s">
        <v>83</v>
      </c>
      <c r="AI139" s="28"/>
      <c r="AJ139" s="28"/>
      <c r="AK139" s="28">
        <v>1</v>
      </c>
      <c r="AL139" s="28">
        <v>1</v>
      </c>
      <c r="AM139" s="175" t="s">
        <v>83</v>
      </c>
      <c r="AN139" s="28">
        <v>1</v>
      </c>
      <c r="AO139" s="28">
        <v>1</v>
      </c>
      <c r="AP139" s="28">
        <v>1</v>
      </c>
    </row>
    <row r="140" spans="1:42">
      <c r="A140" s="151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3" t="str">
        <f t="shared" si="46"/>
        <v>冰皮月饼</v>
      </c>
      <c r="K140" s="153" t="str">
        <f t="shared" si="47"/>
        <v>攻击速度|Cffffd24d+40%|r。|n|n|Cff00ff7f持续15秒。|r</v>
      </c>
      <c r="L140" s="28"/>
      <c r="M140" s="154" t="str">
        <f>VLOOKUP(LEFT(RIGHT(B140,5),4),物品!B:CU,20,FALSE)</f>
        <v>ReplaceableTextures\\CommandButtons\\BTNI003.blp</v>
      </c>
      <c r="N140" s="175" t="s">
        <v>83</v>
      </c>
      <c r="O140" s="154" t="s">
        <v>94</v>
      </c>
      <c r="P140" s="28">
        <v>0</v>
      </c>
      <c r="Q140" s="28">
        <v>0</v>
      </c>
      <c r="R140" s="175" t="s">
        <v>83</v>
      </c>
      <c r="S140" s="175" t="s">
        <v>83</v>
      </c>
      <c r="T140" s="175" t="s">
        <v>83</v>
      </c>
      <c r="U140" s="175" t="s">
        <v>83</v>
      </c>
      <c r="V140" s="28"/>
      <c r="W140" s="28" t="s">
        <v>93</v>
      </c>
      <c r="X140" s="28">
        <v>0</v>
      </c>
      <c r="Y140" s="175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75" t="s">
        <v>83</v>
      </c>
      <c r="AF140" s="175" t="s">
        <v>83</v>
      </c>
      <c r="AG140" s="175" t="s">
        <v>83</v>
      </c>
      <c r="AH140" s="175" t="s">
        <v>83</v>
      </c>
      <c r="AI140" s="28"/>
      <c r="AJ140" s="28"/>
      <c r="AK140" s="28">
        <v>1</v>
      </c>
      <c r="AL140" s="28">
        <v>1</v>
      </c>
      <c r="AM140" s="175" t="s">
        <v>83</v>
      </c>
      <c r="AN140" s="28">
        <v>1</v>
      </c>
      <c r="AO140" s="28">
        <v>1</v>
      </c>
      <c r="AP140" s="28">
        <v>1</v>
      </c>
    </row>
    <row r="141" spans="1:42">
      <c r="A141" s="151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3" t="str">
        <f t="shared" si="46"/>
        <v>果蔬月饼</v>
      </c>
      <c r="K141" s="153" t="str">
        <f t="shared" si="47"/>
        <v>技能伤害提高|Cffffd24d20%|r|Cfff0f0f0。|n|n|r|Cff00ff7f持续15秒。|r</v>
      </c>
      <c r="L141" s="28"/>
      <c r="M141" s="154" t="str">
        <f>VLOOKUP(LEFT(RIGHT(B141,5),4),物品!B:CU,20,FALSE)</f>
        <v>ReplaceableTextures\\CommandButtons\\BTNI004.blp</v>
      </c>
      <c r="N141" s="175" t="s">
        <v>83</v>
      </c>
      <c r="O141" s="154" t="s">
        <v>94</v>
      </c>
      <c r="P141" s="28">
        <v>0</v>
      </c>
      <c r="Q141" s="28">
        <v>0</v>
      </c>
      <c r="R141" s="175" t="s">
        <v>83</v>
      </c>
      <c r="S141" s="175" t="s">
        <v>83</v>
      </c>
      <c r="T141" s="175" t="s">
        <v>83</v>
      </c>
      <c r="U141" s="175" t="s">
        <v>83</v>
      </c>
      <c r="V141" s="28"/>
      <c r="W141" s="28" t="s">
        <v>93</v>
      </c>
      <c r="X141" s="28">
        <v>0</v>
      </c>
      <c r="Y141" s="175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75" t="s">
        <v>83</v>
      </c>
      <c r="AF141" s="175" t="s">
        <v>83</v>
      </c>
      <c r="AG141" s="175" t="s">
        <v>83</v>
      </c>
      <c r="AH141" s="175" t="s">
        <v>83</v>
      </c>
      <c r="AI141" s="28"/>
      <c r="AJ141" s="28"/>
      <c r="AK141" s="28">
        <v>1</v>
      </c>
      <c r="AL141" s="28">
        <v>1</v>
      </c>
      <c r="AM141" s="175" t="s">
        <v>83</v>
      </c>
      <c r="AN141" s="28">
        <v>1</v>
      </c>
      <c r="AO141" s="28">
        <v>1</v>
      </c>
      <c r="AP141" s="28">
        <v>1</v>
      </c>
    </row>
    <row r="142" spans="1:42">
      <c r="A142" s="151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3" t="str">
        <f t="shared" ref="J142:J144" si="48">H142</f>
        <v>鲜肉月饼</v>
      </c>
      <c r="K142" s="153" t="str">
        <f t="shared" ref="K142:K144" si="49">I142</f>
        <v>攻击伤害提高|Cffffd24d20%|r。|n|n|Cff00ff7f持续15秒。|r</v>
      </c>
      <c r="L142" s="28"/>
      <c r="M142" s="154" t="str">
        <f>VLOOKUP(LEFT(RIGHT(B142,5),4),物品!B:CU,20,FALSE)</f>
        <v>ReplaceableTextures\\CommandButtons\\BTNI005.blp</v>
      </c>
      <c r="N142" s="175" t="s">
        <v>83</v>
      </c>
      <c r="O142" s="154" t="s">
        <v>94</v>
      </c>
      <c r="P142" s="28">
        <v>0</v>
      </c>
      <c r="Q142" s="28">
        <v>0</v>
      </c>
      <c r="R142" s="175" t="s">
        <v>83</v>
      </c>
      <c r="S142" s="175" t="s">
        <v>83</v>
      </c>
      <c r="T142" s="175" t="s">
        <v>83</v>
      </c>
      <c r="U142" s="175" t="s">
        <v>83</v>
      </c>
      <c r="V142" s="28"/>
      <c r="W142" s="28" t="s">
        <v>93</v>
      </c>
      <c r="X142" s="28">
        <v>0</v>
      </c>
      <c r="Y142" s="175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75" t="s">
        <v>83</v>
      </c>
      <c r="AF142" s="175" t="s">
        <v>83</v>
      </c>
      <c r="AG142" s="175" t="s">
        <v>83</v>
      </c>
      <c r="AH142" s="175" t="s">
        <v>83</v>
      </c>
      <c r="AI142" s="28"/>
      <c r="AJ142" s="28"/>
      <c r="AK142" s="28">
        <v>1</v>
      </c>
      <c r="AL142" s="28">
        <v>1</v>
      </c>
      <c r="AM142" s="175" t="s">
        <v>83</v>
      </c>
      <c r="AN142" s="28">
        <v>1</v>
      </c>
      <c r="AO142" s="28">
        <v>1</v>
      </c>
      <c r="AP142" s="28">
        <v>1</v>
      </c>
    </row>
    <row r="143" spans="1:42">
      <c r="A143" s="151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3" t="str">
        <f t="shared" ref="J143" si="50">H143</f>
        <v>招魂幡Lv0</v>
      </c>
      <c r="K143" s="153" t="str">
        <f t="shared" ref="K143" si="51">I143</f>
        <v>击杀|Cff00ff7f300个|r敌人后奖励：|n金币|Cffffc926+3000~6000|r|n|n|Cff00ff7f同时只能携带一个招魂幡|r</v>
      </c>
      <c r="L143" s="28"/>
      <c r="M143" s="154" t="str">
        <f>VLOOKUP(LEFT(RIGHT(B143,5),4),物品!B:CU,20,FALSE)</f>
        <v>ReplaceableTextures\\CommandButtons\\BTNZHP1.blp</v>
      </c>
      <c r="N143" s="28">
        <v>0.5</v>
      </c>
      <c r="O143" s="154" t="s">
        <v>99</v>
      </c>
      <c r="P143" s="28">
        <v>0</v>
      </c>
      <c r="Q143" s="28">
        <v>0</v>
      </c>
      <c r="R143" s="175" t="s">
        <v>83</v>
      </c>
      <c r="S143" s="175" t="s">
        <v>83</v>
      </c>
      <c r="T143" s="175" t="s">
        <v>83</v>
      </c>
      <c r="U143" s="175" t="s">
        <v>83</v>
      </c>
      <c r="V143" s="28">
        <v>4</v>
      </c>
      <c r="W143" s="28" t="s">
        <v>85</v>
      </c>
      <c r="X143" s="28">
        <v>0</v>
      </c>
      <c r="Y143" s="175" t="s">
        <v>83</v>
      </c>
      <c r="Z143" s="28">
        <v>0</v>
      </c>
      <c r="AA143" s="28">
        <v>0</v>
      </c>
      <c r="AB143" s="153">
        <v>1</v>
      </c>
      <c r="AC143" s="28">
        <v>1</v>
      </c>
      <c r="AD143" s="28">
        <v>1</v>
      </c>
      <c r="AE143" s="175" t="s">
        <v>83</v>
      </c>
      <c r="AF143" s="175" t="s">
        <v>83</v>
      </c>
      <c r="AG143" s="175" t="s">
        <v>83</v>
      </c>
      <c r="AH143" s="175" t="s">
        <v>83</v>
      </c>
      <c r="AI143" s="28"/>
      <c r="AJ143" s="28"/>
      <c r="AK143" s="28">
        <v>1</v>
      </c>
      <c r="AL143" s="28">
        <v>1</v>
      </c>
      <c r="AM143" s="175" t="s">
        <v>83</v>
      </c>
      <c r="AN143" s="28">
        <v>300</v>
      </c>
      <c r="AO143" s="28"/>
      <c r="AP143" s="28"/>
    </row>
    <row r="144" spans="1:42">
      <c r="A144" s="151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3" t="str">
        <f t="shared" si="48"/>
        <v>招魂幡Lv1</v>
      </c>
      <c r="K144" s="153" t="str">
        <f t="shared" si="49"/>
        <v>击杀|Cff00ff7f1000|r个敌人后奖励：|n金币|Cffffc926+7000~12000|r|n经验|Cffffc926+1000|r|n|n|Cff00ff7f同时只能携带一个招魂幡|r</v>
      </c>
      <c r="L144" s="28"/>
      <c r="M144" s="154" t="str">
        <f>VLOOKUP(LEFT(RIGHT(B144,5),4),物品!B:CU,20,FALSE)</f>
        <v>ReplaceableTextures\\CommandButtons\\BTNZHP1.blp</v>
      </c>
      <c r="N144" s="28">
        <v>0.5</v>
      </c>
      <c r="O144" s="154" t="s">
        <v>99</v>
      </c>
      <c r="P144" s="28">
        <v>0</v>
      </c>
      <c r="Q144" s="28">
        <v>0</v>
      </c>
      <c r="R144" s="175" t="s">
        <v>83</v>
      </c>
      <c r="S144" s="175" t="s">
        <v>83</v>
      </c>
      <c r="T144" s="175" t="s">
        <v>83</v>
      </c>
      <c r="U144" s="175" t="s">
        <v>83</v>
      </c>
      <c r="V144" s="28">
        <v>4</v>
      </c>
      <c r="W144" s="28" t="s">
        <v>85</v>
      </c>
      <c r="X144" s="28">
        <v>0</v>
      </c>
      <c r="Y144" s="175" t="s">
        <v>83</v>
      </c>
      <c r="Z144" s="28">
        <v>0</v>
      </c>
      <c r="AA144" s="28">
        <v>0</v>
      </c>
      <c r="AB144" s="153">
        <v>2</v>
      </c>
      <c r="AC144" s="28">
        <v>1</v>
      </c>
      <c r="AD144" s="28">
        <v>1</v>
      </c>
      <c r="AE144" s="175" t="s">
        <v>83</v>
      </c>
      <c r="AF144" s="175" t="s">
        <v>83</v>
      </c>
      <c r="AG144" s="175" t="s">
        <v>83</v>
      </c>
      <c r="AH144" s="175" t="s">
        <v>83</v>
      </c>
      <c r="AI144" s="28"/>
      <c r="AJ144" s="28"/>
      <c r="AK144" s="28">
        <v>1</v>
      </c>
      <c r="AL144" s="28">
        <v>1</v>
      </c>
      <c r="AM144" s="175" t="s">
        <v>83</v>
      </c>
      <c r="AN144" s="28">
        <v>1000</v>
      </c>
      <c r="AO144" s="28"/>
      <c r="AP144" s="28"/>
    </row>
    <row r="145" spans="1:42">
      <c r="A145" s="151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3" t="str">
        <f t="shared" ref="J145:J146" si="52">H145</f>
        <v>|Cff00FF7F招魂幡Lv2|r</v>
      </c>
      <c r="K145" s="153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54" t="str">
        <f>VLOOKUP(LEFT(RIGHT(B145,5),4),物品!B:CU,20,FALSE)</f>
        <v>ReplaceableTextures\\CommandButtons\\BTNZHP2.blp</v>
      </c>
      <c r="N145" s="28">
        <v>0.5</v>
      </c>
      <c r="O145" s="154" t="s">
        <v>99</v>
      </c>
      <c r="P145" s="28">
        <v>1</v>
      </c>
      <c r="Q145" s="28">
        <v>0</v>
      </c>
      <c r="R145" s="175" t="s">
        <v>83</v>
      </c>
      <c r="S145" s="175" t="s">
        <v>83</v>
      </c>
      <c r="T145" s="175" t="s">
        <v>83</v>
      </c>
      <c r="U145" s="175" t="s">
        <v>83</v>
      </c>
      <c r="V145" s="28">
        <v>4</v>
      </c>
      <c r="W145" s="28" t="s">
        <v>85</v>
      </c>
      <c r="X145" s="28">
        <v>0</v>
      </c>
      <c r="Y145" s="175" t="s">
        <v>83</v>
      </c>
      <c r="Z145" s="28">
        <v>0</v>
      </c>
      <c r="AA145" s="28">
        <v>0</v>
      </c>
      <c r="AB145" s="153">
        <v>5</v>
      </c>
      <c r="AC145" s="28">
        <v>1</v>
      </c>
      <c r="AD145" s="28">
        <v>1</v>
      </c>
      <c r="AE145" s="175" t="s">
        <v>83</v>
      </c>
      <c r="AF145" s="175" t="s">
        <v>83</v>
      </c>
      <c r="AG145" s="175" t="s">
        <v>83</v>
      </c>
      <c r="AH145" s="175" t="s">
        <v>83</v>
      </c>
      <c r="AI145" s="28"/>
      <c r="AJ145" s="28"/>
      <c r="AK145" s="28">
        <v>1</v>
      </c>
      <c r="AL145" s="28">
        <v>1</v>
      </c>
      <c r="AM145" s="175" t="s">
        <v>83</v>
      </c>
      <c r="AN145" s="28">
        <v>1000</v>
      </c>
      <c r="AO145" s="28"/>
      <c r="AP145" s="28"/>
    </row>
    <row r="146" spans="1:42">
      <c r="A146" s="151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3" t="str">
        <f t="shared" si="52"/>
        <v>|Cff00BFFF招魂幡Lv3|r</v>
      </c>
      <c r="K146" s="153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54" t="str">
        <f>VLOOKUP(LEFT(RIGHT(B146,5),4),物品!B:CU,20,FALSE)</f>
        <v>ReplaceableTextures\\CommandButtons\\BTNZHP3.blp</v>
      </c>
      <c r="N146" s="28">
        <v>0.5</v>
      </c>
      <c r="O146" s="154" t="s">
        <v>99</v>
      </c>
      <c r="P146" s="28">
        <v>2</v>
      </c>
      <c r="Q146" s="28">
        <v>0</v>
      </c>
      <c r="R146" s="175" t="s">
        <v>83</v>
      </c>
      <c r="S146" s="175" t="s">
        <v>83</v>
      </c>
      <c r="T146" s="175" t="s">
        <v>83</v>
      </c>
      <c r="U146" s="175" t="s">
        <v>83</v>
      </c>
      <c r="V146" s="28">
        <v>4</v>
      </c>
      <c r="W146" s="28" t="s">
        <v>85</v>
      </c>
      <c r="X146" s="28">
        <v>0</v>
      </c>
      <c r="Y146" s="175" t="s">
        <v>83</v>
      </c>
      <c r="Z146" s="28">
        <v>0</v>
      </c>
      <c r="AA146" s="28">
        <v>0</v>
      </c>
      <c r="AB146" s="153">
        <v>10</v>
      </c>
      <c r="AC146" s="28">
        <v>1</v>
      </c>
      <c r="AD146" s="28">
        <v>1</v>
      </c>
      <c r="AE146" s="175" t="s">
        <v>83</v>
      </c>
      <c r="AF146" s="175" t="s">
        <v>83</v>
      </c>
      <c r="AG146" s="175" t="s">
        <v>83</v>
      </c>
      <c r="AH146" s="175" t="s">
        <v>83</v>
      </c>
      <c r="AI146" s="28"/>
      <c r="AJ146" s="28"/>
      <c r="AK146" s="28">
        <v>1</v>
      </c>
      <c r="AL146" s="28">
        <v>1</v>
      </c>
      <c r="AM146" s="175" t="s">
        <v>83</v>
      </c>
      <c r="AN146" s="28">
        <v>1000</v>
      </c>
      <c r="AO146" s="28"/>
      <c r="AP146" s="28"/>
    </row>
    <row r="147" spans="1:42">
      <c r="A147" s="151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3" t="str">
        <f t="shared" ref="J147:J149" si="54">H147</f>
        <v>|CffFFD24D招魂幡Lv4|r</v>
      </c>
      <c r="K147" s="153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54" t="str">
        <f>VLOOKUP(LEFT(RIGHT(B147,5),4),物品!B:CU,20,FALSE)</f>
        <v>ReplaceableTextures\\CommandButtons\\BTNZHP4.blp</v>
      </c>
      <c r="N147" s="28">
        <v>0.5</v>
      </c>
      <c r="O147" s="154" t="s">
        <v>99</v>
      </c>
      <c r="P147" s="28">
        <v>3</v>
      </c>
      <c r="Q147" s="28">
        <v>0</v>
      </c>
      <c r="R147" s="175" t="s">
        <v>83</v>
      </c>
      <c r="S147" s="175" t="s">
        <v>83</v>
      </c>
      <c r="T147" s="175" t="s">
        <v>83</v>
      </c>
      <c r="U147" s="175" t="s">
        <v>83</v>
      </c>
      <c r="V147" s="28">
        <v>4</v>
      </c>
      <c r="W147" s="28" t="s">
        <v>85</v>
      </c>
      <c r="X147" s="28">
        <v>0</v>
      </c>
      <c r="Y147" s="175" t="s">
        <v>83</v>
      </c>
      <c r="Z147" s="28">
        <v>0</v>
      </c>
      <c r="AA147" s="28">
        <v>0</v>
      </c>
      <c r="AB147" s="153">
        <v>20</v>
      </c>
      <c r="AC147" s="28">
        <v>1</v>
      </c>
      <c r="AD147" s="28">
        <v>1</v>
      </c>
      <c r="AE147" s="175" t="s">
        <v>83</v>
      </c>
      <c r="AF147" s="175" t="s">
        <v>83</v>
      </c>
      <c r="AG147" s="175" t="s">
        <v>83</v>
      </c>
      <c r="AH147" s="175" t="s">
        <v>83</v>
      </c>
      <c r="AI147" s="28"/>
      <c r="AJ147" s="28"/>
      <c r="AK147" s="28">
        <v>1</v>
      </c>
      <c r="AL147" s="28">
        <v>1</v>
      </c>
      <c r="AM147" s="175" t="s">
        <v>83</v>
      </c>
      <c r="AN147" s="28">
        <v>1000</v>
      </c>
      <c r="AO147" s="28"/>
      <c r="AP147" s="28"/>
    </row>
    <row r="148" spans="1:42">
      <c r="A148" s="151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3" t="str">
        <f t="shared" ref="J148" si="56">H148</f>
        <v>|CffFF0000招魂幡Lv5|r</v>
      </c>
      <c r="K148" s="153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54" t="str">
        <f>VLOOKUP(LEFT(RIGHT(B148,5),4),物品!B:CU,20,FALSE)</f>
        <v>ReplaceableTextures\\CommandButtons\\BTNZHP5.blp</v>
      </c>
      <c r="N148" s="28">
        <v>0.5</v>
      </c>
      <c r="O148" s="154" t="s">
        <v>99</v>
      </c>
      <c r="P148" s="28">
        <v>0</v>
      </c>
      <c r="Q148" s="28">
        <v>0</v>
      </c>
      <c r="R148" s="175" t="s">
        <v>83</v>
      </c>
      <c r="S148" s="175" t="s">
        <v>83</v>
      </c>
      <c r="T148" s="175" t="s">
        <v>83</v>
      </c>
      <c r="U148" s="175" t="s">
        <v>83</v>
      </c>
      <c r="V148" s="28">
        <v>4</v>
      </c>
      <c r="W148" s="28" t="s">
        <v>85</v>
      </c>
      <c r="X148" s="28">
        <v>0</v>
      </c>
      <c r="Y148" s="175" t="s">
        <v>83</v>
      </c>
      <c r="Z148" s="28">
        <v>0</v>
      </c>
      <c r="AA148" s="28">
        <v>0</v>
      </c>
      <c r="AB148" s="153">
        <v>50</v>
      </c>
      <c r="AC148" s="28">
        <v>1</v>
      </c>
      <c r="AD148" s="28">
        <v>1</v>
      </c>
      <c r="AE148" s="175" t="s">
        <v>83</v>
      </c>
      <c r="AF148" s="175" t="s">
        <v>83</v>
      </c>
      <c r="AG148" s="175" t="s">
        <v>83</v>
      </c>
      <c r="AH148" s="175" t="s">
        <v>83</v>
      </c>
      <c r="AI148" s="28"/>
      <c r="AJ148" s="28"/>
      <c r="AK148" s="28">
        <v>1</v>
      </c>
      <c r="AL148" s="28">
        <v>1</v>
      </c>
      <c r="AM148" s="175" t="s">
        <v>83</v>
      </c>
      <c r="AN148" s="28">
        <v>1000</v>
      </c>
      <c r="AO148" s="28"/>
      <c r="AP148" s="28"/>
    </row>
    <row r="149" spans="1:42">
      <c r="A149" s="151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3" t="str">
        <f t="shared" si="54"/>
        <v>|CffFFD24D锦囊|r</v>
      </c>
      <c r="K149" s="153" t="str">
        <f t="shared" si="55"/>
        <v>开启后获得一个|Cffffc926随机锦囊|r。</v>
      </c>
      <c r="L149" s="28"/>
      <c r="M149" s="154" t="str">
        <f>VLOOKUP(LEFT(RIGHT(B149,5),4),物品!B:CU,20,FALSE)</f>
        <v>ReplaceableTextures\\CommandButtons\\BTNIN00.blp</v>
      </c>
      <c r="N149" s="28">
        <v>0.8</v>
      </c>
      <c r="O149" s="154" t="s">
        <v>100</v>
      </c>
      <c r="P149" s="28">
        <v>0</v>
      </c>
      <c r="Q149" s="28">
        <v>0</v>
      </c>
      <c r="R149" s="175" t="s">
        <v>83</v>
      </c>
      <c r="S149" s="175" t="s">
        <v>83</v>
      </c>
      <c r="T149" s="175" t="s">
        <v>83</v>
      </c>
      <c r="U149" s="175" t="s">
        <v>83</v>
      </c>
      <c r="V149" s="28"/>
      <c r="W149" s="28" t="s">
        <v>93</v>
      </c>
      <c r="X149" s="28">
        <v>0</v>
      </c>
      <c r="Y149" s="175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75" t="s">
        <v>83</v>
      </c>
      <c r="AF149" s="175" t="s">
        <v>83</v>
      </c>
      <c r="AG149" s="175" t="s">
        <v>83</v>
      </c>
      <c r="AH149" s="175" t="s">
        <v>83</v>
      </c>
      <c r="AI149" s="28"/>
      <c r="AJ149" s="28"/>
      <c r="AK149" s="28">
        <v>1</v>
      </c>
      <c r="AL149" s="28">
        <v>1</v>
      </c>
      <c r="AM149" s="175" t="s">
        <v>83</v>
      </c>
      <c r="AN149" s="28">
        <v>1</v>
      </c>
      <c r="AO149" s="28">
        <v>1</v>
      </c>
      <c r="AP149" s="28">
        <v>1</v>
      </c>
    </row>
    <row r="150" spans="1:42">
      <c r="A150" s="151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3" t="str">
        <f t="shared" ref="J150:J152" si="58">H150</f>
        <v>|Cff00BFFF来份快餐|r</v>
      </c>
      <c r="K150" s="153" t="str">
        <f t="shared" ref="K150:K152" si="59">I150</f>
        <v>每秒回复|Cffffc92610%|r生命值，持续|Cffffc92610|r秒</v>
      </c>
      <c r="L150" s="28"/>
      <c r="M150" s="154" t="str">
        <f>VLOOKUP(LEFT(RIGHT(B150,5),4),物品!B:CU,20,FALSE)</f>
        <v>ReplaceableTextures\\CommandButtons\\BTNIN07.blp</v>
      </c>
      <c r="N150" s="28">
        <v>0.8</v>
      </c>
      <c r="O150" s="154" t="s">
        <v>100</v>
      </c>
      <c r="P150" s="28">
        <v>0</v>
      </c>
      <c r="Q150" s="28">
        <v>0</v>
      </c>
      <c r="R150" s="175" t="s">
        <v>83</v>
      </c>
      <c r="S150" s="175" t="s">
        <v>83</v>
      </c>
      <c r="T150" s="175" t="s">
        <v>83</v>
      </c>
      <c r="U150" s="175" t="s">
        <v>83</v>
      </c>
      <c r="V150" s="28"/>
      <c r="W150" s="28" t="s">
        <v>93</v>
      </c>
      <c r="X150" s="28">
        <v>0</v>
      </c>
      <c r="Y150" s="175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75" t="s">
        <v>83</v>
      </c>
      <c r="AF150" s="175" t="s">
        <v>83</v>
      </c>
      <c r="AG150" s="175" t="s">
        <v>83</v>
      </c>
      <c r="AH150" s="175" t="s">
        <v>83</v>
      </c>
      <c r="AI150" s="28"/>
      <c r="AJ150" s="28"/>
      <c r="AK150" s="28">
        <v>1</v>
      </c>
      <c r="AL150" s="28">
        <v>1</v>
      </c>
      <c r="AM150" s="175" t="s">
        <v>83</v>
      </c>
      <c r="AN150" s="28">
        <v>1</v>
      </c>
      <c r="AO150" s="28">
        <v>1</v>
      </c>
      <c r="AP150" s="28">
        <v>1</v>
      </c>
    </row>
    <row r="151" spans="1:42">
      <c r="A151" s="151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3" t="str">
        <f t="shared" si="58"/>
        <v>|CffFF0000抬你一手|r</v>
      </c>
      <c r="K151" s="153" t="str">
        <f t="shared" si="59"/>
        <v>|CffFFC926击杀|r当前存在的|Cffffc926进攻怪|r和|Cffffc926Boss|r。|n|n|Cff00ff7f无法在大决战时使用|r</v>
      </c>
      <c r="L151" s="28"/>
      <c r="M151" s="154" t="str">
        <f>VLOOKUP(LEFT(RIGHT(B151,5),4),物品!B:CU,20,FALSE)</f>
        <v>ReplaceableTextures\\CommandButtons\\BTNIN08.blp</v>
      </c>
      <c r="N151" s="28">
        <v>0.8</v>
      </c>
      <c r="O151" s="154" t="s">
        <v>100</v>
      </c>
      <c r="P151" s="28">
        <v>0</v>
      </c>
      <c r="Q151" s="28">
        <v>0</v>
      </c>
      <c r="R151" s="175" t="s">
        <v>83</v>
      </c>
      <c r="S151" s="175" t="s">
        <v>83</v>
      </c>
      <c r="T151" s="175" t="s">
        <v>83</v>
      </c>
      <c r="U151" s="175" t="s">
        <v>83</v>
      </c>
      <c r="V151" s="28"/>
      <c r="W151" s="28" t="s">
        <v>93</v>
      </c>
      <c r="X151" s="28">
        <v>0</v>
      </c>
      <c r="Y151" s="175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75" t="s">
        <v>83</v>
      </c>
      <c r="AF151" s="175" t="s">
        <v>83</v>
      </c>
      <c r="AG151" s="175" t="s">
        <v>83</v>
      </c>
      <c r="AH151" s="175" t="s">
        <v>83</v>
      </c>
      <c r="AI151" s="28"/>
      <c r="AJ151" s="28"/>
      <c r="AK151" s="28">
        <v>1</v>
      </c>
      <c r="AL151" s="28">
        <v>1</v>
      </c>
      <c r="AM151" s="175" t="s">
        <v>83</v>
      </c>
      <c r="AN151" s="28">
        <v>1</v>
      </c>
      <c r="AO151" s="28">
        <v>1</v>
      </c>
      <c r="AP151" s="28">
        <v>1</v>
      </c>
    </row>
    <row r="152" spans="1:42">
      <c r="A152" s="151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3" t="str">
        <f t="shared" si="58"/>
        <v>|CffFFC926死者苏生|r</v>
      </c>
      <c r="K152" s="153" t="str">
        <f t="shared" si="59"/>
        <v>死亡时复活。</v>
      </c>
      <c r="L152" s="28"/>
      <c r="M152" s="154" t="str">
        <f>VLOOKUP(LEFT(RIGHT(B152,5),4),物品!B:CU,20,FALSE)</f>
        <v>ReplaceableTextures\\CommandButtons\\BTNIN09.blp</v>
      </c>
      <c r="N152" s="28">
        <v>0.8</v>
      </c>
      <c r="O152" s="154" t="s">
        <v>100</v>
      </c>
      <c r="P152" s="28">
        <v>0</v>
      </c>
      <c r="Q152" s="28">
        <v>0</v>
      </c>
      <c r="R152" s="175" t="s">
        <v>83</v>
      </c>
      <c r="S152" s="175" t="s">
        <v>83</v>
      </c>
      <c r="T152" s="175" t="s">
        <v>83</v>
      </c>
      <c r="U152" s="175" t="s">
        <v>83</v>
      </c>
      <c r="V152" s="28"/>
      <c r="W152" s="28" t="s">
        <v>93</v>
      </c>
      <c r="X152" s="28">
        <v>0</v>
      </c>
      <c r="Y152" s="175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75" t="s">
        <v>83</v>
      </c>
      <c r="AF152" s="175" t="s">
        <v>83</v>
      </c>
      <c r="AG152" s="175" t="s">
        <v>83</v>
      </c>
      <c r="AH152" s="175" t="s">
        <v>83</v>
      </c>
      <c r="AI152" s="28"/>
      <c r="AJ152" s="28"/>
      <c r="AK152" s="28">
        <v>1</v>
      </c>
      <c r="AL152" s="28">
        <v>1</v>
      </c>
      <c r="AM152" s="175" t="s">
        <v>83</v>
      </c>
      <c r="AN152" s="28">
        <v>1</v>
      </c>
      <c r="AO152" s="28">
        <v>1</v>
      </c>
      <c r="AP152" s="28">
        <v>1</v>
      </c>
    </row>
    <row r="153" spans="1:42" ht="15">
      <c r="A153" s="151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3" t="str">
        <f t="shared" ref="J153" si="60">H153</f>
        <v>|Cff00BFFF福娃这么可爱..|r</v>
      </c>
      <c r="K153" s="153" t="str">
        <f t="shared" ref="K153" si="61">I153</f>
        <v>点金一个|Cffffc926练功房福娃|r，获得|Cffffc926300|r倍金币奖励</v>
      </c>
      <c r="L153" s="28"/>
      <c r="M153" s="154" t="str">
        <f>VLOOKUP(LEFT(RIGHT(B153,5),4),物品!B:CU,20,FALSE)</f>
        <v>ReplaceableTextures\\CommandButtons\\BTNIN10.blp</v>
      </c>
      <c r="N153" s="175" t="s">
        <v>83</v>
      </c>
      <c r="O153" s="154" t="s">
        <v>94</v>
      </c>
      <c r="P153" s="28">
        <v>0</v>
      </c>
      <c r="Q153" s="28">
        <v>0</v>
      </c>
      <c r="R153" s="175" t="s">
        <v>83</v>
      </c>
      <c r="S153" s="175" t="s">
        <v>83</v>
      </c>
      <c r="T153" s="175" t="s">
        <v>83</v>
      </c>
      <c r="U153" s="175" t="s">
        <v>83</v>
      </c>
      <c r="V153" s="28"/>
      <c r="W153" s="157" t="s">
        <v>103</v>
      </c>
      <c r="X153" s="28">
        <v>0</v>
      </c>
      <c r="Y153" s="175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75" t="s">
        <v>83</v>
      </c>
      <c r="AH153" s="175" t="s">
        <v>83</v>
      </c>
      <c r="AI153" s="28"/>
      <c r="AJ153" s="28"/>
      <c r="AK153" s="28">
        <v>1</v>
      </c>
      <c r="AL153" s="28">
        <v>1</v>
      </c>
      <c r="AM153" s="175" t="s">
        <v>83</v>
      </c>
      <c r="AN153" s="28">
        <v>0</v>
      </c>
      <c r="AO153" s="28">
        <v>0</v>
      </c>
      <c r="AP153" s="28">
        <v>1</v>
      </c>
    </row>
    <row r="154" spans="1:42">
      <c r="A154" s="151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3" t="str">
        <f t="shared" ref="J154:J160" si="62">H154</f>
        <v>|CffFFC926奥里给Lo他|r</v>
      </c>
      <c r="K154" s="153" t="str">
        <f t="shared" ref="K154:K160" si="63">I154</f>
        <v>|CffFFC92610秒|r内提高|Cffffc926100%|r攻击伤害</v>
      </c>
      <c r="L154" s="28"/>
      <c r="M154" s="154" t="str">
        <f>VLOOKUP(LEFT(RIGHT(B154,5),4),物品!B:CU,20,FALSE)</f>
        <v>ReplaceableTextures\\CommandButtons\\BTNIN11.blp</v>
      </c>
      <c r="N154" s="175" t="s">
        <v>83</v>
      </c>
      <c r="O154" s="154" t="s">
        <v>94</v>
      </c>
      <c r="P154" s="28">
        <v>0</v>
      </c>
      <c r="Q154" s="28">
        <v>0</v>
      </c>
      <c r="R154" s="175" t="s">
        <v>83</v>
      </c>
      <c r="S154" s="175" t="s">
        <v>83</v>
      </c>
      <c r="T154" s="175" t="s">
        <v>83</v>
      </c>
      <c r="U154" s="175" t="s">
        <v>83</v>
      </c>
      <c r="V154" s="28"/>
      <c r="W154" s="28" t="s">
        <v>93</v>
      </c>
      <c r="X154" s="28">
        <v>0</v>
      </c>
      <c r="Y154" s="175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75" t="s">
        <v>83</v>
      </c>
      <c r="AF154" s="175" t="s">
        <v>83</v>
      </c>
      <c r="AG154" s="175" t="s">
        <v>83</v>
      </c>
      <c r="AH154" s="175" t="s">
        <v>83</v>
      </c>
      <c r="AI154" s="28"/>
      <c r="AJ154" s="28"/>
      <c r="AK154" s="28">
        <v>1</v>
      </c>
      <c r="AL154" s="28">
        <v>1</v>
      </c>
      <c r="AM154" s="175" t="s">
        <v>83</v>
      </c>
      <c r="AN154" s="28">
        <v>1</v>
      </c>
      <c r="AO154" s="28">
        <v>1</v>
      </c>
      <c r="AP154" s="28">
        <v>1</v>
      </c>
    </row>
    <row r="155" spans="1:42">
      <c r="A155" s="151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3" t="str">
        <f t="shared" si="62"/>
        <v>|CffFF0000以逸待劳|r</v>
      </c>
      <c r="K155" s="153" t="str">
        <f t="shared" si="63"/>
        <v>在|Cffffc926基地-周文王|r附近召唤|Cffffc9261|r个|Cffffc926黑市商店|r，仅存在|Cffffc92630|r秒。</v>
      </c>
      <c r="L155" s="28"/>
      <c r="M155" s="154" t="str">
        <f>VLOOKUP(LEFT(RIGHT(B155,5),4),物品!B:CU,20,FALSE)</f>
        <v>ReplaceableTextures\\CommandButtons\\BTNIN12.blp</v>
      </c>
      <c r="N155" s="175" t="s">
        <v>83</v>
      </c>
      <c r="O155" s="154" t="s">
        <v>94</v>
      </c>
      <c r="P155" s="28">
        <v>0</v>
      </c>
      <c r="Q155" s="28">
        <v>0</v>
      </c>
      <c r="R155" s="175" t="s">
        <v>83</v>
      </c>
      <c r="S155" s="175" t="s">
        <v>83</v>
      </c>
      <c r="T155" s="175" t="s">
        <v>83</v>
      </c>
      <c r="U155" s="175" t="s">
        <v>83</v>
      </c>
      <c r="V155" s="28"/>
      <c r="W155" s="28" t="s">
        <v>93</v>
      </c>
      <c r="X155" s="28">
        <v>0</v>
      </c>
      <c r="Y155" s="175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75" t="s">
        <v>83</v>
      </c>
      <c r="AF155" s="175" t="s">
        <v>83</v>
      </c>
      <c r="AG155" s="175" t="s">
        <v>83</v>
      </c>
      <c r="AH155" s="175" t="s">
        <v>83</v>
      </c>
      <c r="AI155" s="28"/>
      <c r="AJ155" s="28"/>
      <c r="AK155" s="28">
        <v>1</v>
      </c>
      <c r="AL155" s="28">
        <v>1</v>
      </c>
      <c r="AM155" s="175" t="s">
        <v>83</v>
      </c>
      <c r="AN155" s="28">
        <v>1</v>
      </c>
      <c r="AO155" s="28">
        <v>1</v>
      </c>
      <c r="AP155" s="28">
        <v>1</v>
      </c>
    </row>
    <row r="156" spans="1:42">
      <c r="A156" s="151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3" t="str">
        <f t="shared" si="62"/>
        <v>|CffFF0000全军出击|r</v>
      </c>
      <c r="K156" s="153" t="str">
        <f t="shared" si="63"/>
        <v>场上存活的队友|Cffffc92615|r秒内提高|Cffffc92650%|r技能伤害</v>
      </c>
      <c r="L156" s="28"/>
      <c r="M156" s="154" t="str">
        <f>VLOOKUP(LEFT(RIGHT(B156,5),4),物品!B:CU,20,FALSE)</f>
        <v>ReplaceableTextures\\CommandButtons\\BTNIN13.blp</v>
      </c>
      <c r="N156" s="175" t="s">
        <v>83</v>
      </c>
      <c r="O156" s="154" t="s">
        <v>94</v>
      </c>
      <c r="P156" s="28">
        <v>0</v>
      </c>
      <c r="Q156" s="28">
        <v>0</v>
      </c>
      <c r="R156" s="175" t="s">
        <v>83</v>
      </c>
      <c r="S156" s="175" t="s">
        <v>83</v>
      </c>
      <c r="T156" s="175" t="s">
        <v>83</v>
      </c>
      <c r="U156" s="175" t="s">
        <v>83</v>
      </c>
      <c r="V156" s="28"/>
      <c r="W156" s="28" t="s">
        <v>93</v>
      </c>
      <c r="X156" s="28">
        <v>0</v>
      </c>
      <c r="Y156" s="175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75" t="s">
        <v>83</v>
      </c>
      <c r="AF156" s="175" t="s">
        <v>83</v>
      </c>
      <c r="AG156" s="175" t="s">
        <v>83</v>
      </c>
      <c r="AH156" s="175" t="s">
        <v>83</v>
      </c>
      <c r="AI156" s="28"/>
      <c r="AJ156" s="28"/>
      <c r="AK156" s="28">
        <v>1</v>
      </c>
      <c r="AL156" s="28">
        <v>1</v>
      </c>
      <c r="AM156" s="175" t="s">
        <v>83</v>
      </c>
      <c r="AN156" s="28">
        <v>1</v>
      </c>
      <c r="AO156" s="28">
        <v>1</v>
      </c>
      <c r="AP156" s="28">
        <v>1</v>
      </c>
    </row>
    <row r="157" spans="1:42">
      <c r="A157" s="151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3" t="str">
        <f t="shared" si="62"/>
        <v>|CffFFC926心跳时刻|r</v>
      </c>
      <c r="K157" s="153" t="str">
        <f t="shared" si="63"/>
        <v>使用后基地无敌|Cffffc92610|r秒。</v>
      </c>
      <c r="L157" s="28"/>
      <c r="M157" s="154" t="str">
        <f>VLOOKUP(LEFT(RIGHT(B157,5),4),物品!B:CU,20,FALSE)</f>
        <v>ReplaceableTextures\\CommandButtons\\BTNIN14.blp</v>
      </c>
      <c r="N157" s="175" t="s">
        <v>83</v>
      </c>
      <c r="O157" s="154" t="s">
        <v>94</v>
      </c>
      <c r="P157" s="28">
        <v>0</v>
      </c>
      <c r="Q157" s="28">
        <v>0</v>
      </c>
      <c r="R157" s="175" t="s">
        <v>83</v>
      </c>
      <c r="S157" s="175" t="s">
        <v>83</v>
      </c>
      <c r="T157" s="175" t="s">
        <v>83</v>
      </c>
      <c r="U157" s="175" t="s">
        <v>83</v>
      </c>
      <c r="V157" s="28"/>
      <c r="W157" s="28" t="s">
        <v>93</v>
      </c>
      <c r="X157" s="28">
        <v>0</v>
      </c>
      <c r="Y157" s="175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75" t="s">
        <v>83</v>
      </c>
      <c r="AF157" s="175" t="s">
        <v>83</v>
      </c>
      <c r="AG157" s="175" t="s">
        <v>83</v>
      </c>
      <c r="AH157" s="175" t="s">
        <v>83</v>
      </c>
      <c r="AI157" s="28"/>
      <c r="AJ157" s="28"/>
      <c r="AK157" s="28">
        <v>1</v>
      </c>
      <c r="AL157" s="28">
        <v>1</v>
      </c>
      <c r="AM157" s="175" t="s">
        <v>83</v>
      </c>
      <c r="AN157" s="28">
        <v>1</v>
      </c>
      <c r="AO157" s="28">
        <v>1</v>
      </c>
      <c r="AP157" s="28">
        <v>1</v>
      </c>
    </row>
    <row r="158" spans="1:42">
      <c r="A158" s="151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3" t="str">
        <f t="shared" si="62"/>
        <v>|CffFFC926据守|r</v>
      </c>
      <c r="K158" s="153" t="str">
        <f t="shared" si="63"/>
        <v>场上存活的队友|Cffffc92615|r秒内减少|Cffffc92620%|r承受伤害</v>
      </c>
      <c r="L158" s="28"/>
      <c r="M158" s="154" t="str">
        <f>VLOOKUP(LEFT(RIGHT(B158,5),4),物品!B:CU,20,FALSE)</f>
        <v>ReplaceableTextures\\CommandButtons\\BTNIN15.blp</v>
      </c>
      <c r="N158" s="175" t="s">
        <v>83</v>
      </c>
      <c r="O158" s="154" t="s">
        <v>94</v>
      </c>
      <c r="P158" s="28">
        <v>0</v>
      </c>
      <c r="Q158" s="28">
        <v>0</v>
      </c>
      <c r="R158" s="175" t="s">
        <v>83</v>
      </c>
      <c r="S158" s="175" t="s">
        <v>83</v>
      </c>
      <c r="T158" s="175" t="s">
        <v>83</v>
      </c>
      <c r="U158" s="175" t="s">
        <v>83</v>
      </c>
      <c r="V158" s="28"/>
      <c r="W158" s="28" t="s">
        <v>93</v>
      </c>
      <c r="X158" s="28">
        <v>0</v>
      </c>
      <c r="Y158" s="175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75" t="s">
        <v>83</v>
      </c>
      <c r="AF158" s="175" t="s">
        <v>83</v>
      </c>
      <c r="AG158" s="175" t="s">
        <v>83</v>
      </c>
      <c r="AH158" s="175" t="s">
        <v>83</v>
      </c>
      <c r="AI158" s="28"/>
      <c r="AJ158" s="28"/>
      <c r="AK158" s="28">
        <v>1</v>
      </c>
      <c r="AL158" s="28">
        <v>1</v>
      </c>
      <c r="AM158" s="175" t="s">
        <v>83</v>
      </c>
      <c r="AN158" s="28">
        <v>1</v>
      </c>
      <c r="AO158" s="28">
        <v>1</v>
      </c>
      <c r="AP158" s="28">
        <v>1</v>
      </c>
    </row>
    <row r="159" spans="1:42">
      <c r="A159" s="151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3" t="str">
        <f t="shared" si="62"/>
        <v>赌输可退</v>
      </c>
      <c r="K159" s="153" t="str">
        <f t="shared" si="63"/>
        <v>使|Cffffd24d1|r个|Cffffd24d道果品质|r提高|Cffffd24d-1~+2|r。|n|n|Cff00ff7f只能对天级【7】或以下的道果使用|r</v>
      </c>
      <c r="L159" s="28"/>
      <c r="M159" s="154" t="str">
        <f>VLOOKUP(LEFT(RIGHT(B159,5),4),物品!B:CU,20,FALSE)</f>
        <v>ReplaceableTextures\\CommandButtons\\BTNIN16.blp</v>
      </c>
      <c r="N159" s="175" t="s">
        <v>83</v>
      </c>
      <c r="O159" s="154" t="s">
        <v>94</v>
      </c>
      <c r="P159" s="28">
        <v>0</v>
      </c>
      <c r="Q159" s="28">
        <v>0</v>
      </c>
      <c r="R159" s="175" t="s">
        <v>83</v>
      </c>
      <c r="S159" s="175" t="s">
        <v>83</v>
      </c>
      <c r="T159" s="175" t="s">
        <v>83</v>
      </c>
      <c r="U159" s="175" t="s">
        <v>83</v>
      </c>
      <c r="V159" s="28"/>
      <c r="W159" s="28" t="s">
        <v>93</v>
      </c>
      <c r="X159" s="28">
        <v>0</v>
      </c>
      <c r="Y159" s="175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75" t="s">
        <v>83</v>
      </c>
      <c r="AF159" s="175" t="s">
        <v>83</v>
      </c>
      <c r="AG159" s="175" t="s">
        <v>83</v>
      </c>
      <c r="AH159" s="175" t="s">
        <v>83</v>
      </c>
      <c r="AI159" s="28"/>
      <c r="AJ159" s="28"/>
      <c r="AK159" s="28">
        <v>1</v>
      </c>
      <c r="AL159" s="28">
        <v>1</v>
      </c>
      <c r="AM159" s="175" t="s">
        <v>83</v>
      </c>
      <c r="AN159" s="28">
        <v>1</v>
      </c>
      <c r="AO159" s="28">
        <v>1</v>
      </c>
      <c r="AP159" s="28">
        <v>1</v>
      </c>
    </row>
    <row r="160" spans="1:42">
      <c r="A160" s="151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3" t="str">
        <f t="shared" si="62"/>
        <v>|Cff00BFFF来点玄铁|r</v>
      </c>
      <c r="K160" s="153" t="str">
        <f t="shared" si="63"/>
        <v>玄铁|Cffffc926+5~20|r</v>
      </c>
      <c r="L160" s="28"/>
      <c r="M160" s="154" t="str">
        <f>VLOOKUP(LEFT(RIGHT(B160,5),4),物品!B:CU,20,FALSE)</f>
        <v>ReplaceableTextures\\CommandButtons\\BTNIN17.blp</v>
      </c>
      <c r="N160" s="175" t="s">
        <v>83</v>
      </c>
      <c r="O160" s="154" t="s">
        <v>94</v>
      </c>
      <c r="P160" s="28">
        <v>0</v>
      </c>
      <c r="Q160" s="28">
        <v>0</v>
      </c>
      <c r="R160" s="175" t="s">
        <v>83</v>
      </c>
      <c r="S160" s="175" t="s">
        <v>83</v>
      </c>
      <c r="T160" s="175" t="s">
        <v>83</v>
      </c>
      <c r="U160" s="175" t="s">
        <v>83</v>
      </c>
      <c r="V160" s="28"/>
      <c r="W160" s="28" t="s">
        <v>93</v>
      </c>
      <c r="X160" s="28">
        <v>0</v>
      </c>
      <c r="Y160" s="175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75" t="s">
        <v>83</v>
      </c>
      <c r="AF160" s="175" t="s">
        <v>83</v>
      </c>
      <c r="AG160" s="175" t="s">
        <v>83</v>
      </c>
      <c r="AH160" s="175" t="s">
        <v>83</v>
      </c>
      <c r="AI160" s="28"/>
      <c r="AJ160" s="28"/>
      <c r="AK160" s="28">
        <v>1</v>
      </c>
      <c r="AL160" s="28">
        <v>1</v>
      </c>
      <c r="AM160" s="175" t="s">
        <v>83</v>
      </c>
      <c r="AN160" s="28">
        <v>1</v>
      </c>
      <c r="AO160" s="28">
        <v>1</v>
      </c>
      <c r="AP160" s="28">
        <v>1</v>
      </c>
    </row>
    <row r="161" spans="1:42">
      <c r="A161" s="151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3" t="str">
        <f t="shared" ref="J161" si="64">H161</f>
        <v>|CffFFC926恭喜发财|r</v>
      </c>
      <c r="K161" s="153" t="str">
        <f t="shared" ref="K161" si="65">I161</f>
        <v>|CffFFC92630|r秒内金币加成|Cffffc926+50%|r</v>
      </c>
      <c r="L161" s="28"/>
      <c r="M161" s="154" t="str">
        <f>VLOOKUP(LEFT(RIGHT(B161,5),4),物品!B:CU,20,FALSE)</f>
        <v>ReplaceableTextures\\CommandButtons\\BTNIN18.blp</v>
      </c>
      <c r="N161" s="175" t="s">
        <v>83</v>
      </c>
      <c r="O161" s="154" t="s">
        <v>94</v>
      </c>
      <c r="P161" s="28">
        <v>0</v>
      </c>
      <c r="Q161" s="28">
        <v>0</v>
      </c>
      <c r="R161" s="175" t="s">
        <v>83</v>
      </c>
      <c r="S161" s="175" t="s">
        <v>83</v>
      </c>
      <c r="T161" s="175" t="s">
        <v>83</v>
      </c>
      <c r="U161" s="175" t="s">
        <v>83</v>
      </c>
      <c r="V161" s="28"/>
      <c r="W161" s="28" t="s">
        <v>93</v>
      </c>
      <c r="X161" s="28">
        <v>0</v>
      </c>
      <c r="Y161" s="175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75" t="s">
        <v>83</v>
      </c>
      <c r="AF161" s="175" t="s">
        <v>83</v>
      </c>
      <c r="AG161" s="175" t="s">
        <v>83</v>
      </c>
      <c r="AH161" s="175" t="s">
        <v>83</v>
      </c>
      <c r="AI161" s="28"/>
      <c r="AJ161" s="28"/>
      <c r="AK161" s="28">
        <v>1</v>
      </c>
      <c r="AL161" s="28">
        <v>1</v>
      </c>
      <c r="AM161" s="175" t="s">
        <v>83</v>
      </c>
      <c r="AN161" s="28">
        <v>1</v>
      </c>
      <c r="AO161" s="28">
        <v>1</v>
      </c>
      <c r="AP161" s="28">
        <v>1</v>
      </c>
    </row>
    <row r="162" spans="1:42">
      <c r="A162" s="151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3" t="str">
        <f t="shared" ref="J162:J170" si="66">H162</f>
        <v>附魔宝箱</v>
      </c>
      <c r="K162" s="153" t="str">
        <f t="shared" ref="K162:K170" si="67">I162</f>
        <v>使用后获得|Cffffc926随机类型技能附魔石|r</v>
      </c>
      <c r="L162" s="28"/>
      <c r="M162" s="154" t="str">
        <f>VLOOKUP(LEFT(RIGHT(B162,5),4),物品!B:CU,20,FALSE)</f>
        <v>ReplaceableTextures\\CommandButtons\\BTNIN16.blp</v>
      </c>
      <c r="N162" s="175" t="s">
        <v>83</v>
      </c>
      <c r="O162" s="154" t="s">
        <v>104</v>
      </c>
      <c r="P162" s="28">
        <v>0</v>
      </c>
      <c r="Q162" s="28">
        <v>0</v>
      </c>
      <c r="R162" s="175" t="s">
        <v>83</v>
      </c>
      <c r="S162" s="175" t="s">
        <v>83</v>
      </c>
      <c r="T162" s="175" t="s">
        <v>83</v>
      </c>
      <c r="U162" s="175" t="s">
        <v>83</v>
      </c>
      <c r="V162" s="28"/>
      <c r="W162" s="28" t="s">
        <v>93</v>
      </c>
      <c r="X162" s="28">
        <v>0</v>
      </c>
      <c r="Y162" s="175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75" t="s">
        <v>83</v>
      </c>
      <c r="AF162" s="175" t="s">
        <v>83</v>
      </c>
      <c r="AG162" s="175" t="s">
        <v>83</v>
      </c>
      <c r="AH162" s="175" t="s">
        <v>83</v>
      </c>
      <c r="AI162" s="28"/>
      <c r="AJ162" s="28"/>
      <c r="AK162" s="28">
        <v>1</v>
      </c>
      <c r="AL162" s="28">
        <v>1</v>
      </c>
      <c r="AM162" s="175" t="s">
        <v>83</v>
      </c>
      <c r="AN162" s="28">
        <v>1</v>
      </c>
      <c r="AO162" s="28">
        <v>1</v>
      </c>
      <c r="AP162" s="28">
        <v>1</v>
      </c>
    </row>
    <row r="163" spans="1:42">
      <c r="A163" s="151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3" t="str">
        <f t="shared" si="66"/>
        <v>|CffFFC926鼠年大吉|r</v>
      </c>
      <c r="K163" s="153" t="str">
        <f t="shared" si="67"/>
        <v>|CffFFC92630|r秒内杀敌金币|Cffffc926+25|r</v>
      </c>
      <c r="L163" s="28"/>
      <c r="M163" s="154" t="str">
        <f>VLOOKUP(LEFT(RIGHT(B163,5),4),物品!B:CU,20,FALSE)</f>
        <v>ReplaceableTextures\\CommandButtons\\BTNIN20.blp</v>
      </c>
      <c r="N163" s="175" t="s">
        <v>83</v>
      </c>
      <c r="O163" s="154" t="s">
        <v>94</v>
      </c>
      <c r="P163" s="28">
        <v>0</v>
      </c>
      <c r="Q163" s="28">
        <v>0</v>
      </c>
      <c r="R163" s="175" t="s">
        <v>83</v>
      </c>
      <c r="S163" s="175" t="s">
        <v>83</v>
      </c>
      <c r="T163" s="175" t="s">
        <v>83</v>
      </c>
      <c r="U163" s="175" t="s">
        <v>83</v>
      </c>
      <c r="V163" s="28"/>
      <c r="W163" s="28" t="s">
        <v>93</v>
      </c>
      <c r="X163" s="28">
        <v>0</v>
      </c>
      <c r="Y163" s="175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75" t="s">
        <v>83</v>
      </c>
      <c r="AF163" s="175" t="s">
        <v>83</v>
      </c>
      <c r="AG163" s="175" t="s">
        <v>83</v>
      </c>
      <c r="AH163" s="175" t="s">
        <v>83</v>
      </c>
      <c r="AI163" s="28"/>
      <c r="AJ163" s="28"/>
      <c r="AK163" s="28">
        <v>1</v>
      </c>
      <c r="AL163" s="28">
        <v>1</v>
      </c>
      <c r="AM163" s="175" t="s">
        <v>83</v>
      </c>
      <c r="AN163" s="28">
        <v>1</v>
      </c>
      <c r="AO163" s="28">
        <v>1</v>
      </c>
      <c r="AP163" s="28">
        <v>1</v>
      </c>
    </row>
    <row r="164" spans="1:42">
      <c r="A164" s="151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3" t="str">
        <f t="shared" si="66"/>
        <v>|Cff00FF7F小金库|r</v>
      </c>
      <c r="K164" s="153" t="str">
        <f t="shared" si="67"/>
        <v>金币|Cffffc926+888~8888|r</v>
      </c>
      <c r="L164" s="28"/>
      <c r="M164" s="154" t="str">
        <f>VLOOKUP(LEFT(RIGHT(B164,5),4),物品!B:CU,20,FALSE)</f>
        <v>ReplaceableTextures\\CommandButtons\\BTNIN21.blp</v>
      </c>
      <c r="N164" s="175" t="s">
        <v>83</v>
      </c>
      <c r="O164" s="154" t="s">
        <v>94</v>
      </c>
      <c r="P164" s="28">
        <v>0</v>
      </c>
      <c r="Q164" s="28">
        <v>0</v>
      </c>
      <c r="R164" s="175" t="s">
        <v>83</v>
      </c>
      <c r="S164" s="175" t="s">
        <v>83</v>
      </c>
      <c r="T164" s="175" t="s">
        <v>83</v>
      </c>
      <c r="U164" s="175" t="s">
        <v>83</v>
      </c>
      <c r="V164" s="28"/>
      <c r="W164" s="28" t="s">
        <v>93</v>
      </c>
      <c r="X164" s="28">
        <v>0</v>
      </c>
      <c r="Y164" s="175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75" t="s">
        <v>83</v>
      </c>
      <c r="AF164" s="175" t="s">
        <v>83</v>
      </c>
      <c r="AG164" s="175" t="s">
        <v>83</v>
      </c>
      <c r="AH164" s="175" t="s">
        <v>83</v>
      </c>
      <c r="AI164" s="28"/>
      <c r="AJ164" s="28"/>
      <c r="AK164" s="28">
        <v>1</v>
      </c>
      <c r="AL164" s="28">
        <v>1</v>
      </c>
      <c r="AM164" s="175" t="s">
        <v>83</v>
      </c>
      <c r="AN164" s="28">
        <v>1</v>
      </c>
      <c r="AO164" s="28">
        <v>1</v>
      </c>
      <c r="AP164" s="28">
        <v>1</v>
      </c>
    </row>
    <row r="165" spans="1:42">
      <c r="A165" s="151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3" t="str">
        <f t="shared" si="66"/>
        <v>|Cff00BFFF小银行|r</v>
      </c>
      <c r="K165" s="153" t="str">
        <f t="shared" si="67"/>
        <v>金币|Cffffc926+2888~18888|r</v>
      </c>
      <c r="L165" s="28"/>
      <c r="M165" s="154" t="str">
        <f>VLOOKUP(LEFT(RIGHT(B165,5),4),物品!B:CU,20,FALSE)</f>
        <v>ReplaceableTextures\\CommandButtons\\BTNIN22.blp</v>
      </c>
      <c r="N165" s="175" t="s">
        <v>83</v>
      </c>
      <c r="O165" s="154" t="s">
        <v>94</v>
      </c>
      <c r="P165" s="28">
        <v>0</v>
      </c>
      <c r="Q165" s="28">
        <v>0</v>
      </c>
      <c r="R165" s="175" t="s">
        <v>83</v>
      </c>
      <c r="S165" s="175" t="s">
        <v>83</v>
      </c>
      <c r="T165" s="175" t="s">
        <v>83</v>
      </c>
      <c r="U165" s="175" t="s">
        <v>83</v>
      </c>
      <c r="V165" s="28"/>
      <c r="W165" s="28" t="s">
        <v>93</v>
      </c>
      <c r="X165" s="28">
        <v>0</v>
      </c>
      <c r="Y165" s="175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75" t="s">
        <v>83</v>
      </c>
      <c r="AF165" s="175" t="s">
        <v>83</v>
      </c>
      <c r="AG165" s="175" t="s">
        <v>83</v>
      </c>
      <c r="AH165" s="175" t="s">
        <v>83</v>
      </c>
      <c r="AI165" s="28"/>
      <c r="AJ165" s="28"/>
      <c r="AK165" s="28">
        <v>1</v>
      </c>
      <c r="AL165" s="28">
        <v>1</v>
      </c>
      <c r="AM165" s="175" t="s">
        <v>83</v>
      </c>
      <c r="AN165" s="28">
        <v>1</v>
      </c>
      <c r="AO165" s="28">
        <v>1</v>
      </c>
      <c r="AP165" s="28">
        <v>1</v>
      </c>
    </row>
    <row r="166" spans="1:42">
      <c r="A166" s="151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3" t="str">
        <f t="shared" si="66"/>
        <v>|CffFFC926大金矿|r</v>
      </c>
      <c r="K166" s="153" t="str">
        <f t="shared" si="67"/>
        <v>金币|Cffffc926+8888~88888|r</v>
      </c>
      <c r="L166" s="28"/>
      <c r="M166" s="154" t="str">
        <f>VLOOKUP(LEFT(RIGHT(B166,5),4),物品!B:CU,20,FALSE)</f>
        <v>ReplaceableTextures\\CommandButtons\\BTNIN23.blp</v>
      </c>
      <c r="N166" s="175" t="s">
        <v>83</v>
      </c>
      <c r="O166" s="154" t="s">
        <v>94</v>
      </c>
      <c r="P166" s="28">
        <v>0</v>
      </c>
      <c r="Q166" s="28">
        <v>0</v>
      </c>
      <c r="R166" s="175" t="s">
        <v>83</v>
      </c>
      <c r="S166" s="175" t="s">
        <v>83</v>
      </c>
      <c r="T166" s="175" t="s">
        <v>83</v>
      </c>
      <c r="U166" s="175" t="s">
        <v>83</v>
      </c>
      <c r="V166" s="28"/>
      <c r="W166" s="28" t="s">
        <v>93</v>
      </c>
      <c r="X166" s="28">
        <v>0</v>
      </c>
      <c r="Y166" s="175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75" t="s">
        <v>83</v>
      </c>
      <c r="AF166" s="175" t="s">
        <v>83</v>
      </c>
      <c r="AG166" s="175" t="s">
        <v>83</v>
      </c>
      <c r="AH166" s="175" t="s">
        <v>83</v>
      </c>
      <c r="AI166" s="28"/>
      <c r="AJ166" s="28"/>
      <c r="AK166" s="28">
        <v>1</v>
      </c>
      <c r="AL166" s="28">
        <v>1</v>
      </c>
      <c r="AM166" s="175" t="s">
        <v>83</v>
      </c>
      <c r="AN166" s="28">
        <v>1</v>
      </c>
      <c r="AO166" s="28">
        <v>1</v>
      </c>
      <c r="AP166" s="28">
        <v>1</v>
      </c>
    </row>
    <row r="167" spans="1:42">
      <c r="A167" s="151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3" t="str">
        <f t="shared" si="66"/>
        <v>|Cff00FF7F培元丹|r</v>
      </c>
      <c r="K167" s="153" t="str">
        <f t="shared" si="67"/>
        <v>攻击|Cffffc926+1000|r</v>
      </c>
      <c r="L167" s="28"/>
      <c r="M167" s="154" t="str">
        <f>VLOOKUP(LEFT(RIGHT(B167,5),4),物品!B:CU,20,FALSE)</f>
        <v>ReplaceableTextures\\CommandButtons\\BTNIN24.blp</v>
      </c>
      <c r="N167" s="175" t="s">
        <v>83</v>
      </c>
      <c r="O167" s="154" t="s">
        <v>94</v>
      </c>
      <c r="P167" s="28">
        <v>0</v>
      </c>
      <c r="Q167" s="28">
        <v>0</v>
      </c>
      <c r="R167" s="175" t="s">
        <v>83</v>
      </c>
      <c r="S167" s="175" t="s">
        <v>83</v>
      </c>
      <c r="T167" s="175" t="s">
        <v>83</v>
      </c>
      <c r="U167" s="175" t="s">
        <v>83</v>
      </c>
      <c r="V167" s="28"/>
      <c r="W167" s="28" t="s">
        <v>93</v>
      </c>
      <c r="X167" s="28">
        <v>0</v>
      </c>
      <c r="Y167" s="175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75" t="s">
        <v>83</v>
      </c>
      <c r="AF167" s="175" t="s">
        <v>83</v>
      </c>
      <c r="AG167" s="175" t="s">
        <v>83</v>
      </c>
      <c r="AH167" s="175" t="s">
        <v>83</v>
      </c>
      <c r="AI167" s="28"/>
      <c r="AJ167" s="28"/>
      <c r="AK167" s="28">
        <v>1</v>
      </c>
      <c r="AL167" s="28">
        <v>1</v>
      </c>
      <c r="AM167" s="175" t="s">
        <v>83</v>
      </c>
      <c r="AN167" s="28">
        <v>1</v>
      </c>
      <c r="AO167" s="28">
        <v>1</v>
      </c>
      <c r="AP167" s="28">
        <v>1</v>
      </c>
    </row>
    <row r="168" spans="1:42">
      <c r="A168" s="151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3" t="str">
        <f t="shared" si="66"/>
        <v>|Cff00BFFF入门道果箱|r</v>
      </c>
      <c r="K168" s="153" t="str">
        <f t="shared" si="67"/>
        <v>打开后有几率获得以下奖励：|n【随机品质】中级道果|n|Cff00ff7f【随机品质】高级道果|r</v>
      </c>
      <c r="L168" s="28"/>
      <c r="M168" s="154" t="str">
        <f>VLOOKUP(LEFT(RIGHT(B168,5),4),物品!B:CU,20,FALSE)</f>
        <v>ReplaceableTextures\\CommandButtons\\BTNAM20.blp</v>
      </c>
      <c r="N168" s="175" t="s">
        <v>83</v>
      </c>
      <c r="O168" s="10" t="s">
        <v>105</v>
      </c>
      <c r="P168" s="28">
        <v>0</v>
      </c>
      <c r="Q168" s="28">
        <v>0</v>
      </c>
      <c r="R168" s="175" t="s">
        <v>83</v>
      </c>
      <c r="S168" s="175" t="s">
        <v>83</v>
      </c>
      <c r="T168" s="175" t="s">
        <v>83</v>
      </c>
      <c r="U168" s="175" t="s">
        <v>83</v>
      </c>
      <c r="V168" s="28"/>
      <c r="W168" s="28" t="s">
        <v>93</v>
      </c>
      <c r="X168" s="28">
        <v>0</v>
      </c>
      <c r="Y168" s="175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75" t="s">
        <v>83</v>
      </c>
      <c r="AF168" s="175" t="s">
        <v>83</v>
      </c>
      <c r="AG168" s="175" t="s">
        <v>83</v>
      </c>
      <c r="AH168" s="175" t="s">
        <v>83</v>
      </c>
      <c r="AI168" s="28"/>
      <c r="AJ168" s="28"/>
      <c r="AK168" s="28">
        <v>1</v>
      </c>
      <c r="AL168" s="28">
        <v>1</v>
      </c>
      <c r="AM168" s="175" t="s">
        <v>83</v>
      </c>
      <c r="AN168" s="28">
        <v>1</v>
      </c>
      <c r="AO168" s="28">
        <v>1</v>
      </c>
      <c r="AP168" s="28">
        <v>1</v>
      </c>
    </row>
    <row r="169" spans="1:42">
      <c r="A169" s="151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3" t="str">
        <f t="shared" si="66"/>
        <v>|CffFFD24D后天道果箱|r</v>
      </c>
      <c r="K169" s="153" t="str">
        <f t="shared" si="67"/>
        <v>打开后有几率获得以下奖励：|n|Cff00ff7f【随机品质】黄级道果|r|n|Cff00bfff【随机品质】玄级道果|n【随机品质】地级道果|r</v>
      </c>
      <c r="L169" s="28"/>
      <c r="M169" s="154" t="str">
        <f>VLOOKUP(LEFT(RIGHT(B169,5),4),物品!B:CU,20,FALSE)</f>
        <v>ReplaceableTextures\\CommandButtons\\BTNAM21.blp</v>
      </c>
      <c r="N169" s="175" t="s">
        <v>83</v>
      </c>
      <c r="O169" s="10" t="s">
        <v>106</v>
      </c>
      <c r="P169" s="28">
        <v>0</v>
      </c>
      <c r="Q169" s="28">
        <v>0</v>
      </c>
      <c r="R169" s="175" t="s">
        <v>83</v>
      </c>
      <c r="S169" s="175" t="s">
        <v>83</v>
      </c>
      <c r="T169" s="175" t="s">
        <v>83</v>
      </c>
      <c r="U169" s="175" t="s">
        <v>83</v>
      </c>
      <c r="V169" s="28"/>
      <c r="W169" s="28" t="s">
        <v>93</v>
      </c>
      <c r="X169" s="28">
        <v>0</v>
      </c>
      <c r="Y169" s="175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75" t="s">
        <v>83</v>
      </c>
      <c r="AF169" s="175" t="s">
        <v>83</v>
      </c>
      <c r="AG169" s="175" t="s">
        <v>83</v>
      </c>
      <c r="AH169" s="175" t="s">
        <v>83</v>
      </c>
      <c r="AI169" s="28"/>
      <c r="AJ169" s="28"/>
      <c r="AK169" s="28">
        <v>1</v>
      </c>
      <c r="AL169" s="28">
        <v>1</v>
      </c>
      <c r="AM169" s="175" t="s">
        <v>83</v>
      </c>
      <c r="AN169" s="28">
        <v>1</v>
      </c>
      <c r="AO169" s="28">
        <v>1</v>
      </c>
      <c r="AP169" s="28">
        <v>1</v>
      </c>
    </row>
    <row r="170" spans="1:42">
      <c r="A170" s="151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3" t="str">
        <f t="shared" si="66"/>
        <v>|CffFF0000先天道果箱|r</v>
      </c>
      <c r="K170" s="153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54" t="str">
        <f>VLOOKUP(LEFT(RIGHT(B170,5),4),物品!B:CU,20,FALSE)</f>
        <v>ReplaceableTextures\\CommandButtons\\BTNAM22.blp</v>
      </c>
      <c r="N170" s="175" t="s">
        <v>83</v>
      </c>
      <c r="O170" s="154" t="s">
        <v>107</v>
      </c>
      <c r="P170" s="28">
        <v>0</v>
      </c>
      <c r="Q170" s="28">
        <v>0</v>
      </c>
      <c r="R170" s="175" t="s">
        <v>83</v>
      </c>
      <c r="S170" s="175" t="s">
        <v>83</v>
      </c>
      <c r="T170" s="175" t="s">
        <v>83</v>
      </c>
      <c r="U170" s="175" t="s">
        <v>83</v>
      </c>
      <c r="V170" s="28"/>
      <c r="W170" s="28" t="s">
        <v>93</v>
      </c>
      <c r="X170" s="28">
        <v>0</v>
      </c>
      <c r="Y170" s="175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75" t="s">
        <v>83</v>
      </c>
      <c r="AF170" s="175" t="s">
        <v>83</v>
      </c>
      <c r="AG170" s="175" t="s">
        <v>83</v>
      </c>
      <c r="AH170" s="175" t="s">
        <v>83</v>
      </c>
      <c r="AI170" s="28"/>
      <c r="AJ170" s="28"/>
      <c r="AK170" s="28">
        <v>1</v>
      </c>
      <c r="AL170" s="28">
        <v>1</v>
      </c>
      <c r="AM170" s="175" t="s">
        <v>83</v>
      </c>
      <c r="AN170" s="28">
        <v>1</v>
      </c>
      <c r="AO170" s="28">
        <v>1</v>
      </c>
      <c r="AP170" s="28">
        <v>1</v>
      </c>
    </row>
    <row r="171" spans="1:42">
      <c r="A171" s="151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3" t="str">
        <f t="shared" ref="J171:J172" si="68">H171</f>
        <v>|CffFFD24D技能宝箱|r</v>
      </c>
      <c r="K171" s="153" t="str">
        <f t="shared" ref="K171:K172" si="69">I171</f>
        <v>使用后获得|Cffffc926随机类型技能升阶石|r</v>
      </c>
      <c r="L171" s="28"/>
      <c r="M171" s="154" t="str">
        <f>VLOOKUP(LEFT(RIGHT(B171,5),4),物品!B:CU,20,FALSE)</f>
        <v>ReplaceableTextures\\CommandButtons\\BTNAM23.blp</v>
      </c>
      <c r="N171" s="175" t="s">
        <v>83</v>
      </c>
      <c r="O171" s="10" t="s">
        <v>106</v>
      </c>
      <c r="P171" s="28">
        <v>0</v>
      </c>
      <c r="Q171" s="28">
        <v>0</v>
      </c>
      <c r="R171" s="175" t="s">
        <v>83</v>
      </c>
      <c r="S171" s="175" t="s">
        <v>83</v>
      </c>
      <c r="T171" s="175" t="s">
        <v>83</v>
      </c>
      <c r="U171" s="175" t="s">
        <v>83</v>
      </c>
      <c r="V171" s="28"/>
      <c r="W171" s="28" t="s">
        <v>93</v>
      </c>
      <c r="X171" s="28">
        <v>0</v>
      </c>
      <c r="Y171" s="175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75" t="s">
        <v>83</v>
      </c>
      <c r="AF171" s="175" t="s">
        <v>83</v>
      </c>
      <c r="AG171" s="175" t="s">
        <v>83</v>
      </c>
      <c r="AH171" s="175" t="s">
        <v>83</v>
      </c>
      <c r="AI171" s="28"/>
      <c r="AJ171" s="28"/>
      <c r="AK171" s="28">
        <v>1</v>
      </c>
      <c r="AL171" s="28">
        <v>1</v>
      </c>
      <c r="AM171" s="175" t="s">
        <v>83</v>
      </c>
      <c r="AN171" s="28">
        <v>1</v>
      </c>
      <c r="AO171" s="28">
        <v>1</v>
      </c>
      <c r="AP171" s="28">
        <v>1</v>
      </c>
    </row>
    <row r="172" spans="1:42">
      <c r="A172" s="151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3" t="str">
        <f t="shared" si="68"/>
        <v>|CffFFD24D附魔宝箱|r</v>
      </c>
      <c r="K172" s="153" t="str">
        <f t="shared" si="69"/>
        <v>使用后获得|Cffffc926随机类型技能附魔石|r</v>
      </c>
      <c r="L172" s="28"/>
      <c r="M172" s="154" t="str">
        <f>VLOOKUP(LEFT(RIGHT(B172,5),4),物品!B:CU,20,FALSE)</f>
        <v>ReplaceableTextures\\CommandButtons\\BTNAM24.blp</v>
      </c>
      <c r="N172" s="175" t="s">
        <v>83</v>
      </c>
      <c r="O172" s="10" t="s">
        <v>106</v>
      </c>
      <c r="P172" s="28">
        <v>0</v>
      </c>
      <c r="Q172" s="28">
        <v>0</v>
      </c>
      <c r="R172" s="175" t="s">
        <v>83</v>
      </c>
      <c r="S172" s="175" t="s">
        <v>83</v>
      </c>
      <c r="T172" s="175" t="s">
        <v>83</v>
      </c>
      <c r="U172" s="175" t="s">
        <v>83</v>
      </c>
      <c r="V172" s="28"/>
      <c r="W172" s="28" t="s">
        <v>93</v>
      </c>
      <c r="X172" s="28">
        <v>0</v>
      </c>
      <c r="Y172" s="175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75" t="s">
        <v>83</v>
      </c>
      <c r="AF172" s="175" t="s">
        <v>83</v>
      </c>
      <c r="AG172" s="175" t="s">
        <v>83</v>
      </c>
      <c r="AH172" s="175" t="s">
        <v>83</v>
      </c>
      <c r="AI172" s="28"/>
      <c r="AJ172" s="28"/>
      <c r="AK172" s="28">
        <v>1</v>
      </c>
      <c r="AL172" s="28">
        <v>1</v>
      </c>
      <c r="AM172" s="175" t="s">
        <v>83</v>
      </c>
      <c r="AN172" s="28">
        <v>1</v>
      </c>
      <c r="AO172" s="28">
        <v>1</v>
      </c>
      <c r="AP172" s="28">
        <v>1</v>
      </c>
    </row>
    <row r="173" spans="1:42">
      <c r="A173" s="151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3" t="str">
        <f t="shared" ref="J173:J174" si="70">H173</f>
        <v>|Cff00FF7F幸运星盒|r</v>
      </c>
      <c r="K173" s="153" t="str">
        <f t="shared" ref="K173:K174" si="71">I173</f>
        <v>开启后获得|Cff00bfff随机奖励|r。</v>
      </c>
      <c r="L173" s="28"/>
      <c r="M173" s="154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75" t="s">
        <v>83</v>
      </c>
      <c r="S173" s="175" t="s">
        <v>83</v>
      </c>
      <c r="T173" s="175" t="s">
        <v>83</v>
      </c>
      <c r="U173" s="175" t="s">
        <v>83</v>
      </c>
      <c r="V173" s="28"/>
      <c r="W173" s="28" t="s">
        <v>93</v>
      </c>
      <c r="X173" s="28">
        <v>0</v>
      </c>
      <c r="Y173" s="175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75" t="s">
        <v>83</v>
      </c>
      <c r="AF173" s="175" t="s">
        <v>83</v>
      </c>
      <c r="AG173" s="175" t="s">
        <v>83</v>
      </c>
      <c r="AH173" s="175" t="s">
        <v>83</v>
      </c>
      <c r="AI173" s="28"/>
      <c r="AJ173" s="28"/>
      <c r="AK173" s="28">
        <v>1</v>
      </c>
      <c r="AL173" s="28">
        <v>1</v>
      </c>
      <c r="AM173" s="175" t="s">
        <v>83</v>
      </c>
      <c r="AN173" s="28">
        <v>1</v>
      </c>
      <c r="AO173" s="28">
        <v>1</v>
      </c>
      <c r="AP173" s="28">
        <v>1</v>
      </c>
    </row>
    <row r="174" spans="1:42">
      <c r="A174" s="151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3" t="str">
        <f t="shared" si="70"/>
        <v>|CffFFD24D炽星魔盒|r</v>
      </c>
      <c r="K174" s="153" t="str">
        <f t="shared" si="71"/>
        <v>开启后获得|Cffffd24d随机奖励|r。</v>
      </c>
      <c r="L174" s="28"/>
      <c r="M174" s="154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75" t="s">
        <v>83</v>
      </c>
      <c r="S174" s="175" t="s">
        <v>83</v>
      </c>
      <c r="T174" s="175" t="s">
        <v>83</v>
      </c>
      <c r="U174" s="175" t="s">
        <v>83</v>
      </c>
      <c r="V174" s="28"/>
      <c r="W174" s="28" t="s">
        <v>93</v>
      </c>
      <c r="X174" s="28">
        <v>0</v>
      </c>
      <c r="Y174" s="175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75" t="s">
        <v>83</v>
      </c>
      <c r="AF174" s="175" t="s">
        <v>83</v>
      </c>
      <c r="AG174" s="175" t="s">
        <v>83</v>
      </c>
      <c r="AH174" s="175" t="s">
        <v>83</v>
      </c>
      <c r="AI174" s="28"/>
      <c r="AJ174" s="28"/>
      <c r="AK174" s="28">
        <v>1</v>
      </c>
      <c r="AL174" s="28">
        <v>1</v>
      </c>
      <c r="AM174" s="175" t="s">
        <v>83</v>
      </c>
      <c r="AN174" s="28">
        <v>1</v>
      </c>
      <c r="AO174" s="28">
        <v>1</v>
      </c>
      <c r="AP174" s="28">
        <v>1</v>
      </c>
    </row>
    <row r="175" spans="1:42">
      <c r="A175" s="151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3" t="str">
        <f t="shared" ref="J175" si="72">H175</f>
        <v>|CffFFD24D技能宝箱|r</v>
      </c>
      <c r="K175" s="153" t="str">
        <f t="shared" ref="K175" si="73">I175</f>
        <v>使用后获得|Cffffc926随机类型技能升阶石|r</v>
      </c>
      <c r="L175" s="28"/>
      <c r="M175" s="154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75" t="s">
        <v>83</v>
      </c>
      <c r="S175" s="175" t="s">
        <v>83</v>
      </c>
      <c r="T175" s="175" t="s">
        <v>83</v>
      </c>
      <c r="U175" s="175" t="s">
        <v>83</v>
      </c>
      <c r="V175" s="28"/>
      <c r="W175" s="28" t="s">
        <v>93</v>
      </c>
      <c r="X175" s="28">
        <v>0</v>
      </c>
      <c r="Y175" s="175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75" t="s">
        <v>83</v>
      </c>
      <c r="AF175" s="175" t="s">
        <v>83</v>
      </c>
      <c r="AG175" s="175" t="s">
        <v>83</v>
      </c>
      <c r="AH175" s="175" t="s">
        <v>83</v>
      </c>
      <c r="AI175" s="28"/>
      <c r="AJ175" s="28"/>
      <c r="AK175" s="28">
        <v>1</v>
      </c>
      <c r="AL175" s="28">
        <v>1</v>
      </c>
      <c r="AM175" s="175" t="s">
        <v>83</v>
      </c>
      <c r="AN175" s="28">
        <v>1</v>
      </c>
      <c r="AO175" s="28">
        <v>1</v>
      </c>
      <c r="AP175" s="28">
        <v>1</v>
      </c>
    </row>
    <row r="176" spans="1:42">
      <c r="A176" s="151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3" t="str">
        <f t="shared" ref="J176:J179" si="74">H176</f>
        <v>|Cff00BFFF血莲丹|r</v>
      </c>
      <c r="K176" s="153" t="str">
        <f t="shared" ref="K176:K179" si="75">I176</f>
        <v>攻击|Cffffc926+2500|r</v>
      </c>
      <c r="L176" s="28"/>
      <c r="M176" s="154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75" t="s">
        <v>83</v>
      </c>
      <c r="S176" s="175" t="s">
        <v>83</v>
      </c>
      <c r="T176" s="175" t="s">
        <v>83</v>
      </c>
      <c r="U176" s="175" t="s">
        <v>83</v>
      </c>
      <c r="V176" s="28"/>
      <c r="W176" s="28" t="s">
        <v>93</v>
      </c>
      <c r="X176" s="28">
        <v>0</v>
      </c>
      <c r="Y176" s="175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75" t="s">
        <v>83</v>
      </c>
      <c r="AF176" s="175" t="s">
        <v>83</v>
      </c>
      <c r="AG176" s="175" t="s">
        <v>83</v>
      </c>
      <c r="AH176" s="175" t="s">
        <v>83</v>
      </c>
      <c r="AI176" s="28"/>
      <c r="AJ176" s="28"/>
      <c r="AK176" s="28">
        <v>1</v>
      </c>
      <c r="AL176" s="28">
        <v>1</v>
      </c>
      <c r="AM176" s="175" t="s">
        <v>83</v>
      </c>
      <c r="AN176" s="28">
        <v>1</v>
      </c>
      <c r="AO176" s="28">
        <v>1</v>
      </c>
      <c r="AP176" s="28">
        <v>1</v>
      </c>
    </row>
    <row r="177" spans="1:42">
      <c r="A177" s="151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3" t="str">
        <f t="shared" si="74"/>
        <v>|CffFFC926天魂融血丹|r</v>
      </c>
      <c r="K177" s="153" t="str">
        <f t="shared" si="75"/>
        <v>攻击|Cffffc926+10000|r</v>
      </c>
      <c r="L177" s="28"/>
      <c r="M177" s="154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75" t="s">
        <v>83</v>
      </c>
      <c r="S177" s="175" t="s">
        <v>83</v>
      </c>
      <c r="T177" s="175" t="s">
        <v>83</v>
      </c>
      <c r="U177" s="175" t="s">
        <v>83</v>
      </c>
      <c r="V177" s="28"/>
      <c r="W177" s="28" t="s">
        <v>93</v>
      </c>
      <c r="X177" s="28">
        <v>0</v>
      </c>
      <c r="Y177" s="175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75" t="s">
        <v>83</v>
      </c>
      <c r="AF177" s="175" t="s">
        <v>83</v>
      </c>
      <c r="AG177" s="175" t="s">
        <v>83</v>
      </c>
      <c r="AH177" s="175" t="s">
        <v>83</v>
      </c>
      <c r="AI177" s="28"/>
      <c r="AJ177" s="28"/>
      <c r="AK177" s="28">
        <v>1</v>
      </c>
      <c r="AL177" s="28">
        <v>1</v>
      </c>
      <c r="AM177" s="175" t="s">
        <v>83</v>
      </c>
      <c r="AN177" s="28">
        <v>1</v>
      </c>
      <c r="AO177" s="28">
        <v>1</v>
      </c>
      <c r="AP177" s="28">
        <v>1</v>
      </c>
    </row>
    <row r="178" spans="1:42">
      <c r="A178" s="151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3" t="str">
        <f t="shared" si="74"/>
        <v>|Cff00FF7F聚灵丹|r</v>
      </c>
      <c r="K178" s="153" t="str">
        <f t="shared" si="75"/>
        <v>业力|Cffffc926+1000|r</v>
      </c>
      <c r="L178" s="28"/>
      <c r="M178" s="154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75" t="s">
        <v>83</v>
      </c>
      <c r="S178" s="175" t="s">
        <v>83</v>
      </c>
      <c r="T178" s="175" t="s">
        <v>83</v>
      </c>
      <c r="U178" s="175" t="s">
        <v>83</v>
      </c>
      <c r="V178" s="28"/>
      <c r="W178" s="28" t="s">
        <v>93</v>
      </c>
      <c r="X178" s="28">
        <v>0</v>
      </c>
      <c r="Y178" s="175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75" t="s">
        <v>83</v>
      </c>
      <c r="AF178" s="175" t="s">
        <v>83</v>
      </c>
      <c r="AG178" s="175" t="s">
        <v>83</v>
      </c>
      <c r="AH178" s="175" t="s">
        <v>83</v>
      </c>
      <c r="AI178" s="28"/>
      <c r="AJ178" s="28"/>
      <c r="AK178" s="28">
        <v>1</v>
      </c>
      <c r="AL178" s="28">
        <v>1</v>
      </c>
      <c r="AM178" s="175" t="s">
        <v>83</v>
      </c>
      <c r="AN178" s="28">
        <v>1</v>
      </c>
      <c r="AO178" s="28">
        <v>1</v>
      </c>
      <c r="AP178" s="28">
        <v>1</v>
      </c>
    </row>
    <row r="179" spans="1:42">
      <c r="A179" s="151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3" t="str">
        <f t="shared" si="74"/>
        <v>|Cff00BFFF地灵丹|r</v>
      </c>
      <c r="K179" s="153" t="str">
        <f t="shared" si="75"/>
        <v>业力|Cffffc926+2500|r</v>
      </c>
      <c r="L179" s="28"/>
      <c r="M179" s="154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75" t="s">
        <v>83</v>
      </c>
      <c r="S179" s="175" t="s">
        <v>83</v>
      </c>
      <c r="T179" s="175" t="s">
        <v>83</v>
      </c>
      <c r="U179" s="175" t="s">
        <v>83</v>
      </c>
      <c r="V179" s="28"/>
      <c r="W179" s="28" t="s">
        <v>93</v>
      </c>
      <c r="X179" s="28">
        <v>0</v>
      </c>
      <c r="Y179" s="175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75" t="s">
        <v>83</v>
      </c>
      <c r="AF179" s="175" t="s">
        <v>83</v>
      </c>
      <c r="AG179" s="175" t="s">
        <v>83</v>
      </c>
      <c r="AH179" s="175" t="s">
        <v>83</v>
      </c>
      <c r="AI179" s="28"/>
      <c r="AJ179" s="28"/>
      <c r="AK179" s="28">
        <v>1</v>
      </c>
      <c r="AL179" s="28">
        <v>1</v>
      </c>
      <c r="AM179" s="175" t="s">
        <v>83</v>
      </c>
      <c r="AN179" s="28">
        <v>1</v>
      </c>
      <c r="AO179" s="28">
        <v>1</v>
      </c>
      <c r="AP179" s="28">
        <v>1</v>
      </c>
    </row>
    <row r="180" spans="1:42">
      <c r="A180" s="151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3" t="str">
        <f t="shared" ref="J180:J181" si="76">H180</f>
        <v>|CffFFC926三纹清灵丹|r</v>
      </c>
      <c r="K180" s="153" t="str">
        <f t="shared" ref="K180:K181" si="77">I180</f>
        <v>业力|Cffffc926+10000|r</v>
      </c>
      <c r="L180" s="28"/>
      <c r="M180" s="154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75" t="s">
        <v>83</v>
      </c>
      <c r="S180" s="175" t="s">
        <v>83</v>
      </c>
      <c r="T180" s="175" t="s">
        <v>83</v>
      </c>
      <c r="U180" s="175" t="s">
        <v>83</v>
      </c>
      <c r="V180" s="28"/>
      <c r="W180" s="28" t="s">
        <v>93</v>
      </c>
      <c r="X180" s="28">
        <v>0</v>
      </c>
      <c r="Y180" s="175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75" t="s">
        <v>83</v>
      </c>
      <c r="AF180" s="175" t="s">
        <v>83</v>
      </c>
      <c r="AG180" s="175" t="s">
        <v>83</v>
      </c>
      <c r="AH180" s="175" t="s">
        <v>83</v>
      </c>
      <c r="AI180" s="28"/>
      <c r="AJ180" s="28"/>
      <c r="AK180" s="28">
        <v>1</v>
      </c>
      <c r="AL180" s="28">
        <v>1</v>
      </c>
      <c r="AM180" s="175" t="s">
        <v>83</v>
      </c>
      <c r="AN180" s="28">
        <v>1</v>
      </c>
      <c r="AO180" s="28">
        <v>1</v>
      </c>
      <c r="AP180" s="28">
        <v>1</v>
      </c>
    </row>
    <row r="181" spans="1:42">
      <c r="A181" s="151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3" t="str">
        <f t="shared" si="76"/>
        <v>|Cff00FF7F血气丹|r</v>
      </c>
      <c r="K181" s="153" t="str">
        <f t="shared" si="77"/>
        <v>生命|Cffffc926+20000|r</v>
      </c>
      <c r="L181" s="28"/>
      <c r="M181" s="154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75" t="s">
        <v>83</v>
      </c>
      <c r="S181" s="175" t="s">
        <v>83</v>
      </c>
      <c r="T181" s="175" t="s">
        <v>83</v>
      </c>
      <c r="U181" s="175" t="s">
        <v>83</v>
      </c>
      <c r="V181" s="28"/>
      <c r="W181" s="28" t="s">
        <v>93</v>
      </c>
      <c r="X181" s="28">
        <v>0</v>
      </c>
      <c r="Y181" s="175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75" t="s">
        <v>83</v>
      </c>
      <c r="AF181" s="175" t="s">
        <v>83</v>
      </c>
      <c r="AG181" s="175" t="s">
        <v>83</v>
      </c>
      <c r="AH181" s="175" t="s">
        <v>83</v>
      </c>
      <c r="AI181" s="28"/>
      <c r="AJ181" s="28"/>
      <c r="AK181" s="28">
        <v>1</v>
      </c>
      <c r="AL181" s="28">
        <v>1</v>
      </c>
      <c r="AM181" s="175" t="s">
        <v>83</v>
      </c>
      <c r="AN181" s="28">
        <v>1</v>
      </c>
      <c r="AO181" s="28">
        <v>1</v>
      </c>
      <c r="AP181" s="28">
        <v>1</v>
      </c>
    </row>
    <row r="182" spans="1:42">
      <c r="A182" s="151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3" t="str">
        <f t="shared" ref="J182" si="78">H182</f>
        <v>|Cff00BFFF洗髓丹|r</v>
      </c>
      <c r="K182" s="153" t="str">
        <f t="shared" ref="K182" si="79">I182</f>
        <v>生命|Cffffc926+50000|r</v>
      </c>
      <c r="L182" s="28"/>
      <c r="M182" s="154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75" t="s">
        <v>83</v>
      </c>
      <c r="S182" s="175" t="s">
        <v>83</v>
      </c>
      <c r="T182" s="175" t="s">
        <v>83</v>
      </c>
      <c r="U182" s="175" t="s">
        <v>83</v>
      </c>
      <c r="V182" s="28"/>
      <c r="W182" s="28" t="s">
        <v>93</v>
      </c>
      <c r="X182" s="28">
        <v>0</v>
      </c>
      <c r="Y182" s="175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75" t="s">
        <v>83</v>
      </c>
      <c r="AF182" s="175" t="s">
        <v>83</v>
      </c>
      <c r="AG182" s="175" t="s">
        <v>83</v>
      </c>
      <c r="AH182" s="175" t="s">
        <v>83</v>
      </c>
      <c r="AI182" s="28"/>
      <c r="AJ182" s="28"/>
      <c r="AK182" s="28">
        <v>1</v>
      </c>
      <c r="AL182" s="28">
        <v>1</v>
      </c>
      <c r="AM182" s="175" t="s">
        <v>83</v>
      </c>
      <c r="AN182" s="28">
        <v>1</v>
      </c>
      <c r="AO182" s="28">
        <v>1</v>
      </c>
      <c r="AP182" s="28">
        <v>1</v>
      </c>
    </row>
    <row r="183" spans="1:42">
      <c r="A183" s="151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3" t="str">
        <f t="shared" ref="J183" si="80">H183</f>
        <v>|CffFFC926七命玄门丹|r</v>
      </c>
      <c r="K183" s="153" t="str">
        <f t="shared" ref="K183" si="81">I183</f>
        <v>生命|Cffffc926+200000|r</v>
      </c>
      <c r="L183" s="28"/>
      <c r="M183" s="154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75" t="s">
        <v>83</v>
      </c>
      <c r="S183" s="175" t="s">
        <v>83</v>
      </c>
      <c r="T183" s="175" t="s">
        <v>83</v>
      </c>
      <c r="U183" s="175" t="s">
        <v>83</v>
      </c>
      <c r="V183" s="28"/>
      <c r="W183" s="28" t="s">
        <v>93</v>
      </c>
      <c r="X183" s="28">
        <v>0</v>
      </c>
      <c r="Y183" s="175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75" t="s">
        <v>83</v>
      </c>
      <c r="AF183" s="175" t="s">
        <v>83</v>
      </c>
      <c r="AG183" s="175" t="s">
        <v>83</v>
      </c>
      <c r="AH183" s="175" t="s">
        <v>83</v>
      </c>
      <c r="AI183" s="28"/>
      <c r="AJ183" s="28"/>
      <c r="AK183" s="28">
        <v>1</v>
      </c>
      <c r="AL183" s="28">
        <v>1</v>
      </c>
      <c r="AM183" s="175" t="s">
        <v>83</v>
      </c>
      <c r="AN183" s="28">
        <v>1</v>
      </c>
      <c r="AO183" s="28">
        <v>1</v>
      </c>
      <c r="AP183" s="28">
        <v>1</v>
      </c>
    </row>
    <row r="184" spans="1:42">
      <c r="A184" s="151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3" t="str">
        <f t="shared" ref="J184" si="82">H184</f>
        <v>|CffFF0000时渊入场券|r</v>
      </c>
      <c r="K184" s="153" t="str">
        <f t="shared" ref="K184" si="83">I184</f>
        <v>每次|Cffffd24d完成|r时渊副本将消耗|Cffffd24d1|r个|Cffffd24d时渊入场券|r</v>
      </c>
      <c r="L184" s="28"/>
      <c r="M184" s="154" t="str">
        <f>VLOOKUP(LEFT(RIGHT(B184,5),4),物品!B:CU,20,FALSE)</f>
        <v>ReplaceableTextures\\CommandButtons\\BTNIP01.blp</v>
      </c>
      <c r="N184" s="175" t="s">
        <v>83</v>
      </c>
      <c r="O184" s="154" t="s">
        <v>98</v>
      </c>
      <c r="P184" s="28">
        <v>0</v>
      </c>
      <c r="Q184" s="28">
        <v>0</v>
      </c>
      <c r="R184" s="175" t="s">
        <v>83</v>
      </c>
      <c r="S184" s="175" t="s">
        <v>83</v>
      </c>
      <c r="T184" s="175" t="s">
        <v>83</v>
      </c>
      <c r="U184" s="175" t="s">
        <v>83</v>
      </c>
      <c r="V184" s="28"/>
      <c r="W184" s="28" t="s">
        <v>88</v>
      </c>
      <c r="X184" s="28">
        <v>0</v>
      </c>
      <c r="Y184" s="175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75" t="s">
        <v>83</v>
      </c>
      <c r="AF184" s="175" t="s">
        <v>83</v>
      </c>
      <c r="AG184" s="175" t="s">
        <v>83</v>
      </c>
      <c r="AH184" s="175" t="s">
        <v>83</v>
      </c>
      <c r="AI184" s="28">
        <v>1</v>
      </c>
      <c r="AJ184" s="28"/>
      <c r="AK184" s="28">
        <v>1</v>
      </c>
      <c r="AL184" s="28">
        <v>1</v>
      </c>
      <c r="AM184" s="175" t="s">
        <v>83</v>
      </c>
      <c r="AN184" s="28">
        <v>1</v>
      </c>
      <c r="AO184" s="28">
        <v>1</v>
      </c>
      <c r="AP184" s="28">
        <v>1</v>
      </c>
    </row>
    <row r="185" spans="1:42">
      <c r="A185" s="151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3" t="str">
        <f t="shared" ref="J185:J208" si="84">H185</f>
        <v>|CffFFD24D补天石|r</v>
      </c>
      <c r="K185" s="153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54" t="str">
        <f>VLOOKUP(LEFT(RIGHT(B185,5),4),物品!B:CU,20,FALSE)</f>
        <v>ReplaceableTextures\\CommandButtons\\BTNIP02.blp</v>
      </c>
      <c r="N185" s="175" t="s">
        <v>83</v>
      </c>
      <c r="O185" s="154" t="s">
        <v>107</v>
      </c>
      <c r="P185" s="28">
        <v>0</v>
      </c>
      <c r="Q185" s="28">
        <v>0</v>
      </c>
      <c r="R185" s="175" t="s">
        <v>83</v>
      </c>
      <c r="S185" s="175" t="s">
        <v>83</v>
      </c>
      <c r="T185" s="175" t="s">
        <v>83</v>
      </c>
      <c r="U185" s="175" t="s">
        <v>83</v>
      </c>
      <c r="V185" s="28"/>
      <c r="W185" s="28" t="s">
        <v>88</v>
      </c>
      <c r="X185" s="28">
        <v>0</v>
      </c>
      <c r="Y185" s="175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75" t="s">
        <v>83</v>
      </c>
      <c r="AF185" s="175" t="s">
        <v>83</v>
      </c>
      <c r="AG185" s="175" t="s">
        <v>83</v>
      </c>
      <c r="AH185" s="175" t="s">
        <v>83</v>
      </c>
      <c r="AI185" s="28"/>
      <c r="AJ185" s="28"/>
      <c r="AK185" s="28">
        <v>1</v>
      </c>
      <c r="AL185" s="28">
        <v>1</v>
      </c>
      <c r="AM185" s="175" t="s">
        <v>83</v>
      </c>
      <c r="AN185" s="28">
        <v>1</v>
      </c>
      <c r="AO185" s="28">
        <v>1</v>
      </c>
      <c r="AP185" s="28">
        <v>1</v>
      </c>
    </row>
    <row r="186" spans="1:42">
      <c r="A186" s="151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3" t="str">
        <f t="shared" si="84"/>
        <v>|CffFF0000鸿蒙结晶|r</v>
      </c>
      <c r="K186" s="153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54" t="str">
        <f>VLOOKUP(LEFT(RIGHT(B186,5),4),物品!B:CU,20,FALSE)</f>
        <v>ReplaceableTextures\\CommandButtons\\BTNIP03.blp</v>
      </c>
      <c r="N186" s="175" t="s">
        <v>83</v>
      </c>
      <c r="O186" s="154" t="s">
        <v>107</v>
      </c>
      <c r="P186" s="28">
        <v>0</v>
      </c>
      <c r="Q186" s="28">
        <v>0</v>
      </c>
      <c r="R186" s="175" t="s">
        <v>83</v>
      </c>
      <c r="S186" s="175" t="s">
        <v>83</v>
      </c>
      <c r="T186" s="175" t="s">
        <v>83</v>
      </c>
      <c r="U186" s="175" t="s">
        <v>83</v>
      </c>
      <c r="V186" s="28"/>
      <c r="W186" s="28" t="s">
        <v>88</v>
      </c>
      <c r="X186" s="28">
        <v>0</v>
      </c>
      <c r="Y186" s="175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75" t="s">
        <v>83</v>
      </c>
      <c r="AF186" s="175" t="s">
        <v>83</v>
      </c>
      <c r="AG186" s="175" t="s">
        <v>83</v>
      </c>
      <c r="AH186" s="175" t="s">
        <v>83</v>
      </c>
      <c r="AI186" s="28"/>
      <c r="AJ186" s="28"/>
      <c r="AK186" s="28">
        <v>1</v>
      </c>
      <c r="AL186" s="28">
        <v>0</v>
      </c>
      <c r="AM186" s="175" t="s">
        <v>83</v>
      </c>
      <c r="AN186" s="28">
        <v>1</v>
      </c>
      <c r="AO186" s="28">
        <v>1</v>
      </c>
      <c r="AP186" s="28">
        <v>1</v>
      </c>
    </row>
    <row r="187" spans="1:42">
      <c r="A187" s="151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3" t="str">
        <f t="shared" ref="J187:J188" si="86">H187</f>
        <v>|CffFF0000神兽洗灵石|r</v>
      </c>
      <c r="K187" s="153" t="str">
        <f t="shared" ref="K187:K188" si="87">I187</f>
        <v>使用后|Cffffc926重置|r当前|Cffff0000觉醒神通【R】|r|Cfff0f0f0。|r</v>
      </c>
      <c r="L187" s="28"/>
      <c r="M187" s="154" t="str">
        <f>VLOOKUP(LEFT(RIGHT(B187,5),4),物品!B:CU,20,FALSE)</f>
        <v>ReplaceableTextures\\CommandButtons\\BTNIP04.blp</v>
      </c>
      <c r="N187" s="175" t="s">
        <v>83</v>
      </c>
      <c r="O187" s="154" t="s">
        <v>98</v>
      </c>
      <c r="P187" s="28">
        <v>1</v>
      </c>
      <c r="Q187" s="28">
        <v>1</v>
      </c>
      <c r="R187" s="175" t="s">
        <v>83</v>
      </c>
      <c r="S187" s="175" t="s">
        <v>83</v>
      </c>
      <c r="T187" s="175" t="s">
        <v>83</v>
      </c>
      <c r="U187" s="175" t="s">
        <v>83</v>
      </c>
      <c r="V187" s="28"/>
      <c r="W187" s="28" t="s">
        <v>93</v>
      </c>
      <c r="X187" s="28">
        <v>0</v>
      </c>
      <c r="Y187" s="175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75" t="s">
        <v>83</v>
      </c>
      <c r="AF187" s="175" t="s">
        <v>83</v>
      </c>
      <c r="AG187" s="175" t="s">
        <v>83</v>
      </c>
      <c r="AH187" s="175" t="s">
        <v>83</v>
      </c>
      <c r="AI187" s="28"/>
      <c r="AJ187" s="28"/>
      <c r="AK187" s="28">
        <v>1</v>
      </c>
      <c r="AL187" s="28">
        <v>1</v>
      </c>
      <c r="AM187" s="175" t="s">
        <v>83</v>
      </c>
      <c r="AN187" s="28">
        <v>1</v>
      </c>
      <c r="AO187" s="28">
        <v>1</v>
      </c>
      <c r="AP187" s="28">
        <v>1</v>
      </c>
    </row>
    <row r="188" spans="1:42">
      <c r="A188" s="151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3" t="str">
        <f t="shared" si="86"/>
        <v>|CffFF0000虚空圣战卡|r</v>
      </c>
      <c r="K188" s="153" t="str">
        <f t="shared" si="87"/>
        <v>开启|Cffffc926结界|r，前往虚空终止|Cffff0000封神圣战|r。</v>
      </c>
      <c r="L188" s="28"/>
      <c r="M188" s="154" t="str">
        <f>VLOOKUP(LEFT(RIGHT(B188,5),4),物品!B:CU,20,FALSE)</f>
        <v>ReplaceableTextures\\CommandButtons\\BTNIP05.blp</v>
      </c>
      <c r="N188" s="175" t="s">
        <v>83</v>
      </c>
      <c r="O188" s="154" t="s">
        <v>98</v>
      </c>
      <c r="P188" s="28">
        <v>0</v>
      </c>
      <c r="Q188" s="28">
        <v>0</v>
      </c>
      <c r="R188" s="175" t="s">
        <v>83</v>
      </c>
      <c r="S188" s="175" t="s">
        <v>83</v>
      </c>
      <c r="T188" s="175" t="s">
        <v>83</v>
      </c>
      <c r="U188" s="175" t="s">
        <v>83</v>
      </c>
      <c r="V188" s="28"/>
      <c r="W188" s="28" t="s">
        <v>93</v>
      </c>
      <c r="X188" s="28">
        <v>0</v>
      </c>
      <c r="Y188" s="175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75" t="s">
        <v>83</v>
      </c>
      <c r="AF188" s="175" t="s">
        <v>83</v>
      </c>
      <c r="AG188" s="175" t="s">
        <v>83</v>
      </c>
      <c r="AH188" s="175" t="s">
        <v>83</v>
      </c>
      <c r="AI188" s="28"/>
      <c r="AJ188" s="28"/>
      <c r="AK188" s="28">
        <v>1</v>
      </c>
      <c r="AL188" s="28">
        <v>1</v>
      </c>
      <c r="AM188" s="175" t="s">
        <v>83</v>
      </c>
      <c r="AN188" s="28">
        <v>1</v>
      </c>
      <c r="AO188" s="28">
        <v>1</v>
      </c>
      <c r="AP188" s="28">
        <v>1</v>
      </c>
    </row>
    <row r="189" spans="1:42">
      <c r="A189" s="151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3" t="str">
        <f t="shared" ref="J189:J190" si="88">H189</f>
        <v>|Cff00FF7F大补丸|r</v>
      </c>
      <c r="K189" s="153" t="str">
        <f t="shared" ref="K189:K190" si="89">I189</f>
        <v>使用后增加|Cffffd24d100点|r境界经验。</v>
      </c>
      <c r="L189" s="28"/>
      <c r="M189" s="154" t="str">
        <f>VLOOKUP(LEFT(RIGHT(B189,5),4),物品!B:CU,20,FALSE)</f>
        <v>ReplaceableTextures\\CommandButtons\\BTNAM40.blp</v>
      </c>
      <c r="N189" s="175" t="s">
        <v>83</v>
      </c>
      <c r="O189" s="154" t="s">
        <v>98</v>
      </c>
      <c r="P189" s="28">
        <v>0</v>
      </c>
      <c r="Q189" s="28">
        <v>0</v>
      </c>
      <c r="R189" s="175" t="s">
        <v>83</v>
      </c>
      <c r="S189" s="175" t="s">
        <v>83</v>
      </c>
      <c r="T189" s="175" t="s">
        <v>83</v>
      </c>
      <c r="U189" s="175" t="s">
        <v>83</v>
      </c>
      <c r="V189" s="28"/>
      <c r="W189" s="28" t="s">
        <v>93</v>
      </c>
      <c r="X189" s="28">
        <v>0</v>
      </c>
      <c r="Y189" s="175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75" t="s">
        <v>83</v>
      </c>
      <c r="AF189" s="175" t="s">
        <v>83</v>
      </c>
      <c r="AG189" s="175" t="s">
        <v>83</v>
      </c>
      <c r="AH189" s="175" t="s">
        <v>83</v>
      </c>
      <c r="AI189" s="28"/>
      <c r="AJ189" s="28"/>
      <c r="AK189" s="28">
        <v>1</v>
      </c>
      <c r="AL189" s="28">
        <v>1</v>
      </c>
      <c r="AM189" s="175" t="s">
        <v>83</v>
      </c>
      <c r="AN189" s="28">
        <v>1</v>
      </c>
      <c r="AO189" s="28">
        <v>1</v>
      </c>
      <c r="AP189" s="28">
        <v>1</v>
      </c>
    </row>
    <row r="190" spans="1:42">
      <c r="A190" s="151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3" t="str">
        <f t="shared" si="88"/>
        <v>|Cff00FF7F抽奖抵用券|r</v>
      </c>
      <c r="K190" s="153" t="str">
        <f t="shared" si="89"/>
        <v>可抵扣|Cffffd24d1|r次抽奖消耗</v>
      </c>
      <c r="L190" s="28"/>
      <c r="M190" s="154" t="str">
        <f>VLOOKUP(LEFT(RIGHT(B190,5),4),物品!B:CU,20,FALSE)</f>
        <v>ReplaceableTextures\\CommandButtons\\BTNIP07.blp</v>
      </c>
      <c r="N190" s="175" t="s">
        <v>83</v>
      </c>
      <c r="O190" s="154" t="s">
        <v>98</v>
      </c>
      <c r="P190" s="28">
        <v>0</v>
      </c>
      <c r="Q190" s="28">
        <v>0</v>
      </c>
      <c r="R190" s="175" t="s">
        <v>83</v>
      </c>
      <c r="S190" s="175" t="s">
        <v>83</v>
      </c>
      <c r="T190" s="175" t="s">
        <v>83</v>
      </c>
      <c r="U190" s="175" t="s">
        <v>83</v>
      </c>
      <c r="V190" s="28"/>
      <c r="W190" s="28" t="s">
        <v>93</v>
      </c>
      <c r="X190" s="28">
        <v>0</v>
      </c>
      <c r="Y190" s="175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75" t="s">
        <v>83</v>
      </c>
      <c r="AF190" s="175" t="s">
        <v>83</v>
      </c>
      <c r="AG190" s="175" t="s">
        <v>83</v>
      </c>
      <c r="AH190" s="175" t="s">
        <v>83</v>
      </c>
      <c r="AI190" s="28"/>
      <c r="AJ190" s="28"/>
      <c r="AK190" s="28">
        <v>1</v>
      </c>
      <c r="AL190" s="28">
        <v>1</v>
      </c>
      <c r="AM190" s="175" t="s">
        <v>83</v>
      </c>
      <c r="AN190" s="28">
        <v>1</v>
      </c>
      <c r="AO190" s="28">
        <v>1</v>
      </c>
      <c r="AP190" s="28">
        <v>1</v>
      </c>
    </row>
    <row r="191" spans="1:42">
      <c r="A191" s="151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3" t="str">
        <f t="shared" ref="J191:J193" si="90">H191</f>
        <v>|Cff00FF7F超级大补丸|r</v>
      </c>
      <c r="K191" s="153" t="str">
        <f t="shared" ref="K191:K193" si="91">I191</f>
        <v>使用后增加|Cffffd24d300点|r境界经验。</v>
      </c>
      <c r="L191" s="28"/>
      <c r="M191" s="154" t="str">
        <f>VLOOKUP(LEFT(RIGHT(B191,5),4),物品!B:CU,20,FALSE)</f>
        <v>ReplaceableTextures\\CommandButtons\\BTNAM41.blp</v>
      </c>
      <c r="N191" s="175" t="s">
        <v>83</v>
      </c>
      <c r="O191" s="154" t="s">
        <v>98</v>
      </c>
      <c r="P191" s="28">
        <v>0</v>
      </c>
      <c r="Q191" s="28">
        <v>0</v>
      </c>
      <c r="R191" s="175" t="s">
        <v>83</v>
      </c>
      <c r="S191" s="175" t="s">
        <v>83</v>
      </c>
      <c r="T191" s="175" t="s">
        <v>83</v>
      </c>
      <c r="U191" s="175" t="s">
        <v>83</v>
      </c>
      <c r="V191" s="28"/>
      <c r="W191" s="28" t="s">
        <v>93</v>
      </c>
      <c r="X191" s="28">
        <v>0</v>
      </c>
      <c r="Y191" s="175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75" t="s">
        <v>83</v>
      </c>
      <c r="AF191" s="175" t="s">
        <v>83</v>
      </c>
      <c r="AG191" s="175" t="s">
        <v>83</v>
      </c>
      <c r="AH191" s="175" t="s">
        <v>83</v>
      </c>
      <c r="AI191" s="28"/>
      <c r="AJ191" s="28"/>
      <c r="AK191" s="28">
        <v>1</v>
      </c>
      <c r="AL191" s="28">
        <v>1</v>
      </c>
      <c r="AM191" s="175" t="s">
        <v>83</v>
      </c>
      <c r="AN191" s="28">
        <v>1</v>
      </c>
      <c r="AO191" s="28">
        <v>1</v>
      </c>
      <c r="AP191" s="28">
        <v>1</v>
      </c>
    </row>
    <row r="192" spans="1:42">
      <c r="A192" s="151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3" t="str">
        <f t="shared" si="90"/>
        <v>|Cff00FF7F特级大补丸|r</v>
      </c>
      <c r="K192" s="153" t="str">
        <f t="shared" si="91"/>
        <v>使用后增加|Cffffd24d500点|r境界经验。</v>
      </c>
      <c r="L192" s="28"/>
      <c r="M192" s="154" t="str">
        <f>VLOOKUP(LEFT(RIGHT(B192,5),4),物品!B:CU,20,FALSE)</f>
        <v>ReplaceableTextures\\CommandButtons\\BTNAM42.blp</v>
      </c>
      <c r="N192" s="175" t="s">
        <v>83</v>
      </c>
      <c r="O192" s="154" t="s">
        <v>98</v>
      </c>
      <c r="P192" s="28">
        <v>0</v>
      </c>
      <c r="Q192" s="28">
        <v>0</v>
      </c>
      <c r="R192" s="175" t="s">
        <v>83</v>
      </c>
      <c r="S192" s="175" t="s">
        <v>83</v>
      </c>
      <c r="T192" s="175" t="s">
        <v>83</v>
      </c>
      <c r="U192" s="175" t="s">
        <v>83</v>
      </c>
      <c r="V192" s="28"/>
      <c r="W192" s="28" t="s">
        <v>93</v>
      </c>
      <c r="X192" s="28">
        <v>0</v>
      </c>
      <c r="Y192" s="175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75" t="s">
        <v>83</v>
      </c>
      <c r="AF192" s="175" t="s">
        <v>83</v>
      </c>
      <c r="AG192" s="175" t="s">
        <v>83</v>
      </c>
      <c r="AH192" s="175" t="s">
        <v>83</v>
      </c>
      <c r="AI192" s="28"/>
      <c r="AJ192" s="28"/>
      <c r="AK192" s="28">
        <v>1</v>
      </c>
      <c r="AL192" s="28">
        <v>1</v>
      </c>
      <c r="AM192" s="175" t="s">
        <v>83</v>
      </c>
      <c r="AN192" s="28">
        <v>1</v>
      </c>
      <c r="AO192" s="28">
        <v>1</v>
      </c>
      <c r="AP192" s="28">
        <v>1</v>
      </c>
    </row>
    <row r="193" spans="1:42">
      <c r="A193" s="151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3" t="str">
        <f t="shared" si="90"/>
        <v>|CffFF0000神兽洗灵石|r</v>
      </c>
      <c r="K193" s="153" t="str">
        <f t="shared" si="91"/>
        <v>使用后|Cffffc926重置|r当前|Cffff0000觉醒神通【R】|r|Cfff0f0f0。|r</v>
      </c>
      <c r="L193" s="28"/>
      <c r="M193" s="154" t="str">
        <f>VLOOKUP(LEFT(RIGHT(B193,5),4),物品!B:CU,20,FALSE)</f>
        <v>ReplaceableTextures\\CommandButtons\\BTNIP04.blp</v>
      </c>
      <c r="N193" s="175" t="s">
        <v>83</v>
      </c>
      <c r="O193" s="154" t="s">
        <v>98</v>
      </c>
      <c r="P193" s="28">
        <v>0</v>
      </c>
      <c r="Q193" s="28">
        <v>0</v>
      </c>
      <c r="R193" s="175" t="s">
        <v>83</v>
      </c>
      <c r="S193" s="175" t="s">
        <v>83</v>
      </c>
      <c r="T193" s="175" t="s">
        <v>83</v>
      </c>
      <c r="U193" s="175" t="s">
        <v>83</v>
      </c>
      <c r="V193" s="28"/>
      <c r="W193" s="28" t="s">
        <v>88</v>
      </c>
      <c r="X193" s="28">
        <v>80000</v>
      </c>
      <c r="Y193" s="175" t="s">
        <v>83</v>
      </c>
      <c r="Z193" s="28">
        <v>0</v>
      </c>
      <c r="AA193" s="28">
        <v>0</v>
      </c>
      <c r="AB193" s="153">
        <v>0</v>
      </c>
      <c r="AC193" s="28">
        <v>1</v>
      </c>
      <c r="AD193" s="28">
        <v>1</v>
      </c>
      <c r="AE193" s="175" t="s">
        <v>83</v>
      </c>
      <c r="AF193" s="175" t="s">
        <v>83</v>
      </c>
      <c r="AG193" s="175" t="s">
        <v>83</v>
      </c>
      <c r="AH193" s="175" t="s">
        <v>83</v>
      </c>
      <c r="AI193" s="28">
        <v>1</v>
      </c>
      <c r="AJ193" s="28"/>
      <c r="AK193" s="28">
        <v>1</v>
      </c>
      <c r="AL193" s="28">
        <v>1</v>
      </c>
      <c r="AM193" s="175" t="s">
        <v>83</v>
      </c>
      <c r="AN193" s="28">
        <v>1</v>
      </c>
      <c r="AO193" s="28">
        <v>1</v>
      </c>
      <c r="AP193" s="28">
        <v>1</v>
      </c>
    </row>
    <row r="194" spans="1:42">
      <c r="A194" s="151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3" t="str">
        <f t="shared" si="84"/>
        <v>噬心劫</v>
      </c>
      <c r="K194" s="153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54" t="str">
        <f>VLOOKUP(LEFT(RIGHT(B194,5),4),物品!B:CU,20,FALSE)</f>
        <v>ReplaceableTextures\\CommandButtons\\BTNIT01.blp</v>
      </c>
      <c r="N194" s="175" t="s">
        <v>83</v>
      </c>
      <c r="O194" s="154" t="s">
        <v>98</v>
      </c>
      <c r="P194" s="28">
        <v>0</v>
      </c>
      <c r="Q194" s="28">
        <v>0</v>
      </c>
      <c r="R194" s="175" t="s">
        <v>83</v>
      </c>
      <c r="S194" s="175" t="s">
        <v>83</v>
      </c>
      <c r="T194" s="175" t="s">
        <v>83</v>
      </c>
      <c r="U194" s="175" t="s">
        <v>83</v>
      </c>
      <c r="V194" s="28"/>
      <c r="W194" s="28" t="s">
        <v>88</v>
      </c>
      <c r="X194" s="28">
        <v>3000</v>
      </c>
      <c r="Y194" s="175" t="s">
        <v>83</v>
      </c>
      <c r="Z194" s="28">
        <v>0</v>
      </c>
      <c r="AA194" s="28">
        <v>0</v>
      </c>
      <c r="AB194" s="153">
        <v>0</v>
      </c>
      <c r="AC194" s="28">
        <v>1</v>
      </c>
      <c r="AD194" s="28">
        <v>1</v>
      </c>
      <c r="AE194" s="175" t="s">
        <v>83</v>
      </c>
      <c r="AF194" s="175" t="s">
        <v>83</v>
      </c>
      <c r="AG194" s="175" t="s">
        <v>83</v>
      </c>
      <c r="AH194" s="175" t="s">
        <v>83</v>
      </c>
      <c r="AI194" s="28">
        <v>1</v>
      </c>
      <c r="AJ194" s="28"/>
      <c r="AK194" s="28">
        <v>1</v>
      </c>
      <c r="AL194" s="28">
        <v>1</v>
      </c>
      <c r="AM194" s="175" t="s">
        <v>83</v>
      </c>
      <c r="AN194" s="28">
        <v>1</v>
      </c>
      <c r="AO194" s="28">
        <v>1</v>
      </c>
      <c r="AP194" s="28">
        <v>1</v>
      </c>
    </row>
    <row r="195" spans="1:42">
      <c r="A195" s="151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3" t="str">
        <f t="shared" si="84"/>
        <v>三重轰雷劫</v>
      </c>
      <c r="K195" s="153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54" t="str">
        <f>VLOOKUP(LEFT(RIGHT(B195,5),4),物品!B:CU,20,FALSE)</f>
        <v>ReplaceableTextures\\CommandButtons\\BTNIT02.blp</v>
      </c>
      <c r="N195" s="175" t="s">
        <v>83</v>
      </c>
      <c r="O195" s="154" t="s">
        <v>98</v>
      </c>
      <c r="P195" s="28">
        <v>1</v>
      </c>
      <c r="Q195" s="28">
        <v>0</v>
      </c>
      <c r="R195" s="175" t="s">
        <v>83</v>
      </c>
      <c r="S195" s="175" t="s">
        <v>83</v>
      </c>
      <c r="T195" s="175" t="s">
        <v>83</v>
      </c>
      <c r="U195" s="175" t="s">
        <v>83</v>
      </c>
      <c r="V195" s="28"/>
      <c r="W195" s="28" t="s">
        <v>88</v>
      </c>
      <c r="X195" s="28">
        <v>3000</v>
      </c>
      <c r="Y195" s="175" t="s">
        <v>83</v>
      </c>
      <c r="Z195" s="28">
        <v>0</v>
      </c>
      <c r="AA195" s="28">
        <v>0</v>
      </c>
      <c r="AB195" s="153">
        <v>2</v>
      </c>
      <c r="AC195" s="28">
        <v>1</v>
      </c>
      <c r="AD195" s="28">
        <v>1</v>
      </c>
      <c r="AE195" s="175" t="s">
        <v>83</v>
      </c>
      <c r="AF195" s="175" t="s">
        <v>83</v>
      </c>
      <c r="AG195" s="175" t="s">
        <v>83</v>
      </c>
      <c r="AH195" s="175" t="s">
        <v>83</v>
      </c>
      <c r="AI195" s="28">
        <v>1</v>
      </c>
      <c r="AJ195" s="28"/>
      <c r="AK195" s="28">
        <v>1</v>
      </c>
      <c r="AL195" s="28">
        <v>1</v>
      </c>
      <c r="AM195" s="175" t="s">
        <v>83</v>
      </c>
      <c r="AN195" s="28">
        <v>1</v>
      </c>
      <c r="AO195" s="28">
        <v>1</v>
      </c>
      <c r="AP195" s="28">
        <v>1</v>
      </c>
    </row>
    <row r="196" spans="1:42">
      <c r="A196" s="151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3" t="str">
        <f t="shared" si="84"/>
        <v>|Cff00FF7F六重天雷劫|r</v>
      </c>
      <c r="K196" s="153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54" t="str">
        <f>VLOOKUP(LEFT(RIGHT(B196,5),4),物品!B:CU,20,FALSE)</f>
        <v>ReplaceableTextures\\CommandButtons\\BTNIT03.blp</v>
      </c>
      <c r="N196" s="175" t="s">
        <v>83</v>
      </c>
      <c r="O196" s="154" t="s">
        <v>98</v>
      </c>
      <c r="P196" s="28">
        <v>2</v>
      </c>
      <c r="Q196" s="28">
        <v>0</v>
      </c>
      <c r="R196" s="175" t="s">
        <v>83</v>
      </c>
      <c r="S196" s="175" t="s">
        <v>83</v>
      </c>
      <c r="T196" s="175" t="s">
        <v>83</v>
      </c>
      <c r="U196" s="175" t="s">
        <v>83</v>
      </c>
      <c r="V196" s="28"/>
      <c r="W196" s="28" t="s">
        <v>88</v>
      </c>
      <c r="X196" s="28">
        <v>5000</v>
      </c>
      <c r="Y196" s="175" t="s">
        <v>83</v>
      </c>
      <c r="Z196" s="28">
        <v>0</v>
      </c>
      <c r="AA196" s="28">
        <v>0</v>
      </c>
      <c r="AB196" s="153">
        <v>3</v>
      </c>
      <c r="AC196" s="28">
        <v>1</v>
      </c>
      <c r="AD196" s="28">
        <v>1</v>
      </c>
      <c r="AE196" s="175" t="s">
        <v>83</v>
      </c>
      <c r="AF196" s="175" t="s">
        <v>83</v>
      </c>
      <c r="AG196" s="175" t="s">
        <v>83</v>
      </c>
      <c r="AH196" s="175" t="s">
        <v>83</v>
      </c>
      <c r="AI196" s="28">
        <v>1</v>
      </c>
      <c r="AJ196" s="28"/>
      <c r="AK196" s="28">
        <v>1</v>
      </c>
      <c r="AL196" s="28">
        <v>1</v>
      </c>
      <c r="AM196" s="175" t="s">
        <v>83</v>
      </c>
      <c r="AN196" s="28">
        <v>1</v>
      </c>
      <c r="AO196" s="28">
        <v>1</v>
      </c>
      <c r="AP196" s="28">
        <v>1</v>
      </c>
    </row>
    <row r="197" spans="1:42">
      <c r="A197" s="151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3" t="str">
        <f t="shared" si="84"/>
        <v>|Cff00FF7F九重煅神劫|r</v>
      </c>
      <c r="K197" s="153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54" t="str">
        <f>VLOOKUP(LEFT(RIGHT(B197,5),4),物品!B:CU,20,FALSE)</f>
        <v>ReplaceableTextures\\CommandButtons\\BTNIT04.blp</v>
      </c>
      <c r="N197" s="175" t="s">
        <v>83</v>
      </c>
      <c r="O197" s="154" t="s">
        <v>98</v>
      </c>
      <c r="P197" s="28">
        <v>3</v>
      </c>
      <c r="Q197" s="28">
        <v>0</v>
      </c>
      <c r="R197" s="175" t="s">
        <v>83</v>
      </c>
      <c r="S197" s="175" t="s">
        <v>83</v>
      </c>
      <c r="T197" s="175" t="s">
        <v>83</v>
      </c>
      <c r="U197" s="175" t="s">
        <v>83</v>
      </c>
      <c r="V197" s="28"/>
      <c r="W197" s="28" t="s">
        <v>88</v>
      </c>
      <c r="X197" s="28">
        <v>7000</v>
      </c>
      <c r="Y197" s="175" t="s">
        <v>83</v>
      </c>
      <c r="Z197" s="28">
        <v>0</v>
      </c>
      <c r="AA197" s="28">
        <v>0</v>
      </c>
      <c r="AB197" s="153">
        <v>5</v>
      </c>
      <c r="AC197" s="28">
        <v>1</v>
      </c>
      <c r="AD197" s="28">
        <v>1</v>
      </c>
      <c r="AE197" s="175" t="s">
        <v>83</v>
      </c>
      <c r="AF197" s="175" t="s">
        <v>83</v>
      </c>
      <c r="AG197" s="175" t="s">
        <v>83</v>
      </c>
      <c r="AH197" s="175" t="s">
        <v>83</v>
      </c>
      <c r="AI197" s="28">
        <v>1</v>
      </c>
      <c r="AJ197" s="28"/>
      <c r="AK197" s="28">
        <v>1</v>
      </c>
      <c r="AL197" s="28">
        <v>1</v>
      </c>
      <c r="AM197" s="175" t="s">
        <v>83</v>
      </c>
      <c r="AN197" s="28">
        <v>1</v>
      </c>
      <c r="AO197" s="28">
        <v>1</v>
      </c>
      <c r="AP197" s="28">
        <v>1</v>
      </c>
    </row>
    <row r="198" spans="1:42">
      <c r="A198" s="151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3" t="str">
        <f t="shared" si="84"/>
        <v>|Cff00BFFF灭魄血煞劫|r</v>
      </c>
      <c r="K198" s="153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54" t="str">
        <f>VLOOKUP(LEFT(RIGHT(B198,5),4),物品!B:CU,20,FALSE)</f>
        <v>ReplaceableTextures\\CommandButtons\\BTNIT05.blp</v>
      </c>
      <c r="N198" s="175" t="s">
        <v>83</v>
      </c>
      <c r="O198" s="154" t="s">
        <v>98</v>
      </c>
      <c r="P198" s="28">
        <v>0</v>
      </c>
      <c r="Q198" s="28">
        <v>1</v>
      </c>
      <c r="R198" s="175" t="s">
        <v>83</v>
      </c>
      <c r="S198" s="175" t="s">
        <v>83</v>
      </c>
      <c r="T198" s="175" t="s">
        <v>83</v>
      </c>
      <c r="U198" s="175" t="s">
        <v>83</v>
      </c>
      <c r="V198" s="28"/>
      <c r="W198" s="28" t="s">
        <v>88</v>
      </c>
      <c r="X198" s="28">
        <v>10000</v>
      </c>
      <c r="Y198" s="175" t="s">
        <v>83</v>
      </c>
      <c r="Z198" s="28">
        <v>0</v>
      </c>
      <c r="AA198" s="28">
        <v>0</v>
      </c>
      <c r="AB198" s="153">
        <v>7</v>
      </c>
      <c r="AC198" s="28">
        <v>1</v>
      </c>
      <c r="AD198" s="28">
        <v>1</v>
      </c>
      <c r="AE198" s="175" t="s">
        <v>83</v>
      </c>
      <c r="AF198" s="175" t="s">
        <v>83</v>
      </c>
      <c r="AG198" s="175" t="s">
        <v>83</v>
      </c>
      <c r="AH198" s="175" t="s">
        <v>83</v>
      </c>
      <c r="AI198" s="28">
        <v>1</v>
      </c>
      <c r="AJ198" s="28"/>
      <c r="AK198" s="28">
        <v>1</v>
      </c>
      <c r="AL198" s="28">
        <v>1</v>
      </c>
      <c r="AM198" s="175" t="s">
        <v>83</v>
      </c>
      <c r="AN198" s="28">
        <v>1</v>
      </c>
      <c r="AO198" s="28">
        <v>1</v>
      </c>
      <c r="AP198" s="28">
        <v>1</v>
      </c>
    </row>
    <row r="199" spans="1:42">
      <c r="A199" s="151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3" t="str">
        <f t="shared" si="84"/>
        <v>|Cff00BFFF入微洞虚劫|r</v>
      </c>
      <c r="K199" s="153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54" t="str">
        <f>VLOOKUP(LEFT(RIGHT(B199,5),4),物品!B:CU,20,FALSE)</f>
        <v>ReplaceableTextures\\CommandButtons\\BTNIT06.blp</v>
      </c>
      <c r="N199" s="175" t="s">
        <v>83</v>
      </c>
      <c r="O199" s="154" t="s">
        <v>98</v>
      </c>
      <c r="P199" s="28">
        <v>1</v>
      </c>
      <c r="Q199" s="28">
        <v>1</v>
      </c>
      <c r="R199" s="175" t="s">
        <v>83</v>
      </c>
      <c r="S199" s="175" t="s">
        <v>83</v>
      </c>
      <c r="T199" s="175" t="s">
        <v>83</v>
      </c>
      <c r="U199" s="175" t="s">
        <v>83</v>
      </c>
      <c r="V199" s="28"/>
      <c r="W199" s="28" t="s">
        <v>88</v>
      </c>
      <c r="X199" s="28">
        <v>15000</v>
      </c>
      <c r="Y199" s="175" t="s">
        <v>83</v>
      </c>
      <c r="Z199" s="28">
        <v>0</v>
      </c>
      <c r="AA199" s="28">
        <v>0</v>
      </c>
      <c r="AB199" s="153">
        <v>10</v>
      </c>
      <c r="AC199" s="28">
        <v>1</v>
      </c>
      <c r="AD199" s="28">
        <v>1</v>
      </c>
      <c r="AE199" s="175" t="s">
        <v>83</v>
      </c>
      <c r="AF199" s="175" t="s">
        <v>83</v>
      </c>
      <c r="AG199" s="175" t="s">
        <v>83</v>
      </c>
      <c r="AH199" s="175" t="s">
        <v>83</v>
      </c>
      <c r="AI199" s="28">
        <v>1</v>
      </c>
      <c r="AJ199" s="28"/>
      <c r="AK199" s="28">
        <v>1</v>
      </c>
      <c r="AL199" s="28">
        <v>1</v>
      </c>
      <c r="AM199" s="175" t="s">
        <v>83</v>
      </c>
      <c r="AN199" s="28">
        <v>1</v>
      </c>
      <c r="AO199" s="28">
        <v>1</v>
      </c>
      <c r="AP199" s="28">
        <v>1</v>
      </c>
    </row>
    <row r="200" spans="1:42">
      <c r="A200" s="151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3" t="str">
        <f t="shared" si="84"/>
        <v>|CffFFD24D因果厄难劫|r</v>
      </c>
      <c r="K200" s="153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54" t="str">
        <f>VLOOKUP(LEFT(RIGHT(B200,5),4),物品!B:CU,20,FALSE)</f>
        <v>ReplaceableTextures\\CommandButtons\\BTNIT07.blp</v>
      </c>
      <c r="N200" s="175" t="s">
        <v>83</v>
      </c>
      <c r="O200" s="154" t="s">
        <v>98</v>
      </c>
      <c r="P200" s="28">
        <v>2</v>
      </c>
      <c r="Q200" s="28">
        <v>1</v>
      </c>
      <c r="R200" s="175" t="s">
        <v>83</v>
      </c>
      <c r="S200" s="175" t="s">
        <v>83</v>
      </c>
      <c r="T200" s="175" t="s">
        <v>83</v>
      </c>
      <c r="U200" s="175" t="s">
        <v>83</v>
      </c>
      <c r="V200" s="28"/>
      <c r="W200" s="28" t="s">
        <v>88</v>
      </c>
      <c r="X200" s="28">
        <v>20000</v>
      </c>
      <c r="Y200" s="175" t="s">
        <v>83</v>
      </c>
      <c r="Z200" s="28">
        <v>0</v>
      </c>
      <c r="AA200" s="28">
        <v>0</v>
      </c>
      <c r="AB200" s="153">
        <v>13</v>
      </c>
      <c r="AC200" s="28">
        <v>1</v>
      </c>
      <c r="AD200" s="28">
        <v>1</v>
      </c>
      <c r="AE200" s="175" t="s">
        <v>83</v>
      </c>
      <c r="AF200" s="175" t="s">
        <v>83</v>
      </c>
      <c r="AG200" s="175" t="s">
        <v>83</v>
      </c>
      <c r="AH200" s="175" t="s">
        <v>83</v>
      </c>
      <c r="AI200" s="28">
        <v>1</v>
      </c>
      <c r="AJ200" s="28"/>
      <c r="AK200" s="28">
        <v>1</v>
      </c>
      <c r="AL200" s="28">
        <v>1</v>
      </c>
      <c r="AM200" s="175" t="s">
        <v>83</v>
      </c>
      <c r="AN200" s="28">
        <v>1</v>
      </c>
      <c r="AO200" s="28">
        <v>1</v>
      </c>
      <c r="AP200" s="28">
        <v>1</v>
      </c>
    </row>
    <row r="201" spans="1:42">
      <c r="A201" s="151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3" t="str">
        <f t="shared" si="84"/>
        <v>|CffFFD24D迷魂幻世劫|r</v>
      </c>
      <c r="K201" s="153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54" t="str">
        <f>VLOOKUP(LEFT(RIGHT(B201,5),4),物品!B:CU,20,FALSE)</f>
        <v>ReplaceableTextures\\CommandButtons\\BTNIT08.blp</v>
      </c>
      <c r="N201" s="175" t="s">
        <v>83</v>
      </c>
      <c r="O201" s="154" t="s">
        <v>98</v>
      </c>
      <c r="P201" s="28">
        <v>3</v>
      </c>
      <c r="Q201" s="28">
        <v>1</v>
      </c>
      <c r="R201" s="175" t="s">
        <v>83</v>
      </c>
      <c r="S201" s="175" t="s">
        <v>83</v>
      </c>
      <c r="T201" s="175" t="s">
        <v>83</v>
      </c>
      <c r="U201" s="175" t="s">
        <v>83</v>
      </c>
      <c r="V201" s="28"/>
      <c r="W201" s="28" t="s">
        <v>88</v>
      </c>
      <c r="X201" s="28">
        <v>25000</v>
      </c>
      <c r="Y201" s="175" t="s">
        <v>83</v>
      </c>
      <c r="Z201" s="28">
        <v>0</v>
      </c>
      <c r="AA201" s="28">
        <v>0</v>
      </c>
      <c r="AB201" s="153">
        <v>16</v>
      </c>
      <c r="AC201" s="28">
        <v>1</v>
      </c>
      <c r="AD201" s="28">
        <v>1</v>
      </c>
      <c r="AE201" s="175" t="s">
        <v>83</v>
      </c>
      <c r="AF201" s="175" t="s">
        <v>83</v>
      </c>
      <c r="AG201" s="175" t="s">
        <v>83</v>
      </c>
      <c r="AH201" s="175" t="s">
        <v>83</v>
      </c>
      <c r="AI201" s="28">
        <v>1</v>
      </c>
      <c r="AJ201" s="28"/>
      <c r="AK201" s="28">
        <v>1</v>
      </c>
      <c r="AL201" s="28">
        <v>1</v>
      </c>
      <c r="AM201" s="175" t="s">
        <v>83</v>
      </c>
      <c r="AN201" s="28">
        <v>1</v>
      </c>
      <c r="AO201" s="28">
        <v>1</v>
      </c>
      <c r="AP201" s="28">
        <v>1</v>
      </c>
    </row>
    <row r="202" spans="1:42">
      <c r="A202" s="151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3" t="str">
        <f t="shared" si="84"/>
        <v>|CffFF0000天人五衰劫|r</v>
      </c>
      <c r="K202" s="153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54" t="str">
        <f>VLOOKUP(LEFT(RIGHT(B202,5),4),物品!B:CU,20,FALSE)</f>
        <v>ReplaceableTextures\\CommandButtons\\BTNIT09.blp</v>
      </c>
      <c r="N202" s="175" t="s">
        <v>83</v>
      </c>
      <c r="O202" s="154" t="s">
        <v>98</v>
      </c>
      <c r="P202" s="28">
        <v>0</v>
      </c>
      <c r="Q202" s="28">
        <v>2</v>
      </c>
      <c r="R202" s="175" t="s">
        <v>83</v>
      </c>
      <c r="S202" s="175" t="s">
        <v>83</v>
      </c>
      <c r="T202" s="175" t="s">
        <v>83</v>
      </c>
      <c r="U202" s="175" t="s">
        <v>83</v>
      </c>
      <c r="V202" s="28"/>
      <c r="W202" s="28" t="s">
        <v>88</v>
      </c>
      <c r="X202" s="28">
        <v>30000</v>
      </c>
      <c r="Y202" s="175" t="s">
        <v>83</v>
      </c>
      <c r="Z202" s="28">
        <v>0</v>
      </c>
      <c r="AA202" s="28">
        <v>0</v>
      </c>
      <c r="AB202" s="153">
        <v>20</v>
      </c>
      <c r="AC202" s="28">
        <v>1</v>
      </c>
      <c r="AD202" s="28">
        <v>1</v>
      </c>
      <c r="AE202" s="175" t="s">
        <v>83</v>
      </c>
      <c r="AF202" s="175" t="s">
        <v>83</v>
      </c>
      <c r="AG202" s="175" t="s">
        <v>83</v>
      </c>
      <c r="AH202" s="175" t="s">
        <v>83</v>
      </c>
      <c r="AI202" s="28">
        <v>1</v>
      </c>
      <c r="AJ202" s="28"/>
      <c r="AK202" s="28">
        <v>1</v>
      </c>
      <c r="AL202" s="28">
        <v>1</v>
      </c>
      <c r="AM202" s="175" t="s">
        <v>83</v>
      </c>
      <c r="AN202" s="28">
        <v>1</v>
      </c>
      <c r="AO202" s="28">
        <v>1</v>
      </c>
      <c r="AP202" s="28">
        <v>1</v>
      </c>
    </row>
    <row r="203" spans="1:42">
      <c r="A203" s="151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3" t="str">
        <f t="shared" si="84"/>
        <v>|CffFF0000混元灭世劫|r</v>
      </c>
      <c r="K203" s="153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54" t="str">
        <f>VLOOKUP(LEFT(RIGHT(B203,5),4),物品!B:CU,20,FALSE)</f>
        <v>ReplaceableTextures\\CommandButtons\\BTNIT10.blp</v>
      </c>
      <c r="N203" s="175" t="s">
        <v>83</v>
      </c>
      <c r="O203" s="154" t="s">
        <v>98</v>
      </c>
      <c r="P203" s="28">
        <v>1</v>
      </c>
      <c r="Q203" s="28">
        <v>2</v>
      </c>
      <c r="R203" s="175" t="s">
        <v>83</v>
      </c>
      <c r="S203" s="175" t="s">
        <v>83</v>
      </c>
      <c r="T203" s="175" t="s">
        <v>83</v>
      </c>
      <c r="U203" s="175" t="s">
        <v>83</v>
      </c>
      <c r="V203" s="28"/>
      <c r="W203" s="28" t="s">
        <v>88</v>
      </c>
      <c r="X203" s="28">
        <v>50000</v>
      </c>
      <c r="Y203" s="175" t="s">
        <v>83</v>
      </c>
      <c r="Z203" s="28">
        <v>0</v>
      </c>
      <c r="AA203" s="28">
        <v>0</v>
      </c>
      <c r="AB203" s="153">
        <v>25</v>
      </c>
      <c r="AC203" s="28">
        <v>1</v>
      </c>
      <c r="AD203" s="28">
        <v>1</v>
      </c>
      <c r="AE203" s="175" t="s">
        <v>83</v>
      </c>
      <c r="AF203" s="175" t="s">
        <v>83</v>
      </c>
      <c r="AG203" s="175" t="s">
        <v>83</v>
      </c>
      <c r="AH203" s="175" t="s">
        <v>83</v>
      </c>
      <c r="AI203" s="28">
        <v>1</v>
      </c>
      <c r="AJ203" s="28"/>
      <c r="AK203" s="28">
        <v>1</v>
      </c>
      <c r="AL203" s="28">
        <v>1</v>
      </c>
      <c r="AM203" s="175" t="s">
        <v>83</v>
      </c>
      <c r="AN203" s="28">
        <v>1</v>
      </c>
      <c r="AO203" s="28">
        <v>1</v>
      </c>
      <c r="AP203" s="28">
        <v>1</v>
      </c>
    </row>
    <row r="204" spans="1:42">
      <c r="A204" s="151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3" t="str">
        <f t="shared" si="84"/>
        <v>斩三尸</v>
      </c>
      <c r="K204" s="153" t="str">
        <f t="shared" si="85"/>
        <v>境界挑战11</v>
      </c>
      <c r="L204" s="28"/>
      <c r="M204" s="154" t="str">
        <f>VLOOKUP(LEFT(RIGHT(B204,5),4),物品!B:CU,20,FALSE)</f>
        <v>ReplaceableTextures\\CommandButtons\\BTNIT11.blp</v>
      </c>
      <c r="N204" s="175" t="s">
        <v>83</v>
      </c>
      <c r="O204" s="154" t="s">
        <v>98</v>
      </c>
      <c r="P204" s="28">
        <v>2</v>
      </c>
      <c r="Q204" s="28">
        <v>1</v>
      </c>
      <c r="R204" s="175" t="s">
        <v>83</v>
      </c>
      <c r="S204" s="175" t="s">
        <v>83</v>
      </c>
      <c r="T204" s="175" t="s">
        <v>83</v>
      </c>
      <c r="U204" s="175" t="s">
        <v>83</v>
      </c>
      <c r="V204" s="28"/>
      <c r="W204" s="28" t="s">
        <v>88</v>
      </c>
      <c r="X204" s="28">
        <v>0</v>
      </c>
      <c r="Y204" s="175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75" t="s">
        <v>83</v>
      </c>
      <c r="AF204" s="175" t="s">
        <v>83</v>
      </c>
      <c r="AG204" s="175" t="s">
        <v>83</v>
      </c>
      <c r="AH204" s="175" t="s">
        <v>83</v>
      </c>
      <c r="AI204" s="28">
        <v>1</v>
      </c>
      <c r="AJ204" s="28"/>
      <c r="AK204" s="28">
        <v>1</v>
      </c>
      <c r="AL204" s="28">
        <v>1</v>
      </c>
      <c r="AM204" s="175" t="s">
        <v>83</v>
      </c>
      <c r="AN204" s="28">
        <v>1</v>
      </c>
      <c r="AO204" s="28">
        <v>1</v>
      </c>
      <c r="AP204" s="28">
        <v>1</v>
      </c>
    </row>
    <row r="205" spans="1:42">
      <c r="A205" s="151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3" t="str">
        <f t="shared" si="84"/>
        <v>无量量劫</v>
      </c>
      <c r="K205" s="153" t="str">
        <f t="shared" si="85"/>
        <v>境界挑战12</v>
      </c>
      <c r="L205" s="28"/>
      <c r="M205" s="154" t="str">
        <f>VLOOKUP(LEFT(RIGHT(B205,5),4),物品!B:CU,20,FALSE)</f>
        <v>ReplaceableTextures\\CommandButtons\\BTNIT12.blp</v>
      </c>
      <c r="N205" s="175" t="s">
        <v>83</v>
      </c>
      <c r="O205" s="154" t="s">
        <v>98</v>
      </c>
      <c r="P205" s="28">
        <v>3</v>
      </c>
      <c r="Q205" s="28">
        <v>1</v>
      </c>
      <c r="R205" s="175" t="s">
        <v>83</v>
      </c>
      <c r="S205" s="175" t="s">
        <v>83</v>
      </c>
      <c r="T205" s="175" t="s">
        <v>83</v>
      </c>
      <c r="U205" s="175" t="s">
        <v>83</v>
      </c>
      <c r="V205" s="28"/>
      <c r="W205" s="28" t="s">
        <v>88</v>
      </c>
      <c r="X205" s="28">
        <v>0</v>
      </c>
      <c r="Y205" s="175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75" t="s">
        <v>83</v>
      </c>
      <c r="AF205" s="175" t="s">
        <v>83</v>
      </c>
      <c r="AG205" s="175" t="s">
        <v>83</v>
      </c>
      <c r="AH205" s="175" t="s">
        <v>83</v>
      </c>
      <c r="AI205" s="28">
        <v>1</v>
      </c>
      <c r="AJ205" s="28"/>
      <c r="AK205" s="28">
        <v>1</v>
      </c>
      <c r="AL205" s="28">
        <v>1</v>
      </c>
      <c r="AM205" s="175" t="s">
        <v>83</v>
      </c>
      <c r="AN205" s="28">
        <v>1</v>
      </c>
      <c r="AO205" s="28">
        <v>1</v>
      </c>
      <c r="AP205" s="28">
        <v>1</v>
      </c>
    </row>
    <row r="206" spans="1:42">
      <c r="A206" s="151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3" t="str">
        <f t="shared" si="84"/>
        <v>鸿钧对练</v>
      </c>
      <c r="K206" s="153" t="str">
        <f t="shared" si="85"/>
        <v>境界挑战13</v>
      </c>
      <c r="L206" s="28"/>
      <c r="M206" s="154" t="str">
        <f>VLOOKUP(LEFT(RIGHT(B206,5),4),物品!B:CU,20,FALSE)</f>
        <v>ReplaceableTextures\\CommandButtons\\BTNIT13.blp</v>
      </c>
      <c r="N206" s="175" t="s">
        <v>83</v>
      </c>
      <c r="O206" s="154" t="s">
        <v>98</v>
      </c>
      <c r="P206" s="28">
        <v>0</v>
      </c>
      <c r="Q206" s="28">
        <v>2</v>
      </c>
      <c r="R206" s="175" t="s">
        <v>83</v>
      </c>
      <c r="S206" s="175" t="s">
        <v>83</v>
      </c>
      <c r="T206" s="175" t="s">
        <v>83</v>
      </c>
      <c r="U206" s="175" t="s">
        <v>83</v>
      </c>
      <c r="V206" s="28"/>
      <c r="W206" s="28" t="s">
        <v>88</v>
      </c>
      <c r="X206" s="28">
        <v>0</v>
      </c>
      <c r="Y206" s="175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75" t="s">
        <v>83</v>
      </c>
      <c r="AF206" s="175" t="s">
        <v>83</v>
      </c>
      <c r="AG206" s="175" t="s">
        <v>83</v>
      </c>
      <c r="AH206" s="175" t="s">
        <v>83</v>
      </c>
      <c r="AI206" s="28">
        <v>1</v>
      </c>
      <c r="AJ206" s="28"/>
      <c r="AK206" s="28">
        <v>1</v>
      </c>
      <c r="AL206" s="28">
        <v>1</v>
      </c>
      <c r="AM206" s="175" t="s">
        <v>83</v>
      </c>
      <c r="AN206" s="28">
        <v>1</v>
      </c>
      <c r="AO206" s="28">
        <v>1</v>
      </c>
      <c r="AP206" s="28">
        <v>1</v>
      </c>
    </row>
    <row r="207" spans="1:42">
      <c r="A207" s="151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3" t="str">
        <f t="shared" si="84"/>
        <v>境界挑战14</v>
      </c>
      <c r="K207" s="153" t="str">
        <f t="shared" si="85"/>
        <v>境界挑战14</v>
      </c>
      <c r="L207" s="28"/>
      <c r="M207" s="154" t="str">
        <f>VLOOKUP(LEFT(RIGHT(B207,5),4),物品!B:CU,20,FALSE)</f>
        <v>ReplaceableTextures\\CommandButtons\\BTNIT14.blp</v>
      </c>
      <c r="N207" s="175" t="s">
        <v>83</v>
      </c>
      <c r="O207" s="154" t="s">
        <v>98</v>
      </c>
      <c r="P207" s="28">
        <v>1</v>
      </c>
      <c r="Q207" s="28">
        <v>2</v>
      </c>
      <c r="R207" s="175" t="s">
        <v>83</v>
      </c>
      <c r="S207" s="175" t="s">
        <v>83</v>
      </c>
      <c r="T207" s="175" t="s">
        <v>83</v>
      </c>
      <c r="U207" s="175" t="s">
        <v>83</v>
      </c>
      <c r="V207" s="28"/>
      <c r="W207" s="28" t="s">
        <v>88</v>
      </c>
      <c r="X207" s="28">
        <v>0</v>
      </c>
      <c r="Y207" s="175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75" t="s">
        <v>83</v>
      </c>
      <c r="AF207" s="175" t="s">
        <v>83</v>
      </c>
      <c r="AG207" s="175" t="s">
        <v>83</v>
      </c>
      <c r="AH207" s="175" t="s">
        <v>83</v>
      </c>
      <c r="AI207" s="28">
        <v>1</v>
      </c>
      <c r="AJ207" s="28"/>
      <c r="AK207" s="28">
        <v>1</v>
      </c>
      <c r="AL207" s="28">
        <v>1</v>
      </c>
      <c r="AM207" s="175" t="s">
        <v>83</v>
      </c>
      <c r="AN207" s="28">
        <v>1</v>
      </c>
      <c r="AO207" s="28">
        <v>1</v>
      </c>
      <c r="AP207" s="28">
        <v>1</v>
      </c>
    </row>
    <row r="208" spans="1:42">
      <c r="A208" s="151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3" t="str">
        <f t="shared" si="84"/>
        <v>暂停进攻</v>
      </c>
      <c r="K208" s="153" t="str">
        <f t="shared" si="85"/>
        <v>延缓敌军2分钟进攻时间。|n|n|Cff999999狗策划一直不想做这个功能，你们就省着点用吧~（逃|r</v>
      </c>
      <c r="L208" s="28"/>
      <c r="M208" s="158" t="s">
        <v>109</v>
      </c>
      <c r="N208" s="175" t="s">
        <v>83</v>
      </c>
      <c r="O208" s="154" t="s">
        <v>98</v>
      </c>
      <c r="P208" s="28">
        <v>0</v>
      </c>
      <c r="Q208" s="28">
        <v>0</v>
      </c>
      <c r="R208" s="175" t="s">
        <v>83</v>
      </c>
      <c r="S208" s="175" t="s">
        <v>83</v>
      </c>
      <c r="T208" s="175" t="s">
        <v>83</v>
      </c>
      <c r="U208" s="175" t="s">
        <v>83</v>
      </c>
      <c r="V208" s="28"/>
      <c r="W208" s="28" t="s">
        <v>88</v>
      </c>
      <c r="X208" s="28">
        <v>10000</v>
      </c>
      <c r="Y208" s="175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75" t="s">
        <v>83</v>
      </c>
      <c r="AF208" s="175" t="s">
        <v>83</v>
      </c>
      <c r="AG208" s="175" t="s">
        <v>83</v>
      </c>
      <c r="AH208" s="175" t="s">
        <v>83</v>
      </c>
      <c r="AI208" s="28">
        <v>1</v>
      </c>
      <c r="AJ208" s="28"/>
      <c r="AK208" s="28">
        <v>1</v>
      </c>
      <c r="AL208" s="28">
        <v>1</v>
      </c>
      <c r="AM208" s="175" t="s">
        <v>83</v>
      </c>
      <c r="AN208" s="28">
        <v>1</v>
      </c>
      <c r="AO208" s="28">
        <v>1</v>
      </c>
      <c r="AP208" s="28">
        <v>1</v>
      </c>
    </row>
    <row r="209" spans="1:42">
      <c r="A209" s="151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3" t="str">
        <f t="shared" ref="J209:J215" si="92">H209</f>
        <v>奇经八脉</v>
      </c>
      <c r="K209" s="153" t="str">
        <f t="shared" ref="K209:K215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54" t="str">
        <f>VLOOKUP(LEFT(RIGHT(B209,5),4),物品!B:CU,20,FALSE)</f>
        <v>ReplaceableTextures\\CommandButtons\\BTNIZ0B.blp</v>
      </c>
      <c r="N209" s="175" t="s">
        <v>83</v>
      </c>
      <c r="O209" s="154" t="s">
        <v>98</v>
      </c>
      <c r="P209" s="28">
        <v>2</v>
      </c>
      <c r="Q209" s="28">
        <v>2</v>
      </c>
      <c r="R209" s="175" t="s">
        <v>83</v>
      </c>
      <c r="S209" s="175" t="s">
        <v>83</v>
      </c>
      <c r="T209" s="175" t="s">
        <v>83</v>
      </c>
      <c r="U209" s="175" t="s">
        <v>83</v>
      </c>
      <c r="V209" s="28"/>
      <c r="W209" s="28" t="s">
        <v>88</v>
      </c>
      <c r="X209" s="28">
        <v>0</v>
      </c>
      <c r="Y209" s="175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75" t="s">
        <v>83</v>
      </c>
      <c r="AF209" s="175" t="s">
        <v>83</v>
      </c>
      <c r="AG209" s="175" t="s">
        <v>83</v>
      </c>
      <c r="AH209" s="175" t="s">
        <v>83</v>
      </c>
      <c r="AI209" s="28">
        <v>1</v>
      </c>
      <c r="AJ209" s="28"/>
      <c r="AK209" s="28">
        <v>1</v>
      </c>
      <c r="AL209" s="28">
        <v>1</v>
      </c>
      <c r="AM209" s="175" t="s">
        <v>83</v>
      </c>
      <c r="AN209" s="28">
        <v>1</v>
      </c>
      <c r="AO209" s="28">
        <v>1</v>
      </c>
      <c r="AP209" s="28">
        <v>1</v>
      </c>
    </row>
    <row r="210" spans="1:42">
      <c r="A210" s="151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3">
        <f t="shared" si="92"/>
        <v>0</v>
      </c>
      <c r="K210" s="153">
        <f t="shared" si="93"/>
        <v>0</v>
      </c>
      <c r="L210" s="28"/>
      <c r="M210" s="154" t="str">
        <f>VLOOKUP(LEFT(RIGHT(B210,5),4),物品!B:CU,20,FALSE)</f>
        <v>ReplaceableTextures\\CommandButtons\\BTNIZ0D.blp</v>
      </c>
      <c r="N210" s="175" t="s">
        <v>83</v>
      </c>
      <c r="O210" s="154" t="s">
        <v>98</v>
      </c>
      <c r="P210" s="28">
        <v>0</v>
      </c>
      <c r="Q210" s="28">
        <v>0</v>
      </c>
      <c r="R210" s="175" t="s">
        <v>83</v>
      </c>
      <c r="S210" s="175" t="s">
        <v>83</v>
      </c>
      <c r="T210" s="175" t="s">
        <v>83</v>
      </c>
      <c r="U210" s="175" t="s">
        <v>83</v>
      </c>
      <c r="V210" s="28"/>
      <c r="W210" s="28" t="s">
        <v>88</v>
      </c>
      <c r="X210" s="28">
        <v>0</v>
      </c>
      <c r="Y210" s="175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75" t="s">
        <v>83</v>
      </c>
      <c r="AF210" s="175" t="s">
        <v>83</v>
      </c>
      <c r="AG210" s="175" t="s">
        <v>83</v>
      </c>
      <c r="AH210" s="175" t="s">
        <v>83</v>
      </c>
      <c r="AI210" s="28">
        <v>1</v>
      </c>
      <c r="AJ210" s="28"/>
      <c r="AK210" s="28">
        <v>1</v>
      </c>
      <c r="AL210" s="28">
        <v>1</v>
      </c>
      <c r="AM210" s="175" t="s">
        <v>83</v>
      </c>
      <c r="AN210" s="28">
        <v>1</v>
      </c>
      <c r="AO210" s="28">
        <v>1</v>
      </c>
      <c r="AP210" s="28">
        <v>1</v>
      </c>
    </row>
    <row r="211" spans="1:42">
      <c r="A211" s="151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3">
        <f t="shared" si="92"/>
        <v>0</v>
      </c>
      <c r="K211" s="153">
        <f t="shared" si="93"/>
        <v>0</v>
      </c>
      <c r="L211" s="28"/>
      <c r="M211" s="154" t="str">
        <f>VLOOKUP(LEFT(RIGHT(B211,5),4),物品!B:CU,20,FALSE)</f>
        <v>ReplaceableTextures\\CommandButtons\\BTNIZ0E.blp</v>
      </c>
      <c r="N211" s="175" t="s">
        <v>83</v>
      </c>
      <c r="O211" s="154" t="s">
        <v>98</v>
      </c>
      <c r="P211" s="28">
        <v>0</v>
      </c>
      <c r="Q211" s="28">
        <v>0</v>
      </c>
      <c r="R211" s="175" t="s">
        <v>83</v>
      </c>
      <c r="S211" s="175" t="s">
        <v>83</v>
      </c>
      <c r="T211" s="175" t="s">
        <v>83</v>
      </c>
      <c r="U211" s="175" t="s">
        <v>83</v>
      </c>
      <c r="V211" s="28"/>
      <c r="W211" s="28" t="s">
        <v>88</v>
      </c>
      <c r="X211" s="28">
        <v>0</v>
      </c>
      <c r="Y211" s="175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75" t="s">
        <v>83</v>
      </c>
      <c r="AF211" s="175" t="s">
        <v>83</v>
      </c>
      <c r="AG211" s="175" t="s">
        <v>83</v>
      </c>
      <c r="AH211" s="175" t="s">
        <v>83</v>
      </c>
      <c r="AI211" s="28">
        <v>1</v>
      </c>
      <c r="AJ211" s="28"/>
      <c r="AK211" s="28">
        <v>1</v>
      </c>
      <c r="AL211" s="28">
        <v>1</v>
      </c>
      <c r="AM211" s="175" t="s">
        <v>83</v>
      </c>
      <c r="AN211" s="28">
        <v>1</v>
      </c>
      <c r="AO211" s="28">
        <v>1</v>
      </c>
      <c r="AP211" s="28">
        <v>1</v>
      </c>
    </row>
    <row r="212" spans="1:42">
      <c r="A212" s="151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3">
        <f t="shared" si="92"/>
        <v>0</v>
      </c>
      <c r="K212" s="153">
        <f t="shared" si="93"/>
        <v>0</v>
      </c>
      <c r="L212" s="28"/>
      <c r="M212" s="154" t="str">
        <f>VLOOKUP(LEFT(RIGHT(B212,5),4),物品!B:CU,20,FALSE)</f>
        <v>ReplaceableTextures\\CommandButtons\\BTNIZ0F.blp</v>
      </c>
      <c r="N212" s="175" t="s">
        <v>83</v>
      </c>
      <c r="O212" s="154" t="s">
        <v>98</v>
      </c>
      <c r="P212" s="28">
        <v>0</v>
      </c>
      <c r="Q212" s="28">
        <v>0</v>
      </c>
      <c r="R212" s="175" t="s">
        <v>83</v>
      </c>
      <c r="S212" s="175" t="s">
        <v>83</v>
      </c>
      <c r="T212" s="175" t="s">
        <v>83</v>
      </c>
      <c r="U212" s="175" t="s">
        <v>83</v>
      </c>
      <c r="V212" s="28"/>
      <c r="W212" s="28" t="s">
        <v>88</v>
      </c>
      <c r="X212" s="28">
        <v>0</v>
      </c>
      <c r="Y212" s="175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75" t="s">
        <v>83</v>
      </c>
      <c r="AF212" s="175" t="s">
        <v>83</v>
      </c>
      <c r="AG212" s="175" t="s">
        <v>83</v>
      </c>
      <c r="AH212" s="175" t="s">
        <v>83</v>
      </c>
      <c r="AI212" s="28">
        <v>1</v>
      </c>
      <c r="AJ212" s="28"/>
      <c r="AK212" s="28">
        <v>1</v>
      </c>
      <c r="AL212" s="28">
        <v>1</v>
      </c>
      <c r="AM212" s="175" t="s">
        <v>83</v>
      </c>
      <c r="AN212" s="28">
        <v>1</v>
      </c>
      <c r="AO212" s="28">
        <v>1</v>
      </c>
      <c r="AP212" s="28">
        <v>1</v>
      </c>
    </row>
    <row r="213" spans="1:42">
      <c r="A213" s="151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3">
        <f t="shared" si="92"/>
        <v>0</v>
      </c>
      <c r="K213" s="153">
        <f t="shared" si="93"/>
        <v>0</v>
      </c>
      <c r="L213" s="28"/>
      <c r="M213" s="154" t="str">
        <f>VLOOKUP(LEFT(RIGHT(B213,5),4),物品!B:CU,20,FALSE)</f>
        <v>ReplaceableTextures\\CommandButtons\\BTNIZ0G.blp</v>
      </c>
      <c r="N213" s="175" t="s">
        <v>83</v>
      </c>
      <c r="O213" s="154" t="s">
        <v>98</v>
      </c>
      <c r="P213" s="28">
        <v>0</v>
      </c>
      <c r="Q213" s="28">
        <v>0</v>
      </c>
      <c r="R213" s="175" t="s">
        <v>83</v>
      </c>
      <c r="S213" s="175" t="s">
        <v>83</v>
      </c>
      <c r="T213" s="175" t="s">
        <v>83</v>
      </c>
      <c r="U213" s="175" t="s">
        <v>83</v>
      </c>
      <c r="V213" s="28"/>
      <c r="W213" s="28" t="s">
        <v>88</v>
      </c>
      <c r="X213" s="28">
        <v>0</v>
      </c>
      <c r="Y213" s="175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75" t="s">
        <v>83</v>
      </c>
      <c r="AF213" s="175" t="s">
        <v>83</v>
      </c>
      <c r="AG213" s="175" t="s">
        <v>83</v>
      </c>
      <c r="AH213" s="175" t="s">
        <v>83</v>
      </c>
      <c r="AI213" s="28">
        <v>1</v>
      </c>
      <c r="AJ213" s="28"/>
      <c r="AK213" s="28">
        <v>1</v>
      </c>
      <c r="AL213" s="28">
        <v>1</v>
      </c>
      <c r="AM213" s="175" t="s">
        <v>83</v>
      </c>
      <c r="AN213" s="28">
        <v>1</v>
      </c>
      <c r="AO213" s="28">
        <v>1</v>
      </c>
      <c r="AP213" s="28">
        <v>1</v>
      </c>
    </row>
    <row r="214" spans="1:42">
      <c r="A214" s="151"/>
      <c r="B214" s="28" t="str">
        <f>物品!B214</f>
        <v>IZ88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【活动】战争号角</v>
      </c>
      <c r="I214" s="28" t="str">
        <f>VLOOKUP(B214,物品!B:CV,99,FALSE)</f>
        <v>活动期间通关积分提高50%|n|n|cff00ff00活动时间：周六日14:00-21:00|n|n|r|cff808080积分什么的，肝就是了！|r</v>
      </c>
      <c r="J214" s="153" t="str">
        <f t="shared" ref="J214" si="94">H214</f>
        <v>【活动】战争号角</v>
      </c>
      <c r="K214" s="153" t="str">
        <f t="shared" ref="K214" si="95">I214</f>
        <v>活动期间通关积分提高50%|n|n|cff00ff00活动时间：周六日14:00-21:00|n|n|r|cff808080积分什么的，肝就是了！|r</v>
      </c>
      <c r="L214" s="28"/>
      <c r="M214" s="154" t="str">
        <f>VLOOKUP(LEFT(RIGHT(B214,5),4),物品!B:CU,20,FALSE)</f>
        <v>ReplaceableTextures\\CommandButtons\\BTNHornOfFog.blp</v>
      </c>
      <c r="N214" s="175" t="s">
        <v>83</v>
      </c>
      <c r="O214" s="154" t="s">
        <v>98</v>
      </c>
      <c r="P214" s="28">
        <v>3</v>
      </c>
      <c r="Q214" s="28">
        <v>2</v>
      </c>
      <c r="R214" s="175" t="s">
        <v>83</v>
      </c>
      <c r="S214" s="175" t="s">
        <v>83</v>
      </c>
      <c r="T214" s="175" t="s">
        <v>83</v>
      </c>
      <c r="U214" s="175" t="s">
        <v>83</v>
      </c>
      <c r="V214" s="28"/>
      <c r="W214" s="28" t="s">
        <v>88</v>
      </c>
      <c r="X214" s="28">
        <v>0</v>
      </c>
      <c r="Y214" s="175" t="s">
        <v>83</v>
      </c>
      <c r="Z214" s="28">
        <v>0</v>
      </c>
      <c r="AA214" s="28">
        <v>0</v>
      </c>
      <c r="AB214" s="28">
        <v>0</v>
      </c>
      <c r="AC214" s="28">
        <v>0</v>
      </c>
      <c r="AD214" s="28">
        <v>1</v>
      </c>
      <c r="AE214" s="175" t="s">
        <v>83</v>
      </c>
      <c r="AF214" s="175" t="s">
        <v>83</v>
      </c>
      <c r="AG214" s="175" t="s">
        <v>83</v>
      </c>
      <c r="AH214" s="175" t="s">
        <v>83</v>
      </c>
      <c r="AI214" s="28">
        <v>1</v>
      </c>
      <c r="AJ214" s="28"/>
      <c r="AK214" s="28">
        <v>1</v>
      </c>
      <c r="AL214" s="28">
        <v>1</v>
      </c>
      <c r="AM214" s="175" t="s">
        <v>83</v>
      </c>
      <c r="AN214" s="28">
        <v>1</v>
      </c>
      <c r="AO214" s="28">
        <v>1</v>
      </c>
      <c r="AP214" s="28">
        <v>1</v>
      </c>
    </row>
    <row r="215" spans="1:42">
      <c r="A215" s="151"/>
      <c r="B215" s="28" t="str">
        <f>物品!B215</f>
        <v>IZ01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|CffFF0000团队副本-万仙阵|r</v>
      </c>
      <c r="I215" s="28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3" t="str">
        <f t="shared" si="92"/>
        <v>|CffFF0000团队副本-万仙阵|r</v>
      </c>
      <c r="K215" s="153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8"/>
      <c r="M215" s="154" t="str">
        <f>VLOOKUP(LEFT(RIGHT(B215,5),4),物品!B:CU,20,FALSE)</f>
        <v>ReplaceableTextures\\CommandButtons\\BTNIZ01.blp</v>
      </c>
      <c r="N215" s="175" t="s">
        <v>83</v>
      </c>
      <c r="O215" s="154" t="s">
        <v>98</v>
      </c>
      <c r="P215" s="28">
        <v>0</v>
      </c>
      <c r="Q215" s="28">
        <v>1</v>
      </c>
      <c r="R215" s="175" t="s">
        <v>83</v>
      </c>
      <c r="S215" s="175" t="s">
        <v>83</v>
      </c>
      <c r="T215" s="175" t="s">
        <v>83</v>
      </c>
      <c r="U215" s="175" t="s">
        <v>83</v>
      </c>
      <c r="V215" s="28"/>
      <c r="W215" s="28" t="s">
        <v>88</v>
      </c>
      <c r="X215" s="28">
        <v>30000</v>
      </c>
      <c r="Y215" s="175" t="s">
        <v>83</v>
      </c>
      <c r="Z215" s="28">
        <v>0</v>
      </c>
      <c r="AA215" s="28">
        <v>120</v>
      </c>
      <c r="AB215" s="28">
        <v>10</v>
      </c>
      <c r="AC215" s="28">
        <v>1</v>
      </c>
      <c r="AD215" s="28">
        <v>1</v>
      </c>
      <c r="AE215" s="175" t="s">
        <v>83</v>
      </c>
      <c r="AF215" s="175" t="s">
        <v>83</v>
      </c>
      <c r="AG215" s="175" t="s">
        <v>83</v>
      </c>
      <c r="AH215" s="175" t="s">
        <v>83</v>
      </c>
      <c r="AI215" s="28">
        <v>1</v>
      </c>
      <c r="AJ215" s="28"/>
      <c r="AK215" s="28">
        <v>1</v>
      </c>
      <c r="AL215" s="28">
        <v>1</v>
      </c>
      <c r="AM215" s="175" t="s">
        <v>83</v>
      </c>
      <c r="AN215" s="28">
        <v>1</v>
      </c>
      <c r="AO215" s="28">
        <v>1</v>
      </c>
      <c r="AP215" s="28">
        <v>1</v>
      </c>
    </row>
    <row r="216" spans="1:42">
      <c r="A216" s="151"/>
      <c r="B216" s="28" t="str">
        <f>物品!B216</f>
        <v>IZ02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|CffFF0000团队副本-寻宝秘境|r</v>
      </c>
      <c r="I216" s="28" t="str">
        <f>VLOOKUP(B216,物品!B:CV,99,FALSE)</f>
        <v>暂未开放</v>
      </c>
      <c r="J216" s="153" t="str">
        <f>H216</f>
        <v>|CffFF0000团队副本-寻宝秘境|r</v>
      </c>
      <c r="K216" s="153" t="str">
        <f>I216</f>
        <v>暂未开放</v>
      </c>
      <c r="L216" s="28"/>
      <c r="M216" s="154" t="str">
        <f>VLOOKUP(LEFT(RIGHT(B216,5),4),物品!B:CU,20,FALSE)</f>
        <v>ReplaceableTextures\\CommandButtons\\BTNIZ02.blp</v>
      </c>
      <c r="N216" s="175" t="s">
        <v>83</v>
      </c>
      <c r="O216" s="154" t="s">
        <v>98</v>
      </c>
      <c r="P216" s="28">
        <v>0</v>
      </c>
      <c r="Q216" s="28">
        <v>0</v>
      </c>
      <c r="R216" s="175" t="s">
        <v>83</v>
      </c>
      <c r="S216" s="175" t="s">
        <v>83</v>
      </c>
      <c r="T216" s="175" t="s">
        <v>83</v>
      </c>
      <c r="U216" s="175" t="s">
        <v>83</v>
      </c>
      <c r="V216" s="28"/>
      <c r="W216" s="28" t="s">
        <v>88</v>
      </c>
      <c r="X216" s="28">
        <v>0</v>
      </c>
      <c r="Y216" s="175" t="s">
        <v>83</v>
      </c>
      <c r="Z216" s="28">
        <v>3600</v>
      </c>
      <c r="AA216" s="28">
        <v>3600</v>
      </c>
      <c r="AB216" s="28"/>
      <c r="AC216" s="28">
        <v>0</v>
      </c>
      <c r="AD216" s="28">
        <v>1</v>
      </c>
      <c r="AE216" s="175" t="s">
        <v>83</v>
      </c>
      <c r="AF216" s="175" t="s">
        <v>83</v>
      </c>
      <c r="AG216" s="175" t="s">
        <v>83</v>
      </c>
      <c r="AH216" s="175" t="s">
        <v>83</v>
      </c>
      <c r="AI216" s="28">
        <v>1</v>
      </c>
      <c r="AJ216" s="28"/>
      <c r="AK216" s="28">
        <v>1</v>
      </c>
      <c r="AL216" s="28">
        <v>1</v>
      </c>
      <c r="AM216" s="175" t="s">
        <v>83</v>
      </c>
      <c r="AN216" s="28">
        <v>1</v>
      </c>
      <c r="AO216" s="28">
        <v>1</v>
      </c>
      <c r="AP216" s="28">
        <v>1</v>
      </c>
    </row>
    <row r="217" spans="1:42">
      <c r="A217" s="151"/>
      <c r="B217" s="28" t="str">
        <f>物品!B217</f>
        <v>IZ03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|CffFF0000团队副本-万魔窟|r</v>
      </c>
      <c r="I217" s="28" t="str">
        <f>VLOOKUP(B217,物品!B:CV,99,FALSE)</f>
        <v>暂未开放</v>
      </c>
      <c r="J217" s="153" t="str">
        <f t="shared" ref="J217:J218" si="96">H217</f>
        <v>|CffFF0000团队副本-万魔窟|r</v>
      </c>
      <c r="K217" s="153" t="str">
        <f t="shared" ref="K217:K218" si="97">I217</f>
        <v>暂未开放</v>
      </c>
      <c r="L217" s="28"/>
      <c r="M217" s="154" t="str">
        <f>VLOOKUP(LEFT(RIGHT(B217,5),4),物品!B:CU,20,FALSE)</f>
        <v>ReplaceableTextures\\CommandButtons\\BTNIZ03.blp</v>
      </c>
      <c r="N217" s="175" t="s">
        <v>83</v>
      </c>
      <c r="O217" s="154" t="s">
        <v>98</v>
      </c>
      <c r="P217" s="28">
        <v>1</v>
      </c>
      <c r="Q217" s="28">
        <v>0</v>
      </c>
      <c r="R217" s="175" t="s">
        <v>83</v>
      </c>
      <c r="S217" s="175" t="s">
        <v>83</v>
      </c>
      <c r="T217" s="175" t="s">
        <v>83</v>
      </c>
      <c r="U217" s="175" t="s">
        <v>83</v>
      </c>
      <c r="V217" s="28"/>
      <c r="W217" s="28" t="s">
        <v>88</v>
      </c>
      <c r="X217" s="28">
        <v>0</v>
      </c>
      <c r="Y217" s="175" t="s">
        <v>83</v>
      </c>
      <c r="Z217" s="28">
        <v>3600</v>
      </c>
      <c r="AA217" s="28">
        <v>3600</v>
      </c>
      <c r="AB217" s="28"/>
      <c r="AC217" s="28">
        <v>0</v>
      </c>
      <c r="AD217" s="28">
        <v>1</v>
      </c>
      <c r="AE217" s="175" t="s">
        <v>83</v>
      </c>
      <c r="AF217" s="175" t="s">
        <v>83</v>
      </c>
      <c r="AG217" s="175" t="s">
        <v>83</v>
      </c>
      <c r="AH217" s="175" t="s">
        <v>83</v>
      </c>
      <c r="AI217" s="28">
        <v>1</v>
      </c>
      <c r="AJ217" s="28"/>
      <c r="AK217" s="28">
        <v>1</v>
      </c>
      <c r="AL217" s="28">
        <v>1</v>
      </c>
      <c r="AM217" s="175" t="s">
        <v>83</v>
      </c>
      <c r="AN217" s="28">
        <v>1</v>
      </c>
      <c r="AO217" s="28">
        <v>1</v>
      </c>
      <c r="AP217" s="28">
        <v>1</v>
      </c>
    </row>
    <row r="218" spans="1:42">
      <c r="A218" s="151"/>
      <c r="B218" s="28" t="str">
        <f>物品!B218</f>
        <v>IS01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|Cff00FF7F学习Q技能|r</v>
      </c>
      <c r="I218" s="28" t="str">
        <f>VLOOKUP(B218,物品!B:CV,99,FALSE)</f>
        <v>高概率获得D级技能，低概率获得|Cff00ff7fC级技能|r</v>
      </c>
      <c r="J218" s="153" t="str">
        <f t="shared" si="96"/>
        <v>|Cff00FF7F学习Q技能|r</v>
      </c>
      <c r="K218" s="153" t="str">
        <f t="shared" si="97"/>
        <v>高概率获得D级技能，低概率获得|Cff00ff7fC级技能|r</v>
      </c>
      <c r="L218" s="28"/>
      <c r="M218" s="154" t="str">
        <f>VLOOKUP(LEFT(RIGHT(B218,5),4),物品!B:CU,20,FALSE)</f>
        <v>ReplaceableTextures\\CommandButtons\\BTN023.blp</v>
      </c>
      <c r="N218" s="175" t="s">
        <v>83</v>
      </c>
      <c r="O218" s="154" t="s">
        <v>98</v>
      </c>
      <c r="P218" s="28">
        <v>0</v>
      </c>
      <c r="Q218" s="28">
        <v>0</v>
      </c>
      <c r="R218" s="175" t="s">
        <v>83</v>
      </c>
      <c r="S218" s="175" t="s">
        <v>83</v>
      </c>
      <c r="T218" s="175" t="s">
        <v>83</v>
      </c>
      <c r="U218" s="175" t="s">
        <v>83</v>
      </c>
      <c r="V218" s="28"/>
      <c r="W218" s="28" t="s">
        <v>88</v>
      </c>
      <c r="X218" s="28">
        <v>0</v>
      </c>
      <c r="Y218" s="175" t="s">
        <v>83</v>
      </c>
      <c r="Z218" s="28">
        <v>0</v>
      </c>
      <c r="AA218" s="28">
        <v>0</v>
      </c>
      <c r="AB218" s="28">
        <v>3</v>
      </c>
      <c r="AC218" s="28">
        <v>1</v>
      </c>
      <c r="AD218" s="28">
        <v>1</v>
      </c>
      <c r="AE218" s="175" t="s">
        <v>83</v>
      </c>
      <c r="AF218" s="175" t="s">
        <v>83</v>
      </c>
      <c r="AG218" s="175" t="s">
        <v>83</v>
      </c>
      <c r="AH218" s="175" t="s">
        <v>83</v>
      </c>
      <c r="AI218" s="28">
        <v>1</v>
      </c>
      <c r="AJ218" s="28"/>
      <c r="AK218" s="28">
        <v>1</v>
      </c>
      <c r="AL218" s="28">
        <v>1</v>
      </c>
      <c r="AM218" s="175" t="s">
        <v>83</v>
      </c>
      <c r="AN218" s="28">
        <v>1</v>
      </c>
      <c r="AO218" s="28">
        <v>1</v>
      </c>
      <c r="AP218" s="28">
        <v>1</v>
      </c>
    </row>
    <row r="219" spans="1:42">
      <c r="A219" s="151"/>
      <c r="B219" s="28" t="str">
        <f>物品!B219</f>
        <v>IS02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|Cff00BFFF学习Q技能|r</v>
      </c>
      <c r="I219" s="28" t="str">
        <f>VLOOKUP(B219,物品!B:CV,99,FALSE)</f>
        <v>较高概率获得D级技能，高概率获得|Cff00ff7fC级技能|r，极低概率获得|Cff2693ffB级技能|r。</v>
      </c>
      <c r="J219" s="153" t="str">
        <f t="shared" ref="J219:J235" si="98">H219</f>
        <v>|Cff00BFFF学习Q技能|r</v>
      </c>
      <c r="K219" s="153" t="str">
        <f t="shared" ref="K219:K235" si="99">I219</f>
        <v>较高概率获得D级技能，高概率获得|Cff00ff7fC级技能|r，极低概率获得|Cff2693ffB级技能|r。</v>
      </c>
      <c r="L219" s="28"/>
      <c r="M219" s="154" t="str">
        <f>VLOOKUP(LEFT(RIGHT(B219,5),4),物品!B:CU,20,FALSE)</f>
        <v>ReplaceableTextures\\CommandButtons\\BTN020.blp</v>
      </c>
      <c r="N219" s="175" t="s">
        <v>83</v>
      </c>
      <c r="O219" s="154" t="s">
        <v>98</v>
      </c>
      <c r="P219" s="28">
        <v>1</v>
      </c>
      <c r="Q219" s="28">
        <v>0</v>
      </c>
      <c r="R219" s="175" t="s">
        <v>83</v>
      </c>
      <c r="S219" s="175" t="s">
        <v>83</v>
      </c>
      <c r="T219" s="175" t="s">
        <v>83</v>
      </c>
      <c r="U219" s="175" t="s">
        <v>83</v>
      </c>
      <c r="V219" s="28"/>
      <c r="W219" s="28" t="s">
        <v>88</v>
      </c>
      <c r="X219" s="28">
        <v>0</v>
      </c>
      <c r="Y219" s="175" t="s">
        <v>83</v>
      </c>
      <c r="Z219" s="28">
        <v>720</v>
      </c>
      <c r="AA219" s="28">
        <v>0</v>
      </c>
      <c r="AB219" s="28">
        <v>5</v>
      </c>
      <c r="AC219" s="28">
        <v>1</v>
      </c>
      <c r="AD219" s="28">
        <v>1</v>
      </c>
      <c r="AE219" s="175" t="s">
        <v>83</v>
      </c>
      <c r="AF219" s="175" t="s">
        <v>83</v>
      </c>
      <c r="AG219" s="175" t="s">
        <v>83</v>
      </c>
      <c r="AH219" s="175" t="s">
        <v>83</v>
      </c>
      <c r="AI219" s="28">
        <v>1</v>
      </c>
      <c r="AJ219" s="28"/>
      <c r="AK219" s="28">
        <v>1</v>
      </c>
      <c r="AL219" s="28">
        <v>1</v>
      </c>
      <c r="AM219" s="175" t="s">
        <v>83</v>
      </c>
      <c r="AN219" s="28">
        <v>1</v>
      </c>
      <c r="AO219" s="28">
        <v>1</v>
      </c>
      <c r="AP219" s="28">
        <v>1</v>
      </c>
    </row>
    <row r="220" spans="1:42">
      <c r="A220" s="151"/>
      <c r="B220" s="28" t="str">
        <f>物品!B220</f>
        <v>IS03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|CffFFC926学习Q技能|r</v>
      </c>
      <c r="I220" s="28" t="str">
        <f>VLOOKUP(B220,物品!B:CV,99,FALSE)</f>
        <v>低概率获得C级技能，高概率获得|Cff00ff7fB级技能|r，低概率获得|Cff2693ffA级技能|r。</v>
      </c>
      <c r="J220" s="153" t="str">
        <f t="shared" si="98"/>
        <v>|CffFFC926学习Q技能|r</v>
      </c>
      <c r="K220" s="153" t="str">
        <f t="shared" si="99"/>
        <v>低概率获得C级技能，高概率获得|Cff00ff7fB级技能|r，低概率获得|Cff2693ffA级技能|r。</v>
      </c>
      <c r="L220" s="28"/>
      <c r="M220" s="154" t="str">
        <f>VLOOKUP(LEFT(RIGHT(B220,5),4),物品!B:CU,20,FALSE)</f>
        <v>ReplaceableTextures\\CommandButtons\\BTN001.blp</v>
      </c>
      <c r="N220" s="175" t="s">
        <v>83</v>
      </c>
      <c r="O220" s="154" t="s">
        <v>98</v>
      </c>
      <c r="P220" s="28">
        <v>2</v>
      </c>
      <c r="Q220" s="28">
        <v>0</v>
      </c>
      <c r="R220" s="175" t="s">
        <v>83</v>
      </c>
      <c r="S220" s="175" t="s">
        <v>83</v>
      </c>
      <c r="T220" s="175" t="s">
        <v>83</v>
      </c>
      <c r="U220" s="175" t="s">
        <v>83</v>
      </c>
      <c r="V220" s="28"/>
      <c r="W220" s="28" t="s">
        <v>88</v>
      </c>
      <c r="X220" s="28">
        <v>0</v>
      </c>
      <c r="Y220" s="175" t="s">
        <v>83</v>
      </c>
      <c r="Z220" s="28">
        <v>1440</v>
      </c>
      <c r="AA220" s="28">
        <v>0</v>
      </c>
      <c r="AB220" s="28">
        <v>10</v>
      </c>
      <c r="AC220" s="28">
        <v>1</v>
      </c>
      <c r="AD220" s="28">
        <v>1</v>
      </c>
      <c r="AE220" s="175" t="s">
        <v>83</v>
      </c>
      <c r="AF220" s="175" t="s">
        <v>83</v>
      </c>
      <c r="AG220" s="175" t="s">
        <v>83</v>
      </c>
      <c r="AH220" s="175" t="s">
        <v>83</v>
      </c>
      <c r="AI220" s="28">
        <v>1</v>
      </c>
      <c r="AJ220" s="28"/>
      <c r="AK220" s="28">
        <v>1</v>
      </c>
      <c r="AL220" s="28">
        <v>1</v>
      </c>
      <c r="AM220" s="175" t="s">
        <v>83</v>
      </c>
      <c r="AN220" s="28">
        <v>1</v>
      </c>
      <c r="AO220" s="28">
        <v>1</v>
      </c>
      <c r="AP220" s="28">
        <v>1</v>
      </c>
    </row>
    <row r="221" spans="1:42">
      <c r="A221" s="151"/>
      <c r="B221" s="28" t="str">
        <f>物品!B221</f>
        <v>IS06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|Cff00FF7F学习W技能|r</v>
      </c>
      <c r="I221" s="28" t="str">
        <f>VLOOKUP(B221,物品!B:CV,99,FALSE)</f>
        <v>高概率获得D级技能，低概率获得|Cff00ff7fC级技能|r</v>
      </c>
      <c r="J221" s="153" t="str">
        <f t="shared" si="98"/>
        <v>|Cff00FF7F学习W技能|r</v>
      </c>
      <c r="K221" s="153" t="str">
        <f t="shared" si="99"/>
        <v>高概率获得D级技能，低概率获得|Cff00ff7fC级技能|r</v>
      </c>
      <c r="L221" s="28"/>
      <c r="M221" s="154" t="str">
        <f>VLOOKUP(LEFT(RIGHT(B221,5),4),物品!B:CU,20,FALSE)</f>
        <v>ReplaceableTextures\\CommandButtons\\BTN024.blp</v>
      </c>
      <c r="N221" s="175" t="s">
        <v>83</v>
      </c>
      <c r="O221" s="154" t="s">
        <v>98</v>
      </c>
      <c r="P221" s="28">
        <v>0</v>
      </c>
      <c r="Q221" s="28">
        <v>1</v>
      </c>
      <c r="R221" s="175" t="s">
        <v>83</v>
      </c>
      <c r="S221" s="175" t="s">
        <v>83</v>
      </c>
      <c r="T221" s="175" t="s">
        <v>83</v>
      </c>
      <c r="U221" s="175" t="s">
        <v>83</v>
      </c>
      <c r="V221" s="28"/>
      <c r="W221" s="28" t="s">
        <v>88</v>
      </c>
      <c r="X221" s="28">
        <v>0</v>
      </c>
      <c r="Y221" s="175" t="s">
        <v>83</v>
      </c>
      <c r="Z221" s="28">
        <v>0</v>
      </c>
      <c r="AA221" s="28">
        <v>0</v>
      </c>
      <c r="AB221" s="28">
        <v>3</v>
      </c>
      <c r="AC221" s="28">
        <v>1</v>
      </c>
      <c r="AD221" s="28">
        <v>1</v>
      </c>
      <c r="AE221" s="175" t="s">
        <v>83</v>
      </c>
      <c r="AF221" s="175" t="s">
        <v>83</v>
      </c>
      <c r="AG221" s="175" t="s">
        <v>83</v>
      </c>
      <c r="AH221" s="175" t="s">
        <v>83</v>
      </c>
      <c r="AI221" s="28">
        <v>1</v>
      </c>
      <c r="AJ221" s="28"/>
      <c r="AK221" s="28">
        <v>1</v>
      </c>
      <c r="AL221" s="28">
        <v>1</v>
      </c>
      <c r="AM221" s="175" t="s">
        <v>83</v>
      </c>
      <c r="AN221" s="28">
        <v>1</v>
      </c>
      <c r="AO221" s="28">
        <v>1</v>
      </c>
      <c r="AP221" s="28">
        <v>1</v>
      </c>
    </row>
    <row r="222" spans="1:42">
      <c r="A222" s="151"/>
      <c r="B222" s="28" t="str">
        <f>物品!B222</f>
        <v>IS07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|Cff00BFFF学习W技能|r</v>
      </c>
      <c r="I222" s="28" t="str">
        <f>VLOOKUP(B222,物品!B:CV,99,FALSE)</f>
        <v>较高概率获得D级技能，高概率获得|Cff00ff7fC级技能|r，极低概率获得|Cff2693ffB级技能|r。</v>
      </c>
      <c r="J222" s="153" t="str">
        <f t="shared" ref="J222:J223" si="100">H222</f>
        <v>|Cff00BFFF学习W技能|r</v>
      </c>
      <c r="K222" s="153" t="str">
        <f t="shared" ref="K222:K223" si="101">I222</f>
        <v>较高概率获得D级技能，高概率获得|Cff00ff7fC级技能|r，极低概率获得|Cff2693ffB级技能|r。</v>
      </c>
      <c r="L222" s="28"/>
      <c r="M222" s="154" t="str">
        <f>VLOOKUP(LEFT(RIGHT(B222,5),4),物品!B:CU,20,FALSE)</f>
        <v>ReplaceableTextures\\CommandButtons\\BTN021.blp</v>
      </c>
      <c r="N222" s="175" t="s">
        <v>83</v>
      </c>
      <c r="O222" s="154" t="s">
        <v>98</v>
      </c>
      <c r="P222" s="28">
        <v>1</v>
      </c>
      <c r="Q222" s="28">
        <v>1</v>
      </c>
      <c r="R222" s="175" t="s">
        <v>83</v>
      </c>
      <c r="S222" s="175" t="s">
        <v>83</v>
      </c>
      <c r="T222" s="175" t="s">
        <v>83</v>
      </c>
      <c r="U222" s="175" t="s">
        <v>83</v>
      </c>
      <c r="V222" s="28"/>
      <c r="W222" s="28" t="s">
        <v>88</v>
      </c>
      <c r="X222" s="28">
        <v>0</v>
      </c>
      <c r="Y222" s="175" t="s">
        <v>83</v>
      </c>
      <c r="Z222" s="28">
        <v>720</v>
      </c>
      <c r="AA222" s="28">
        <v>0</v>
      </c>
      <c r="AB222" s="28">
        <v>5</v>
      </c>
      <c r="AC222" s="28">
        <v>1</v>
      </c>
      <c r="AD222" s="28">
        <v>1</v>
      </c>
      <c r="AE222" s="175" t="s">
        <v>83</v>
      </c>
      <c r="AF222" s="175" t="s">
        <v>83</v>
      </c>
      <c r="AG222" s="175" t="s">
        <v>83</v>
      </c>
      <c r="AH222" s="175" t="s">
        <v>83</v>
      </c>
      <c r="AI222" s="28">
        <v>1</v>
      </c>
      <c r="AJ222" s="28"/>
      <c r="AK222" s="28">
        <v>1</v>
      </c>
      <c r="AL222" s="28">
        <v>1</v>
      </c>
      <c r="AM222" s="175" t="s">
        <v>83</v>
      </c>
      <c r="AN222" s="28">
        <v>1</v>
      </c>
      <c r="AO222" s="28">
        <v>1</v>
      </c>
      <c r="AP222" s="28">
        <v>1</v>
      </c>
    </row>
    <row r="223" spans="1:42">
      <c r="A223" s="151"/>
      <c r="B223" s="28" t="str">
        <f>物品!B223</f>
        <v>IS08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|CffFFC926学习W技能|r</v>
      </c>
      <c r="I223" s="28" t="str">
        <f>VLOOKUP(B223,物品!B:CV,99,FALSE)</f>
        <v>低概率获得C级技能，高概率获得|Cff00ff7fB级技能|r，低概率获得|Cff2693ffA级技能|r。</v>
      </c>
      <c r="J223" s="153" t="str">
        <f t="shared" si="100"/>
        <v>|CffFFC926学习W技能|r</v>
      </c>
      <c r="K223" s="153" t="str">
        <f t="shared" si="101"/>
        <v>低概率获得C级技能，高概率获得|Cff00ff7fB级技能|r，低概率获得|Cff2693ffA级技能|r。</v>
      </c>
      <c r="L223" s="28"/>
      <c r="M223" s="154" t="str">
        <f>VLOOKUP(LEFT(RIGHT(B223,5),4),物品!B:CU,20,FALSE)</f>
        <v>ReplaceableTextures\\CommandButtons\\BTN002.blp</v>
      </c>
      <c r="N223" s="175" t="s">
        <v>83</v>
      </c>
      <c r="O223" s="154" t="s">
        <v>98</v>
      </c>
      <c r="P223" s="28">
        <v>2</v>
      </c>
      <c r="Q223" s="28">
        <v>1</v>
      </c>
      <c r="R223" s="175" t="s">
        <v>83</v>
      </c>
      <c r="S223" s="175" t="s">
        <v>83</v>
      </c>
      <c r="T223" s="175" t="s">
        <v>83</v>
      </c>
      <c r="U223" s="175" t="s">
        <v>83</v>
      </c>
      <c r="V223" s="28"/>
      <c r="W223" s="28" t="s">
        <v>88</v>
      </c>
      <c r="X223" s="28">
        <v>0</v>
      </c>
      <c r="Y223" s="175" t="s">
        <v>83</v>
      </c>
      <c r="Z223" s="28">
        <v>1440</v>
      </c>
      <c r="AA223" s="28">
        <v>0</v>
      </c>
      <c r="AB223" s="28">
        <v>10</v>
      </c>
      <c r="AC223" s="28">
        <v>1</v>
      </c>
      <c r="AD223" s="28">
        <v>1</v>
      </c>
      <c r="AE223" s="175" t="s">
        <v>83</v>
      </c>
      <c r="AF223" s="175" t="s">
        <v>83</v>
      </c>
      <c r="AG223" s="175" t="s">
        <v>83</v>
      </c>
      <c r="AH223" s="175" t="s">
        <v>83</v>
      </c>
      <c r="AI223" s="28">
        <v>1</v>
      </c>
      <c r="AJ223" s="28"/>
      <c r="AK223" s="28">
        <v>1</v>
      </c>
      <c r="AL223" s="28">
        <v>1</v>
      </c>
      <c r="AM223" s="175" t="s">
        <v>83</v>
      </c>
      <c r="AN223" s="28">
        <v>1</v>
      </c>
      <c r="AO223" s="28">
        <v>1</v>
      </c>
      <c r="AP223" s="28">
        <v>1</v>
      </c>
    </row>
    <row r="224" spans="1:42">
      <c r="A224" s="151"/>
      <c r="B224" s="28" t="str">
        <f>物品!B224</f>
        <v>IS21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Q技能附魔石</v>
      </c>
      <c r="I224" s="28" t="str">
        <f>VLOOKUP(B224,物品!B:CV,99,FALSE)</f>
        <v>为|Cffffd24dQ技能|r附魔一条|Cffffd24d随机属性|r。</v>
      </c>
      <c r="J224" s="153" t="str">
        <f t="shared" si="98"/>
        <v>Q技能附魔石</v>
      </c>
      <c r="K224" s="153" t="str">
        <f t="shared" si="99"/>
        <v>为|Cffffd24dQ技能|r附魔一条|Cffffd24d随机属性|r。</v>
      </c>
      <c r="L224" s="28"/>
      <c r="M224" s="154" t="str">
        <f>VLOOKUP(LEFT(RIGHT(B224,5),4),物品!B:CU,20,FALSE)</f>
        <v>ReplaceableTextures\\CommandButtons\\BTNIN01.blp</v>
      </c>
      <c r="N224" s="175" t="s">
        <v>83</v>
      </c>
      <c r="O224" s="154" t="s">
        <v>98</v>
      </c>
      <c r="P224" s="28">
        <v>0</v>
      </c>
      <c r="Q224" s="28">
        <v>2</v>
      </c>
      <c r="R224" s="175" t="s">
        <v>83</v>
      </c>
      <c r="S224" s="175" t="s">
        <v>83</v>
      </c>
      <c r="T224" s="175" t="s">
        <v>83</v>
      </c>
      <c r="U224" s="175" t="s">
        <v>83</v>
      </c>
      <c r="V224" s="28"/>
      <c r="W224" s="28" t="s">
        <v>93</v>
      </c>
      <c r="X224" s="28">
        <v>0</v>
      </c>
      <c r="Y224" s="175" t="s">
        <v>83</v>
      </c>
      <c r="Z224" s="28">
        <v>0</v>
      </c>
      <c r="AA224" s="28">
        <v>0</v>
      </c>
      <c r="AB224" s="28">
        <v>0</v>
      </c>
      <c r="AC224" s="28">
        <v>1</v>
      </c>
      <c r="AD224" s="28">
        <v>1</v>
      </c>
      <c r="AE224" s="175" t="s">
        <v>83</v>
      </c>
      <c r="AF224" s="175" t="s">
        <v>83</v>
      </c>
      <c r="AG224" s="175" t="s">
        <v>83</v>
      </c>
      <c r="AH224" s="175" t="s">
        <v>83</v>
      </c>
      <c r="AI224" s="28">
        <v>0</v>
      </c>
      <c r="AJ224" s="28"/>
      <c r="AK224" s="28">
        <v>1</v>
      </c>
      <c r="AL224" s="28">
        <v>1</v>
      </c>
      <c r="AM224" s="175" t="s">
        <v>83</v>
      </c>
      <c r="AN224" s="28">
        <v>1</v>
      </c>
      <c r="AO224" s="28">
        <v>1</v>
      </c>
      <c r="AP224" s="28">
        <v>1</v>
      </c>
    </row>
    <row r="225" spans="1:42">
      <c r="A225" s="151"/>
      <c r="B225" s="28" t="str">
        <f>物品!B225</f>
        <v>IS22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W技能附魔石</v>
      </c>
      <c r="I225" s="28" t="str">
        <f>VLOOKUP(B225,物品!B:CV,99,FALSE)</f>
        <v>为|Cffffd24dW技能|r附魔一条|Cffffd24d随机属性|r。</v>
      </c>
      <c r="J225" s="153" t="str">
        <f t="shared" ref="J225:J227" si="102">H225</f>
        <v>W技能附魔石</v>
      </c>
      <c r="K225" s="153" t="str">
        <f t="shared" ref="K225:K227" si="103">I225</f>
        <v>为|Cffffd24dW技能|r附魔一条|Cffffd24d随机属性|r。</v>
      </c>
      <c r="L225" s="28"/>
      <c r="M225" s="154" t="str">
        <f>VLOOKUP(LEFT(RIGHT(B225,5),4),物品!B:CU,20,FALSE)</f>
        <v>ReplaceableTextures\\CommandButtons\\BTNIN02.blp</v>
      </c>
      <c r="N225" s="175" t="s">
        <v>83</v>
      </c>
      <c r="O225" s="154" t="s">
        <v>98</v>
      </c>
      <c r="P225" s="28">
        <v>1</v>
      </c>
      <c r="Q225" s="28">
        <v>2</v>
      </c>
      <c r="R225" s="175" t="s">
        <v>83</v>
      </c>
      <c r="S225" s="175" t="s">
        <v>83</v>
      </c>
      <c r="T225" s="175" t="s">
        <v>83</v>
      </c>
      <c r="U225" s="175" t="s">
        <v>83</v>
      </c>
      <c r="V225" s="28"/>
      <c r="W225" s="28" t="s">
        <v>93</v>
      </c>
      <c r="X225" s="28">
        <v>0</v>
      </c>
      <c r="Y225" s="175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75" t="s">
        <v>83</v>
      </c>
      <c r="AF225" s="175" t="s">
        <v>83</v>
      </c>
      <c r="AG225" s="175" t="s">
        <v>83</v>
      </c>
      <c r="AH225" s="175" t="s">
        <v>83</v>
      </c>
      <c r="AI225" s="28">
        <v>0</v>
      </c>
      <c r="AJ225" s="28"/>
      <c r="AK225" s="28">
        <v>1</v>
      </c>
      <c r="AL225" s="28">
        <v>1</v>
      </c>
      <c r="AM225" s="175" t="s">
        <v>83</v>
      </c>
      <c r="AN225" s="28">
        <v>1</v>
      </c>
      <c r="AO225" s="28">
        <v>1</v>
      </c>
      <c r="AP225" s="28">
        <v>1</v>
      </c>
    </row>
    <row r="226" spans="1:42">
      <c r="A226" s="151"/>
      <c r="B226" s="28" t="str">
        <f>物品!B226</f>
        <v>IS23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E技能附魔石</v>
      </c>
      <c r="I226" s="28" t="str">
        <f>VLOOKUP(B226,物品!B:CV,99,FALSE)</f>
        <v>为|Cffffd24dE技能|r附魔一条|Cffffd24d随机属性|r。</v>
      </c>
      <c r="J226" s="153" t="str">
        <f t="shared" si="102"/>
        <v>E技能附魔石</v>
      </c>
      <c r="K226" s="153" t="str">
        <f t="shared" si="103"/>
        <v>为|Cffffd24dE技能|r附魔一条|Cffffd24d随机属性|r。</v>
      </c>
      <c r="L226" s="28"/>
      <c r="M226" s="154" t="str">
        <f>VLOOKUP(LEFT(RIGHT(B226,5),4),物品!B:CU,20,FALSE)</f>
        <v>ReplaceableTextures\\CommandButtons\\BTNIN03.blp</v>
      </c>
      <c r="N226" s="175" t="s">
        <v>83</v>
      </c>
      <c r="O226" s="154" t="s">
        <v>98</v>
      </c>
      <c r="P226" s="28">
        <v>2</v>
      </c>
      <c r="Q226" s="28">
        <v>2</v>
      </c>
      <c r="R226" s="175" t="s">
        <v>83</v>
      </c>
      <c r="S226" s="175" t="s">
        <v>83</v>
      </c>
      <c r="T226" s="175" t="s">
        <v>83</v>
      </c>
      <c r="U226" s="175" t="s">
        <v>83</v>
      </c>
      <c r="V226" s="28"/>
      <c r="W226" s="28" t="s">
        <v>93</v>
      </c>
      <c r="X226" s="28">
        <v>0</v>
      </c>
      <c r="Y226" s="175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75" t="s">
        <v>83</v>
      </c>
      <c r="AF226" s="175" t="s">
        <v>83</v>
      </c>
      <c r="AG226" s="175" t="s">
        <v>83</v>
      </c>
      <c r="AH226" s="175" t="s">
        <v>83</v>
      </c>
      <c r="AI226" s="28">
        <v>0</v>
      </c>
      <c r="AJ226" s="28"/>
      <c r="AK226" s="28">
        <v>1</v>
      </c>
      <c r="AL226" s="28">
        <v>1</v>
      </c>
      <c r="AM226" s="175" t="s">
        <v>83</v>
      </c>
      <c r="AN226" s="28">
        <v>1</v>
      </c>
      <c r="AO226" s="28">
        <v>1</v>
      </c>
      <c r="AP226" s="28">
        <v>1</v>
      </c>
    </row>
    <row r="227" spans="1:42">
      <c r="A227" s="151"/>
      <c r="B227" s="28" t="str">
        <f>物品!B227</f>
        <v>IS24</v>
      </c>
      <c r="C227" s="28" t="s">
        <v>41</v>
      </c>
      <c r="D227" s="28" t="s">
        <v>81</v>
      </c>
      <c r="E227" s="28" t="s">
        <v>82</v>
      </c>
      <c r="F227" s="28"/>
      <c r="G227" s="28"/>
      <c r="H227" s="28" t="str">
        <f>VLOOKUP(LEFT(RIGHT(B227,5),4),物品!B:CU,2,FALSE)</f>
        <v>|CffFFD24DQ强力附魔石|r</v>
      </c>
      <c r="I227" s="28" t="str">
        <f>VLOOKUP(B227,物品!B:CV,99,FALSE)</f>
        <v>为|Cffffd24dQ技能|r附魔一条|Cffffd24d随机属性|r。</v>
      </c>
      <c r="J227" s="153" t="str">
        <f t="shared" si="102"/>
        <v>|CffFFD24DQ强力附魔石|r</v>
      </c>
      <c r="K227" s="153" t="str">
        <f t="shared" si="103"/>
        <v>为|Cffffd24dQ技能|r附魔一条|Cffffd24d随机属性|r。</v>
      </c>
      <c r="L227" s="28"/>
      <c r="M227" s="154" t="str">
        <f>VLOOKUP(LEFT(RIGHT(B227,5),4),物品!B:CU,20,FALSE)</f>
        <v>ReplaceableTextures\\CommandButtons\\BTN009.blp</v>
      </c>
      <c r="N227" s="175" t="s">
        <v>83</v>
      </c>
      <c r="O227" s="154" t="s">
        <v>98</v>
      </c>
      <c r="P227" s="28">
        <v>0</v>
      </c>
      <c r="Q227" s="28">
        <v>2</v>
      </c>
      <c r="R227" s="175" t="s">
        <v>83</v>
      </c>
      <c r="S227" s="175" t="s">
        <v>83</v>
      </c>
      <c r="T227" s="175" t="s">
        <v>83</v>
      </c>
      <c r="U227" s="175" t="s">
        <v>83</v>
      </c>
      <c r="V227" s="28"/>
      <c r="W227" s="28" t="s">
        <v>93</v>
      </c>
      <c r="X227" s="28">
        <v>0</v>
      </c>
      <c r="Y227" s="175" t="s">
        <v>83</v>
      </c>
      <c r="Z227" s="28">
        <v>0</v>
      </c>
      <c r="AA227" s="28">
        <v>0</v>
      </c>
      <c r="AB227" s="28">
        <v>30</v>
      </c>
      <c r="AC227" s="28">
        <v>1</v>
      </c>
      <c r="AD227" s="28">
        <v>1</v>
      </c>
      <c r="AE227" s="175" t="s">
        <v>83</v>
      </c>
      <c r="AF227" s="175" t="s">
        <v>83</v>
      </c>
      <c r="AG227" s="175" t="s">
        <v>83</v>
      </c>
      <c r="AH227" s="175" t="s">
        <v>83</v>
      </c>
      <c r="AI227" s="28">
        <v>0</v>
      </c>
      <c r="AJ227" s="28"/>
      <c r="AK227" s="28">
        <v>1</v>
      </c>
      <c r="AL227" s="28">
        <v>1</v>
      </c>
      <c r="AM227" s="175" t="s">
        <v>83</v>
      </c>
      <c r="AN227" s="28">
        <v>1</v>
      </c>
      <c r="AO227" s="28">
        <v>1</v>
      </c>
      <c r="AP227" s="28">
        <v>1</v>
      </c>
    </row>
    <row r="228" spans="1:42">
      <c r="A228" s="151"/>
      <c r="B228" s="28" t="str">
        <f>物品!B228</f>
        <v>IS25</v>
      </c>
      <c r="C228" s="28" t="s">
        <v>41</v>
      </c>
      <c r="D228" s="28" t="s">
        <v>81</v>
      </c>
      <c r="E228" s="28" t="s">
        <v>82</v>
      </c>
      <c r="F228" s="28"/>
      <c r="G228" s="28"/>
      <c r="H228" s="28" t="str">
        <f>VLOOKUP(LEFT(RIGHT(B228,5),4),物品!B:CU,2,FALSE)</f>
        <v>|CffFFD24DW强力附魔石|r</v>
      </c>
      <c r="I228" s="28" t="str">
        <f>VLOOKUP(B228,物品!B:CV,99,FALSE)</f>
        <v>为|Cffffd24dW技能|r附魔一条|Cffffd24d随机属性|r。</v>
      </c>
      <c r="J228" s="153" t="str">
        <f t="shared" ref="J228:J229" si="104">H228</f>
        <v>|CffFFD24DW强力附魔石|r</v>
      </c>
      <c r="K228" s="153" t="str">
        <f t="shared" ref="K228:K229" si="105">I228</f>
        <v>为|Cffffd24dW技能|r附魔一条|Cffffd24d随机属性|r。</v>
      </c>
      <c r="L228" s="28"/>
      <c r="M228" s="154" t="str">
        <f>VLOOKUP(LEFT(RIGHT(B228,5),4),物品!B:CU,20,FALSE)</f>
        <v>ReplaceableTextures\\CommandButtons\\BTN010.blp</v>
      </c>
      <c r="N228" s="175" t="s">
        <v>83</v>
      </c>
      <c r="O228" s="154" t="s">
        <v>98</v>
      </c>
      <c r="P228" s="28">
        <v>1</v>
      </c>
      <c r="Q228" s="28">
        <v>2</v>
      </c>
      <c r="R228" s="175" t="s">
        <v>83</v>
      </c>
      <c r="S228" s="175" t="s">
        <v>83</v>
      </c>
      <c r="T228" s="175" t="s">
        <v>83</v>
      </c>
      <c r="U228" s="175" t="s">
        <v>83</v>
      </c>
      <c r="V228" s="28"/>
      <c r="W228" s="28" t="s">
        <v>93</v>
      </c>
      <c r="X228" s="28">
        <v>0</v>
      </c>
      <c r="Y228" s="175" t="s">
        <v>83</v>
      </c>
      <c r="Z228" s="28">
        <v>0</v>
      </c>
      <c r="AA228" s="28">
        <v>0</v>
      </c>
      <c r="AB228" s="28">
        <v>30</v>
      </c>
      <c r="AC228" s="28">
        <v>1</v>
      </c>
      <c r="AD228" s="28">
        <v>1</v>
      </c>
      <c r="AE228" s="175" t="s">
        <v>83</v>
      </c>
      <c r="AF228" s="175" t="s">
        <v>83</v>
      </c>
      <c r="AG228" s="175" t="s">
        <v>83</v>
      </c>
      <c r="AH228" s="175" t="s">
        <v>83</v>
      </c>
      <c r="AI228" s="28">
        <v>0</v>
      </c>
      <c r="AJ228" s="28"/>
      <c r="AK228" s="28">
        <v>1</v>
      </c>
      <c r="AL228" s="28">
        <v>1</v>
      </c>
      <c r="AM228" s="175" t="s">
        <v>83</v>
      </c>
      <c r="AN228" s="28">
        <v>1</v>
      </c>
      <c r="AO228" s="28">
        <v>1</v>
      </c>
      <c r="AP228" s="28">
        <v>1</v>
      </c>
    </row>
    <row r="229" spans="1:42">
      <c r="A229" s="151"/>
      <c r="B229" s="28" t="str">
        <f>物品!B229</f>
        <v>IS26</v>
      </c>
      <c r="C229" s="28" t="s">
        <v>41</v>
      </c>
      <c r="D229" s="28" t="s">
        <v>81</v>
      </c>
      <c r="E229" s="28" t="s">
        <v>82</v>
      </c>
      <c r="F229" s="28"/>
      <c r="G229" s="28"/>
      <c r="H229" s="28" t="str">
        <f>VLOOKUP(LEFT(RIGHT(B229,5),4),物品!B:CU,2,FALSE)</f>
        <v>|CffFFD24DE强力附魔石|r</v>
      </c>
      <c r="I229" s="28" t="str">
        <f>VLOOKUP(B229,物品!B:CV,99,FALSE)</f>
        <v>为|Cffffd24dE技能|r附魔一条|Cffffd24d随机属性|r。</v>
      </c>
      <c r="J229" s="153" t="str">
        <f t="shared" si="104"/>
        <v>|CffFFD24DE强力附魔石|r</v>
      </c>
      <c r="K229" s="153" t="str">
        <f t="shared" si="105"/>
        <v>为|Cffffd24dE技能|r附魔一条|Cffffd24d随机属性|r。</v>
      </c>
      <c r="L229" s="28"/>
      <c r="M229" s="154" t="str">
        <f>VLOOKUP(LEFT(RIGHT(B229,5),4),物品!B:CU,20,FALSE)</f>
        <v>ReplaceableTextures\\CommandButtons\\BTN011.blp</v>
      </c>
      <c r="N229" s="175" t="s">
        <v>83</v>
      </c>
      <c r="O229" s="154" t="s">
        <v>98</v>
      </c>
      <c r="P229" s="28">
        <v>2</v>
      </c>
      <c r="Q229" s="28">
        <v>2</v>
      </c>
      <c r="R229" s="175" t="s">
        <v>83</v>
      </c>
      <c r="S229" s="175" t="s">
        <v>83</v>
      </c>
      <c r="T229" s="175" t="s">
        <v>83</v>
      </c>
      <c r="U229" s="175" t="s">
        <v>83</v>
      </c>
      <c r="V229" s="28"/>
      <c r="W229" s="28" t="s">
        <v>93</v>
      </c>
      <c r="X229" s="28">
        <v>0</v>
      </c>
      <c r="Y229" s="175" t="s">
        <v>83</v>
      </c>
      <c r="Z229" s="28">
        <v>0</v>
      </c>
      <c r="AA229" s="28">
        <v>0</v>
      </c>
      <c r="AB229" s="28">
        <v>30</v>
      </c>
      <c r="AC229" s="28">
        <v>1</v>
      </c>
      <c r="AD229" s="28">
        <v>1</v>
      </c>
      <c r="AE229" s="175" t="s">
        <v>83</v>
      </c>
      <c r="AF229" s="175" t="s">
        <v>83</v>
      </c>
      <c r="AG229" s="175" t="s">
        <v>83</v>
      </c>
      <c r="AH229" s="175" t="s">
        <v>83</v>
      </c>
      <c r="AI229" s="28">
        <v>0</v>
      </c>
      <c r="AJ229" s="28"/>
      <c r="AK229" s="28">
        <v>1</v>
      </c>
      <c r="AL229" s="28">
        <v>1</v>
      </c>
      <c r="AM229" s="175" t="s">
        <v>83</v>
      </c>
      <c r="AN229" s="28">
        <v>1</v>
      </c>
      <c r="AO229" s="28">
        <v>1</v>
      </c>
      <c r="AP229" s="28">
        <v>1</v>
      </c>
    </row>
    <row r="230" spans="1:42">
      <c r="A230" s="151"/>
      <c r="B230" s="28" t="str">
        <f>物品!B230</f>
        <v>IS11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|CffFF0000占星|r</v>
      </c>
      <c r="I230" s="28" t="str">
        <f>VLOOKUP(B230,物品!B:CV,99,FALSE)</f>
        <v>|CffFF0000占星|r</v>
      </c>
      <c r="J230" s="153" t="str">
        <f t="shared" ref="J230" si="106">H230</f>
        <v>|CffFF0000占星|r</v>
      </c>
      <c r="K230" s="153" t="str">
        <f t="shared" ref="K230" si="107">I230</f>
        <v>|CffFF0000占星|r</v>
      </c>
      <c r="L230" s="28"/>
      <c r="M230" s="154" t="str">
        <f>VLOOKUP(LEFT(RIGHT(B230,5),4),物品!B:CU,20,FALSE)</f>
        <v>ReplaceableTextures\\CommandButtons\\BTNIS11.blp</v>
      </c>
      <c r="N230" s="175" t="s">
        <v>83</v>
      </c>
      <c r="O230" s="154" t="s">
        <v>98</v>
      </c>
      <c r="P230" s="28">
        <v>0</v>
      </c>
      <c r="Q230" s="28">
        <v>0</v>
      </c>
      <c r="R230" s="175" t="s">
        <v>83</v>
      </c>
      <c r="S230" s="175" t="s">
        <v>83</v>
      </c>
      <c r="T230" s="175" t="s">
        <v>83</v>
      </c>
      <c r="U230" s="175" t="s">
        <v>83</v>
      </c>
      <c r="V230" s="28"/>
      <c r="W230" s="28" t="s">
        <v>88</v>
      </c>
      <c r="X230" s="28">
        <v>0</v>
      </c>
      <c r="Y230" s="175" t="s">
        <v>83</v>
      </c>
      <c r="Z230" s="28">
        <v>0</v>
      </c>
      <c r="AA230" s="28">
        <v>240</v>
      </c>
      <c r="AB230" s="28">
        <v>0</v>
      </c>
      <c r="AC230" s="28">
        <v>1</v>
      </c>
      <c r="AD230" s="28">
        <v>1</v>
      </c>
      <c r="AE230" s="175" t="s">
        <v>83</v>
      </c>
      <c r="AF230" s="175" t="s">
        <v>83</v>
      </c>
      <c r="AG230" s="175" t="s">
        <v>83</v>
      </c>
      <c r="AH230" s="175" t="s">
        <v>83</v>
      </c>
      <c r="AI230" s="28">
        <v>1</v>
      </c>
      <c r="AJ230" s="28"/>
      <c r="AK230" s="28">
        <v>1</v>
      </c>
      <c r="AL230" s="28">
        <v>1</v>
      </c>
      <c r="AM230" s="175" t="s">
        <v>83</v>
      </c>
      <c r="AN230" s="28">
        <v>1</v>
      </c>
      <c r="AO230" s="28">
        <v>1</v>
      </c>
      <c r="AP230" s="28">
        <v>1</v>
      </c>
    </row>
    <row r="231" spans="1:42">
      <c r="A231" s="151"/>
      <c r="B231" s="28" t="str">
        <f>物品!B231</f>
        <v>IS12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|CffFFD24D兽魂抽奖|r</v>
      </c>
      <c r="I231" s="28" t="str">
        <f>VLOOKUP(B231,物品!B:CV,99,FALSE)</f>
        <v>|CffFFD24D兽魂抽奖|r</v>
      </c>
      <c r="J231" s="153" t="str">
        <f t="shared" si="98"/>
        <v>|CffFFD24D兽魂抽奖|r</v>
      </c>
      <c r="K231" s="153" t="str">
        <f t="shared" si="99"/>
        <v>|CffFFD24D兽魂抽奖|r</v>
      </c>
      <c r="L231" s="28"/>
      <c r="M231" s="154" t="str">
        <f>VLOOKUP(LEFT(RIGHT(B231,5),4),物品!B:CU,20,FALSE)</f>
        <v>ReplaceableTextures\\CommandButtons\\BTNIH00.blp</v>
      </c>
      <c r="N231" s="175" t="s">
        <v>83</v>
      </c>
      <c r="O231" s="154" t="s">
        <v>98</v>
      </c>
      <c r="P231" s="28">
        <v>0</v>
      </c>
      <c r="Q231" s="28">
        <v>0</v>
      </c>
      <c r="R231" s="175" t="s">
        <v>83</v>
      </c>
      <c r="S231" s="175" t="s">
        <v>83</v>
      </c>
      <c r="T231" s="175" t="s">
        <v>83</v>
      </c>
      <c r="U231" s="175" t="s">
        <v>83</v>
      </c>
      <c r="V231" s="28"/>
      <c r="W231" s="28" t="s">
        <v>88</v>
      </c>
      <c r="X231" s="28">
        <v>0</v>
      </c>
      <c r="Y231" s="175" t="s">
        <v>83</v>
      </c>
      <c r="Z231" s="28">
        <v>0</v>
      </c>
      <c r="AA231" s="28">
        <v>3</v>
      </c>
      <c r="AB231" s="28">
        <v>0</v>
      </c>
      <c r="AC231" s="28">
        <v>1</v>
      </c>
      <c r="AD231" s="28">
        <v>1</v>
      </c>
      <c r="AE231" s="175" t="s">
        <v>83</v>
      </c>
      <c r="AF231" s="175" t="s">
        <v>83</v>
      </c>
      <c r="AG231" s="175" t="s">
        <v>83</v>
      </c>
      <c r="AH231" s="175" t="s">
        <v>83</v>
      </c>
      <c r="AI231" s="28">
        <v>1</v>
      </c>
      <c r="AJ231" s="28"/>
      <c r="AK231" s="28">
        <v>1</v>
      </c>
      <c r="AL231" s="28">
        <v>1</v>
      </c>
      <c r="AM231" s="175" t="s">
        <v>83</v>
      </c>
      <c r="AN231" s="28">
        <v>1</v>
      </c>
      <c r="AO231" s="28">
        <v>1</v>
      </c>
      <c r="AP231" s="28">
        <v>1</v>
      </c>
    </row>
    <row r="232" spans="1:42">
      <c r="A232" s="151"/>
      <c r="B232" s="28" t="str">
        <f>物品!B232</f>
        <v>IZ0C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|CffFFD24D兽魂抽奖|r</v>
      </c>
      <c r="I232" s="28" t="str">
        <f>VLOOKUP(B232,物品!B:CV,99,FALSE)</f>
        <v>|CffFFD24D兽魂抽奖|r</v>
      </c>
      <c r="J232" s="153" t="str">
        <f t="shared" si="98"/>
        <v>|CffFFD24D兽魂抽奖|r</v>
      </c>
      <c r="K232" s="153" t="str">
        <f t="shared" si="99"/>
        <v>|CffFFD24D兽魂抽奖|r</v>
      </c>
      <c r="L232" s="28"/>
      <c r="M232" s="154" t="str">
        <f>VLOOKUP(LEFT(RIGHT(B232,5),4),物品!B:CU,20,FALSE)</f>
        <v>ReplaceableTextures\\CommandButtons\\BTNIH00.blp</v>
      </c>
      <c r="N232" s="175" t="s">
        <v>83</v>
      </c>
      <c r="O232" s="154" t="s">
        <v>98</v>
      </c>
      <c r="P232" s="28">
        <v>0</v>
      </c>
      <c r="Q232" s="28">
        <v>0</v>
      </c>
      <c r="R232" s="175" t="s">
        <v>83</v>
      </c>
      <c r="S232" s="175" t="s">
        <v>83</v>
      </c>
      <c r="T232" s="175" t="s">
        <v>83</v>
      </c>
      <c r="U232" s="175" t="s">
        <v>83</v>
      </c>
      <c r="V232" s="28"/>
      <c r="W232" s="28" t="s">
        <v>88</v>
      </c>
      <c r="X232" s="28">
        <v>0</v>
      </c>
      <c r="Y232" s="175" t="s">
        <v>83</v>
      </c>
      <c r="Z232" s="28">
        <v>0</v>
      </c>
      <c r="AA232" s="28">
        <v>9999999</v>
      </c>
      <c r="AB232" s="28">
        <v>0</v>
      </c>
      <c r="AC232" s="28">
        <v>1</v>
      </c>
      <c r="AD232" s="28">
        <v>1</v>
      </c>
      <c r="AE232" s="175" t="s">
        <v>83</v>
      </c>
      <c r="AF232" s="175" t="s">
        <v>83</v>
      </c>
      <c r="AG232" s="175" t="s">
        <v>83</v>
      </c>
      <c r="AH232" s="175" t="s">
        <v>83</v>
      </c>
      <c r="AI232" s="28">
        <v>1</v>
      </c>
      <c r="AJ232" s="28"/>
      <c r="AK232" s="28">
        <v>1</v>
      </c>
      <c r="AL232" s="28">
        <v>1</v>
      </c>
      <c r="AM232" s="175" t="s">
        <v>83</v>
      </c>
      <c r="AN232" s="28">
        <v>1</v>
      </c>
      <c r="AO232" s="28">
        <v>1</v>
      </c>
      <c r="AP232" s="28">
        <v>1</v>
      </c>
    </row>
    <row r="233" spans="1:42">
      <c r="A233" s="151"/>
      <c r="B233" s="28" t="str">
        <f>物品!B233</f>
        <v>IZ10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|CffFFD24D占星卜卦|r</v>
      </c>
      <c r="I233" s="28" t="str">
        <f>VLOOKUP(B233,物品!B:CV,99,FALSE)</f>
        <v>|CffF0F0F0有几率获得|r|Cffffd24d好东西|r|Cfff0f0f0，也有可能|r|Cffcccccc打水漂|r|Cfff0f0f0。|n|n|r|Cff00ff7f观今夜星象，抽就完事了...|r</v>
      </c>
      <c r="J233" s="153" t="str">
        <f t="shared" si="98"/>
        <v>|CffFFD24D占星卜卦|r</v>
      </c>
      <c r="K233" s="153" t="str">
        <f t="shared" si="99"/>
        <v>|CffF0F0F0有几率获得|r|Cffffd24d好东西|r|Cfff0f0f0，也有可能|r|Cffcccccc打水漂|r|Cfff0f0f0。|n|n|r|Cff00ff7f观今夜星象，抽就完事了...|r</v>
      </c>
      <c r="L233" s="28"/>
      <c r="M233" s="154" t="str">
        <f>VLOOKUP(LEFT(RIGHT(B233,5),4),物品!B:CU,20,FALSE)</f>
        <v>ReplaceableTextures\\CommandButtons\\BTNIH00.blp</v>
      </c>
      <c r="N233" s="175" t="s">
        <v>83</v>
      </c>
      <c r="O233" s="154" t="s">
        <v>98</v>
      </c>
      <c r="P233" s="28">
        <v>0</v>
      </c>
      <c r="Q233" s="28">
        <v>0</v>
      </c>
      <c r="R233" s="175" t="s">
        <v>83</v>
      </c>
      <c r="S233" s="175" t="s">
        <v>83</v>
      </c>
      <c r="T233" s="175" t="s">
        <v>83</v>
      </c>
      <c r="U233" s="175" t="s">
        <v>83</v>
      </c>
      <c r="V233" s="28"/>
      <c r="W233" s="28" t="s">
        <v>88</v>
      </c>
      <c r="X233" s="28">
        <v>3888</v>
      </c>
      <c r="Y233" s="175" t="s">
        <v>83</v>
      </c>
      <c r="Z233" s="28">
        <v>0</v>
      </c>
      <c r="AA233" s="28">
        <v>1</v>
      </c>
      <c r="AB233" s="28">
        <v>0</v>
      </c>
      <c r="AC233" s="28">
        <v>1</v>
      </c>
      <c r="AD233" s="28">
        <v>1</v>
      </c>
      <c r="AE233" s="175" t="s">
        <v>83</v>
      </c>
      <c r="AF233" s="175" t="s">
        <v>83</v>
      </c>
      <c r="AG233" s="175" t="s">
        <v>83</v>
      </c>
      <c r="AH233" s="175" t="s">
        <v>83</v>
      </c>
      <c r="AI233" s="28">
        <v>1</v>
      </c>
      <c r="AJ233" s="28"/>
      <c r="AK233" s="28">
        <v>1</v>
      </c>
      <c r="AL233" s="28">
        <v>1</v>
      </c>
      <c r="AM233" s="175" t="s">
        <v>83</v>
      </c>
      <c r="AN233" s="28">
        <v>1</v>
      </c>
      <c r="AO233" s="28">
        <v>1</v>
      </c>
      <c r="AP233" s="28">
        <v>1</v>
      </c>
    </row>
    <row r="234" spans="1:42">
      <c r="A234" s="151"/>
      <c r="B234" s="28" t="str">
        <f>物品!B234</f>
        <v>IZ11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|CffFFD24D占星卜卦|r - [|cffffcc0010连|r]</v>
      </c>
      <c r="I234" s="28" t="str">
        <f>VLOOKUP(B234,物品!B:CV,99,FALSE)</f>
        <v>|CffF0F0F0有几率获得|r|Cffffd24d很多好东西|r|Cfff0f0f0，也有可能|r|Cffcccccc打很多水漂|r|Cfff0f0f0。|n|n|r|Cff00ff7f观今夜星象，使劲抽就完事了...|r</v>
      </c>
      <c r="J234" s="153" t="str">
        <f t="shared" si="98"/>
        <v>|CffFFD24D占星卜卦|r - [|cffffcc0010连|r]</v>
      </c>
      <c r="K234" s="153" t="str">
        <f t="shared" si="99"/>
        <v>|CffF0F0F0有几率获得|r|Cffffd24d很多好东西|r|Cfff0f0f0，也有可能|r|Cffcccccc打很多水漂|r|Cfff0f0f0。|n|n|r|Cff00ff7f观今夜星象，使劲抽就完事了...|r</v>
      </c>
      <c r="L234" s="28"/>
      <c r="M234" s="154" t="str">
        <f>VLOOKUP(LEFT(RIGHT(B234,5),4),物品!B:CU,20,FALSE)</f>
        <v>ReplaceableTextures\\CommandButtons\\BTNIH00.blp</v>
      </c>
      <c r="N234" s="175" t="s">
        <v>83</v>
      </c>
      <c r="O234" s="154" t="s">
        <v>98</v>
      </c>
      <c r="P234" s="28">
        <v>0</v>
      </c>
      <c r="Q234" s="28">
        <v>0</v>
      </c>
      <c r="R234" s="175" t="s">
        <v>83</v>
      </c>
      <c r="S234" s="175" t="s">
        <v>83</v>
      </c>
      <c r="T234" s="175" t="s">
        <v>83</v>
      </c>
      <c r="U234" s="175" t="s">
        <v>83</v>
      </c>
      <c r="V234" s="28"/>
      <c r="W234" s="28" t="s">
        <v>88</v>
      </c>
      <c r="X234" s="28">
        <v>39999</v>
      </c>
      <c r="Y234" s="175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75" t="s">
        <v>83</v>
      </c>
      <c r="AF234" s="175" t="s">
        <v>83</v>
      </c>
      <c r="AG234" s="175" t="s">
        <v>83</v>
      </c>
      <c r="AH234" s="175" t="s">
        <v>83</v>
      </c>
      <c r="AI234" s="28">
        <v>1</v>
      </c>
      <c r="AJ234" s="28"/>
      <c r="AK234" s="28">
        <v>1</v>
      </c>
      <c r="AL234" s="28">
        <v>1</v>
      </c>
      <c r="AM234" s="175" t="s">
        <v>83</v>
      </c>
      <c r="AN234" s="28">
        <v>1</v>
      </c>
      <c r="AO234" s="28">
        <v>1</v>
      </c>
      <c r="AP234" s="28">
        <v>1</v>
      </c>
    </row>
    <row r="235" spans="1:42">
      <c r="A235" s="151"/>
      <c r="B235" s="28" t="str">
        <f>物品!B235</f>
        <v>IS13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|cffffd24d强化饰品等级|n|r</v>
      </c>
      <c r="I235" s="28" t="str">
        <f>VLOOKUP(B235,物品!B:CV,99,FALSE)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5" s="153" t="str">
        <f t="shared" si="98"/>
        <v>|cffffd24d强化饰品等级|n|r</v>
      </c>
      <c r="K235" s="153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5" s="28"/>
      <c r="M235" s="154" t="str">
        <f>VLOOKUP(LEFT(RIGHT(B235,5),4),物品!B:CU,20,FALSE)</f>
        <v>ReplaceableTextures\\CommandButtons\\BTNZ10.blp</v>
      </c>
      <c r="N235" s="175" t="s">
        <v>83</v>
      </c>
      <c r="O235" s="154" t="s">
        <v>98</v>
      </c>
      <c r="P235" s="28">
        <v>0</v>
      </c>
      <c r="Q235" s="28">
        <v>1</v>
      </c>
      <c r="R235" s="175" t="s">
        <v>83</v>
      </c>
      <c r="S235" s="175" t="s">
        <v>83</v>
      </c>
      <c r="T235" s="175" t="s">
        <v>83</v>
      </c>
      <c r="U235" s="175" t="s">
        <v>83</v>
      </c>
      <c r="V235" s="28"/>
      <c r="W235" s="28" t="s">
        <v>88</v>
      </c>
      <c r="X235" s="28">
        <v>0</v>
      </c>
      <c r="Y235" s="175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75" t="s">
        <v>83</v>
      </c>
      <c r="AF235" s="175" t="s">
        <v>83</v>
      </c>
      <c r="AG235" s="175" t="s">
        <v>83</v>
      </c>
      <c r="AH235" s="175" t="s">
        <v>83</v>
      </c>
      <c r="AI235" s="28">
        <v>1</v>
      </c>
      <c r="AJ235" s="28"/>
      <c r="AK235" s="28">
        <v>1</v>
      </c>
      <c r="AL235" s="28">
        <v>1</v>
      </c>
      <c r="AM235" s="175" t="s">
        <v>83</v>
      </c>
      <c r="AN235" s="28">
        <v>1</v>
      </c>
      <c r="AO235" s="28">
        <v>1</v>
      </c>
      <c r="AP235" s="28">
        <v>1</v>
      </c>
    </row>
    <row r="236" spans="1:42">
      <c r="A236" s="151"/>
      <c r="B236" s="28" t="str">
        <f>物品!B236</f>
        <v>IS14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|CffFFD24D强化药品等级|r</v>
      </c>
      <c r="I236" s="28" t="str">
        <f>VLOOKUP(B236,物品!B:CV,99,FALSE)</f>
        <v>|cffffcc00升级消耗：|r150+等级*150杀敌数|n|n|cff00ff7f最高升至10级|r</v>
      </c>
      <c r="J236" s="153" t="str">
        <f t="shared" ref="J236" si="108">H236</f>
        <v>|CffFFD24D强化药品等级|r</v>
      </c>
      <c r="K236" s="153" t="str">
        <f t="shared" ref="K236" si="109">I236</f>
        <v>|cffffcc00升级消耗：|r150+等级*150杀敌数|n|n|cff00ff7f最高升至10级|r</v>
      </c>
      <c r="L236" s="28"/>
      <c r="M236" s="154" t="str">
        <f>VLOOKUP(LEFT(RIGHT(B236,5),4),物品!B:CU,20,FALSE)</f>
        <v>ReplaceableTextures\\CommandButtons\\BTNAG06.blp</v>
      </c>
      <c r="N236" s="175" t="s">
        <v>83</v>
      </c>
      <c r="O236" s="154" t="s">
        <v>98</v>
      </c>
      <c r="P236" s="28">
        <v>0</v>
      </c>
      <c r="Q236" s="28">
        <v>1</v>
      </c>
      <c r="R236" s="175" t="s">
        <v>83</v>
      </c>
      <c r="S236" s="175" t="s">
        <v>83</v>
      </c>
      <c r="T236" s="175" t="s">
        <v>83</v>
      </c>
      <c r="U236" s="175" t="s">
        <v>83</v>
      </c>
      <c r="V236" s="28"/>
      <c r="W236" s="28" t="s">
        <v>88</v>
      </c>
      <c r="X236" s="28">
        <v>0</v>
      </c>
      <c r="Y236" s="175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75" t="s">
        <v>83</v>
      </c>
      <c r="AF236" s="175" t="s">
        <v>83</v>
      </c>
      <c r="AG236" s="175" t="s">
        <v>83</v>
      </c>
      <c r="AH236" s="175" t="s">
        <v>83</v>
      </c>
      <c r="AI236" s="28">
        <v>1</v>
      </c>
      <c r="AJ236" s="28"/>
      <c r="AK236" s="28">
        <v>1</v>
      </c>
      <c r="AL236" s="28">
        <v>1</v>
      </c>
      <c r="AM236" s="175" t="s">
        <v>83</v>
      </c>
      <c r="AN236" s="28">
        <v>1</v>
      </c>
      <c r="AO236" s="28">
        <v>1</v>
      </c>
      <c r="AP236" s="28">
        <v>1</v>
      </c>
    </row>
    <row r="237" spans="1:42">
      <c r="A237" s="151"/>
      <c r="B237" s="28" t="str">
        <f>物品!B238</f>
        <v>IB01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公众号礼包</v>
      </c>
      <c r="I237" s="28" t="str">
        <f>VLOOKUP(B237,物品!B:CV,99,FALSE)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7" s="153" t="str">
        <f t="shared" ref="J237:K241" si="110">H237</f>
        <v>公众号礼包</v>
      </c>
      <c r="K237" s="153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7" s="28"/>
      <c r="M237" s="154" t="str">
        <f>VLOOKUP(LEFT(RIGHT(B237,5),4),物品!B:CU,20,FALSE)</f>
        <v>ReplaceableTextures\\CommandButtons\\BTNIB01.blp</v>
      </c>
      <c r="N237" s="175" t="s">
        <v>83</v>
      </c>
      <c r="O237" s="154" t="s">
        <v>98</v>
      </c>
      <c r="P237" s="28">
        <v>0</v>
      </c>
      <c r="Q237" s="28">
        <v>0</v>
      </c>
      <c r="R237" s="175" t="s">
        <v>83</v>
      </c>
      <c r="S237" s="175" t="s">
        <v>83</v>
      </c>
      <c r="T237" s="175" t="s">
        <v>83</v>
      </c>
      <c r="U237" s="175" t="s">
        <v>83</v>
      </c>
      <c r="V237" s="28"/>
      <c r="W237" s="28" t="s">
        <v>88</v>
      </c>
      <c r="X237" s="28">
        <v>0</v>
      </c>
      <c r="Y237" s="175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75" t="s">
        <v>83</v>
      </c>
      <c r="AF237" s="175" t="s">
        <v>83</v>
      </c>
      <c r="AG237" s="175" t="s">
        <v>83</v>
      </c>
      <c r="AH237" s="175" t="s">
        <v>83</v>
      </c>
      <c r="AI237" s="28">
        <v>1</v>
      </c>
      <c r="AJ237" s="28"/>
      <c r="AK237" s="28">
        <v>1</v>
      </c>
      <c r="AL237" s="28">
        <v>1</v>
      </c>
      <c r="AM237" s="175" t="s">
        <v>83</v>
      </c>
      <c r="AN237" s="28">
        <v>1</v>
      </c>
      <c r="AO237" s="28">
        <v>1</v>
      </c>
      <c r="AP237" s="28">
        <v>1</v>
      </c>
    </row>
    <row r="238" spans="1:42">
      <c r="A238" s="151"/>
      <c r="B238" s="28" t="str">
        <f>物品!B239</f>
        <v>IB02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入群礼包</v>
      </c>
      <c r="I238" s="28" t="str">
        <f>VLOOKUP(B238,物品!B:CV,99,FALSE)</f>
        <v>加入《|cff00ffcc全民封神|r》官方QQ群，即可获得入群礼包码！|n|n输入礼包码即可获得：|n金币+1000，每秒攻击+2，每秒业力+2</v>
      </c>
      <c r="J238" s="153" t="str">
        <f t="shared" si="110"/>
        <v>入群礼包</v>
      </c>
      <c r="K238" s="153" t="str">
        <f t="shared" si="110"/>
        <v>加入《|cff00ffcc全民封神|r》官方QQ群，即可获得入群礼包码！|n|n输入礼包码即可获得：|n金币+1000，每秒攻击+2，每秒业力+2</v>
      </c>
      <c r="L238" s="28"/>
      <c r="M238" s="154" t="str">
        <f>VLOOKUP(LEFT(RIGHT(B238,5),4),物品!B:CU,20,FALSE)</f>
        <v>ReplaceableTextures\\CommandButtons\\BTNIB02.blp</v>
      </c>
      <c r="N238" s="175" t="s">
        <v>83</v>
      </c>
      <c r="O238" s="154" t="s">
        <v>98</v>
      </c>
      <c r="P238" s="28">
        <v>1</v>
      </c>
      <c r="Q238" s="28">
        <v>0</v>
      </c>
      <c r="R238" s="175" t="s">
        <v>83</v>
      </c>
      <c r="S238" s="175" t="s">
        <v>83</v>
      </c>
      <c r="T238" s="175" t="s">
        <v>83</v>
      </c>
      <c r="U238" s="175" t="s">
        <v>83</v>
      </c>
      <c r="V238" s="28"/>
      <c r="W238" s="28" t="s">
        <v>88</v>
      </c>
      <c r="X238" s="28">
        <v>0</v>
      </c>
      <c r="Y238" s="175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75" t="s">
        <v>83</v>
      </c>
      <c r="AF238" s="175" t="s">
        <v>83</v>
      </c>
      <c r="AG238" s="175" t="s">
        <v>83</v>
      </c>
      <c r="AH238" s="175" t="s">
        <v>83</v>
      </c>
      <c r="AI238" s="28">
        <v>1</v>
      </c>
      <c r="AJ238" s="28"/>
      <c r="AK238" s="28">
        <v>1</v>
      </c>
      <c r="AL238" s="28">
        <v>1</v>
      </c>
      <c r="AM238" s="175" t="s">
        <v>83</v>
      </c>
      <c r="AN238" s="28">
        <v>1</v>
      </c>
      <c r="AO238" s="28">
        <v>1</v>
      </c>
      <c r="AP238" s="28">
        <v>1</v>
      </c>
    </row>
    <row r="239" spans="1:42">
      <c r="A239" s="151"/>
      <c r="B239" s="28" t="str">
        <f>物品!B240</f>
        <v>IB03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拜年礼包</v>
      </c>
      <c r="I239" s="28" t="str">
        <f>VLOOKUP(B239,物品!B:CV,99,FALSE)</f>
        <v>|cff99ccff给与地图有效评论建议|r即可领取：|n每秒生命+100，每秒业力+2|n|n|r|cff808080地图等级达到3级可领取|r</v>
      </c>
      <c r="J239" s="153" t="str">
        <f t="shared" si="110"/>
        <v>拜年礼包</v>
      </c>
      <c r="K239" s="153" t="str">
        <f t="shared" si="110"/>
        <v>|cff99ccff给与地图有效评论建议|r即可领取：|n每秒生命+100，每秒业力+2|n|n|r|cff808080地图等级达到3级可领取|r</v>
      </c>
      <c r="L239" s="28"/>
      <c r="M239" s="154" t="str">
        <f>VLOOKUP(LEFT(RIGHT(B239,5),4),物品!B:CU,20,FALSE)</f>
        <v>ReplaceableTextures\\CommandButtons\\BTNIB03.blp</v>
      </c>
      <c r="N239" s="175" t="s">
        <v>83</v>
      </c>
      <c r="O239" s="154" t="s">
        <v>98</v>
      </c>
      <c r="P239" s="28">
        <v>2</v>
      </c>
      <c r="Q239" s="28">
        <v>0</v>
      </c>
      <c r="R239" s="175" t="s">
        <v>83</v>
      </c>
      <c r="S239" s="175" t="s">
        <v>83</v>
      </c>
      <c r="T239" s="175" t="s">
        <v>83</v>
      </c>
      <c r="U239" s="175" t="s">
        <v>83</v>
      </c>
      <c r="V239" s="28"/>
      <c r="W239" s="28" t="s">
        <v>88</v>
      </c>
      <c r="X239" s="28">
        <v>0</v>
      </c>
      <c r="Y239" s="175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75" t="s">
        <v>83</v>
      </c>
      <c r="AF239" s="175" t="s">
        <v>83</v>
      </c>
      <c r="AG239" s="175" t="s">
        <v>83</v>
      </c>
      <c r="AH239" s="175" t="s">
        <v>83</v>
      </c>
      <c r="AI239" s="28">
        <v>1</v>
      </c>
      <c r="AJ239" s="28"/>
      <c r="AK239" s="28">
        <v>1</v>
      </c>
      <c r="AL239" s="28">
        <v>1</v>
      </c>
      <c r="AM239" s="175" t="s">
        <v>83</v>
      </c>
      <c r="AN239" s="28">
        <v>1</v>
      </c>
      <c r="AO239" s="28">
        <v>1</v>
      </c>
      <c r="AP239" s="28">
        <v>1</v>
      </c>
    </row>
    <row r="240" spans="1:42">
      <c r="A240" s="151"/>
      <c r="B240" s="28" t="str">
        <f>物品!B241</f>
        <v>IB04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收藏礼包</v>
      </c>
      <c r="I240" s="28" t="str">
        <f>VLOOKUP(B240,物品!B:CV,99,FALSE)</f>
        <v>|cff99ccff房间大厅界面点击右上角《|r|cffcc99ff收藏|r|cff99ccff》后可领取该礼包。|n|n|r属性：|n|cffffcc33攻击伤害+5%|n技能伤害+5%|r</v>
      </c>
      <c r="J240" s="153" t="str">
        <f t="shared" si="110"/>
        <v>收藏礼包</v>
      </c>
      <c r="K240" s="153" t="str">
        <f t="shared" si="110"/>
        <v>|cff99ccff房间大厅界面点击右上角《|r|cffcc99ff收藏|r|cff99ccff》后可领取该礼包。|n|n|r属性：|n|cffffcc33攻击伤害+5%|n技能伤害+5%|r</v>
      </c>
      <c r="L240" s="28"/>
      <c r="M240" s="154" t="str">
        <f>VLOOKUP(LEFT(RIGHT(B240,5),4),物品!B:CU,20,FALSE)</f>
        <v>ReplaceableTextures\\CommandButtons\\BTNIB04.blp</v>
      </c>
      <c r="N240" s="175" t="s">
        <v>83</v>
      </c>
      <c r="O240" s="154" t="s">
        <v>98</v>
      </c>
      <c r="P240" s="28">
        <v>3</v>
      </c>
      <c r="Q240" s="28">
        <v>0</v>
      </c>
      <c r="R240" s="175" t="s">
        <v>83</v>
      </c>
      <c r="S240" s="175" t="s">
        <v>83</v>
      </c>
      <c r="T240" s="175" t="s">
        <v>83</v>
      </c>
      <c r="U240" s="175" t="s">
        <v>83</v>
      </c>
      <c r="V240" s="28"/>
      <c r="W240" s="28" t="s">
        <v>88</v>
      </c>
      <c r="X240" s="28">
        <v>0</v>
      </c>
      <c r="Y240" s="175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75" t="s">
        <v>83</v>
      </c>
      <c r="AF240" s="175" t="s">
        <v>83</v>
      </c>
      <c r="AG240" s="175" t="s">
        <v>83</v>
      </c>
      <c r="AH240" s="175" t="s">
        <v>83</v>
      </c>
      <c r="AI240" s="28">
        <v>1</v>
      </c>
      <c r="AJ240" s="28"/>
      <c r="AK240" s="28">
        <v>1</v>
      </c>
      <c r="AL240" s="28">
        <v>1</v>
      </c>
      <c r="AM240" s="175" t="s">
        <v>83</v>
      </c>
      <c r="AN240" s="28">
        <v>1</v>
      </c>
      <c r="AO240" s="28">
        <v>1</v>
      </c>
      <c r="AP240" s="28">
        <v>1</v>
      </c>
    </row>
    <row r="241" spans="1:42">
      <c r="A241" s="151"/>
      <c r="B241" s="28" t="str">
        <f>物品!B242</f>
        <v>IB05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重置版礼包</v>
      </c>
      <c r="I241" s="28" t="str">
        <f>VLOOKUP(B241,物品!B:CV,99,FALSE)</f>
        <v>|cff33ff00购买魔兽重制版可领取该礼包！|n|n|r奖励：|n招魂幡Lv3</v>
      </c>
      <c r="J241" s="153" t="str">
        <f t="shared" si="110"/>
        <v>重置版礼包</v>
      </c>
      <c r="K241" s="153" t="str">
        <f t="shared" si="110"/>
        <v>|cff33ff00购买魔兽重制版可领取该礼包！|n|n|r奖励：|n招魂幡Lv3</v>
      </c>
      <c r="L241" s="28"/>
      <c r="M241" s="154" t="str">
        <f>VLOOKUP(LEFT(RIGHT(B241,5),4),物品!B:CU,20,FALSE)</f>
        <v>ReplaceableTextures\\CommandButtons\\BTNIB05.blp</v>
      </c>
      <c r="N241" s="175" t="s">
        <v>83</v>
      </c>
      <c r="O241" s="154" t="s">
        <v>98</v>
      </c>
      <c r="P241" s="28">
        <v>0</v>
      </c>
      <c r="Q241" s="28">
        <v>1</v>
      </c>
      <c r="R241" s="175" t="s">
        <v>83</v>
      </c>
      <c r="S241" s="175" t="s">
        <v>83</v>
      </c>
      <c r="T241" s="175" t="s">
        <v>83</v>
      </c>
      <c r="U241" s="175" t="s">
        <v>83</v>
      </c>
      <c r="V241" s="28"/>
      <c r="W241" s="28" t="s">
        <v>88</v>
      </c>
      <c r="X241" s="28">
        <v>0</v>
      </c>
      <c r="Y241" s="175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75" t="s">
        <v>83</v>
      </c>
      <c r="AF241" s="175" t="s">
        <v>83</v>
      </c>
      <c r="AG241" s="175" t="s">
        <v>83</v>
      </c>
      <c r="AH241" s="175" t="s">
        <v>83</v>
      </c>
      <c r="AI241" s="28">
        <v>1</v>
      </c>
      <c r="AJ241" s="28"/>
      <c r="AK241" s="28">
        <v>1</v>
      </c>
      <c r="AL241" s="28">
        <v>1</v>
      </c>
      <c r="AM241" s="175" t="s">
        <v>83</v>
      </c>
      <c r="AN241" s="28">
        <v>1</v>
      </c>
      <c r="AO241" s="28">
        <v>1</v>
      </c>
      <c r="AP241" s="28">
        <v>1</v>
      </c>
    </row>
    <row r="242" spans="1:42">
      <c r="A242" s="151"/>
      <c r="B242" s="28" t="str">
        <f>物品!B243</f>
        <v>IB06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公会福利</v>
      </c>
      <c r="I242" s="28" t="str">
        <f>VLOOKUP(B242,物品!B:CV,99,FALSE)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2" s="153" t="str">
        <f t="shared" ref="J242:J246" si="111">H242</f>
        <v>公会福利</v>
      </c>
      <c r="K242" s="153" t="str">
        <f t="shared" ref="K242:K246" si="112">I242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2" s="28"/>
      <c r="M242" s="154" t="str">
        <f>VLOOKUP(LEFT(RIGHT(B242,5),4),物品!B:CU,20,FALSE)</f>
        <v>ReplaceableTextures\\CommandButtons\\BTNIB06.blp</v>
      </c>
      <c r="N242" s="175" t="s">
        <v>83</v>
      </c>
      <c r="O242" s="154" t="s">
        <v>98</v>
      </c>
      <c r="P242" s="28">
        <v>1</v>
      </c>
      <c r="Q242" s="28">
        <v>1</v>
      </c>
      <c r="R242" s="175" t="s">
        <v>83</v>
      </c>
      <c r="S242" s="175" t="s">
        <v>83</v>
      </c>
      <c r="T242" s="175" t="s">
        <v>83</v>
      </c>
      <c r="U242" s="175" t="s">
        <v>83</v>
      </c>
      <c r="V242" s="28"/>
      <c r="W242" s="28" t="s">
        <v>88</v>
      </c>
      <c r="X242" s="28">
        <v>0</v>
      </c>
      <c r="Y242" s="175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75" t="s">
        <v>83</v>
      </c>
      <c r="AF242" s="175" t="s">
        <v>83</v>
      </c>
      <c r="AG242" s="175" t="s">
        <v>83</v>
      </c>
      <c r="AH242" s="175" t="s">
        <v>83</v>
      </c>
      <c r="AI242" s="28">
        <v>1</v>
      </c>
      <c r="AJ242" s="28"/>
      <c r="AK242" s="28">
        <v>1</v>
      </c>
      <c r="AL242" s="28">
        <v>1</v>
      </c>
      <c r="AM242" s="175" t="s">
        <v>83</v>
      </c>
      <c r="AN242" s="28">
        <v>1</v>
      </c>
      <c r="AO242" s="28">
        <v>1</v>
      </c>
      <c r="AP242" s="28">
        <v>1</v>
      </c>
    </row>
    <row r="243" spans="1:42">
      <c r="A243" s="151"/>
      <c r="B243" s="28" t="str">
        <f>物品!B244</f>
        <v>IB07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星耀礼包</v>
      </c>
      <c r="I243" s="28" t="str">
        <f>VLOOKUP(B243,物品!B:CV,99,FALSE)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3" s="153" t="str">
        <f t="shared" si="111"/>
        <v>星耀礼包</v>
      </c>
      <c r="K243" s="153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3" s="28"/>
      <c r="M243" s="154" t="str">
        <f>VLOOKUP(LEFT(RIGHT(B243,5),4),物品!B:CU,20,FALSE)</f>
        <v>ReplaceableTextures\\CommandButtons\\BTNIB07.blp</v>
      </c>
      <c r="N243" s="175" t="s">
        <v>83</v>
      </c>
      <c r="O243" s="154" t="s">
        <v>98</v>
      </c>
      <c r="P243" s="28">
        <v>2</v>
      </c>
      <c r="Q243" s="28">
        <v>1</v>
      </c>
      <c r="R243" s="175" t="s">
        <v>83</v>
      </c>
      <c r="S243" s="175" t="s">
        <v>83</v>
      </c>
      <c r="T243" s="175" t="s">
        <v>83</v>
      </c>
      <c r="U243" s="175" t="s">
        <v>83</v>
      </c>
      <c r="V243" s="28"/>
      <c r="W243" s="28" t="s">
        <v>88</v>
      </c>
      <c r="X243" s="28">
        <v>0</v>
      </c>
      <c r="Y243" s="175" t="s">
        <v>83</v>
      </c>
      <c r="Z243" s="28">
        <v>0</v>
      </c>
      <c r="AA243" s="28">
        <v>0</v>
      </c>
      <c r="AB243" s="28">
        <v>0</v>
      </c>
      <c r="AC243" s="28">
        <v>1</v>
      </c>
      <c r="AD243" s="28">
        <v>1</v>
      </c>
      <c r="AE243" s="175" t="s">
        <v>83</v>
      </c>
      <c r="AF243" s="175" t="s">
        <v>83</v>
      </c>
      <c r="AG243" s="175" t="s">
        <v>83</v>
      </c>
      <c r="AH243" s="175" t="s">
        <v>83</v>
      </c>
      <c r="AI243" s="28">
        <v>1</v>
      </c>
      <c r="AJ243" s="28"/>
      <c r="AK243" s="28">
        <v>1</v>
      </c>
      <c r="AL243" s="28">
        <v>1</v>
      </c>
      <c r="AM243" s="175" t="s">
        <v>83</v>
      </c>
      <c r="AN243" s="28">
        <v>1</v>
      </c>
      <c r="AO243" s="28">
        <v>1</v>
      </c>
      <c r="AP243" s="28">
        <v>1</v>
      </c>
    </row>
    <row r="244" spans="1:42">
      <c r="A244" s="151"/>
      <c r="B244" s="28" t="str">
        <f>物品!B245</f>
        <v>IB08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魔芝RPG礼包</v>
      </c>
      <c r="I244" s="28" t="str">
        <f>VLOOKUP(B244,物品!B:CV,99,FALSE)</f>
        <v>|cff99ccff游戏中输入《|r|cff33ff00魔芝RPG|r|cff99ccff》领取本礼包！|r|n|n|r奖励：|n|cffffcc00练功房怪物数量+1|r</v>
      </c>
      <c r="J244" s="153" t="str">
        <f t="shared" si="111"/>
        <v>魔芝RPG礼包</v>
      </c>
      <c r="K244" s="153" t="str">
        <f t="shared" si="112"/>
        <v>|cff99ccff游戏中输入《|r|cff33ff00魔芝RPG|r|cff99ccff》领取本礼包！|r|n|n|r奖励：|n|cffffcc00练功房怪物数量+1|r</v>
      </c>
      <c r="L244" s="28"/>
      <c r="M244" s="154" t="str">
        <f>VLOOKUP(LEFT(RIGHT(B244,5),4),物品!B:CU,20,FALSE)</f>
        <v>ReplaceableTextures\\CommandButtons\\BTNIB08.blp</v>
      </c>
      <c r="N244" s="175" t="s">
        <v>83</v>
      </c>
      <c r="O244" s="154" t="s">
        <v>98</v>
      </c>
      <c r="P244" s="28">
        <v>2</v>
      </c>
      <c r="Q244" s="28">
        <v>0</v>
      </c>
      <c r="R244" s="175" t="s">
        <v>83</v>
      </c>
      <c r="S244" s="175" t="s">
        <v>83</v>
      </c>
      <c r="T244" s="175" t="s">
        <v>83</v>
      </c>
      <c r="U244" s="175" t="s">
        <v>83</v>
      </c>
      <c r="V244" s="28"/>
      <c r="W244" s="28" t="s">
        <v>88</v>
      </c>
      <c r="X244" s="28">
        <v>0</v>
      </c>
      <c r="Y244" s="175" t="s">
        <v>83</v>
      </c>
      <c r="Z244" s="28">
        <v>0</v>
      </c>
      <c r="AA244" s="28">
        <v>0</v>
      </c>
      <c r="AB244" s="28">
        <v>0</v>
      </c>
      <c r="AC244" s="28">
        <v>1</v>
      </c>
      <c r="AD244" s="28">
        <v>1</v>
      </c>
      <c r="AE244" s="175" t="s">
        <v>83</v>
      </c>
      <c r="AF244" s="175" t="s">
        <v>83</v>
      </c>
      <c r="AG244" s="175" t="s">
        <v>83</v>
      </c>
      <c r="AH244" s="175" t="s">
        <v>83</v>
      </c>
      <c r="AI244" s="28">
        <v>1</v>
      </c>
      <c r="AJ244" s="28"/>
      <c r="AK244" s="28">
        <v>1</v>
      </c>
      <c r="AL244" s="28">
        <v>1</v>
      </c>
      <c r="AM244" s="175" t="s">
        <v>83</v>
      </c>
      <c r="AN244" s="28">
        <v>1</v>
      </c>
      <c r="AO244" s="28">
        <v>1</v>
      </c>
      <c r="AP244" s="28">
        <v>1</v>
      </c>
    </row>
    <row r="245" spans="1:42">
      <c r="A245" s="151"/>
      <c r="B245" s="28" t="str">
        <f>物品!B246</f>
        <v>IB09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老铁礼包</v>
      </c>
      <c r="I245" s="28">
        <f>VLOOKUP(B245,物品!B:CV,99,FALSE)</f>
        <v>0</v>
      </c>
      <c r="J245" s="153" t="str">
        <f t="shared" si="111"/>
        <v>老铁礼包</v>
      </c>
      <c r="K245" s="153">
        <f t="shared" si="112"/>
        <v>0</v>
      </c>
      <c r="L245" s="28"/>
      <c r="M245" s="154" t="str">
        <f>VLOOKUP(LEFT(RIGHT(B245,5),4),物品!B:CU,20,FALSE)</f>
        <v>ReplaceableTextures\\CommandButtons\\BTNIB09.blp</v>
      </c>
      <c r="N245" s="175" t="s">
        <v>83</v>
      </c>
      <c r="O245" s="154" t="s">
        <v>98</v>
      </c>
      <c r="P245" s="28">
        <v>0</v>
      </c>
      <c r="Q245" s="28">
        <v>0</v>
      </c>
      <c r="R245" s="175" t="s">
        <v>83</v>
      </c>
      <c r="S245" s="175" t="s">
        <v>83</v>
      </c>
      <c r="T245" s="175" t="s">
        <v>83</v>
      </c>
      <c r="U245" s="175" t="s">
        <v>83</v>
      </c>
      <c r="V245" s="28"/>
      <c r="W245" s="28" t="s">
        <v>88</v>
      </c>
      <c r="X245" s="28">
        <v>0</v>
      </c>
      <c r="Y245" s="175" t="s">
        <v>83</v>
      </c>
      <c r="Z245" s="28">
        <v>0</v>
      </c>
      <c r="AA245" s="28">
        <v>0</v>
      </c>
      <c r="AB245" s="28">
        <v>0</v>
      </c>
      <c r="AC245" s="28">
        <v>1</v>
      </c>
      <c r="AD245" s="28">
        <v>1</v>
      </c>
      <c r="AE245" s="175" t="s">
        <v>83</v>
      </c>
      <c r="AF245" s="175" t="s">
        <v>83</v>
      </c>
      <c r="AG245" s="175" t="s">
        <v>83</v>
      </c>
      <c r="AH245" s="175" t="s">
        <v>83</v>
      </c>
      <c r="AI245" s="28">
        <v>1</v>
      </c>
      <c r="AJ245" s="28"/>
      <c r="AK245" s="28">
        <v>1</v>
      </c>
      <c r="AL245" s="28">
        <v>1</v>
      </c>
      <c r="AM245" s="175" t="s">
        <v>83</v>
      </c>
      <c r="AN245" s="28">
        <v>1</v>
      </c>
      <c r="AO245" s="28">
        <v>1</v>
      </c>
      <c r="AP245" s="28">
        <v>1</v>
      </c>
    </row>
    <row r="246" spans="1:42">
      <c r="A246" s="151"/>
      <c r="B246" s="28" t="str">
        <f>物品!B248</f>
        <v>IB51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已领取公众号礼包</v>
      </c>
      <c r="I246" s="28" t="str">
        <f>VLOOKUP(B246,物品!B:CV,99,FALSE)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6" s="153" t="str">
        <f t="shared" si="111"/>
        <v>已领取公众号礼包</v>
      </c>
      <c r="K246" s="153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6" s="28"/>
      <c r="M246" s="154" t="str">
        <f>VLOOKUP(LEFT(RIGHT(B246,5),4),物品!B:CU,20,FALSE)</f>
        <v>ReplaceableTextures\\commandButtons\\BTNLBUI01.blp</v>
      </c>
      <c r="N246" s="175" t="s">
        <v>83</v>
      </c>
      <c r="O246" s="154" t="s">
        <v>98</v>
      </c>
      <c r="P246" s="28">
        <v>0</v>
      </c>
      <c r="Q246" s="28">
        <v>0</v>
      </c>
      <c r="R246" s="175" t="s">
        <v>83</v>
      </c>
      <c r="S246" s="175" t="s">
        <v>83</v>
      </c>
      <c r="T246" s="175" t="s">
        <v>83</v>
      </c>
      <c r="U246" s="175" t="s">
        <v>83</v>
      </c>
      <c r="V246" s="28"/>
      <c r="W246" s="28" t="s">
        <v>88</v>
      </c>
      <c r="X246" s="28">
        <v>0</v>
      </c>
      <c r="Y246" s="175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75" t="s">
        <v>83</v>
      </c>
      <c r="AF246" s="175" t="s">
        <v>83</v>
      </c>
      <c r="AG246" s="175" t="s">
        <v>83</v>
      </c>
      <c r="AH246" s="175" t="s">
        <v>83</v>
      </c>
      <c r="AI246" s="28">
        <v>1</v>
      </c>
      <c r="AJ246" s="28"/>
      <c r="AK246" s="28">
        <v>1</v>
      </c>
      <c r="AL246" s="28">
        <v>1</v>
      </c>
      <c r="AM246" s="175" t="s">
        <v>83</v>
      </c>
      <c r="AN246" s="28">
        <v>1</v>
      </c>
      <c r="AO246" s="28">
        <v>1</v>
      </c>
      <c r="AP246" s="28">
        <v>1</v>
      </c>
    </row>
    <row r="247" spans="1:42">
      <c r="A247" s="151"/>
      <c r="B247" s="28" t="str">
        <f>物品!B249</f>
        <v>IB52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已领取入群礼包</v>
      </c>
      <c r="I247" s="28" t="str">
        <f>VLOOKUP(B247,物品!B:CV,99,FALSE)</f>
        <v>加入《|cff00ffcc全民封神|r》官方QQ群，即可获得入群礼包码！|n|n输入礼包码即可获得：|n金币+1000，每秒攻击+2，每秒业力+2|N|N|cff00ff00已领取该礼包</v>
      </c>
      <c r="J247" s="153" t="str">
        <f t="shared" ref="J247:J259" si="113">H247</f>
        <v>已领取入群礼包</v>
      </c>
      <c r="K247" s="153" t="str">
        <f t="shared" ref="K247:K259" si="114">I247</f>
        <v>加入《|cff00ffcc全民封神|r》官方QQ群，即可获得入群礼包码！|n|n输入礼包码即可获得：|n金币+1000，每秒攻击+2，每秒业力+2|N|N|cff00ff00已领取该礼包</v>
      </c>
      <c r="L247" s="28"/>
      <c r="M247" s="154" t="str">
        <f>VLOOKUP(LEFT(RIGHT(B247,5),4),物品!B:CU,20,FALSE)</f>
        <v>ReplaceableTextures\\commandButtons\\BTNLBUI01.blp</v>
      </c>
      <c r="N247" s="175" t="s">
        <v>83</v>
      </c>
      <c r="O247" s="154" t="s">
        <v>98</v>
      </c>
      <c r="P247" s="28">
        <v>1</v>
      </c>
      <c r="Q247" s="28">
        <v>0</v>
      </c>
      <c r="R247" s="175" t="s">
        <v>83</v>
      </c>
      <c r="S247" s="175" t="s">
        <v>83</v>
      </c>
      <c r="T247" s="175" t="s">
        <v>83</v>
      </c>
      <c r="U247" s="175" t="s">
        <v>83</v>
      </c>
      <c r="V247" s="28"/>
      <c r="W247" s="28" t="s">
        <v>88</v>
      </c>
      <c r="X247" s="28">
        <v>0</v>
      </c>
      <c r="Y247" s="175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75" t="s">
        <v>83</v>
      </c>
      <c r="AF247" s="175" t="s">
        <v>83</v>
      </c>
      <c r="AG247" s="175" t="s">
        <v>83</v>
      </c>
      <c r="AH247" s="175" t="s">
        <v>83</v>
      </c>
      <c r="AI247" s="28">
        <v>1</v>
      </c>
      <c r="AJ247" s="28"/>
      <c r="AK247" s="28">
        <v>1</v>
      </c>
      <c r="AL247" s="28">
        <v>1</v>
      </c>
      <c r="AM247" s="175" t="s">
        <v>83</v>
      </c>
      <c r="AN247" s="28">
        <v>1</v>
      </c>
      <c r="AO247" s="28">
        <v>1</v>
      </c>
      <c r="AP247" s="28">
        <v>1</v>
      </c>
    </row>
    <row r="248" spans="1:42">
      <c r="A248" s="151"/>
      <c r="B248" s="28" t="str">
        <f>物品!B250</f>
        <v>IB53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已领取拜年礼包</v>
      </c>
      <c r="I248" s="28" t="str">
        <f>VLOOKUP(B248,物品!B:CV,99,FALSE)</f>
        <v>|cff99ccff给与地图有效评论建议|r即可领取：|n每秒生命+100，每秒业力+2|n|n|r|cff808080地图等级达到3级可领取|r|N|N|cff00ff00已领取该礼包</v>
      </c>
      <c r="J248" s="153" t="str">
        <f t="shared" si="113"/>
        <v>已领取拜年礼包</v>
      </c>
      <c r="K248" s="153" t="str">
        <f t="shared" si="114"/>
        <v>|cff99ccff给与地图有效评论建议|r即可领取：|n每秒生命+100，每秒业力+2|n|n|r|cff808080地图等级达到3级可领取|r|N|N|cff00ff00已领取该礼包</v>
      </c>
      <c r="L248" s="28"/>
      <c r="M248" s="154" t="str">
        <f>VLOOKUP(LEFT(RIGHT(B248,5),4),物品!B:CU,20,FALSE)</f>
        <v>ReplaceableTextures\\commandButtons\\BTNLBUI01.blp</v>
      </c>
      <c r="N248" s="175" t="s">
        <v>83</v>
      </c>
      <c r="O248" s="154" t="s">
        <v>98</v>
      </c>
      <c r="P248" s="28">
        <v>2</v>
      </c>
      <c r="Q248" s="28">
        <v>0</v>
      </c>
      <c r="R248" s="175" t="s">
        <v>83</v>
      </c>
      <c r="S248" s="175" t="s">
        <v>83</v>
      </c>
      <c r="T248" s="175" t="s">
        <v>83</v>
      </c>
      <c r="U248" s="175" t="s">
        <v>83</v>
      </c>
      <c r="V248" s="28"/>
      <c r="W248" s="28" t="s">
        <v>88</v>
      </c>
      <c r="X248" s="28">
        <v>0</v>
      </c>
      <c r="Y248" s="175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75" t="s">
        <v>83</v>
      </c>
      <c r="AF248" s="175" t="s">
        <v>83</v>
      </c>
      <c r="AG248" s="175" t="s">
        <v>83</v>
      </c>
      <c r="AH248" s="175" t="s">
        <v>83</v>
      </c>
      <c r="AI248" s="28">
        <v>1</v>
      </c>
      <c r="AJ248" s="28"/>
      <c r="AK248" s="28">
        <v>1</v>
      </c>
      <c r="AL248" s="28">
        <v>1</v>
      </c>
      <c r="AM248" s="175" t="s">
        <v>83</v>
      </c>
      <c r="AN248" s="28">
        <v>1</v>
      </c>
      <c r="AO248" s="28">
        <v>1</v>
      </c>
      <c r="AP248" s="28">
        <v>1</v>
      </c>
    </row>
    <row r="249" spans="1:42">
      <c r="A249" s="151"/>
      <c r="B249" s="28" t="str">
        <f>物品!B251</f>
        <v>IB54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已领取收藏礼包</v>
      </c>
      <c r="I249" s="28" t="str">
        <f>VLOOKUP(B249,物品!B:CV,99,FALSE)</f>
        <v>|cff99ccff房间大厅界面点击右上角《|r|cffcc99ff收藏|r|cff99ccff》后可领取该礼包。|n|n|r属性：|n|cffffcc33攻击伤害+5%|n技能伤害+5%|r|N|N|cff00ff00已领取该礼包</v>
      </c>
      <c r="J249" s="153" t="str">
        <f t="shared" si="113"/>
        <v>已领取收藏礼包</v>
      </c>
      <c r="K249" s="153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49" s="28"/>
      <c r="M249" s="154" t="str">
        <f>VLOOKUP(LEFT(RIGHT(B249,5),4),物品!B:CU,20,FALSE)</f>
        <v>ReplaceableTextures\\commandButtons\\BTNLBUI01.blp</v>
      </c>
      <c r="N249" s="175" t="s">
        <v>83</v>
      </c>
      <c r="O249" s="154" t="s">
        <v>98</v>
      </c>
      <c r="P249" s="28">
        <v>3</v>
      </c>
      <c r="Q249" s="28">
        <v>0</v>
      </c>
      <c r="R249" s="175" t="s">
        <v>83</v>
      </c>
      <c r="S249" s="175" t="s">
        <v>83</v>
      </c>
      <c r="T249" s="175" t="s">
        <v>83</v>
      </c>
      <c r="U249" s="175" t="s">
        <v>83</v>
      </c>
      <c r="V249" s="28"/>
      <c r="W249" s="28" t="s">
        <v>88</v>
      </c>
      <c r="X249" s="28">
        <v>0</v>
      </c>
      <c r="Y249" s="175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75" t="s">
        <v>83</v>
      </c>
      <c r="AF249" s="175" t="s">
        <v>83</v>
      </c>
      <c r="AG249" s="175" t="s">
        <v>83</v>
      </c>
      <c r="AH249" s="175" t="s">
        <v>83</v>
      </c>
      <c r="AI249" s="28">
        <v>1</v>
      </c>
      <c r="AJ249" s="28"/>
      <c r="AK249" s="28">
        <v>1</v>
      </c>
      <c r="AL249" s="28">
        <v>1</v>
      </c>
      <c r="AM249" s="175" t="s">
        <v>83</v>
      </c>
      <c r="AN249" s="28">
        <v>1</v>
      </c>
      <c r="AO249" s="28">
        <v>1</v>
      </c>
      <c r="AP249" s="28">
        <v>1</v>
      </c>
    </row>
    <row r="250" spans="1:42">
      <c r="A250" s="151"/>
      <c r="B250" s="28" t="str">
        <f>物品!B252</f>
        <v>IB55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已领取重置版礼包</v>
      </c>
      <c r="I250" s="28" t="str">
        <f>VLOOKUP(B250,物品!B:CV,99,FALSE)</f>
        <v>|cff33ff00购买魔兽重制版可领取该礼包！|n|n|r奖励：|n招魂幡Lv3|N|N|cff00ff00已领取该礼包</v>
      </c>
      <c r="J250" s="153" t="str">
        <f t="shared" si="113"/>
        <v>已领取重置版礼包</v>
      </c>
      <c r="K250" s="153" t="str">
        <f t="shared" si="114"/>
        <v>|cff33ff00购买魔兽重制版可领取该礼包！|n|n|r奖励：|n招魂幡Lv3|N|N|cff00ff00已领取该礼包</v>
      </c>
      <c r="L250" s="28"/>
      <c r="M250" s="154" t="str">
        <f>VLOOKUP(LEFT(RIGHT(B250,5),4),物品!B:CU,20,FALSE)</f>
        <v>ReplaceableTextures\\commandButtons\\BTNLBUI01.blp</v>
      </c>
      <c r="N250" s="175" t="s">
        <v>83</v>
      </c>
      <c r="O250" s="154" t="s">
        <v>98</v>
      </c>
      <c r="P250" s="28">
        <v>0</v>
      </c>
      <c r="Q250" s="28">
        <v>1</v>
      </c>
      <c r="R250" s="175" t="s">
        <v>83</v>
      </c>
      <c r="S250" s="175" t="s">
        <v>83</v>
      </c>
      <c r="T250" s="175" t="s">
        <v>83</v>
      </c>
      <c r="U250" s="175" t="s">
        <v>83</v>
      </c>
      <c r="V250" s="28"/>
      <c r="W250" s="28" t="s">
        <v>88</v>
      </c>
      <c r="X250" s="28">
        <v>0</v>
      </c>
      <c r="Y250" s="175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75" t="s">
        <v>83</v>
      </c>
      <c r="AF250" s="175" t="s">
        <v>83</v>
      </c>
      <c r="AG250" s="175" t="s">
        <v>83</v>
      </c>
      <c r="AH250" s="175" t="s">
        <v>83</v>
      </c>
      <c r="AI250" s="28">
        <v>1</v>
      </c>
      <c r="AJ250" s="28"/>
      <c r="AK250" s="28">
        <v>1</v>
      </c>
      <c r="AL250" s="28">
        <v>1</v>
      </c>
      <c r="AM250" s="175" t="s">
        <v>83</v>
      </c>
      <c r="AN250" s="28">
        <v>1</v>
      </c>
      <c r="AO250" s="28">
        <v>1</v>
      </c>
      <c r="AP250" s="28">
        <v>1</v>
      </c>
    </row>
    <row r="251" spans="1:42">
      <c r="A251" s="151"/>
      <c r="B251" s="28" t="str">
        <f>物品!B253</f>
        <v>IB56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已领取公会福利</v>
      </c>
      <c r="I251" s="28" t="str">
        <f>VLOOKUP(B251,物品!B:CV,99,FALSE)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1" s="153" t="str">
        <f t="shared" si="113"/>
        <v>已领取公会福利</v>
      </c>
      <c r="K251" s="153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1" s="28"/>
      <c r="M251" s="154" t="str">
        <f>VLOOKUP(LEFT(RIGHT(B251,5),4),物品!B:CU,20,FALSE)</f>
        <v>ReplaceableTextures\\commandButtons\\BTNLBUI01.blp</v>
      </c>
      <c r="N251" s="175" t="s">
        <v>83</v>
      </c>
      <c r="O251" s="154" t="s">
        <v>98</v>
      </c>
      <c r="P251" s="28">
        <v>1</v>
      </c>
      <c r="Q251" s="28">
        <v>1</v>
      </c>
      <c r="R251" s="175" t="s">
        <v>83</v>
      </c>
      <c r="S251" s="175" t="s">
        <v>83</v>
      </c>
      <c r="T251" s="175" t="s">
        <v>83</v>
      </c>
      <c r="U251" s="175" t="s">
        <v>83</v>
      </c>
      <c r="V251" s="28"/>
      <c r="W251" s="28" t="s">
        <v>88</v>
      </c>
      <c r="X251" s="28">
        <v>0</v>
      </c>
      <c r="Y251" s="175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75" t="s">
        <v>83</v>
      </c>
      <c r="AF251" s="175" t="s">
        <v>83</v>
      </c>
      <c r="AG251" s="175" t="s">
        <v>83</v>
      </c>
      <c r="AH251" s="175" t="s">
        <v>83</v>
      </c>
      <c r="AI251" s="28">
        <v>1</v>
      </c>
      <c r="AJ251" s="28"/>
      <c r="AK251" s="28">
        <v>1</v>
      </c>
      <c r="AL251" s="28">
        <v>1</v>
      </c>
      <c r="AM251" s="175" t="s">
        <v>83</v>
      </c>
      <c r="AN251" s="28">
        <v>1</v>
      </c>
      <c r="AO251" s="28">
        <v>1</v>
      </c>
      <c r="AP251" s="28">
        <v>1</v>
      </c>
    </row>
    <row r="252" spans="1:42">
      <c r="A252" s="151"/>
      <c r="B252" s="28" t="str">
        <f>物品!B254</f>
        <v>IB57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已领取星耀礼包</v>
      </c>
      <c r="I252" s="28" t="str">
        <f>VLOOKUP(B252,物品!B:CV,99,FALSE)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2" s="153" t="str">
        <f t="shared" si="113"/>
        <v>已领取星耀礼包</v>
      </c>
      <c r="K252" s="153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2" s="28"/>
      <c r="M252" s="154" t="str">
        <f>VLOOKUP(LEFT(RIGHT(B252,5),4),物品!B:CU,20,FALSE)</f>
        <v>ReplaceableTextures\\commandButtons\\BTNLBUI01.blp</v>
      </c>
      <c r="N252" s="175" t="s">
        <v>83</v>
      </c>
      <c r="O252" s="154" t="s">
        <v>98</v>
      </c>
      <c r="P252" s="28">
        <v>2</v>
      </c>
      <c r="Q252" s="28">
        <v>1</v>
      </c>
      <c r="R252" s="175" t="s">
        <v>83</v>
      </c>
      <c r="S252" s="175" t="s">
        <v>83</v>
      </c>
      <c r="T252" s="175" t="s">
        <v>83</v>
      </c>
      <c r="U252" s="175" t="s">
        <v>83</v>
      </c>
      <c r="V252" s="28"/>
      <c r="W252" s="28" t="s">
        <v>88</v>
      </c>
      <c r="X252" s="28">
        <v>0</v>
      </c>
      <c r="Y252" s="175" t="s">
        <v>83</v>
      </c>
      <c r="Z252" s="28">
        <v>0</v>
      </c>
      <c r="AA252" s="28">
        <v>0</v>
      </c>
      <c r="AB252" s="28">
        <v>0</v>
      </c>
      <c r="AC252" s="28">
        <v>0</v>
      </c>
      <c r="AD252" s="28">
        <v>1</v>
      </c>
      <c r="AE252" s="175" t="s">
        <v>83</v>
      </c>
      <c r="AF252" s="175" t="s">
        <v>83</v>
      </c>
      <c r="AG252" s="175" t="s">
        <v>83</v>
      </c>
      <c r="AH252" s="175" t="s">
        <v>83</v>
      </c>
      <c r="AI252" s="28">
        <v>1</v>
      </c>
      <c r="AJ252" s="28"/>
      <c r="AK252" s="28">
        <v>1</v>
      </c>
      <c r="AL252" s="28">
        <v>1</v>
      </c>
      <c r="AM252" s="175" t="s">
        <v>83</v>
      </c>
      <c r="AN252" s="28">
        <v>1</v>
      </c>
      <c r="AO252" s="28">
        <v>1</v>
      </c>
      <c r="AP252" s="28">
        <v>1</v>
      </c>
    </row>
    <row r="253" spans="1:42">
      <c r="A253" s="151"/>
      <c r="B253" s="28" t="str">
        <f>物品!B255</f>
        <v>IB58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已领取魔芝RPG礼包</v>
      </c>
      <c r="I253" s="28" t="str">
        <f>VLOOKUP(B253,物品!B:CV,99,FALSE)</f>
        <v>|cff99ccff游戏中输入《|r|cff33ff00魔芝RPG|r|cff99ccff》领取本礼包！|r|n|n|r奖励：|n|cffffcc00练功房怪物数量+1|r|N|N|cff00ff00已领取该礼包</v>
      </c>
      <c r="J253" s="153" t="str">
        <f t="shared" si="113"/>
        <v>已领取魔芝RPG礼包</v>
      </c>
      <c r="K253" s="153" t="str">
        <f t="shared" si="114"/>
        <v>|cff99ccff游戏中输入《|r|cff33ff00魔芝RPG|r|cff99ccff》领取本礼包！|r|n|n|r奖励：|n|cffffcc00练功房怪物数量+1|r|N|N|cff00ff00已领取该礼包</v>
      </c>
      <c r="L253" s="28"/>
      <c r="M253" s="154" t="str">
        <f>VLOOKUP(LEFT(RIGHT(B253,5),4),物品!B:CU,20,FALSE)</f>
        <v>ReplaceableTextures\\commandButtons\\BTNLBUI01.blp</v>
      </c>
      <c r="N253" s="175" t="s">
        <v>83</v>
      </c>
      <c r="O253" s="154" t="s">
        <v>98</v>
      </c>
      <c r="P253" s="28">
        <v>2</v>
      </c>
      <c r="Q253" s="28">
        <v>0</v>
      </c>
      <c r="R253" s="175" t="s">
        <v>83</v>
      </c>
      <c r="S253" s="175" t="s">
        <v>83</v>
      </c>
      <c r="T253" s="175" t="s">
        <v>83</v>
      </c>
      <c r="U253" s="175" t="s">
        <v>83</v>
      </c>
      <c r="V253" s="28"/>
      <c r="W253" s="28" t="s">
        <v>88</v>
      </c>
      <c r="X253" s="28">
        <v>0</v>
      </c>
      <c r="Y253" s="175" t="s">
        <v>83</v>
      </c>
      <c r="Z253" s="28">
        <v>0</v>
      </c>
      <c r="AA253" s="28">
        <v>0</v>
      </c>
      <c r="AB253" s="28">
        <v>0</v>
      </c>
      <c r="AC253" s="28">
        <v>0</v>
      </c>
      <c r="AD253" s="28">
        <v>1</v>
      </c>
      <c r="AE253" s="175" t="s">
        <v>83</v>
      </c>
      <c r="AF253" s="175" t="s">
        <v>83</v>
      </c>
      <c r="AG253" s="175" t="s">
        <v>83</v>
      </c>
      <c r="AH253" s="175" t="s">
        <v>83</v>
      </c>
      <c r="AI253" s="28">
        <v>1</v>
      </c>
      <c r="AJ253" s="28"/>
      <c r="AK253" s="28">
        <v>1</v>
      </c>
      <c r="AL253" s="28">
        <v>1</v>
      </c>
      <c r="AM253" s="175" t="s">
        <v>83</v>
      </c>
      <c r="AN253" s="28">
        <v>1</v>
      </c>
      <c r="AO253" s="28">
        <v>1</v>
      </c>
      <c r="AP253" s="28">
        <v>1</v>
      </c>
    </row>
    <row r="254" spans="1:42">
      <c r="A254" s="151"/>
      <c r="B254" s="28" t="str">
        <f>物品!B256</f>
        <v>IB59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已领取老铁礼包</v>
      </c>
      <c r="I254" s="28" t="str">
        <f>VLOOKUP(B254,物品!B:CV,99,FALSE)</f>
        <v>|N|N|cff00ff00已领取该礼包</v>
      </c>
      <c r="J254" s="153" t="str">
        <f t="shared" si="113"/>
        <v>已领取老铁礼包</v>
      </c>
      <c r="K254" s="153" t="str">
        <f t="shared" si="114"/>
        <v>|N|N|cff00ff00已领取该礼包</v>
      </c>
      <c r="L254" s="28"/>
      <c r="M254" s="154" t="str">
        <f>VLOOKUP(LEFT(RIGHT(B254,5),4),物品!B:CU,20,FALSE)</f>
        <v>ReplaceableTextures\\commandButtons\\BTNLBUI01.blp</v>
      </c>
      <c r="N254" s="175" t="s">
        <v>83</v>
      </c>
      <c r="O254" s="154" t="s">
        <v>98</v>
      </c>
      <c r="P254" s="28">
        <v>0</v>
      </c>
      <c r="Q254" s="28">
        <v>0</v>
      </c>
      <c r="R254" s="175" t="s">
        <v>83</v>
      </c>
      <c r="S254" s="175" t="s">
        <v>83</v>
      </c>
      <c r="T254" s="175" t="s">
        <v>83</v>
      </c>
      <c r="U254" s="175" t="s">
        <v>83</v>
      </c>
      <c r="V254" s="28"/>
      <c r="W254" s="28" t="s">
        <v>88</v>
      </c>
      <c r="X254" s="28">
        <v>0</v>
      </c>
      <c r="Y254" s="175" t="s">
        <v>83</v>
      </c>
      <c r="Z254" s="28">
        <v>0</v>
      </c>
      <c r="AA254" s="28">
        <v>0</v>
      </c>
      <c r="AB254" s="28">
        <v>0</v>
      </c>
      <c r="AC254" s="28">
        <v>0</v>
      </c>
      <c r="AD254" s="28">
        <v>1</v>
      </c>
      <c r="AE254" s="175" t="s">
        <v>83</v>
      </c>
      <c r="AF254" s="175" t="s">
        <v>83</v>
      </c>
      <c r="AG254" s="175" t="s">
        <v>83</v>
      </c>
      <c r="AH254" s="175" t="s">
        <v>83</v>
      </c>
      <c r="AI254" s="28">
        <v>1</v>
      </c>
      <c r="AJ254" s="28"/>
      <c r="AK254" s="28">
        <v>1</v>
      </c>
      <c r="AL254" s="28">
        <v>1</v>
      </c>
      <c r="AM254" s="175" t="s">
        <v>83</v>
      </c>
      <c r="AN254" s="28">
        <v>1</v>
      </c>
      <c r="AO254" s="28">
        <v>1</v>
      </c>
      <c r="AP254" s="28">
        <v>1</v>
      </c>
    </row>
    <row r="255" spans="1:42">
      <c r="A255" s="151"/>
      <c r="B255" s="28" t="str">
        <f>物品!B257</f>
        <v>IY00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积分兑换-永久</v>
      </c>
      <c r="I255" s="28" t="str">
        <f>VLOOKUP(B255,物品!B:CV,99,FALSE)</f>
        <v>积分兑换-永久</v>
      </c>
      <c r="J255" s="153" t="str">
        <f t="shared" ref="J255" si="115">H255</f>
        <v>积分兑换-永久</v>
      </c>
      <c r="K255" s="153" t="str">
        <f t="shared" ref="K255" si="116">I255</f>
        <v>积分兑换-永久</v>
      </c>
      <c r="L255" s="28"/>
      <c r="M255" s="154" t="str">
        <f>VLOOKUP(LEFT(RIGHT(B255,5),4),物品!B:CU,20,FALSE)</f>
        <v>ReplaceableTextures\\CommandButtons\\BTNUIRK04.blp</v>
      </c>
      <c r="N255" s="175" t="s">
        <v>83</v>
      </c>
      <c r="O255" s="154" t="s">
        <v>98</v>
      </c>
      <c r="P255" s="28">
        <v>0</v>
      </c>
      <c r="Q255" s="28">
        <v>2</v>
      </c>
      <c r="R255" s="175" t="s">
        <v>83</v>
      </c>
      <c r="S255" s="175" t="s">
        <v>83</v>
      </c>
      <c r="T255" s="175" t="s">
        <v>83</v>
      </c>
      <c r="U255" s="175" t="s">
        <v>83</v>
      </c>
      <c r="V255" s="28"/>
      <c r="W255" s="28" t="s">
        <v>88</v>
      </c>
      <c r="X255" s="28">
        <v>0</v>
      </c>
      <c r="Y255" s="175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75" t="s">
        <v>83</v>
      </c>
      <c r="AF255" s="175" t="s">
        <v>83</v>
      </c>
      <c r="AG255" s="175" t="s">
        <v>83</v>
      </c>
      <c r="AH255" s="175" t="s">
        <v>83</v>
      </c>
      <c r="AI255" s="28">
        <v>1</v>
      </c>
      <c r="AJ255" s="28"/>
      <c r="AK255" s="28">
        <v>1</v>
      </c>
      <c r="AL255" s="28">
        <v>1</v>
      </c>
      <c r="AM255" s="175" t="s">
        <v>83</v>
      </c>
      <c r="AN255" s="28">
        <v>1</v>
      </c>
      <c r="AO255" s="28">
        <v>1</v>
      </c>
      <c r="AP255" s="28">
        <v>1</v>
      </c>
    </row>
    <row r="256" spans="1:42">
      <c r="A256" s="151"/>
      <c r="B256" s="28" t="str">
        <f>物品!B258</f>
        <v>IY1C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天乾地坤</v>
      </c>
      <c r="I256" s="28" t="str">
        <f>VLOOKUP(B256,物品!B:CV,99,FALSE)</f>
        <v>代码生成</v>
      </c>
      <c r="J256" s="153" t="str">
        <f t="shared" si="113"/>
        <v>天乾地坤</v>
      </c>
      <c r="K256" s="153" t="str">
        <f t="shared" si="114"/>
        <v>代码生成</v>
      </c>
      <c r="L256" s="28"/>
      <c r="M256" s="154" t="str">
        <f>VLOOKUP(LEFT(RIGHT(B256,5),4),物品!B:CU,20,FALSE)</f>
        <v>ReplaceableTextures\\CommandButtons\\BTNRY1C.blp</v>
      </c>
      <c r="N256" s="175" t="s">
        <v>83</v>
      </c>
      <c r="O256" s="154" t="s">
        <v>98</v>
      </c>
      <c r="P256" s="28">
        <v>2</v>
      </c>
      <c r="Q256" s="28">
        <v>0</v>
      </c>
      <c r="R256" s="175" t="s">
        <v>83</v>
      </c>
      <c r="S256" s="175" t="s">
        <v>83</v>
      </c>
      <c r="T256" s="175" t="s">
        <v>83</v>
      </c>
      <c r="U256" s="175" t="s">
        <v>83</v>
      </c>
      <c r="V256" s="28"/>
      <c r="W256" s="28" t="s">
        <v>88</v>
      </c>
      <c r="X256" s="28">
        <v>0</v>
      </c>
      <c r="Y256" s="175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75" t="s">
        <v>83</v>
      </c>
      <c r="AF256" s="175" t="s">
        <v>83</v>
      </c>
      <c r="AG256" s="175" t="s">
        <v>83</v>
      </c>
      <c r="AH256" s="175" t="s">
        <v>83</v>
      </c>
      <c r="AI256" s="28">
        <v>1</v>
      </c>
      <c r="AJ256" s="28"/>
      <c r="AK256" s="28">
        <v>1</v>
      </c>
      <c r="AL256" s="28">
        <v>1</v>
      </c>
      <c r="AM256" s="175" t="s">
        <v>83</v>
      </c>
      <c r="AN256" s="28">
        <v>1</v>
      </c>
      <c r="AO256" s="28">
        <v>1</v>
      </c>
      <c r="AP256" s="28">
        <v>1</v>
      </c>
    </row>
    <row r="257" spans="1:42">
      <c r="A257" s="151"/>
      <c r="B257" s="28" t="str">
        <f>物品!B259</f>
        <v>IY2C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五彩凰翼</v>
      </c>
      <c r="I257" s="28" t="str">
        <f>VLOOKUP(B257,物品!B:CV,99,FALSE)</f>
        <v>代码生成</v>
      </c>
      <c r="J257" s="153" t="str">
        <f t="shared" si="113"/>
        <v>五彩凰翼</v>
      </c>
      <c r="K257" s="153" t="str">
        <f t="shared" si="114"/>
        <v>代码生成</v>
      </c>
      <c r="L257" s="28"/>
      <c r="M257" s="154" t="str">
        <f>VLOOKUP(LEFT(RIGHT(B257,5),4),物品!B:CU,20,FALSE)</f>
        <v>ReplaceableTextures\\CommandButtons\\BTNRY2C.blp</v>
      </c>
      <c r="N257" s="175" t="s">
        <v>83</v>
      </c>
      <c r="O257" s="154" t="s">
        <v>98</v>
      </c>
      <c r="P257" s="28">
        <v>0</v>
      </c>
      <c r="Q257" s="28">
        <v>0</v>
      </c>
      <c r="R257" s="175" t="s">
        <v>83</v>
      </c>
      <c r="S257" s="175" t="s">
        <v>83</v>
      </c>
      <c r="T257" s="175" t="s">
        <v>83</v>
      </c>
      <c r="U257" s="175" t="s">
        <v>83</v>
      </c>
      <c r="V257" s="28"/>
      <c r="W257" s="28" t="s">
        <v>88</v>
      </c>
      <c r="X257" s="28">
        <v>0</v>
      </c>
      <c r="Y257" s="175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75" t="s">
        <v>83</v>
      </c>
      <c r="AF257" s="175" t="s">
        <v>83</v>
      </c>
      <c r="AG257" s="175" t="s">
        <v>83</v>
      </c>
      <c r="AH257" s="175" t="s">
        <v>83</v>
      </c>
      <c r="AI257" s="28">
        <v>1</v>
      </c>
      <c r="AJ257" s="28"/>
      <c r="AK257" s="28">
        <v>1</v>
      </c>
      <c r="AL257" s="28">
        <v>1</v>
      </c>
      <c r="AM257" s="175" t="s">
        <v>83</v>
      </c>
      <c r="AN257" s="28">
        <v>1</v>
      </c>
      <c r="AO257" s="28">
        <v>1</v>
      </c>
      <c r="AP257" s="28">
        <v>1</v>
      </c>
    </row>
    <row r="258" spans="1:42">
      <c r="A258" s="151"/>
      <c r="B258" s="28" t="str">
        <f>物品!B260</f>
        <v>IY3C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崩鸣刃</v>
      </c>
      <c r="I258" s="28" t="str">
        <f>VLOOKUP(B258,物品!B:CV,99,FALSE)</f>
        <v>代码生成</v>
      </c>
      <c r="J258" s="153" t="str">
        <f t="shared" si="113"/>
        <v>崩鸣刃</v>
      </c>
      <c r="K258" s="153" t="str">
        <f t="shared" si="114"/>
        <v>代码生成</v>
      </c>
      <c r="L258" s="28"/>
      <c r="M258" s="154" t="str">
        <f>VLOOKUP(LEFT(RIGHT(B258,5),4),物品!B:CU,20,FALSE)</f>
        <v>ReplaceableTextures\\CommandButtons\\BTNRY3C.blp</v>
      </c>
      <c r="N258" s="175" t="s">
        <v>83</v>
      </c>
      <c r="O258" s="154" t="s">
        <v>98</v>
      </c>
      <c r="P258" s="28">
        <v>3</v>
      </c>
      <c r="Q258" s="28">
        <v>0</v>
      </c>
      <c r="R258" s="175" t="s">
        <v>83</v>
      </c>
      <c r="S258" s="175" t="s">
        <v>83</v>
      </c>
      <c r="T258" s="175" t="s">
        <v>83</v>
      </c>
      <c r="U258" s="175" t="s">
        <v>83</v>
      </c>
      <c r="V258" s="28"/>
      <c r="W258" s="28" t="s">
        <v>88</v>
      </c>
      <c r="X258" s="28">
        <v>0</v>
      </c>
      <c r="Y258" s="175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75" t="s">
        <v>83</v>
      </c>
      <c r="AF258" s="175" t="s">
        <v>83</v>
      </c>
      <c r="AG258" s="175" t="s">
        <v>83</v>
      </c>
      <c r="AH258" s="175" t="s">
        <v>83</v>
      </c>
      <c r="AI258" s="28">
        <v>1</v>
      </c>
      <c r="AJ258" s="28"/>
      <c r="AK258" s="28">
        <v>1</v>
      </c>
      <c r="AL258" s="28">
        <v>1</v>
      </c>
      <c r="AM258" s="175" t="s">
        <v>83</v>
      </c>
      <c r="AN258" s="28">
        <v>1</v>
      </c>
      <c r="AO258" s="28">
        <v>1</v>
      </c>
      <c r="AP258" s="28">
        <v>1</v>
      </c>
    </row>
    <row r="259" spans="1:42">
      <c r="A259" s="151"/>
      <c r="B259" s="28" t="str">
        <f>物品!B261</f>
        <v>IY4C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俯瞰寰宇</v>
      </c>
      <c r="I259" s="28" t="str">
        <f>VLOOKUP(B259,物品!B:CV,99,FALSE)</f>
        <v>代码生成</v>
      </c>
      <c r="J259" s="153" t="str">
        <f t="shared" si="113"/>
        <v>俯瞰寰宇</v>
      </c>
      <c r="K259" s="153" t="str">
        <f t="shared" si="114"/>
        <v>代码生成</v>
      </c>
      <c r="L259" s="28"/>
      <c r="M259" s="154" t="str">
        <f>VLOOKUP(LEFT(RIGHT(B259,5),4),物品!B:CU,20,FALSE)</f>
        <v>ReplaceableTextures\\CommandButtons\\BTNRY4C.blp</v>
      </c>
      <c r="N259" s="175" t="s">
        <v>83</v>
      </c>
      <c r="O259" s="154" t="s">
        <v>98</v>
      </c>
      <c r="P259" s="28">
        <v>1</v>
      </c>
      <c r="Q259" s="28">
        <v>0</v>
      </c>
      <c r="R259" s="175" t="s">
        <v>83</v>
      </c>
      <c r="S259" s="175" t="s">
        <v>83</v>
      </c>
      <c r="T259" s="175" t="s">
        <v>83</v>
      </c>
      <c r="U259" s="175" t="s">
        <v>83</v>
      </c>
      <c r="V259" s="28"/>
      <c r="W259" s="28" t="s">
        <v>88</v>
      </c>
      <c r="X259" s="28">
        <v>0</v>
      </c>
      <c r="Y259" s="175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75" t="s">
        <v>83</v>
      </c>
      <c r="AF259" s="175" t="s">
        <v>83</v>
      </c>
      <c r="AG259" s="175" t="s">
        <v>83</v>
      </c>
      <c r="AH259" s="175" t="s">
        <v>83</v>
      </c>
      <c r="AI259" s="28">
        <v>1</v>
      </c>
      <c r="AJ259" s="28"/>
      <c r="AK259" s="28">
        <v>1</v>
      </c>
      <c r="AL259" s="28">
        <v>1</v>
      </c>
      <c r="AM259" s="175" t="s">
        <v>83</v>
      </c>
      <c r="AN259" s="28">
        <v>1</v>
      </c>
      <c r="AO259" s="28">
        <v>1</v>
      </c>
      <c r="AP259" s="28">
        <v>1</v>
      </c>
    </row>
    <row r="260" spans="1:42">
      <c r="A260" s="151"/>
      <c r="B260" s="28" t="str">
        <f>物品!B262</f>
        <v>IY2E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冰火双翼</v>
      </c>
      <c r="I260" s="28" t="str">
        <f>VLOOKUP(B260,物品!B:CV,99,FALSE)</f>
        <v>代码生成</v>
      </c>
      <c r="J260" s="153" t="str">
        <f t="shared" ref="J260:J261" si="117">H260</f>
        <v>冰火双翼</v>
      </c>
      <c r="K260" s="153" t="str">
        <f t="shared" ref="K260:K261" si="118">I260</f>
        <v>代码生成</v>
      </c>
      <c r="L260" s="28"/>
      <c r="M260" s="154" t="str">
        <f>VLOOKUP(LEFT(RIGHT(B260,5),4),物品!B:CU,20,FALSE)</f>
        <v>ReplaceableTextures\\CommandButtons\\BTNRY2E.blp</v>
      </c>
      <c r="N260" s="175" t="s">
        <v>83</v>
      </c>
      <c r="O260" s="154" t="s">
        <v>98</v>
      </c>
      <c r="P260" s="28">
        <v>3</v>
      </c>
      <c r="Q260" s="28">
        <v>0</v>
      </c>
      <c r="R260" s="175" t="s">
        <v>83</v>
      </c>
      <c r="S260" s="175" t="s">
        <v>83</v>
      </c>
      <c r="T260" s="175" t="s">
        <v>83</v>
      </c>
      <c r="U260" s="175" t="s">
        <v>83</v>
      </c>
      <c r="V260" s="28"/>
      <c r="W260" s="28" t="s">
        <v>88</v>
      </c>
      <c r="X260" s="28">
        <v>0</v>
      </c>
      <c r="Y260" s="175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75" t="s">
        <v>83</v>
      </c>
      <c r="AF260" s="175" t="s">
        <v>83</v>
      </c>
      <c r="AG260" s="175" t="s">
        <v>83</v>
      </c>
      <c r="AH260" s="175" t="s">
        <v>83</v>
      </c>
      <c r="AI260" s="28">
        <v>1</v>
      </c>
      <c r="AJ260" s="28"/>
      <c r="AK260" s="28">
        <v>1</v>
      </c>
      <c r="AL260" s="28">
        <v>1</v>
      </c>
      <c r="AM260" s="175" t="s">
        <v>83</v>
      </c>
      <c r="AN260" s="28">
        <v>1</v>
      </c>
      <c r="AO260" s="28">
        <v>1</v>
      </c>
      <c r="AP260" s="28">
        <v>1</v>
      </c>
    </row>
    <row r="261" spans="1:42">
      <c r="A261" s="151"/>
      <c r="B261" s="28" t="str">
        <f>物品!B263</f>
        <v>IY2F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羽族之音</v>
      </c>
      <c r="I261" s="28" t="str">
        <f>VLOOKUP(B261,物品!B:CV,99,FALSE)</f>
        <v>代码生成</v>
      </c>
      <c r="J261" s="153" t="str">
        <f t="shared" si="117"/>
        <v>羽族之音</v>
      </c>
      <c r="K261" s="153" t="str">
        <f t="shared" si="118"/>
        <v>代码生成</v>
      </c>
      <c r="L261" s="28"/>
      <c r="M261" s="154" t="str">
        <f>VLOOKUP(LEFT(RIGHT(B261,5),4),物品!B:CU,20,FALSE)</f>
        <v>ReplaceableTextures\\CommandButtons\\BTNRY2F.blp</v>
      </c>
      <c r="N261" s="175" t="s">
        <v>83</v>
      </c>
      <c r="O261" s="154" t="s">
        <v>98</v>
      </c>
      <c r="P261" s="28">
        <v>1</v>
      </c>
      <c r="Q261" s="28">
        <v>0</v>
      </c>
      <c r="R261" s="175" t="s">
        <v>83</v>
      </c>
      <c r="S261" s="175" t="s">
        <v>83</v>
      </c>
      <c r="T261" s="175" t="s">
        <v>83</v>
      </c>
      <c r="U261" s="175" t="s">
        <v>83</v>
      </c>
      <c r="V261" s="28"/>
      <c r="W261" s="28" t="s">
        <v>88</v>
      </c>
      <c r="X261" s="28">
        <v>0</v>
      </c>
      <c r="Y261" s="175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75" t="s">
        <v>83</v>
      </c>
      <c r="AF261" s="175" t="s">
        <v>83</v>
      </c>
      <c r="AG261" s="175" t="s">
        <v>83</v>
      </c>
      <c r="AH261" s="175" t="s">
        <v>83</v>
      </c>
      <c r="AI261" s="28">
        <v>1</v>
      </c>
      <c r="AJ261" s="28"/>
      <c r="AK261" s="28">
        <v>1</v>
      </c>
      <c r="AL261" s="28">
        <v>1</v>
      </c>
      <c r="AM261" s="175" t="s">
        <v>83</v>
      </c>
      <c r="AN261" s="28">
        <v>1</v>
      </c>
      <c r="AO261" s="28">
        <v>1</v>
      </c>
      <c r="AP261" s="28">
        <v>1</v>
      </c>
    </row>
    <row r="262" spans="1:42">
      <c r="A262" s="151"/>
      <c r="B262" s="28" t="str">
        <f>物品!B264</f>
        <v>IF01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3" t="str">
        <f t="shared" ref="J262" si="119">H262</f>
        <v>附魔</v>
      </c>
      <c r="K262" s="153">
        <f t="shared" ref="K262" si="120">I262</f>
        <v>0</v>
      </c>
      <c r="L262" s="28"/>
      <c r="M262" s="154">
        <f>VLOOKUP(LEFT(RIGHT(B262,5),4),物品!B:CU,20,FALSE)</f>
        <v>0</v>
      </c>
      <c r="N262" s="175" t="s">
        <v>83</v>
      </c>
      <c r="O262" s="154" t="s">
        <v>98</v>
      </c>
      <c r="P262" s="28">
        <v>0</v>
      </c>
      <c r="Q262" s="28">
        <v>0</v>
      </c>
      <c r="R262" s="175" t="s">
        <v>83</v>
      </c>
      <c r="S262" s="175" t="s">
        <v>83</v>
      </c>
      <c r="T262" s="175" t="s">
        <v>83</v>
      </c>
      <c r="U262" s="175" t="s">
        <v>83</v>
      </c>
      <c r="V262" s="28"/>
      <c r="W262" s="28" t="s">
        <v>88</v>
      </c>
      <c r="X262" s="28">
        <v>0</v>
      </c>
      <c r="Y262" s="175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75" t="s">
        <v>83</v>
      </c>
      <c r="AF262" s="175" t="s">
        <v>83</v>
      </c>
      <c r="AG262" s="175" t="s">
        <v>83</v>
      </c>
      <c r="AH262" s="175" t="s">
        <v>83</v>
      </c>
      <c r="AI262" s="28">
        <v>1</v>
      </c>
      <c r="AJ262" s="28"/>
      <c r="AK262" s="28">
        <v>1</v>
      </c>
      <c r="AL262" s="28">
        <v>1</v>
      </c>
      <c r="AM262" s="175" t="s">
        <v>83</v>
      </c>
      <c r="AN262" s="28">
        <v>1</v>
      </c>
      <c r="AO262" s="28">
        <v>1</v>
      </c>
      <c r="AP262" s="28">
        <v>1</v>
      </c>
    </row>
    <row r="263" spans="1:42">
      <c r="A263" s="151"/>
      <c r="B263" s="28" t="str">
        <f>物品!B265</f>
        <v>IF02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3" t="str">
        <f t="shared" ref="J263:J288" si="121">H263</f>
        <v>附魔</v>
      </c>
      <c r="K263" s="153">
        <f t="shared" ref="K263:K288" si="122">I263</f>
        <v>0</v>
      </c>
      <c r="L263" s="28"/>
      <c r="M263" s="154">
        <f>VLOOKUP(LEFT(RIGHT(B263,5),4),物品!B:CU,20,FALSE)</f>
        <v>0</v>
      </c>
      <c r="N263" s="175" t="s">
        <v>83</v>
      </c>
      <c r="O263" s="154" t="s">
        <v>98</v>
      </c>
      <c r="P263" s="28">
        <v>0</v>
      </c>
      <c r="Q263" s="28">
        <v>0</v>
      </c>
      <c r="R263" s="175" t="s">
        <v>83</v>
      </c>
      <c r="S263" s="175" t="s">
        <v>83</v>
      </c>
      <c r="T263" s="175" t="s">
        <v>83</v>
      </c>
      <c r="U263" s="175" t="s">
        <v>83</v>
      </c>
      <c r="V263" s="28"/>
      <c r="W263" s="28" t="s">
        <v>88</v>
      </c>
      <c r="X263" s="28">
        <v>0</v>
      </c>
      <c r="Y263" s="175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75" t="s">
        <v>83</v>
      </c>
      <c r="AF263" s="175" t="s">
        <v>83</v>
      </c>
      <c r="AG263" s="175" t="s">
        <v>83</v>
      </c>
      <c r="AH263" s="175" t="s">
        <v>83</v>
      </c>
      <c r="AI263" s="28">
        <v>1</v>
      </c>
      <c r="AJ263" s="28"/>
      <c r="AK263" s="28">
        <v>1</v>
      </c>
      <c r="AL263" s="28">
        <v>1</v>
      </c>
      <c r="AM263" s="175" t="s">
        <v>83</v>
      </c>
      <c r="AN263" s="28">
        <v>1</v>
      </c>
      <c r="AO263" s="28">
        <v>1</v>
      </c>
      <c r="AP263" s="28">
        <v>1</v>
      </c>
    </row>
    <row r="264" spans="1:42">
      <c r="A264" s="151"/>
      <c r="B264" s="28" t="str">
        <f>物品!B266</f>
        <v>IF03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3" t="str">
        <f t="shared" si="121"/>
        <v>附魔</v>
      </c>
      <c r="K264" s="153">
        <f t="shared" si="122"/>
        <v>0</v>
      </c>
      <c r="L264" s="28"/>
      <c r="M264" s="154">
        <f>VLOOKUP(LEFT(RIGHT(B264,5),4),物品!B:CU,20,FALSE)</f>
        <v>0</v>
      </c>
      <c r="N264" s="175" t="s">
        <v>83</v>
      </c>
      <c r="O264" s="154" t="s">
        <v>98</v>
      </c>
      <c r="P264" s="28">
        <v>0</v>
      </c>
      <c r="Q264" s="28">
        <v>0</v>
      </c>
      <c r="R264" s="175" t="s">
        <v>83</v>
      </c>
      <c r="S264" s="175" t="s">
        <v>83</v>
      </c>
      <c r="T264" s="175" t="s">
        <v>83</v>
      </c>
      <c r="U264" s="175" t="s">
        <v>83</v>
      </c>
      <c r="V264" s="28"/>
      <c r="W264" s="28" t="s">
        <v>88</v>
      </c>
      <c r="X264" s="28">
        <v>0</v>
      </c>
      <c r="Y264" s="175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75" t="s">
        <v>83</v>
      </c>
      <c r="AF264" s="175" t="s">
        <v>83</v>
      </c>
      <c r="AG264" s="175" t="s">
        <v>83</v>
      </c>
      <c r="AH264" s="175" t="s">
        <v>83</v>
      </c>
      <c r="AI264" s="28">
        <v>1</v>
      </c>
      <c r="AJ264" s="28"/>
      <c r="AK264" s="28">
        <v>1</v>
      </c>
      <c r="AL264" s="28">
        <v>1</v>
      </c>
      <c r="AM264" s="175" t="s">
        <v>83</v>
      </c>
      <c r="AN264" s="28">
        <v>1</v>
      </c>
      <c r="AO264" s="28">
        <v>1</v>
      </c>
      <c r="AP264" s="28">
        <v>1</v>
      </c>
    </row>
    <row r="265" spans="1:42">
      <c r="A265" s="151"/>
      <c r="B265" s="28" t="str">
        <f>物品!B267</f>
        <v>IF04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3" t="str">
        <f t="shared" si="121"/>
        <v>附魔</v>
      </c>
      <c r="K265" s="153">
        <f t="shared" si="122"/>
        <v>0</v>
      </c>
      <c r="L265" s="28"/>
      <c r="M265" s="154">
        <f>VLOOKUP(LEFT(RIGHT(B265,5),4),物品!B:CU,20,FALSE)</f>
        <v>0</v>
      </c>
      <c r="N265" s="175" t="s">
        <v>83</v>
      </c>
      <c r="O265" s="154" t="s">
        <v>98</v>
      </c>
      <c r="P265" s="28">
        <v>0</v>
      </c>
      <c r="Q265" s="28">
        <v>0</v>
      </c>
      <c r="R265" s="175" t="s">
        <v>83</v>
      </c>
      <c r="S265" s="175" t="s">
        <v>83</v>
      </c>
      <c r="T265" s="175" t="s">
        <v>83</v>
      </c>
      <c r="U265" s="175" t="s">
        <v>83</v>
      </c>
      <c r="V265" s="28"/>
      <c r="W265" s="28" t="s">
        <v>88</v>
      </c>
      <c r="X265" s="28">
        <v>0</v>
      </c>
      <c r="Y265" s="175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75" t="s">
        <v>83</v>
      </c>
      <c r="AF265" s="175" t="s">
        <v>83</v>
      </c>
      <c r="AG265" s="175" t="s">
        <v>83</v>
      </c>
      <c r="AH265" s="175" t="s">
        <v>83</v>
      </c>
      <c r="AI265" s="28">
        <v>1</v>
      </c>
      <c r="AJ265" s="28"/>
      <c r="AK265" s="28">
        <v>1</v>
      </c>
      <c r="AL265" s="28">
        <v>1</v>
      </c>
      <c r="AM265" s="175" t="s">
        <v>83</v>
      </c>
      <c r="AN265" s="28">
        <v>1</v>
      </c>
      <c r="AO265" s="28">
        <v>1</v>
      </c>
      <c r="AP265" s="28">
        <v>1</v>
      </c>
    </row>
    <row r="266" spans="1:42">
      <c r="A266" s="151"/>
      <c r="B266" s="28" t="str">
        <f>物品!B268</f>
        <v>IF05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3" t="str">
        <f t="shared" si="121"/>
        <v>附魔</v>
      </c>
      <c r="K266" s="153">
        <f t="shared" si="122"/>
        <v>0</v>
      </c>
      <c r="L266" s="28"/>
      <c r="M266" s="154">
        <f>VLOOKUP(LEFT(RIGHT(B266,5),4),物品!B:CU,20,FALSE)</f>
        <v>0</v>
      </c>
      <c r="N266" s="175" t="s">
        <v>83</v>
      </c>
      <c r="O266" s="154" t="s">
        <v>98</v>
      </c>
      <c r="P266" s="28">
        <v>0</v>
      </c>
      <c r="Q266" s="28">
        <v>0</v>
      </c>
      <c r="R266" s="175" t="s">
        <v>83</v>
      </c>
      <c r="S266" s="175" t="s">
        <v>83</v>
      </c>
      <c r="T266" s="175" t="s">
        <v>83</v>
      </c>
      <c r="U266" s="175" t="s">
        <v>83</v>
      </c>
      <c r="V266" s="28"/>
      <c r="W266" s="28" t="s">
        <v>88</v>
      </c>
      <c r="X266" s="28">
        <v>0</v>
      </c>
      <c r="Y266" s="175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75" t="s">
        <v>83</v>
      </c>
      <c r="AF266" s="175" t="s">
        <v>83</v>
      </c>
      <c r="AG266" s="175" t="s">
        <v>83</v>
      </c>
      <c r="AH266" s="175" t="s">
        <v>83</v>
      </c>
      <c r="AI266" s="28">
        <v>1</v>
      </c>
      <c r="AJ266" s="28"/>
      <c r="AK266" s="28">
        <v>1</v>
      </c>
      <c r="AL266" s="28">
        <v>1</v>
      </c>
      <c r="AM266" s="175" t="s">
        <v>83</v>
      </c>
      <c r="AN266" s="28">
        <v>1</v>
      </c>
      <c r="AO266" s="28">
        <v>1</v>
      </c>
      <c r="AP266" s="28">
        <v>1</v>
      </c>
    </row>
    <row r="267" spans="1:42">
      <c r="A267" s="151"/>
      <c r="B267" s="28" t="str">
        <f>物品!B269</f>
        <v>IF06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3" t="str">
        <f t="shared" si="121"/>
        <v>附魔</v>
      </c>
      <c r="K267" s="153">
        <f t="shared" si="122"/>
        <v>0</v>
      </c>
      <c r="L267" s="28"/>
      <c r="M267" s="154">
        <f>VLOOKUP(LEFT(RIGHT(B267,5),4),物品!B:CU,20,FALSE)</f>
        <v>0</v>
      </c>
      <c r="N267" s="175" t="s">
        <v>83</v>
      </c>
      <c r="O267" s="154" t="s">
        <v>98</v>
      </c>
      <c r="P267" s="28">
        <v>0</v>
      </c>
      <c r="Q267" s="28">
        <v>0</v>
      </c>
      <c r="R267" s="175" t="s">
        <v>83</v>
      </c>
      <c r="S267" s="175" t="s">
        <v>83</v>
      </c>
      <c r="T267" s="175" t="s">
        <v>83</v>
      </c>
      <c r="U267" s="175" t="s">
        <v>83</v>
      </c>
      <c r="V267" s="28"/>
      <c r="W267" s="28" t="s">
        <v>88</v>
      </c>
      <c r="X267" s="28">
        <v>0</v>
      </c>
      <c r="Y267" s="175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75" t="s">
        <v>83</v>
      </c>
      <c r="AF267" s="175" t="s">
        <v>83</v>
      </c>
      <c r="AG267" s="175" t="s">
        <v>83</v>
      </c>
      <c r="AH267" s="175" t="s">
        <v>83</v>
      </c>
      <c r="AI267" s="28">
        <v>1</v>
      </c>
      <c r="AJ267" s="28"/>
      <c r="AK267" s="28">
        <v>1</v>
      </c>
      <c r="AL267" s="28">
        <v>1</v>
      </c>
      <c r="AM267" s="175" t="s">
        <v>83</v>
      </c>
      <c r="AN267" s="28">
        <v>1</v>
      </c>
      <c r="AO267" s="28">
        <v>1</v>
      </c>
      <c r="AP267" s="28">
        <v>1</v>
      </c>
    </row>
    <row r="268" spans="1:42">
      <c r="A268" s="151"/>
      <c r="B268" s="28" t="str">
        <f>物品!B270</f>
        <v>IF07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3" t="str">
        <f t="shared" si="121"/>
        <v>附魔</v>
      </c>
      <c r="K268" s="153">
        <f t="shared" si="122"/>
        <v>0</v>
      </c>
      <c r="L268" s="28"/>
      <c r="M268" s="154">
        <f>VLOOKUP(LEFT(RIGHT(B268,5),4),物品!B:CU,20,FALSE)</f>
        <v>0</v>
      </c>
      <c r="N268" s="175" t="s">
        <v>83</v>
      </c>
      <c r="O268" s="154" t="s">
        <v>98</v>
      </c>
      <c r="P268" s="28">
        <v>0</v>
      </c>
      <c r="Q268" s="28">
        <v>0</v>
      </c>
      <c r="R268" s="175" t="s">
        <v>83</v>
      </c>
      <c r="S268" s="175" t="s">
        <v>83</v>
      </c>
      <c r="T268" s="175" t="s">
        <v>83</v>
      </c>
      <c r="U268" s="175" t="s">
        <v>83</v>
      </c>
      <c r="V268" s="28"/>
      <c r="W268" s="28" t="s">
        <v>88</v>
      </c>
      <c r="X268" s="28">
        <v>0</v>
      </c>
      <c r="Y268" s="175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75" t="s">
        <v>83</v>
      </c>
      <c r="AF268" s="175" t="s">
        <v>83</v>
      </c>
      <c r="AG268" s="175" t="s">
        <v>83</v>
      </c>
      <c r="AH268" s="175" t="s">
        <v>83</v>
      </c>
      <c r="AI268" s="28">
        <v>1</v>
      </c>
      <c r="AJ268" s="28"/>
      <c r="AK268" s="28">
        <v>1</v>
      </c>
      <c r="AL268" s="28">
        <v>1</v>
      </c>
      <c r="AM268" s="175" t="s">
        <v>83</v>
      </c>
      <c r="AN268" s="28">
        <v>1</v>
      </c>
      <c r="AO268" s="28">
        <v>1</v>
      </c>
      <c r="AP268" s="28">
        <v>1</v>
      </c>
    </row>
    <row r="269" spans="1:42">
      <c r="A269" s="151"/>
      <c r="B269" s="28" t="str">
        <f>物品!B271</f>
        <v>IF08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3" t="str">
        <f t="shared" si="121"/>
        <v>附魔</v>
      </c>
      <c r="K269" s="153">
        <f t="shared" si="122"/>
        <v>0</v>
      </c>
      <c r="L269" s="28"/>
      <c r="M269" s="154">
        <f>VLOOKUP(LEFT(RIGHT(B269,5),4),物品!B:CU,20,FALSE)</f>
        <v>0</v>
      </c>
      <c r="N269" s="175" t="s">
        <v>83</v>
      </c>
      <c r="O269" s="154" t="s">
        <v>98</v>
      </c>
      <c r="P269" s="28">
        <v>0</v>
      </c>
      <c r="Q269" s="28">
        <v>0</v>
      </c>
      <c r="R269" s="175" t="s">
        <v>83</v>
      </c>
      <c r="S269" s="175" t="s">
        <v>83</v>
      </c>
      <c r="T269" s="175" t="s">
        <v>83</v>
      </c>
      <c r="U269" s="175" t="s">
        <v>83</v>
      </c>
      <c r="V269" s="28"/>
      <c r="W269" s="28" t="s">
        <v>88</v>
      </c>
      <c r="X269" s="28">
        <v>0</v>
      </c>
      <c r="Y269" s="175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75" t="s">
        <v>83</v>
      </c>
      <c r="AF269" s="175" t="s">
        <v>83</v>
      </c>
      <c r="AG269" s="175" t="s">
        <v>83</v>
      </c>
      <c r="AH269" s="175" t="s">
        <v>83</v>
      </c>
      <c r="AI269" s="28">
        <v>1</v>
      </c>
      <c r="AJ269" s="28"/>
      <c r="AK269" s="28">
        <v>1</v>
      </c>
      <c r="AL269" s="28">
        <v>1</v>
      </c>
      <c r="AM269" s="175" t="s">
        <v>83</v>
      </c>
      <c r="AN269" s="28">
        <v>1</v>
      </c>
      <c r="AO269" s="28">
        <v>1</v>
      </c>
      <c r="AP269" s="28">
        <v>1</v>
      </c>
    </row>
    <row r="270" spans="1:42">
      <c r="A270" s="151"/>
      <c r="B270" s="28" t="str">
        <f>物品!B272</f>
        <v>IF09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3" t="str">
        <f t="shared" si="121"/>
        <v>附魔</v>
      </c>
      <c r="K270" s="153">
        <f t="shared" si="122"/>
        <v>0</v>
      </c>
      <c r="L270" s="28"/>
      <c r="M270" s="154">
        <f>VLOOKUP(LEFT(RIGHT(B270,5),4),物品!B:CU,20,FALSE)</f>
        <v>0</v>
      </c>
      <c r="N270" s="175" t="s">
        <v>83</v>
      </c>
      <c r="O270" s="154" t="s">
        <v>98</v>
      </c>
      <c r="P270" s="28">
        <v>0</v>
      </c>
      <c r="Q270" s="28">
        <v>0</v>
      </c>
      <c r="R270" s="175" t="s">
        <v>83</v>
      </c>
      <c r="S270" s="175" t="s">
        <v>83</v>
      </c>
      <c r="T270" s="175" t="s">
        <v>83</v>
      </c>
      <c r="U270" s="175" t="s">
        <v>83</v>
      </c>
      <c r="V270" s="28"/>
      <c r="W270" s="28" t="s">
        <v>88</v>
      </c>
      <c r="X270" s="28">
        <v>0</v>
      </c>
      <c r="Y270" s="175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75" t="s">
        <v>83</v>
      </c>
      <c r="AF270" s="175" t="s">
        <v>83</v>
      </c>
      <c r="AG270" s="175" t="s">
        <v>83</v>
      </c>
      <c r="AH270" s="175" t="s">
        <v>83</v>
      </c>
      <c r="AI270" s="28">
        <v>1</v>
      </c>
      <c r="AJ270" s="28"/>
      <c r="AK270" s="28">
        <v>1</v>
      </c>
      <c r="AL270" s="28">
        <v>1</v>
      </c>
      <c r="AM270" s="175" t="s">
        <v>83</v>
      </c>
      <c r="AN270" s="28">
        <v>1</v>
      </c>
      <c r="AO270" s="28">
        <v>1</v>
      </c>
      <c r="AP270" s="28">
        <v>1</v>
      </c>
    </row>
    <row r="271" spans="1:42">
      <c r="A271" s="151"/>
      <c r="B271" s="28" t="str">
        <f>物品!B273</f>
        <v>IF10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3" t="str">
        <f t="shared" si="121"/>
        <v>附魔</v>
      </c>
      <c r="K271" s="153">
        <f t="shared" si="122"/>
        <v>0</v>
      </c>
      <c r="L271" s="28"/>
      <c r="M271" s="154">
        <f>VLOOKUP(LEFT(RIGHT(B271,5),4),物品!B:CU,20,FALSE)</f>
        <v>0</v>
      </c>
      <c r="N271" s="175" t="s">
        <v>83</v>
      </c>
      <c r="O271" s="154" t="s">
        <v>98</v>
      </c>
      <c r="P271" s="28">
        <v>0</v>
      </c>
      <c r="Q271" s="28">
        <v>0</v>
      </c>
      <c r="R271" s="175" t="s">
        <v>83</v>
      </c>
      <c r="S271" s="175" t="s">
        <v>83</v>
      </c>
      <c r="T271" s="175" t="s">
        <v>83</v>
      </c>
      <c r="U271" s="175" t="s">
        <v>83</v>
      </c>
      <c r="V271" s="28"/>
      <c r="W271" s="28" t="s">
        <v>88</v>
      </c>
      <c r="X271" s="28">
        <v>0</v>
      </c>
      <c r="Y271" s="175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75" t="s">
        <v>83</v>
      </c>
      <c r="AF271" s="175" t="s">
        <v>83</v>
      </c>
      <c r="AG271" s="175" t="s">
        <v>83</v>
      </c>
      <c r="AH271" s="175" t="s">
        <v>83</v>
      </c>
      <c r="AI271" s="28">
        <v>1</v>
      </c>
      <c r="AJ271" s="28"/>
      <c r="AK271" s="28">
        <v>1</v>
      </c>
      <c r="AL271" s="28">
        <v>1</v>
      </c>
      <c r="AM271" s="175" t="s">
        <v>83</v>
      </c>
      <c r="AN271" s="28">
        <v>1</v>
      </c>
      <c r="AO271" s="28">
        <v>1</v>
      </c>
      <c r="AP271" s="28">
        <v>1</v>
      </c>
    </row>
    <row r="272" spans="1:42">
      <c r="A272" s="151"/>
      <c r="B272" s="28" t="str">
        <f>物品!B274</f>
        <v>IF11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3" t="str">
        <f t="shared" si="121"/>
        <v>附魔</v>
      </c>
      <c r="K272" s="153">
        <f t="shared" si="122"/>
        <v>0</v>
      </c>
      <c r="L272" s="28"/>
      <c r="M272" s="154">
        <f>VLOOKUP(LEFT(RIGHT(B272,5),4),物品!B:CU,20,FALSE)</f>
        <v>0</v>
      </c>
      <c r="N272" s="175" t="s">
        <v>83</v>
      </c>
      <c r="O272" s="154" t="s">
        <v>98</v>
      </c>
      <c r="P272" s="28">
        <v>0</v>
      </c>
      <c r="Q272" s="28">
        <v>0</v>
      </c>
      <c r="R272" s="175" t="s">
        <v>83</v>
      </c>
      <c r="S272" s="175" t="s">
        <v>83</v>
      </c>
      <c r="T272" s="175" t="s">
        <v>83</v>
      </c>
      <c r="U272" s="175" t="s">
        <v>83</v>
      </c>
      <c r="V272" s="28"/>
      <c r="W272" s="28" t="s">
        <v>88</v>
      </c>
      <c r="X272" s="28">
        <v>0</v>
      </c>
      <c r="Y272" s="175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75" t="s">
        <v>83</v>
      </c>
      <c r="AF272" s="175" t="s">
        <v>83</v>
      </c>
      <c r="AG272" s="175" t="s">
        <v>83</v>
      </c>
      <c r="AH272" s="175" t="s">
        <v>83</v>
      </c>
      <c r="AI272" s="28">
        <v>1</v>
      </c>
      <c r="AJ272" s="28"/>
      <c r="AK272" s="28">
        <v>1</v>
      </c>
      <c r="AL272" s="28">
        <v>1</v>
      </c>
      <c r="AM272" s="175" t="s">
        <v>83</v>
      </c>
      <c r="AN272" s="28">
        <v>1</v>
      </c>
      <c r="AO272" s="28">
        <v>1</v>
      </c>
      <c r="AP272" s="28">
        <v>1</v>
      </c>
    </row>
    <row r="273" spans="1:42">
      <c r="A273" s="151"/>
      <c r="B273" s="28" t="str">
        <f>物品!B275</f>
        <v>IF12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3" t="str">
        <f t="shared" si="121"/>
        <v>附魔</v>
      </c>
      <c r="K273" s="153">
        <f t="shared" si="122"/>
        <v>0</v>
      </c>
      <c r="L273" s="28"/>
      <c r="M273" s="154">
        <f>VLOOKUP(LEFT(RIGHT(B273,5),4),物品!B:CU,20,FALSE)</f>
        <v>0</v>
      </c>
      <c r="N273" s="175" t="s">
        <v>83</v>
      </c>
      <c r="O273" s="154" t="s">
        <v>98</v>
      </c>
      <c r="P273" s="28">
        <v>0</v>
      </c>
      <c r="Q273" s="28">
        <v>0</v>
      </c>
      <c r="R273" s="175" t="s">
        <v>83</v>
      </c>
      <c r="S273" s="175" t="s">
        <v>83</v>
      </c>
      <c r="T273" s="175" t="s">
        <v>83</v>
      </c>
      <c r="U273" s="175" t="s">
        <v>83</v>
      </c>
      <c r="V273" s="28"/>
      <c r="W273" s="28" t="s">
        <v>88</v>
      </c>
      <c r="X273" s="28">
        <v>0</v>
      </c>
      <c r="Y273" s="175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75" t="s">
        <v>83</v>
      </c>
      <c r="AF273" s="175" t="s">
        <v>83</v>
      </c>
      <c r="AG273" s="175" t="s">
        <v>83</v>
      </c>
      <c r="AH273" s="175" t="s">
        <v>83</v>
      </c>
      <c r="AI273" s="28">
        <v>1</v>
      </c>
      <c r="AJ273" s="28"/>
      <c r="AK273" s="28">
        <v>1</v>
      </c>
      <c r="AL273" s="28">
        <v>1</v>
      </c>
      <c r="AM273" s="175" t="s">
        <v>83</v>
      </c>
      <c r="AN273" s="28">
        <v>1</v>
      </c>
      <c r="AO273" s="28">
        <v>1</v>
      </c>
      <c r="AP273" s="28">
        <v>1</v>
      </c>
    </row>
    <row r="274" spans="1:42">
      <c r="A274" s="151"/>
      <c r="B274" s="28" t="str">
        <f>物品!B276</f>
        <v>IF13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3" t="str">
        <f t="shared" si="121"/>
        <v>附魔</v>
      </c>
      <c r="K274" s="153">
        <f t="shared" si="122"/>
        <v>0</v>
      </c>
      <c r="L274" s="28"/>
      <c r="M274" s="154">
        <f>VLOOKUP(LEFT(RIGHT(B274,5),4),物品!B:CU,20,FALSE)</f>
        <v>0</v>
      </c>
      <c r="N274" s="175" t="s">
        <v>83</v>
      </c>
      <c r="O274" s="154" t="s">
        <v>98</v>
      </c>
      <c r="P274" s="28">
        <v>0</v>
      </c>
      <c r="Q274" s="28">
        <v>0</v>
      </c>
      <c r="R274" s="175" t="s">
        <v>83</v>
      </c>
      <c r="S274" s="175" t="s">
        <v>83</v>
      </c>
      <c r="T274" s="175" t="s">
        <v>83</v>
      </c>
      <c r="U274" s="175" t="s">
        <v>83</v>
      </c>
      <c r="V274" s="28"/>
      <c r="W274" s="28" t="s">
        <v>88</v>
      </c>
      <c r="X274" s="28">
        <v>0</v>
      </c>
      <c r="Y274" s="175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75" t="s">
        <v>83</v>
      </c>
      <c r="AF274" s="175" t="s">
        <v>83</v>
      </c>
      <c r="AG274" s="175" t="s">
        <v>83</v>
      </c>
      <c r="AH274" s="175" t="s">
        <v>83</v>
      </c>
      <c r="AI274" s="28">
        <v>1</v>
      </c>
      <c r="AJ274" s="28"/>
      <c r="AK274" s="28">
        <v>1</v>
      </c>
      <c r="AL274" s="28">
        <v>1</v>
      </c>
      <c r="AM274" s="175" t="s">
        <v>83</v>
      </c>
      <c r="AN274" s="28">
        <v>1</v>
      </c>
      <c r="AO274" s="28">
        <v>1</v>
      </c>
      <c r="AP274" s="28">
        <v>1</v>
      </c>
    </row>
    <row r="275" spans="1:42">
      <c r="A275" s="151"/>
      <c r="B275" s="28" t="str">
        <f>物品!B277</f>
        <v>IF14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3" t="str">
        <f t="shared" si="121"/>
        <v>附魔</v>
      </c>
      <c r="K275" s="153">
        <f t="shared" si="122"/>
        <v>0</v>
      </c>
      <c r="L275" s="28"/>
      <c r="M275" s="154">
        <f>VLOOKUP(LEFT(RIGHT(B275,5),4),物品!B:CU,20,FALSE)</f>
        <v>0</v>
      </c>
      <c r="N275" s="175" t="s">
        <v>83</v>
      </c>
      <c r="O275" s="154" t="s">
        <v>98</v>
      </c>
      <c r="P275" s="28">
        <v>0</v>
      </c>
      <c r="Q275" s="28">
        <v>0</v>
      </c>
      <c r="R275" s="175" t="s">
        <v>83</v>
      </c>
      <c r="S275" s="175" t="s">
        <v>83</v>
      </c>
      <c r="T275" s="175" t="s">
        <v>83</v>
      </c>
      <c r="U275" s="175" t="s">
        <v>83</v>
      </c>
      <c r="V275" s="28"/>
      <c r="W275" s="28" t="s">
        <v>88</v>
      </c>
      <c r="X275" s="28">
        <v>0</v>
      </c>
      <c r="Y275" s="175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75" t="s">
        <v>83</v>
      </c>
      <c r="AF275" s="175" t="s">
        <v>83</v>
      </c>
      <c r="AG275" s="175" t="s">
        <v>83</v>
      </c>
      <c r="AH275" s="175" t="s">
        <v>83</v>
      </c>
      <c r="AI275" s="28">
        <v>1</v>
      </c>
      <c r="AJ275" s="28"/>
      <c r="AK275" s="28">
        <v>1</v>
      </c>
      <c r="AL275" s="28">
        <v>1</v>
      </c>
      <c r="AM275" s="175" t="s">
        <v>83</v>
      </c>
      <c r="AN275" s="28">
        <v>1</v>
      </c>
      <c r="AO275" s="28">
        <v>1</v>
      </c>
      <c r="AP275" s="28">
        <v>1</v>
      </c>
    </row>
    <row r="276" spans="1:42">
      <c r="A276" s="151"/>
      <c r="B276" s="28" t="str">
        <f>物品!B278</f>
        <v>IF15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3" t="str">
        <f t="shared" si="121"/>
        <v>附魔</v>
      </c>
      <c r="K276" s="153">
        <f t="shared" si="122"/>
        <v>0</v>
      </c>
      <c r="L276" s="28"/>
      <c r="M276" s="154">
        <f>VLOOKUP(LEFT(RIGHT(B276,5),4),物品!B:CU,20,FALSE)</f>
        <v>0</v>
      </c>
      <c r="N276" s="175" t="s">
        <v>83</v>
      </c>
      <c r="O276" s="154" t="s">
        <v>98</v>
      </c>
      <c r="P276" s="28">
        <v>0</v>
      </c>
      <c r="Q276" s="28">
        <v>0</v>
      </c>
      <c r="R276" s="175" t="s">
        <v>83</v>
      </c>
      <c r="S276" s="175" t="s">
        <v>83</v>
      </c>
      <c r="T276" s="175" t="s">
        <v>83</v>
      </c>
      <c r="U276" s="175" t="s">
        <v>83</v>
      </c>
      <c r="V276" s="28"/>
      <c r="W276" s="28" t="s">
        <v>88</v>
      </c>
      <c r="X276" s="28">
        <v>0</v>
      </c>
      <c r="Y276" s="175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75" t="s">
        <v>83</v>
      </c>
      <c r="AF276" s="175" t="s">
        <v>83</v>
      </c>
      <c r="AG276" s="175" t="s">
        <v>83</v>
      </c>
      <c r="AH276" s="175" t="s">
        <v>83</v>
      </c>
      <c r="AI276" s="28">
        <v>1</v>
      </c>
      <c r="AJ276" s="28"/>
      <c r="AK276" s="28">
        <v>1</v>
      </c>
      <c r="AL276" s="28">
        <v>1</v>
      </c>
      <c r="AM276" s="175" t="s">
        <v>83</v>
      </c>
      <c r="AN276" s="28">
        <v>1</v>
      </c>
      <c r="AO276" s="28">
        <v>1</v>
      </c>
      <c r="AP276" s="28">
        <v>1</v>
      </c>
    </row>
    <row r="277" spans="1:42">
      <c r="A277" s="151"/>
      <c r="B277" s="28" t="str">
        <f>物品!B279</f>
        <v>IF16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3" t="str">
        <f t="shared" si="121"/>
        <v>附魔</v>
      </c>
      <c r="K277" s="153">
        <f t="shared" si="122"/>
        <v>0</v>
      </c>
      <c r="L277" s="28"/>
      <c r="M277" s="154">
        <f>VLOOKUP(LEFT(RIGHT(B277,5),4),物品!B:CU,20,FALSE)</f>
        <v>0</v>
      </c>
      <c r="N277" s="175" t="s">
        <v>83</v>
      </c>
      <c r="O277" s="154" t="s">
        <v>98</v>
      </c>
      <c r="P277" s="28">
        <v>0</v>
      </c>
      <c r="Q277" s="28">
        <v>0</v>
      </c>
      <c r="R277" s="175" t="s">
        <v>83</v>
      </c>
      <c r="S277" s="175" t="s">
        <v>83</v>
      </c>
      <c r="T277" s="175" t="s">
        <v>83</v>
      </c>
      <c r="U277" s="175" t="s">
        <v>83</v>
      </c>
      <c r="V277" s="28"/>
      <c r="W277" s="28" t="s">
        <v>88</v>
      </c>
      <c r="X277" s="28">
        <v>0</v>
      </c>
      <c r="Y277" s="175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75" t="s">
        <v>83</v>
      </c>
      <c r="AF277" s="175" t="s">
        <v>83</v>
      </c>
      <c r="AG277" s="175" t="s">
        <v>83</v>
      </c>
      <c r="AH277" s="175" t="s">
        <v>83</v>
      </c>
      <c r="AI277" s="28">
        <v>1</v>
      </c>
      <c r="AJ277" s="28"/>
      <c r="AK277" s="28">
        <v>1</v>
      </c>
      <c r="AL277" s="28">
        <v>1</v>
      </c>
      <c r="AM277" s="175" t="s">
        <v>83</v>
      </c>
      <c r="AN277" s="28">
        <v>1</v>
      </c>
      <c r="AO277" s="28">
        <v>1</v>
      </c>
      <c r="AP277" s="28">
        <v>1</v>
      </c>
    </row>
    <row r="278" spans="1:42">
      <c r="A278" s="151"/>
      <c r="B278" s="28" t="str">
        <f>物品!B280</f>
        <v>IF17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3" t="str">
        <f t="shared" si="121"/>
        <v>附魔</v>
      </c>
      <c r="K278" s="153">
        <f t="shared" si="122"/>
        <v>0</v>
      </c>
      <c r="L278" s="28"/>
      <c r="M278" s="154">
        <f>VLOOKUP(LEFT(RIGHT(B278,5),4),物品!B:CU,20,FALSE)</f>
        <v>0</v>
      </c>
      <c r="N278" s="175" t="s">
        <v>83</v>
      </c>
      <c r="O278" s="154" t="s">
        <v>98</v>
      </c>
      <c r="P278" s="28">
        <v>0</v>
      </c>
      <c r="Q278" s="28">
        <v>0</v>
      </c>
      <c r="R278" s="175" t="s">
        <v>83</v>
      </c>
      <c r="S278" s="175" t="s">
        <v>83</v>
      </c>
      <c r="T278" s="175" t="s">
        <v>83</v>
      </c>
      <c r="U278" s="175" t="s">
        <v>83</v>
      </c>
      <c r="V278" s="28"/>
      <c r="W278" s="28" t="s">
        <v>88</v>
      </c>
      <c r="X278" s="28">
        <v>0</v>
      </c>
      <c r="Y278" s="175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75" t="s">
        <v>83</v>
      </c>
      <c r="AF278" s="175" t="s">
        <v>83</v>
      </c>
      <c r="AG278" s="175" t="s">
        <v>83</v>
      </c>
      <c r="AH278" s="175" t="s">
        <v>83</v>
      </c>
      <c r="AI278" s="28">
        <v>1</v>
      </c>
      <c r="AJ278" s="28"/>
      <c r="AK278" s="28">
        <v>1</v>
      </c>
      <c r="AL278" s="28">
        <v>1</v>
      </c>
      <c r="AM278" s="175" t="s">
        <v>83</v>
      </c>
      <c r="AN278" s="28">
        <v>1</v>
      </c>
      <c r="AO278" s="28">
        <v>1</v>
      </c>
      <c r="AP278" s="28">
        <v>1</v>
      </c>
    </row>
    <row r="279" spans="1:42">
      <c r="A279" s="151"/>
      <c r="B279" s="28" t="str">
        <f>物品!B281</f>
        <v>IF18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3" t="str">
        <f t="shared" si="121"/>
        <v>附魔</v>
      </c>
      <c r="K279" s="153">
        <f t="shared" si="122"/>
        <v>0</v>
      </c>
      <c r="L279" s="28"/>
      <c r="M279" s="154">
        <f>VLOOKUP(LEFT(RIGHT(B279,5),4),物品!B:CU,20,FALSE)</f>
        <v>0</v>
      </c>
      <c r="N279" s="175" t="s">
        <v>83</v>
      </c>
      <c r="O279" s="154" t="s">
        <v>98</v>
      </c>
      <c r="P279" s="28">
        <v>0</v>
      </c>
      <c r="Q279" s="28">
        <v>0</v>
      </c>
      <c r="R279" s="175" t="s">
        <v>83</v>
      </c>
      <c r="S279" s="175" t="s">
        <v>83</v>
      </c>
      <c r="T279" s="175" t="s">
        <v>83</v>
      </c>
      <c r="U279" s="175" t="s">
        <v>83</v>
      </c>
      <c r="V279" s="28"/>
      <c r="W279" s="28" t="s">
        <v>88</v>
      </c>
      <c r="X279" s="28">
        <v>0</v>
      </c>
      <c r="Y279" s="175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75" t="s">
        <v>83</v>
      </c>
      <c r="AF279" s="175" t="s">
        <v>83</v>
      </c>
      <c r="AG279" s="175" t="s">
        <v>83</v>
      </c>
      <c r="AH279" s="175" t="s">
        <v>83</v>
      </c>
      <c r="AI279" s="28">
        <v>1</v>
      </c>
      <c r="AJ279" s="28"/>
      <c r="AK279" s="28">
        <v>1</v>
      </c>
      <c r="AL279" s="28">
        <v>1</v>
      </c>
      <c r="AM279" s="175" t="s">
        <v>83</v>
      </c>
      <c r="AN279" s="28">
        <v>1</v>
      </c>
      <c r="AO279" s="28">
        <v>1</v>
      </c>
      <c r="AP279" s="28">
        <v>1</v>
      </c>
    </row>
    <row r="280" spans="1:42">
      <c r="A280" s="151"/>
      <c r="B280" s="28" t="str">
        <f>物品!B282</f>
        <v>IF19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3" t="str">
        <f t="shared" si="121"/>
        <v>附魔</v>
      </c>
      <c r="K280" s="153">
        <f t="shared" si="122"/>
        <v>0</v>
      </c>
      <c r="L280" s="28"/>
      <c r="M280" s="154">
        <f>VLOOKUP(LEFT(RIGHT(B280,5),4),物品!B:CU,20,FALSE)</f>
        <v>0</v>
      </c>
      <c r="N280" s="175" t="s">
        <v>83</v>
      </c>
      <c r="O280" s="154" t="s">
        <v>98</v>
      </c>
      <c r="P280" s="28">
        <v>0</v>
      </c>
      <c r="Q280" s="28">
        <v>0</v>
      </c>
      <c r="R280" s="175" t="s">
        <v>83</v>
      </c>
      <c r="S280" s="175" t="s">
        <v>83</v>
      </c>
      <c r="T280" s="175" t="s">
        <v>83</v>
      </c>
      <c r="U280" s="175" t="s">
        <v>83</v>
      </c>
      <c r="V280" s="28"/>
      <c r="W280" s="28" t="s">
        <v>88</v>
      </c>
      <c r="X280" s="28">
        <v>0</v>
      </c>
      <c r="Y280" s="175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75" t="s">
        <v>83</v>
      </c>
      <c r="AF280" s="175" t="s">
        <v>83</v>
      </c>
      <c r="AG280" s="175" t="s">
        <v>83</v>
      </c>
      <c r="AH280" s="175" t="s">
        <v>83</v>
      </c>
      <c r="AI280" s="28">
        <v>1</v>
      </c>
      <c r="AJ280" s="28"/>
      <c r="AK280" s="28">
        <v>1</v>
      </c>
      <c r="AL280" s="28">
        <v>1</v>
      </c>
      <c r="AM280" s="175" t="s">
        <v>83</v>
      </c>
      <c r="AN280" s="28">
        <v>1</v>
      </c>
      <c r="AO280" s="28">
        <v>1</v>
      </c>
      <c r="AP280" s="28">
        <v>1</v>
      </c>
    </row>
    <row r="281" spans="1:42">
      <c r="A281" s="151"/>
      <c r="B281" s="28" t="str">
        <f>物品!B283</f>
        <v>IF20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3" t="str">
        <f t="shared" si="121"/>
        <v>附魔</v>
      </c>
      <c r="K281" s="153">
        <f t="shared" si="122"/>
        <v>0</v>
      </c>
      <c r="L281" s="28"/>
      <c r="M281" s="154">
        <f>VLOOKUP(LEFT(RIGHT(B281,5),4),物品!B:CU,20,FALSE)</f>
        <v>0</v>
      </c>
      <c r="N281" s="175" t="s">
        <v>83</v>
      </c>
      <c r="O281" s="154" t="s">
        <v>98</v>
      </c>
      <c r="P281" s="28">
        <v>0</v>
      </c>
      <c r="Q281" s="28">
        <v>0</v>
      </c>
      <c r="R281" s="175" t="s">
        <v>83</v>
      </c>
      <c r="S281" s="175" t="s">
        <v>83</v>
      </c>
      <c r="T281" s="175" t="s">
        <v>83</v>
      </c>
      <c r="U281" s="175" t="s">
        <v>83</v>
      </c>
      <c r="V281" s="28"/>
      <c r="W281" s="28" t="s">
        <v>88</v>
      </c>
      <c r="X281" s="28">
        <v>0</v>
      </c>
      <c r="Y281" s="175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75" t="s">
        <v>83</v>
      </c>
      <c r="AF281" s="175" t="s">
        <v>83</v>
      </c>
      <c r="AG281" s="175" t="s">
        <v>83</v>
      </c>
      <c r="AH281" s="175" t="s">
        <v>83</v>
      </c>
      <c r="AI281" s="28">
        <v>1</v>
      </c>
      <c r="AJ281" s="28"/>
      <c r="AK281" s="28">
        <v>1</v>
      </c>
      <c r="AL281" s="28">
        <v>1</v>
      </c>
      <c r="AM281" s="175" t="s">
        <v>83</v>
      </c>
      <c r="AN281" s="28">
        <v>1</v>
      </c>
      <c r="AO281" s="28">
        <v>1</v>
      </c>
      <c r="AP281" s="28">
        <v>1</v>
      </c>
    </row>
    <row r="282" spans="1:42">
      <c r="A282" s="151"/>
      <c r="B282" s="28" t="str">
        <f>物品!B284</f>
        <v>IF21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3" t="str">
        <f t="shared" si="121"/>
        <v>附魔</v>
      </c>
      <c r="K282" s="153">
        <f t="shared" si="122"/>
        <v>0</v>
      </c>
      <c r="L282" s="28"/>
      <c r="M282" s="154">
        <f>VLOOKUP(LEFT(RIGHT(B282,5),4),物品!B:CU,20,FALSE)</f>
        <v>0</v>
      </c>
      <c r="N282" s="175" t="s">
        <v>83</v>
      </c>
      <c r="O282" s="154" t="s">
        <v>98</v>
      </c>
      <c r="P282" s="28">
        <v>0</v>
      </c>
      <c r="Q282" s="28">
        <v>0</v>
      </c>
      <c r="R282" s="175" t="s">
        <v>83</v>
      </c>
      <c r="S282" s="175" t="s">
        <v>83</v>
      </c>
      <c r="T282" s="175" t="s">
        <v>83</v>
      </c>
      <c r="U282" s="175" t="s">
        <v>83</v>
      </c>
      <c r="V282" s="28"/>
      <c r="W282" s="28" t="s">
        <v>88</v>
      </c>
      <c r="X282" s="28">
        <v>0</v>
      </c>
      <c r="Y282" s="175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75" t="s">
        <v>83</v>
      </c>
      <c r="AF282" s="175" t="s">
        <v>83</v>
      </c>
      <c r="AG282" s="175" t="s">
        <v>83</v>
      </c>
      <c r="AH282" s="175" t="s">
        <v>83</v>
      </c>
      <c r="AI282" s="28">
        <v>1</v>
      </c>
      <c r="AJ282" s="28"/>
      <c r="AK282" s="28">
        <v>1</v>
      </c>
      <c r="AL282" s="28">
        <v>1</v>
      </c>
      <c r="AM282" s="175" t="s">
        <v>83</v>
      </c>
      <c r="AN282" s="28">
        <v>1</v>
      </c>
      <c r="AO282" s="28">
        <v>1</v>
      </c>
      <c r="AP282" s="28">
        <v>1</v>
      </c>
    </row>
    <row r="283" spans="1:42">
      <c r="A283" s="151"/>
      <c r="B283" s="28" t="str">
        <f>物品!B285</f>
        <v>IF22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3" t="str">
        <f t="shared" si="121"/>
        <v>附魔</v>
      </c>
      <c r="K283" s="153">
        <f t="shared" si="122"/>
        <v>0</v>
      </c>
      <c r="L283" s="28"/>
      <c r="M283" s="154">
        <f>VLOOKUP(LEFT(RIGHT(B283,5),4),物品!B:CU,20,FALSE)</f>
        <v>0</v>
      </c>
      <c r="N283" s="175" t="s">
        <v>83</v>
      </c>
      <c r="O283" s="154" t="s">
        <v>98</v>
      </c>
      <c r="P283" s="28">
        <v>0</v>
      </c>
      <c r="Q283" s="28">
        <v>0</v>
      </c>
      <c r="R283" s="175" t="s">
        <v>83</v>
      </c>
      <c r="S283" s="175" t="s">
        <v>83</v>
      </c>
      <c r="T283" s="175" t="s">
        <v>83</v>
      </c>
      <c r="U283" s="175" t="s">
        <v>83</v>
      </c>
      <c r="V283" s="28"/>
      <c r="W283" s="28" t="s">
        <v>88</v>
      </c>
      <c r="X283" s="28">
        <v>0</v>
      </c>
      <c r="Y283" s="175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75" t="s">
        <v>83</v>
      </c>
      <c r="AF283" s="175" t="s">
        <v>83</v>
      </c>
      <c r="AG283" s="175" t="s">
        <v>83</v>
      </c>
      <c r="AH283" s="175" t="s">
        <v>83</v>
      </c>
      <c r="AI283" s="28">
        <v>1</v>
      </c>
      <c r="AJ283" s="28"/>
      <c r="AK283" s="28">
        <v>1</v>
      </c>
      <c r="AL283" s="28">
        <v>1</v>
      </c>
      <c r="AM283" s="175" t="s">
        <v>83</v>
      </c>
      <c r="AN283" s="28">
        <v>1</v>
      </c>
      <c r="AO283" s="28">
        <v>1</v>
      </c>
      <c r="AP283" s="28">
        <v>1</v>
      </c>
    </row>
    <row r="284" spans="1:42">
      <c r="A284" s="151"/>
      <c r="B284" s="28" t="str">
        <f>物品!B286</f>
        <v>IF23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3" t="str">
        <f t="shared" si="121"/>
        <v>附魔</v>
      </c>
      <c r="K284" s="153">
        <f t="shared" si="122"/>
        <v>0</v>
      </c>
      <c r="L284" s="28"/>
      <c r="M284" s="154">
        <f>VLOOKUP(LEFT(RIGHT(B284,5),4),物品!B:CU,20,FALSE)</f>
        <v>0</v>
      </c>
      <c r="N284" s="175" t="s">
        <v>83</v>
      </c>
      <c r="O284" s="154" t="s">
        <v>98</v>
      </c>
      <c r="P284" s="28">
        <v>0</v>
      </c>
      <c r="Q284" s="28">
        <v>0</v>
      </c>
      <c r="R284" s="175" t="s">
        <v>83</v>
      </c>
      <c r="S284" s="175" t="s">
        <v>83</v>
      </c>
      <c r="T284" s="175" t="s">
        <v>83</v>
      </c>
      <c r="U284" s="175" t="s">
        <v>83</v>
      </c>
      <c r="V284" s="28"/>
      <c r="W284" s="28" t="s">
        <v>88</v>
      </c>
      <c r="X284" s="28">
        <v>0</v>
      </c>
      <c r="Y284" s="175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75" t="s">
        <v>83</v>
      </c>
      <c r="AF284" s="175" t="s">
        <v>83</v>
      </c>
      <c r="AG284" s="175" t="s">
        <v>83</v>
      </c>
      <c r="AH284" s="175" t="s">
        <v>83</v>
      </c>
      <c r="AI284" s="28">
        <v>1</v>
      </c>
      <c r="AJ284" s="28"/>
      <c r="AK284" s="28">
        <v>1</v>
      </c>
      <c r="AL284" s="28">
        <v>1</v>
      </c>
      <c r="AM284" s="175" t="s">
        <v>83</v>
      </c>
      <c r="AN284" s="28">
        <v>1</v>
      </c>
      <c r="AO284" s="28">
        <v>1</v>
      </c>
      <c r="AP284" s="28">
        <v>1</v>
      </c>
    </row>
    <row r="285" spans="1:42">
      <c r="A285" s="151"/>
      <c r="B285" s="28" t="str">
        <f>物品!B287</f>
        <v>IF24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3" t="str">
        <f t="shared" si="121"/>
        <v>附魔</v>
      </c>
      <c r="K285" s="153">
        <f t="shared" si="122"/>
        <v>0</v>
      </c>
      <c r="L285" s="28"/>
      <c r="M285" s="154">
        <f>VLOOKUP(LEFT(RIGHT(B285,5),4),物品!B:CU,20,FALSE)</f>
        <v>0</v>
      </c>
      <c r="N285" s="175" t="s">
        <v>83</v>
      </c>
      <c r="O285" s="154" t="s">
        <v>98</v>
      </c>
      <c r="P285" s="28">
        <v>0</v>
      </c>
      <c r="Q285" s="28">
        <v>0</v>
      </c>
      <c r="R285" s="175" t="s">
        <v>83</v>
      </c>
      <c r="S285" s="175" t="s">
        <v>83</v>
      </c>
      <c r="T285" s="175" t="s">
        <v>83</v>
      </c>
      <c r="U285" s="175" t="s">
        <v>83</v>
      </c>
      <c r="V285" s="28"/>
      <c r="W285" s="28" t="s">
        <v>88</v>
      </c>
      <c r="X285" s="28">
        <v>0</v>
      </c>
      <c r="Y285" s="175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75" t="s">
        <v>83</v>
      </c>
      <c r="AF285" s="175" t="s">
        <v>83</v>
      </c>
      <c r="AG285" s="175" t="s">
        <v>83</v>
      </c>
      <c r="AH285" s="175" t="s">
        <v>83</v>
      </c>
      <c r="AI285" s="28">
        <v>1</v>
      </c>
      <c r="AJ285" s="28"/>
      <c r="AK285" s="28">
        <v>1</v>
      </c>
      <c r="AL285" s="28">
        <v>1</v>
      </c>
      <c r="AM285" s="175" t="s">
        <v>83</v>
      </c>
      <c r="AN285" s="28">
        <v>1</v>
      </c>
      <c r="AO285" s="28">
        <v>1</v>
      </c>
      <c r="AP285" s="28">
        <v>1</v>
      </c>
    </row>
    <row r="286" spans="1:42">
      <c r="A286" s="151"/>
      <c r="B286" s="28" t="str">
        <f>物品!B288</f>
        <v>IF25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3" t="str">
        <f t="shared" si="121"/>
        <v>附魔</v>
      </c>
      <c r="K286" s="153">
        <f t="shared" si="122"/>
        <v>0</v>
      </c>
      <c r="L286" s="28"/>
      <c r="M286" s="154">
        <f>VLOOKUP(LEFT(RIGHT(B286,5),4),物品!B:CU,20,FALSE)</f>
        <v>0</v>
      </c>
      <c r="N286" s="175" t="s">
        <v>83</v>
      </c>
      <c r="O286" s="154" t="s">
        <v>98</v>
      </c>
      <c r="P286" s="28">
        <v>0</v>
      </c>
      <c r="Q286" s="28">
        <v>0</v>
      </c>
      <c r="R286" s="175" t="s">
        <v>83</v>
      </c>
      <c r="S286" s="175" t="s">
        <v>83</v>
      </c>
      <c r="T286" s="175" t="s">
        <v>83</v>
      </c>
      <c r="U286" s="175" t="s">
        <v>83</v>
      </c>
      <c r="V286" s="28"/>
      <c r="W286" s="28" t="s">
        <v>88</v>
      </c>
      <c r="X286" s="28">
        <v>0</v>
      </c>
      <c r="Y286" s="175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75" t="s">
        <v>83</v>
      </c>
      <c r="AF286" s="175" t="s">
        <v>83</v>
      </c>
      <c r="AG286" s="175" t="s">
        <v>83</v>
      </c>
      <c r="AH286" s="175" t="s">
        <v>83</v>
      </c>
      <c r="AI286" s="28">
        <v>1</v>
      </c>
      <c r="AJ286" s="28"/>
      <c r="AK286" s="28">
        <v>1</v>
      </c>
      <c r="AL286" s="28">
        <v>1</v>
      </c>
      <c r="AM286" s="175" t="s">
        <v>83</v>
      </c>
      <c r="AN286" s="28">
        <v>1</v>
      </c>
      <c r="AO286" s="28">
        <v>1</v>
      </c>
      <c r="AP286" s="28">
        <v>1</v>
      </c>
    </row>
    <row r="287" spans="1:42">
      <c r="A287" s="151"/>
      <c r="B287" s="28" t="str">
        <f>物品!B289</f>
        <v>IF26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3" t="str">
        <f t="shared" si="121"/>
        <v>附魔</v>
      </c>
      <c r="K287" s="153">
        <f t="shared" si="122"/>
        <v>0</v>
      </c>
      <c r="L287" s="28"/>
      <c r="M287" s="154">
        <f>VLOOKUP(LEFT(RIGHT(B287,5),4),物品!B:CU,20,FALSE)</f>
        <v>0</v>
      </c>
      <c r="N287" s="175" t="s">
        <v>83</v>
      </c>
      <c r="O287" s="154" t="s">
        <v>98</v>
      </c>
      <c r="P287" s="28">
        <v>0</v>
      </c>
      <c r="Q287" s="28">
        <v>0</v>
      </c>
      <c r="R287" s="175" t="s">
        <v>83</v>
      </c>
      <c r="S287" s="175" t="s">
        <v>83</v>
      </c>
      <c r="T287" s="175" t="s">
        <v>83</v>
      </c>
      <c r="U287" s="175" t="s">
        <v>83</v>
      </c>
      <c r="V287" s="28"/>
      <c r="W287" s="28" t="s">
        <v>88</v>
      </c>
      <c r="X287" s="28">
        <v>0</v>
      </c>
      <c r="Y287" s="175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75" t="s">
        <v>83</v>
      </c>
      <c r="AF287" s="175" t="s">
        <v>83</v>
      </c>
      <c r="AG287" s="175" t="s">
        <v>83</v>
      </c>
      <c r="AH287" s="175" t="s">
        <v>83</v>
      </c>
      <c r="AI287" s="28">
        <v>1</v>
      </c>
      <c r="AJ287" s="28"/>
      <c r="AK287" s="28">
        <v>1</v>
      </c>
      <c r="AL287" s="28">
        <v>1</v>
      </c>
      <c r="AM287" s="175" t="s">
        <v>83</v>
      </c>
      <c r="AN287" s="28">
        <v>1</v>
      </c>
      <c r="AO287" s="28">
        <v>1</v>
      </c>
      <c r="AP287" s="28">
        <v>1</v>
      </c>
    </row>
    <row r="288" spans="1:42">
      <c r="A288" s="151"/>
      <c r="B288" s="28" t="str">
        <f>物品!B290</f>
        <v>IF27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3" t="str">
        <f t="shared" si="121"/>
        <v>附魔</v>
      </c>
      <c r="K288" s="153">
        <f t="shared" si="122"/>
        <v>0</v>
      </c>
      <c r="L288" s="28"/>
      <c r="M288" s="154">
        <f>VLOOKUP(LEFT(RIGHT(B288,5),4),物品!B:CU,20,FALSE)</f>
        <v>0</v>
      </c>
      <c r="N288" s="175" t="s">
        <v>83</v>
      </c>
      <c r="O288" s="154" t="s">
        <v>98</v>
      </c>
      <c r="P288" s="28">
        <v>0</v>
      </c>
      <c r="Q288" s="28">
        <v>0</v>
      </c>
      <c r="R288" s="175" t="s">
        <v>83</v>
      </c>
      <c r="S288" s="175" t="s">
        <v>83</v>
      </c>
      <c r="T288" s="175" t="s">
        <v>83</v>
      </c>
      <c r="U288" s="175" t="s">
        <v>83</v>
      </c>
      <c r="V288" s="28"/>
      <c r="W288" s="28" t="s">
        <v>88</v>
      </c>
      <c r="X288" s="28">
        <v>0</v>
      </c>
      <c r="Y288" s="175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75" t="s">
        <v>83</v>
      </c>
      <c r="AF288" s="175" t="s">
        <v>83</v>
      </c>
      <c r="AG288" s="175" t="s">
        <v>83</v>
      </c>
      <c r="AH288" s="175" t="s">
        <v>83</v>
      </c>
      <c r="AI288" s="28">
        <v>1</v>
      </c>
      <c r="AJ288" s="28"/>
      <c r="AK288" s="28">
        <v>1</v>
      </c>
      <c r="AL288" s="28">
        <v>1</v>
      </c>
      <c r="AM288" s="175" t="s">
        <v>83</v>
      </c>
      <c r="AN288" s="28">
        <v>1</v>
      </c>
      <c r="AO288" s="28">
        <v>1</v>
      </c>
      <c r="AP288" s="28">
        <v>1</v>
      </c>
    </row>
    <row r="289" spans="1:42">
      <c r="A289" s="151"/>
      <c r="B289" s="28" t="str">
        <f>物品!B291</f>
        <v>IF28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3" t="str">
        <f t="shared" ref="J289:J291" si="123">H289</f>
        <v>附魔</v>
      </c>
      <c r="K289" s="153">
        <f t="shared" ref="K289:K291" si="124">I289</f>
        <v>0</v>
      </c>
      <c r="L289" s="28"/>
      <c r="M289" s="154">
        <f>VLOOKUP(LEFT(RIGHT(B289,5),4),物品!B:CU,20,FALSE)</f>
        <v>0</v>
      </c>
      <c r="N289" s="175" t="s">
        <v>83</v>
      </c>
      <c r="O289" s="154" t="s">
        <v>98</v>
      </c>
      <c r="P289" s="28">
        <v>0</v>
      </c>
      <c r="Q289" s="28">
        <v>0</v>
      </c>
      <c r="R289" s="175" t="s">
        <v>83</v>
      </c>
      <c r="S289" s="175" t="s">
        <v>83</v>
      </c>
      <c r="T289" s="175" t="s">
        <v>83</v>
      </c>
      <c r="U289" s="175" t="s">
        <v>83</v>
      </c>
      <c r="V289" s="28"/>
      <c r="W289" s="28" t="s">
        <v>88</v>
      </c>
      <c r="X289" s="28">
        <v>0</v>
      </c>
      <c r="Y289" s="175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75" t="s">
        <v>83</v>
      </c>
      <c r="AF289" s="175" t="s">
        <v>83</v>
      </c>
      <c r="AG289" s="175" t="s">
        <v>83</v>
      </c>
      <c r="AH289" s="175" t="s">
        <v>83</v>
      </c>
      <c r="AI289" s="28">
        <v>1</v>
      </c>
      <c r="AJ289" s="28"/>
      <c r="AK289" s="28">
        <v>1</v>
      </c>
      <c r="AL289" s="28">
        <v>1</v>
      </c>
      <c r="AM289" s="175" t="s">
        <v>83</v>
      </c>
      <c r="AN289" s="28">
        <v>1</v>
      </c>
      <c r="AO289" s="28">
        <v>1</v>
      </c>
      <c r="AP289" s="28">
        <v>1</v>
      </c>
    </row>
    <row r="290" spans="1:42">
      <c r="A290" s="151"/>
      <c r="B290" s="28" t="str">
        <f>物品!B292</f>
        <v>IF29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3" t="str">
        <f t="shared" si="123"/>
        <v>附魔</v>
      </c>
      <c r="K290" s="153">
        <f t="shared" si="124"/>
        <v>0</v>
      </c>
      <c r="L290" s="28"/>
      <c r="M290" s="154">
        <f>VLOOKUP(LEFT(RIGHT(B290,5),4),物品!B:CU,20,FALSE)</f>
        <v>0</v>
      </c>
      <c r="N290" s="175" t="s">
        <v>83</v>
      </c>
      <c r="O290" s="154" t="s">
        <v>98</v>
      </c>
      <c r="P290" s="28">
        <v>0</v>
      </c>
      <c r="Q290" s="28">
        <v>0</v>
      </c>
      <c r="R290" s="175" t="s">
        <v>83</v>
      </c>
      <c r="S290" s="175" t="s">
        <v>83</v>
      </c>
      <c r="T290" s="175" t="s">
        <v>83</v>
      </c>
      <c r="U290" s="175" t="s">
        <v>83</v>
      </c>
      <c r="V290" s="28"/>
      <c r="W290" s="28" t="s">
        <v>88</v>
      </c>
      <c r="X290" s="28">
        <v>0</v>
      </c>
      <c r="Y290" s="175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75" t="s">
        <v>83</v>
      </c>
      <c r="AF290" s="175" t="s">
        <v>83</v>
      </c>
      <c r="AG290" s="175" t="s">
        <v>83</v>
      </c>
      <c r="AH290" s="175" t="s">
        <v>83</v>
      </c>
      <c r="AI290" s="28">
        <v>1</v>
      </c>
      <c r="AJ290" s="28"/>
      <c r="AK290" s="28">
        <v>1</v>
      </c>
      <c r="AL290" s="28">
        <v>1</v>
      </c>
      <c r="AM290" s="175" t="s">
        <v>83</v>
      </c>
      <c r="AN290" s="28">
        <v>1</v>
      </c>
      <c r="AO290" s="28">
        <v>1</v>
      </c>
      <c r="AP290" s="28">
        <v>1</v>
      </c>
    </row>
    <row r="291" spans="1:42">
      <c r="A291" s="151"/>
      <c r="B291" s="28" t="str">
        <f>物品!B293</f>
        <v>IF30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附魔</v>
      </c>
      <c r="I291" s="28">
        <f>VLOOKUP(B291,物品!B:CV,99,FALSE)</f>
        <v>0</v>
      </c>
      <c r="J291" s="153" t="str">
        <f t="shared" si="123"/>
        <v>附魔</v>
      </c>
      <c r="K291" s="153">
        <f t="shared" si="124"/>
        <v>0</v>
      </c>
      <c r="L291" s="28"/>
      <c r="M291" s="154">
        <f>VLOOKUP(LEFT(RIGHT(B291,5),4),物品!B:CU,20,FALSE)</f>
        <v>0</v>
      </c>
      <c r="N291" s="175" t="s">
        <v>83</v>
      </c>
      <c r="O291" s="154" t="s">
        <v>98</v>
      </c>
      <c r="P291" s="28">
        <v>0</v>
      </c>
      <c r="Q291" s="28">
        <v>0</v>
      </c>
      <c r="R291" s="175" t="s">
        <v>83</v>
      </c>
      <c r="S291" s="175" t="s">
        <v>83</v>
      </c>
      <c r="T291" s="175" t="s">
        <v>83</v>
      </c>
      <c r="U291" s="175" t="s">
        <v>83</v>
      </c>
      <c r="V291" s="28"/>
      <c r="W291" s="28" t="s">
        <v>88</v>
      </c>
      <c r="X291" s="28">
        <v>0</v>
      </c>
      <c r="Y291" s="175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75" t="s">
        <v>83</v>
      </c>
      <c r="AF291" s="175" t="s">
        <v>83</v>
      </c>
      <c r="AG291" s="175" t="s">
        <v>83</v>
      </c>
      <c r="AH291" s="175" t="s">
        <v>83</v>
      </c>
      <c r="AI291" s="28">
        <v>1</v>
      </c>
      <c r="AJ291" s="28"/>
      <c r="AK291" s="28">
        <v>1</v>
      </c>
      <c r="AL291" s="28">
        <v>1</v>
      </c>
      <c r="AM291" s="175" t="s">
        <v>83</v>
      </c>
      <c r="AN291" s="28">
        <v>1</v>
      </c>
      <c r="AO291" s="28">
        <v>1</v>
      </c>
      <c r="AP291" s="28">
        <v>1</v>
      </c>
    </row>
    <row r="292" spans="1:42">
      <c r="A292" s="151"/>
      <c r="B292" s="28" t="str">
        <f>物品!B294</f>
        <v>IF31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附魔</v>
      </c>
      <c r="I292" s="28">
        <f>VLOOKUP(B292,物品!B:CV,99,FALSE)</f>
        <v>0</v>
      </c>
      <c r="J292" s="153" t="str">
        <f t="shared" ref="J292:J305" si="125">H292</f>
        <v>附魔</v>
      </c>
      <c r="K292" s="153">
        <f t="shared" ref="K292:K305" si="126">I292</f>
        <v>0</v>
      </c>
      <c r="L292" s="28"/>
      <c r="M292" s="154">
        <f>VLOOKUP(LEFT(RIGHT(B292,5),4),物品!B:CU,20,FALSE)</f>
        <v>0</v>
      </c>
      <c r="N292" s="175" t="s">
        <v>83</v>
      </c>
      <c r="O292" s="154" t="s">
        <v>98</v>
      </c>
      <c r="P292" s="28">
        <v>0</v>
      </c>
      <c r="Q292" s="28">
        <v>0</v>
      </c>
      <c r="R292" s="175" t="s">
        <v>83</v>
      </c>
      <c r="S292" s="175" t="s">
        <v>83</v>
      </c>
      <c r="T292" s="175" t="s">
        <v>83</v>
      </c>
      <c r="U292" s="175" t="s">
        <v>83</v>
      </c>
      <c r="V292" s="28"/>
      <c r="W292" s="28" t="s">
        <v>88</v>
      </c>
      <c r="X292" s="28">
        <v>0</v>
      </c>
      <c r="Y292" s="175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75" t="s">
        <v>83</v>
      </c>
      <c r="AF292" s="175" t="s">
        <v>83</v>
      </c>
      <c r="AG292" s="175" t="s">
        <v>83</v>
      </c>
      <c r="AH292" s="175" t="s">
        <v>83</v>
      </c>
      <c r="AI292" s="28">
        <v>1</v>
      </c>
      <c r="AJ292" s="28"/>
      <c r="AK292" s="28">
        <v>1</v>
      </c>
      <c r="AL292" s="28">
        <v>1</v>
      </c>
      <c r="AM292" s="175" t="s">
        <v>83</v>
      </c>
      <c r="AN292" s="28">
        <v>1</v>
      </c>
      <c r="AO292" s="28">
        <v>1</v>
      </c>
      <c r="AP292" s="28">
        <v>1</v>
      </c>
    </row>
    <row r="293" spans="1:42">
      <c r="A293" s="151"/>
      <c r="B293" s="28" t="str">
        <f>物品!B295</f>
        <v>IF32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附魔</v>
      </c>
      <c r="I293" s="28">
        <f>VLOOKUP(B293,物品!B:CV,99,FALSE)</f>
        <v>0</v>
      </c>
      <c r="J293" s="153" t="str">
        <f t="shared" ref="J293" si="127">H293</f>
        <v>附魔</v>
      </c>
      <c r="K293" s="153">
        <f t="shared" ref="K293" si="128">I293</f>
        <v>0</v>
      </c>
      <c r="L293" s="28"/>
      <c r="M293" s="154">
        <f>VLOOKUP(LEFT(RIGHT(B293,5),4),物品!B:CU,20,FALSE)</f>
        <v>0</v>
      </c>
      <c r="N293" s="175" t="s">
        <v>83</v>
      </c>
      <c r="O293" s="154" t="s">
        <v>98</v>
      </c>
      <c r="P293" s="28">
        <v>0</v>
      </c>
      <c r="Q293" s="28">
        <v>0</v>
      </c>
      <c r="R293" s="175" t="s">
        <v>83</v>
      </c>
      <c r="S293" s="175" t="s">
        <v>83</v>
      </c>
      <c r="T293" s="175" t="s">
        <v>83</v>
      </c>
      <c r="U293" s="175" t="s">
        <v>83</v>
      </c>
      <c r="V293" s="28"/>
      <c r="W293" s="28" t="s">
        <v>88</v>
      </c>
      <c r="X293" s="28">
        <v>0</v>
      </c>
      <c r="Y293" s="175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75" t="s">
        <v>83</v>
      </c>
      <c r="AF293" s="175" t="s">
        <v>83</v>
      </c>
      <c r="AG293" s="175" t="s">
        <v>83</v>
      </c>
      <c r="AH293" s="175" t="s">
        <v>83</v>
      </c>
      <c r="AI293" s="28">
        <v>1</v>
      </c>
      <c r="AJ293" s="28"/>
      <c r="AK293" s="28">
        <v>1</v>
      </c>
      <c r="AL293" s="28">
        <v>1</v>
      </c>
      <c r="AM293" s="175" t="s">
        <v>83</v>
      </c>
      <c r="AN293" s="28">
        <v>1</v>
      </c>
      <c r="AO293" s="28">
        <v>1</v>
      </c>
      <c r="AP293" s="28">
        <v>1</v>
      </c>
    </row>
    <row r="294" spans="1:42">
      <c r="A294" s="151"/>
      <c r="B294" s="28" t="str">
        <f>物品!B296</f>
        <v>IC00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没抽到任何东西</v>
      </c>
      <c r="I294" s="28">
        <f>VLOOKUP(B294,物品!B:CV,99,FALSE)</f>
        <v>0</v>
      </c>
      <c r="J294" s="153" t="str">
        <f t="shared" ref="J294" si="129">H294</f>
        <v>没抽到任何东西</v>
      </c>
      <c r="K294" s="153">
        <f t="shared" ref="K294" si="130">I294</f>
        <v>0</v>
      </c>
      <c r="L294" s="28"/>
      <c r="M294" s="154">
        <f>VLOOKUP(LEFT(RIGHT(B294,5),4),物品!B:CU,20,FALSE)</f>
        <v>0</v>
      </c>
      <c r="N294" s="175" t="s">
        <v>83</v>
      </c>
      <c r="O294" s="154" t="s">
        <v>98</v>
      </c>
      <c r="P294" s="28">
        <v>0</v>
      </c>
      <c r="Q294" s="28">
        <v>0</v>
      </c>
      <c r="R294" s="175" t="s">
        <v>83</v>
      </c>
      <c r="S294" s="175" t="s">
        <v>83</v>
      </c>
      <c r="T294" s="175" t="s">
        <v>83</v>
      </c>
      <c r="U294" s="175" t="s">
        <v>83</v>
      </c>
      <c r="V294" s="28"/>
      <c r="W294" s="28" t="s">
        <v>88</v>
      </c>
      <c r="X294" s="28">
        <v>0</v>
      </c>
      <c r="Y294" s="175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75" t="s">
        <v>83</v>
      </c>
      <c r="AF294" s="175" t="s">
        <v>83</v>
      </c>
      <c r="AG294" s="175" t="s">
        <v>83</v>
      </c>
      <c r="AH294" s="175" t="s">
        <v>83</v>
      </c>
      <c r="AI294" s="28">
        <v>1</v>
      </c>
      <c r="AJ294" s="28"/>
      <c r="AK294" s="28">
        <v>1</v>
      </c>
      <c r="AL294" s="28">
        <v>1</v>
      </c>
      <c r="AM294" s="175" t="s">
        <v>83</v>
      </c>
      <c r="AN294" s="28">
        <v>1</v>
      </c>
      <c r="AO294" s="28">
        <v>1</v>
      </c>
      <c r="AP294" s="28">
        <v>1</v>
      </c>
    </row>
    <row r="295" spans="1:42">
      <c r="A295" s="151"/>
      <c r="B295" s="28" t="str">
        <f>物品!B297</f>
        <v>IC01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玄铁</v>
      </c>
      <c r="I295" s="28">
        <f>VLOOKUP(B295,物品!B:CV,99,FALSE)</f>
        <v>0</v>
      </c>
      <c r="J295" s="153" t="str">
        <f t="shared" si="125"/>
        <v>玄铁</v>
      </c>
      <c r="K295" s="153">
        <f t="shared" si="126"/>
        <v>0</v>
      </c>
      <c r="L295" s="28"/>
      <c r="M295" s="154">
        <f>VLOOKUP(LEFT(RIGHT(B295,5),4),物品!B:CU,20,FALSE)</f>
        <v>0</v>
      </c>
      <c r="N295" s="175" t="s">
        <v>83</v>
      </c>
      <c r="O295" s="154" t="s">
        <v>98</v>
      </c>
      <c r="P295" s="28">
        <v>0</v>
      </c>
      <c r="Q295" s="28">
        <v>0</v>
      </c>
      <c r="R295" s="175" t="s">
        <v>83</v>
      </c>
      <c r="S295" s="175" t="s">
        <v>83</v>
      </c>
      <c r="T295" s="175" t="s">
        <v>83</v>
      </c>
      <c r="U295" s="175" t="s">
        <v>83</v>
      </c>
      <c r="V295" s="28"/>
      <c r="W295" s="28" t="s">
        <v>88</v>
      </c>
      <c r="X295" s="28">
        <v>0</v>
      </c>
      <c r="Y295" s="175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75" t="s">
        <v>83</v>
      </c>
      <c r="AF295" s="175" t="s">
        <v>83</v>
      </c>
      <c r="AG295" s="175" t="s">
        <v>83</v>
      </c>
      <c r="AH295" s="175" t="s">
        <v>83</v>
      </c>
      <c r="AI295" s="28">
        <v>1</v>
      </c>
      <c r="AJ295" s="28"/>
      <c r="AK295" s="28">
        <v>1</v>
      </c>
      <c r="AL295" s="28">
        <v>1</v>
      </c>
      <c r="AM295" s="175" t="s">
        <v>83</v>
      </c>
      <c r="AN295" s="28">
        <v>1</v>
      </c>
      <c r="AO295" s="28">
        <v>1</v>
      </c>
      <c r="AP295" s="28">
        <v>1</v>
      </c>
    </row>
    <row r="296" spans="1:42">
      <c r="A296" s="151"/>
      <c r="B296" s="28" t="str">
        <f>物品!B298</f>
        <v>IC02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杀敌数</v>
      </c>
      <c r="I296" s="28">
        <f>VLOOKUP(B296,物品!B:CV,99,FALSE)</f>
        <v>0</v>
      </c>
      <c r="J296" s="153" t="str">
        <f t="shared" si="125"/>
        <v>杀敌数</v>
      </c>
      <c r="K296" s="153">
        <f t="shared" si="126"/>
        <v>0</v>
      </c>
      <c r="L296" s="28"/>
      <c r="M296" s="154">
        <f>VLOOKUP(LEFT(RIGHT(B296,5),4),物品!B:CU,20,FALSE)</f>
        <v>0</v>
      </c>
      <c r="N296" s="175" t="s">
        <v>83</v>
      </c>
      <c r="O296" s="154" t="s">
        <v>98</v>
      </c>
      <c r="P296" s="28">
        <v>0</v>
      </c>
      <c r="Q296" s="28">
        <v>0</v>
      </c>
      <c r="R296" s="175" t="s">
        <v>83</v>
      </c>
      <c r="S296" s="175" t="s">
        <v>83</v>
      </c>
      <c r="T296" s="175" t="s">
        <v>83</v>
      </c>
      <c r="U296" s="175" t="s">
        <v>83</v>
      </c>
      <c r="V296" s="28"/>
      <c r="W296" s="28" t="s">
        <v>88</v>
      </c>
      <c r="X296" s="28">
        <v>0</v>
      </c>
      <c r="Y296" s="175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75" t="s">
        <v>83</v>
      </c>
      <c r="AF296" s="175" t="s">
        <v>83</v>
      </c>
      <c r="AG296" s="175" t="s">
        <v>83</v>
      </c>
      <c r="AH296" s="175" t="s">
        <v>83</v>
      </c>
      <c r="AI296" s="28">
        <v>1</v>
      </c>
      <c r="AJ296" s="28"/>
      <c r="AK296" s="28">
        <v>1</v>
      </c>
      <c r="AL296" s="28">
        <v>1</v>
      </c>
      <c r="AM296" s="175" t="s">
        <v>83</v>
      </c>
      <c r="AN296" s="28">
        <v>1</v>
      </c>
      <c r="AO296" s="28">
        <v>1</v>
      </c>
      <c r="AP296" s="28">
        <v>1</v>
      </c>
    </row>
    <row r="297" spans="1:42">
      <c r="A297" s="151"/>
      <c r="B297" s="28" t="str">
        <f>物品!B299</f>
        <v>IC03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攻击力低</v>
      </c>
      <c r="I297" s="28">
        <f>VLOOKUP(B297,物品!B:CV,99,FALSE)</f>
        <v>0</v>
      </c>
      <c r="J297" s="153" t="str">
        <f t="shared" si="125"/>
        <v>攻击力低</v>
      </c>
      <c r="K297" s="153">
        <f t="shared" si="126"/>
        <v>0</v>
      </c>
      <c r="L297" s="28"/>
      <c r="M297" s="154">
        <f>VLOOKUP(LEFT(RIGHT(B297,5),4),物品!B:CU,20,FALSE)</f>
        <v>0</v>
      </c>
      <c r="N297" s="175" t="s">
        <v>83</v>
      </c>
      <c r="O297" s="154" t="s">
        <v>98</v>
      </c>
      <c r="P297" s="28">
        <v>0</v>
      </c>
      <c r="Q297" s="28">
        <v>0</v>
      </c>
      <c r="R297" s="175" t="s">
        <v>83</v>
      </c>
      <c r="S297" s="175" t="s">
        <v>83</v>
      </c>
      <c r="T297" s="175" t="s">
        <v>83</v>
      </c>
      <c r="U297" s="175" t="s">
        <v>83</v>
      </c>
      <c r="V297" s="28"/>
      <c r="W297" s="28" t="s">
        <v>88</v>
      </c>
      <c r="X297" s="28">
        <v>0</v>
      </c>
      <c r="Y297" s="175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75" t="s">
        <v>83</v>
      </c>
      <c r="AF297" s="175" t="s">
        <v>83</v>
      </c>
      <c r="AG297" s="175" t="s">
        <v>83</v>
      </c>
      <c r="AH297" s="175" t="s">
        <v>83</v>
      </c>
      <c r="AI297" s="28">
        <v>1</v>
      </c>
      <c r="AJ297" s="28"/>
      <c r="AK297" s="28">
        <v>1</v>
      </c>
      <c r="AL297" s="28">
        <v>1</v>
      </c>
      <c r="AM297" s="175" t="s">
        <v>83</v>
      </c>
      <c r="AN297" s="28">
        <v>1</v>
      </c>
      <c r="AO297" s="28">
        <v>1</v>
      </c>
      <c r="AP297" s="28">
        <v>1</v>
      </c>
    </row>
    <row r="298" spans="1:42">
      <c r="A298" s="151"/>
      <c r="B298" s="28" t="str">
        <f>物品!B300</f>
        <v>IC04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攻击力中</v>
      </c>
      <c r="I298" s="28">
        <f>VLOOKUP(B298,物品!B:CV,99,FALSE)</f>
        <v>0</v>
      </c>
      <c r="J298" s="153" t="str">
        <f t="shared" si="125"/>
        <v>攻击力中</v>
      </c>
      <c r="K298" s="153">
        <f t="shared" si="126"/>
        <v>0</v>
      </c>
      <c r="L298" s="28"/>
      <c r="M298" s="154">
        <f>VLOOKUP(LEFT(RIGHT(B298,5),4),物品!B:CU,20,FALSE)</f>
        <v>0</v>
      </c>
      <c r="N298" s="175" t="s">
        <v>83</v>
      </c>
      <c r="O298" s="154" t="s">
        <v>98</v>
      </c>
      <c r="P298" s="28">
        <v>0</v>
      </c>
      <c r="Q298" s="28">
        <v>0</v>
      </c>
      <c r="R298" s="175" t="s">
        <v>83</v>
      </c>
      <c r="S298" s="175" t="s">
        <v>83</v>
      </c>
      <c r="T298" s="175" t="s">
        <v>83</v>
      </c>
      <c r="U298" s="175" t="s">
        <v>83</v>
      </c>
      <c r="V298" s="28"/>
      <c r="W298" s="28" t="s">
        <v>88</v>
      </c>
      <c r="X298" s="28">
        <v>0</v>
      </c>
      <c r="Y298" s="175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75" t="s">
        <v>83</v>
      </c>
      <c r="AF298" s="175" t="s">
        <v>83</v>
      </c>
      <c r="AG298" s="175" t="s">
        <v>83</v>
      </c>
      <c r="AH298" s="175" t="s">
        <v>83</v>
      </c>
      <c r="AI298" s="28">
        <v>1</v>
      </c>
      <c r="AJ298" s="28"/>
      <c r="AK298" s="28">
        <v>1</v>
      </c>
      <c r="AL298" s="28">
        <v>1</v>
      </c>
      <c r="AM298" s="175" t="s">
        <v>83</v>
      </c>
      <c r="AN298" s="28">
        <v>1</v>
      </c>
      <c r="AO298" s="28">
        <v>1</v>
      </c>
      <c r="AP298" s="28">
        <v>1</v>
      </c>
    </row>
    <row r="299" spans="1:42">
      <c r="A299" s="151"/>
      <c r="B299" s="28" t="str">
        <f>物品!B301</f>
        <v>IC05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攻击力高</v>
      </c>
      <c r="I299" s="28">
        <f>VLOOKUP(B299,物品!B:CV,99,FALSE)</f>
        <v>0</v>
      </c>
      <c r="J299" s="153" t="str">
        <f t="shared" si="125"/>
        <v>攻击力高</v>
      </c>
      <c r="K299" s="153">
        <f t="shared" si="126"/>
        <v>0</v>
      </c>
      <c r="L299" s="28"/>
      <c r="M299" s="154">
        <f>VLOOKUP(LEFT(RIGHT(B299,5),4),物品!B:CU,20,FALSE)</f>
        <v>0</v>
      </c>
      <c r="N299" s="175" t="s">
        <v>83</v>
      </c>
      <c r="O299" s="154" t="s">
        <v>98</v>
      </c>
      <c r="P299" s="28">
        <v>0</v>
      </c>
      <c r="Q299" s="28">
        <v>0</v>
      </c>
      <c r="R299" s="175" t="s">
        <v>83</v>
      </c>
      <c r="S299" s="175" t="s">
        <v>83</v>
      </c>
      <c r="T299" s="175" t="s">
        <v>83</v>
      </c>
      <c r="U299" s="175" t="s">
        <v>83</v>
      </c>
      <c r="V299" s="28"/>
      <c r="W299" s="28" t="s">
        <v>88</v>
      </c>
      <c r="X299" s="28">
        <v>0</v>
      </c>
      <c r="Y299" s="175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75" t="s">
        <v>83</v>
      </c>
      <c r="AF299" s="175" t="s">
        <v>83</v>
      </c>
      <c r="AG299" s="175" t="s">
        <v>83</v>
      </c>
      <c r="AH299" s="175" t="s">
        <v>83</v>
      </c>
      <c r="AI299" s="28">
        <v>1</v>
      </c>
      <c r="AJ299" s="28"/>
      <c r="AK299" s="28">
        <v>1</v>
      </c>
      <c r="AL299" s="28">
        <v>1</v>
      </c>
      <c r="AM299" s="175" t="s">
        <v>83</v>
      </c>
      <c r="AN299" s="28">
        <v>1</v>
      </c>
      <c r="AO299" s="28">
        <v>1</v>
      </c>
      <c r="AP299" s="28">
        <v>1</v>
      </c>
    </row>
    <row r="300" spans="1:42">
      <c r="A300" s="151"/>
      <c r="B300" s="28" t="str">
        <f>物品!B302</f>
        <v>IC06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生命值低</v>
      </c>
      <c r="I300" s="28">
        <f>VLOOKUP(B300,物品!B:CV,99,FALSE)</f>
        <v>0</v>
      </c>
      <c r="J300" s="153" t="str">
        <f t="shared" si="125"/>
        <v>生命值低</v>
      </c>
      <c r="K300" s="153">
        <f t="shared" si="126"/>
        <v>0</v>
      </c>
      <c r="L300" s="28"/>
      <c r="M300" s="154">
        <f>VLOOKUP(LEFT(RIGHT(B300,5),4),物品!B:CU,20,FALSE)</f>
        <v>0</v>
      </c>
      <c r="N300" s="175" t="s">
        <v>83</v>
      </c>
      <c r="O300" s="154" t="s">
        <v>98</v>
      </c>
      <c r="P300" s="28">
        <v>0</v>
      </c>
      <c r="Q300" s="28">
        <v>0</v>
      </c>
      <c r="R300" s="175" t="s">
        <v>83</v>
      </c>
      <c r="S300" s="175" t="s">
        <v>83</v>
      </c>
      <c r="T300" s="175" t="s">
        <v>83</v>
      </c>
      <c r="U300" s="175" t="s">
        <v>83</v>
      </c>
      <c r="V300" s="28"/>
      <c r="W300" s="28" t="s">
        <v>88</v>
      </c>
      <c r="X300" s="28">
        <v>0</v>
      </c>
      <c r="Y300" s="175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75" t="s">
        <v>83</v>
      </c>
      <c r="AF300" s="175" t="s">
        <v>83</v>
      </c>
      <c r="AG300" s="175" t="s">
        <v>83</v>
      </c>
      <c r="AH300" s="175" t="s">
        <v>83</v>
      </c>
      <c r="AI300" s="28">
        <v>1</v>
      </c>
      <c r="AJ300" s="28"/>
      <c r="AK300" s="28">
        <v>1</v>
      </c>
      <c r="AL300" s="28">
        <v>1</v>
      </c>
      <c r="AM300" s="175" t="s">
        <v>83</v>
      </c>
      <c r="AN300" s="28">
        <v>1</v>
      </c>
      <c r="AO300" s="28">
        <v>1</v>
      </c>
      <c r="AP300" s="28">
        <v>1</v>
      </c>
    </row>
    <row r="301" spans="1:42">
      <c r="A301" s="151"/>
      <c r="B301" s="28" t="str">
        <f>物品!B303</f>
        <v>IC07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生命值中</v>
      </c>
      <c r="I301" s="28">
        <f>VLOOKUP(B301,物品!B:CV,99,FALSE)</f>
        <v>0</v>
      </c>
      <c r="J301" s="153" t="str">
        <f t="shared" si="125"/>
        <v>生命值中</v>
      </c>
      <c r="K301" s="153">
        <f t="shared" si="126"/>
        <v>0</v>
      </c>
      <c r="L301" s="28"/>
      <c r="M301" s="154">
        <f>VLOOKUP(LEFT(RIGHT(B301,5),4),物品!B:CU,20,FALSE)</f>
        <v>0</v>
      </c>
      <c r="N301" s="175" t="s">
        <v>83</v>
      </c>
      <c r="O301" s="154" t="s">
        <v>98</v>
      </c>
      <c r="P301" s="28">
        <v>0</v>
      </c>
      <c r="Q301" s="28">
        <v>0</v>
      </c>
      <c r="R301" s="175" t="s">
        <v>83</v>
      </c>
      <c r="S301" s="175" t="s">
        <v>83</v>
      </c>
      <c r="T301" s="175" t="s">
        <v>83</v>
      </c>
      <c r="U301" s="175" t="s">
        <v>83</v>
      </c>
      <c r="V301" s="28"/>
      <c r="W301" s="28" t="s">
        <v>88</v>
      </c>
      <c r="X301" s="28">
        <v>0</v>
      </c>
      <c r="Y301" s="175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75" t="s">
        <v>83</v>
      </c>
      <c r="AF301" s="175" t="s">
        <v>83</v>
      </c>
      <c r="AG301" s="175" t="s">
        <v>83</v>
      </c>
      <c r="AH301" s="175" t="s">
        <v>83</v>
      </c>
      <c r="AI301" s="28">
        <v>1</v>
      </c>
      <c r="AJ301" s="28"/>
      <c r="AK301" s="28">
        <v>1</v>
      </c>
      <c r="AL301" s="28">
        <v>1</v>
      </c>
      <c r="AM301" s="175" t="s">
        <v>83</v>
      </c>
      <c r="AN301" s="28">
        <v>1</v>
      </c>
      <c r="AO301" s="28">
        <v>1</v>
      </c>
      <c r="AP301" s="28">
        <v>1</v>
      </c>
    </row>
    <row r="302" spans="1:42">
      <c r="A302" s="151"/>
      <c r="B302" s="28" t="str">
        <f>物品!B304</f>
        <v>IC08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生命值高</v>
      </c>
      <c r="I302" s="28">
        <f>VLOOKUP(B302,物品!B:CV,99,FALSE)</f>
        <v>0</v>
      </c>
      <c r="J302" s="153" t="str">
        <f t="shared" si="125"/>
        <v>生命值高</v>
      </c>
      <c r="K302" s="153">
        <f t="shared" si="126"/>
        <v>0</v>
      </c>
      <c r="L302" s="28"/>
      <c r="M302" s="154">
        <f>VLOOKUP(LEFT(RIGHT(B302,5),4),物品!B:CU,20,FALSE)</f>
        <v>0</v>
      </c>
      <c r="N302" s="175" t="s">
        <v>83</v>
      </c>
      <c r="O302" s="154" t="s">
        <v>98</v>
      </c>
      <c r="P302" s="28">
        <v>0</v>
      </c>
      <c r="Q302" s="28">
        <v>0</v>
      </c>
      <c r="R302" s="175" t="s">
        <v>83</v>
      </c>
      <c r="S302" s="175" t="s">
        <v>83</v>
      </c>
      <c r="T302" s="175" t="s">
        <v>83</v>
      </c>
      <c r="U302" s="175" t="s">
        <v>83</v>
      </c>
      <c r="V302" s="28"/>
      <c r="W302" s="28" t="s">
        <v>88</v>
      </c>
      <c r="X302" s="28">
        <v>0</v>
      </c>
      <c r="Y302" s="175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75" t="s">
        <v>83</v>
      </c>
      <c r="AF302" s="175" t="s">
        <v>83</v>
      </c>
      <c r="AG302" s="175" t="s">
        <v>83</v>
      </c>
      <c r="AH302" s="175" t="s">
        <v>83</v>
      </c>
      <c r="AI302" s="28">
        <v>1</v>
      </c>
      <c r="AJ302" s="28"/>
      <c r="AK302" s="28">
        <v>1</v>
      </c>
      <c r="AL302" s="28">
        <v>1</v>
      </c>
      <c r="AM302" s="175" t="s">
        <v>83</v>
      </c>
      <c r="AN302" s="28">
        <v>1</v>
      </c>
      <c r="AO302" s="28">
        <v>1</v>
      </c>
      <c r="AP302" s="28">
        <v>1</v>
      </c>
    </row>
    <row r="303" spans="1:42">
      <c r="A303" s="151"/>
      <c r="B303" s="28" t="str">
        <f>物品!B305</f>
        <v>IC09</v>
      </c>
      <c r="C303" s="28" t="s">
        <v>41</v>
      </c>
      <c r="D303" s="28" t="s">
        <v>81</v>
      </c>
      <c r="E303" s="28"/>
      <c r="F303" s="28"/>
      <c r="G303" s="28"/>
      <c r="H303" s="28" t="str">
        <f>VLOOKUP(LEFT(RIGHT(B303,5),4),物品!B:CU,2,FALSE)</f>
        <v>业力低</v>
      </c>
      <c r="I303" s="28">
        <f>VLOOKUP(B303,物品!B:CV,99,FALSE)</f>
        <v>0</v>
      </c>
      <c r="J303" s="153" t="str">
        <f t="shared" si="125"/>
        <v>业力低</v>
      </c>
      <c r="K303" s="153">
        <f t="shared" si="126"/>
        <v>0</v>
      </c>
      <c r="L303" s="28"/>
      <c r="M303" s="154">
        <f>VLOOKUP(LEFT(RIGHT(B303,5),4),物品!B:CU,20,FALSE)</f>
        <v>0</v>
      </c>
      <c r="N303" s="175" t="s">
        <v>83</v>
      </c>
      <c r="O303" s="154" t="s">
        <v>98</v>
      </c>
      <c r="P303" s="28">
        <v>0</v>
      </c>
      <c r="Q303" s="28">
        <v>0</v>
      </c>
      <c r="R303" s="175" t="s">
        <v>83</v>
      </c>
      <c r="S303" s="175" t="s">
        <v>83</v>
      </c>
      <c r="T303" s="175" t="s">
        <v>83</v>
      </c>
      <c r="U303" s="175" t="s">
        <v>83</v>
      </c>
      <c r="V303" s="28"/>
      <c r="W303" s="28" t="s">
        <v>88</v>
      </c>
      <c r="X303" s="28">
        <v>0</v>
      </c>
      <c r="Y303" s="175" t="s">
        <v>83</v>
      </c>
      <c r="Z303" s="28">
        <v>0</v>
      </c>
      <c r="AA303" s="28">
        <v>0</v>
      </c>
      <c r="AB303" s="28">
        <v>0</v>
      </c>
      <c r="AC303" s="28">
        <v>1</v>
      </c>
      <c r="AD303" s="28">
        <v>1</v>
      </c>
      <c r="AE303" s="175" t="s">
        <v>83</v>
      </c>
      <c r="AF303" s="175" t="s">
        <v>83</v>
      </c>
      <c r="AG303" s="175" t="s">
        <v>83</v>
      </c>
      <c r="AH303" s="175" t="s">
        <v>83</v>
      </c>
      <c r="AI303" s="28">
        <v>1</v>
      </c>
      <c r="AJ303" s="28"/>
      <c r="AK303" s="28">
        <v>1</v>
      </c>
      <c r="AL303" s="28">
        <v>1</v>
      </c>
      <c r="AM303" s="175" t="s">
        <v>83</v>
      </c>
      <c r="AN303" s="28">
        <v>1</v>
      </c>
      <c r="AO303" s="28">
        <v>1</v>
      </c>
      <c r="AP303" s="28">
        <v>1</v>
      </c>
    </row>
    <row r="304" spans="1:42">
      <c r="A304" s="151"/>
      <c r="B304" s="28" t="str">
        <f>物品!B306</f>
        <v>IC10</v>
      </c>
      <c r="C304" s="28" t="s">
        <v>41</v>
      </c>
      <c r="D304" s="28" t="s">
        <v>81</v>
      </c>
      <c r="E304" s="28"/>
      <c r="F304" s="28"/>
      <c r="G304" s="28"/>
      <c r="H304" s="28" t="str">
        <f>VLOOKUP(LEFT(RIGHT(B304,5),4),物品!B:CU,2,FALSE)</f>
        <v>业力中</v>
      </c>
      <c r="I304" s="28">
        <f>VLOOKUP(B304,物品!B:CV,99,FALSE)</f>
        <v>0</v>
      </c>
      <c r="J304" s="153" t="str">
        <f t="shared" si="125"/>
        <v>业力中</v>
      </c>
      <c r="K304" s="153">
        <f t="shared" si="126"/>
        <v>0</v>
      </c>
      <c r="L304" s="28"/>
      <c r="M304" s="154">
        <f>VLOOKUP(LEFT(RIGHT(B304,5),4),物品!B:CU,20,FALSE)</f>
        <v>0</v>
      </c>
      <c r="N304" s="175" t="s">
        <v>83</v>
      </c>
      <c r="O304" s="154" t="s">
        <v>98</v>
      </c>
      <c r="P304" s="28">
        <v>0</v>
      </c>
      <c r="Q304" s="28">
        <v>0</v>
      </c>
      <c r="R304" s="175" t="s">
        <v>83</v>
      </c>
      <c r="S304" s="175" t="s">
        <v>83</v>
      </c>
      <c r="T304" s="175" t="s">
        <v>83</v>
      </c>
      <c r="U304" s="175" t="s">
        <v>83</v>
      </c>
      <c r="V304" s="28"/>
      <c r="W304" s="28" t="s">
        <v>88</v>
      </c>
      <c r="X304" s="28">
        <v>0</v>
      </c>
      <c r="Y304" s="175" t="s">
        <v>83</v>
      </c>
      <c r="Z304" s="28">
        <v>0</v>
      </c>
      <c r="AA304" s="28">
        <v>0</v>
      </c>
      <c r="AB304" s="28">
        <v>0</v>
      </c>
      <c r="AC304" s="28">
        <v>1</v>
      </c>
      <c r="AD304" s="28">
        <v>1</v>
      </c>
      <c r="AE304" s="175" t="s">
        <v>83</v>
      </c>
      <c r="AF304" s="175" t="s">
        <v>83</v>
      </c>
      <c r="AG304" s="175" t="s">
        <v>83</v>
      </c>
      <c r="AH304" s="175" t="s">
        <v>83</v>
      </c>
      <c r="AI304" s="28">
        <v>1</v>
      </c>
      <c r="AJ304" s="28"/>
      <c r="AK304" s="28">
        <v>1</v>
      </c>
      <c r="AL304" s="28">
        <v>1</v>
      </c>
      <c r="AM304" s="175" t="s">
        <v>83</v>
      </c>
      <c r="AN304" s="28">
        <v>1</v>
      </c>
      <c r="AO304" s="28">
        <v>1</v>
      </c>
      <c r="AP304" s="28">
        <v>1</v>
      </c>
    </row>
    <row r="305" spans="1:42">
      <c r="A305" s="151"/>
      <c r="B305" s="28" t="str">
        <f>物品!B307</f>
        <v>IC11</v>
      </c>
      <c r="C305" s="28" t="s">
        <v>41</v>
      </c>
      <c r="D305" s="28" t="s">
        <v>81</v>
      </c>
      <c r="E305" s="28"/>
      <c r="F305" s="28"/>
      <c r="G305" s="28"/>
      <c r="H305" s="28" t="str">
        <f>VLOOKUP(LEFT(RIGHT(B305,5),4),物品!B:CU,2,FALSE)</f>
        <v>业力高</v>
      </c>
      <c r="I305" s="28">
        <f>VLOOKUP(B305,物品!B:CV,99,FALSE)</f>
        <v>0</v>
      </c>
      <c r="J305" s="153" t="str">
        <f t="shared" si="125"/>
        <v>业力高</v>
      </c>
      <c r="K305" s="153">
        <f t="shared" si="126"/>
        <v>0</v>
      </c>
      <c r="L305" s="28"/>
      <c r="M305" s="154">
        <f>VLOOKUP(LEFT(RIGHT(B305,5),4),物品!B:CU,20,FALSE)</f>
        <v>0</v>
      </c>
      <c r="N305" s="175" t="s">
        <v>83</v>
      </c>
      <c r="O305" s="154" t="s">
        <v>98</v>
      </c>
      <c r="P305" s="28">
        <v>0</v>
      </c>
      <c r="Q305" s="28">
        <v>0</v>
      </c>
      <c r="R305" s="175" t="s">
        <v>83</v>
      </c>
      <c r="S305" s="175" t="s">
        <v>83</v>
      </c>
      <c r="T305" s="175" t="s">
        <v>83</v>
      </c>
      <c r="U305" s="175" t="s">
        <v>83</v>
      </c>
      <c r="V305" s="28"/>
      <c r="W305" s="28" t="s">
        <v>88</v>
      </c>
      <c r="X305" s="28">
        <v>0</v>
      </c>
      <c r="Y305" s="175" t="s">
        <v>83</v>
      </c>
      <c r="Z305" s="28">
        <v>0</v>
      </c>
      <c r="AA305" s="28">
        <v>0</v>
      </c>
      <c r="AB305" s="28">
        <v>0</v>
      </c>
      <c r="AC305" s="28">
        <v>1</v>
      </c>
      <c r="AD305" s="28">
        <v>1</v>
      </c>
      <c r="AE305" s="175" t="s">
        <v>83</v>
      </c>
      <c r="AF305" s="175" t="s">
        <v>83</v>
      </c>
      <c r="AG305" s="175" t="s">
        <v>83</v>
      </c>
      <c r="AH305" s="175" t="s">
        <v>83</v>
      </c>
      <c r="AI305" s="28">
        <v>1</v>
      </c>
      <c r="AJ305" s="28"/>
      <c r="AK305" s="28">
        <v>1</v>
      </c>
      <c r="AL305" s="28">
        <v>1</v>
      </c>
      <c r="AM305" s="175" t="s">
        <v>83</v>
      </c>
      <c r="AN305" s="28">
        <v>1</v>
      </c>
      <c r="AO305" s="28">
        <v>1</v>
      </c>
      <c r="AP305" s="28">
        <v>1</v>
      </c>
    </row>
    <row r="306" spans="1:42">
      <c r="A306" s="151"/>
      <c r="B306" s="28"/>
      <c r="C306" s="28"/>
      <c r="D306" s="28"/>
      <c r="E306" s="28"/>
      <c r="F306" s="28"/>
      <c r="G306" s="28"/>
      <c r="H306" s="28"/>
      <c r="I306" s="28"/>
      <c r="J306" s="153"/>
      <c r="K306" s="153"/>
      <c r="L306" s="28"/>
      <c r="M306" s="154"/>
      <c r="N306" s="28"/>
      <c r="O306" s="154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1"/>
      <c r="B307" s="28"/>
      <c r="C307" s="28"/>
      <c r="D307" s="28"/>
      <c r="E307" s="28"/>
      <c r="F307" s="28"/>
      <c r="G307" s="28"/>
      <c r="H307" s="28"/>
      <c r="I307" s="28"/>
      <c r="J307" s="153"/>
      <c r="K307" s="153"/>
      <c r="L307" s="28"/>
      <c r="M307" s="154"/>
      <c r="N307" s="28"/>
      <c r="O307" s="154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1"/>
      <c r="B308" s="28"/>
      <c r="C308" s="28"/>
      <c r="D308" s="28"/>
      <c r="E308" s="28"/>
      <c r="F308" s="28"/>
      <c r="G308" s="28"/>
      <c r="H308" s="28"/>
      <c r="I308" s="28"/>
      <c r="J308" s="153"/>
      <c r="K308" s="153"/>
      <c r="L308" s="28"/>
      <c r="M308" s="154"/>
      <c r="N308" s="28"/>
      <c r="O308" s="154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1"/>
      <c r="B309" s="28"/>
      <c r="C309" s="28"/>
      <c r="D309" s="28"/>
      <c r="E309" s="28"/>
      <c r="F309" s="28"/>
      <c r="G309" s="28"/>
      <c r="H309" s="28"/>
      <c r="I309" s="28"/>
      <c r="J309" s="153"/>
      <c r="K309" s="153"/>
      <c r="L309" s="28"/>
      <c r="M309" s="154"/>
      <c r="N309" s="28"/>
      <c r="O309" s="154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1"/>
      <c r="B310" s="28"/>
      <c r="C310" s="28"/>
      <c r="D310" s="28"/>
      <c r="E310" s="28"/>
      <c r="F310" s="28"/>
      <c r="G310" s="28"/>
      <c r="H310" s="28"/>
      <c r="I310" s="28"/>
      <c r="J310" s="153"/>
      <c r="K310" s="153"/>
      <c r="L310" s="28"/>
      <c r="M310" s="154"/>
      <c r="N310" s="28"/>
      <c r="O310" s="154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1"/>
      <c r="B311" s="28"/>
      <c r="C311" s="28"/>
      <c r="D311" s="28"/>
      <c r="E311" s="28"/>
      <c r="F311" s="28"/>
      <c r="G311" s="28"/>
      <c r="H311" s="28"/>
      <c r="I311" s="28"/>
      <c r="J311" s="153"/>
      <c r="K311" s="153"/>
      <c r="L311" s="28"/>
      <c r="M311" s="154"/>
      <c r="N311" s="28"/>
      <c r="O311" s="154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1"/>
      <c r="B312" s="28"/>
      <c r="C312" s="28"/>
      <c r="D312" s="28"/>
      <c r="E312" s="28"/>
      <c r="F312" s="28"/>
      <c r="G312" s="28"/>
      <c r="H312" s="28"/>
      <c r="I312" s="28"/>
      <c r="J312" s="153"/>
      <c r="K312" s="153"/>
      <c r="L312" s="28"/>
      <c r="M312" s="154"/>
      <c r="N312" s="28"/>
      <c r="O312" s="154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1"/>
      <c r="B313" s="28"/>
      <c r="C313" s="28"/>
      <c r="D313" s="28"/>
      <c r="E313" s="28"/>
      <c r="F313" s="28"/>
      <c r="G313" s="28"/>
      <c r="H313" s="28"/>
      <c r="I313" s="28"/>
      <c r="J313" s="153"/>
      <c r="K313" s="153"/>
      <c r="L313" s="28"/>
      <c r="M313" s="154"/>
      <c r="N313" s="28"/>
      <c r="O313" s="154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1"/>
      <c r="B314" s="28"/>
      <c r="C314" s="28"/>
      <c r="D314" s="28"/>
      <c r="E314" s="28"/>
      <c r="F314" s="28"/>
      <c r="G314" s="28"/>
      <c r="H314" s="28"/>
      <c r="I314" s="28"/>
      <c r="J314" s="153"/>
      <c r="K314" s="153"/>
      <c r="L314" s="28"/>
      <c r="M314" s="154"/>
      <c r="N314" s="28"/>
      <c r="O314" s="154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1"/>
      <c r="B315" s="28"/>
      <c r="C315" s="28"/>
      <c r="D315" s="28"/>
      <c r="E315" s="28"/>
      <c r="F315" s="28"/>
      <c r="G315" s="28"/>
      <c r="H315" s="28"/>
      <c r="I315" s="28"/>
      <c r="J315" s="153"/>
      <c r="K315" s="153"/>
      <c r="L315" s="28"/>
      <c r="M315" s="154"/>
      <c r="N315" s="28"/>
      <c r="O315" s="154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1"/>
      <c r="B316" s="28"/>
      <c r="C316" s="28"/>
      <c r="D316" s="28"/>
      <c r="E316" s="28"/>
      <c r="F316" s="28"/>
      <c r="G316" s="28"/>
      <c r="H316" s="28"/>
      <c r="I316" s="28"/>
      <c r="J316" s="153"/>
      <c r="K316" s="153"/>
      <c r="L316" s="28"/>
      <c r="M316" s="154"/>
      <c r="N316" s="28"/>
      <c r="O316" s="154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1"/>
      <c r="B317" s="28"/>
      <c r="C317" s="28"/>
      <c r="D317" s="28"/>
      <c r="E317" s="28"/>
      <c r="F317" s="28"/>
      <c r="G317" s="28"/>
      <c r="H317" s="28"/>
      <c r="I317" s="28"/>
      <c r="J317" s="153"/>
      <c r="K317" s="153"/>
      <c r="L317" s="28"/>
      <c r="M317" s="154"/>
      <c r="N317" s="28"/>
      <c r="O317" s="154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1"/>
      <c r="B318" s="28"/>
      <c r="C318" s="28"/>
      <c r="D318" s="28"/>
      <c r="E318" s="28"/>
      <c r="F318" s="28"/>
      <c r="G318" s="28"/>
      <c r="H318" s="28"/>
      <c r="I318" s="28"/>
      <c r="J318" s="153"/>
      <c r="K318" s="153"/>
      <c r="L318" s="28"/>
      <c r="M318" s="154"/>
      <c r="N318" s="28"/>
      <c r="O318" s="154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1"/>
      <c r="B319" s="28"/>
      <c r="C319" s="28"/>
      <c r="D319" s="28"/>
      <c r="E319" s="28"/>
      <c r="F319" s="28"/>
      <c r="G319" s="28"/>
      <c r="H319" s="28"/>
      <c r="I319" s="28"/>
      <c r="J319" s="153"/>
      <c r="K319" s="153"/>
      <c r="L319" s="28"/>
      <c r="M319" s="154"/>
      <c r="N319" s="28"/>
      <c r="O319" s="154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1"/>
      <c r="B320" s="28"/>
      <c r="C320" s="28"/>
      <c r="D320" s="28"/>
      <c r="E320" s="28"/>
      <c r="F320" s="28"/>
      <c r="G320" s="28"/>
      <c r="H320" s="28"/>
      <c r="I320" s="28"/>
      <c r="J320" s="153"/>
      <c r="K320" s="153"/>
      <c r="L320" s="28"/>
      <c r="M320" s="154"/>
      <c r="N320" s="28"/>
      <c r="O320" s="154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1"/>
      <c r="B321" s="28"/>
      <c r="C321" s="28"/>
      <c r="D321" s="28"/>
      <c r="E321" s="28"/>
      <c r="F321" s="28"/>
      <c r="G321" s="28"/>
      <c r="H321" s="28"/>
      <c r="I321" s="28"/>
      <c r="J321" s="153"/>
      <c r="K321" s="153"/>
      <c r="L321" s="28"/>
      <c r="M321" s="154"/>
      <c r="N321" s="28"/>
      <c r="O321" s="154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1"/>
      <c r="B322" s="28"/>
      <c r="C322" s="28"/>
      <c r="D322" s="28"/>
      <c r="E322" s="28"/>
      <c r="F322" s="28"/>
      <c r="G322" s="28"/>
      <c r="H322" s="28"/>
      <c r="I322" s="28"/>
      <c r="J322" s="153"/>
      <c r="K322" s="153"/>
      <c r="L322" s="28"/>
      <c r="M322" s="154"/>
      <c r="N322" s="28"/>
      <c r="O322" s="154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1"/>
      <c r="B323" s="28"/>
      <c r="C323" s="28"/>
      <c r="D323" s="28"/>
      <c r="E323" s="28"/>
      <c r="F323" s="28"/>
      <c r="G323" s="28"/>
      <c r="H323" s="28"/>
      <c r="I323" s="28"/>
      <c r="J323" s="153"/>
      <c r="K323" s="153"/>
      <c r="L323" s="28"/>
      <c r="M323" s="154"/>
      <c r="N323" s="28"/>
      <c r="O323" s="154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1"/>
      <c r="B324" s="28"/>
      <c r="C324" s="28"/>
      <c r="D324" s="28"/>
      <c r="E324" s="28"/>
      <c r="F324" s="28"/>
      <c r="G324" s="28"/>
      <c r="H324" s="28"/>
      <c r="I324" s="28"/>
      <c r="J324" s="153"/>
      <c r="K324" s="153"/>
      <c r="L324" s="28"/>
      <c r="M324" s="154"/>
      <c r="N324" s="28"/>
      <c r="O324" s="154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1"/>
      <c r="B325" s="28"/>
      <c r="C325" s="28"/>
      <c r="D325" s="28"/>
      <c r="E325" s="28"/>
      <c r="F325" s="28"/>
      <c r="G325" s="28"/>
      <c r="H325" s="28"/>
      <c r="I325" s="28"/>
      <c r="J325" s="153"/>
      <c r="K325" s="153"/>
      <c r="L325" s="28"/>
      <c r="M325" s="154"/>
      <c r="N325" s="28"/>
      <c r="O325" s="154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1"/>
      <c r="B326" s="28"/>
      <c r="C326" s="28"/>
      <c r="D326" s="28"/>
      <c r="E326" s="28"/>
      <c r="F326" s="28"/>
      <c r="G326" s="28"/>
      <c r="H326" s="28"/>
      <c r="I326" s="28"/>
      <c r="J326" s="153"/>
      <c r="K326" s="153"/>
      <c r="L326" s="28"/>
      <c r="M326" s="154"/>
      <c r="N326" s="28"/>
      <c r="O326" s="154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1"/>
      <c r="B327" s="28"/>
      <c r="C327" s="28"/>
      <c r="D327" s="28"/>
      <c r="E327" s="28"/>
      <c r="F327" s="28"/>
      <c r="G327" s="28"/>
      <c r="H327" s="28"/>
      <c r="I327" s="28"/>
      <c r="J327" s="153"/>
      <c r="K327" s="153"/>
      <c r="L327" s="28"/>
      <c r="M327" s="154"/>
      <c r="N327" s="28"/>
      <c r="O327" s="154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1"/>
      <c r="B328" s="28"/>
      <c r="C328" s="28"/>
      <c r="D328" s="28"/>
      <c r="E328" s="28"/>
      <c r="F328" s="28"/>
      <c r="G328" s="28"/>
      <c r="H328" s="28"/>
      <c r="I328" s="28"/>
      <c r="J328" s="153"/>
      <c r="K328" s="153"/>
      <c r="L328" s="28"/>
      <c r="M328" s="154"/>
      <c r="N328" s="28"/>
      <c r="O328" s="154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1"/>
      <c r="B329" s="28"/>
      <c r="C329" s="28"/>
      <c r="D329" s="28"/>
      <c r="E329" s="28"/>
      <c r="F329" s="28"/>
      <c r="G329" s="28"/>
      <c r="H329" s="28"/>
      <c r="I329" s="28"/>
      <c r="J329" s="153"/>
      <c r="K329" s="153"/>
      <c r="L329" s="28"/>
      <c r="M329" s="154"/>
      <c r="N329" s="28"/>
      <c r="O329" s="154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1"/>
      <c r="B330" s="28"/>
      <c r="C330" s="28"/>
      <c r="D330" s="28"/>
      <c r="E330" s="28"/>
      <c r="F330" s="28"/>
      <c r="G330" s="28"/>
      <c r="H330" s="28"/>
      <c r="I330" s="28"/>
      <c r="J330" s="153"/>
      <c r="K330" s="153"/>
      <c r="L330" s="28"/>
      <c r="M330" s="154"/>
      <c r="N330" s="28"/>
      <c r="O330" s="154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1"/>
      <c r="B331" s="28"/>
      <c r="C331" s="28"/>
      <c r="D331" s="28"/>
      <c r="E331" s="28"/>
      <c r="F331" s="28"/>
      <c r="G331" s="28"/>
      <c r="H331" s="28"/>
      <c r="I331" s="28"/>
      <c r="J331" s="153"/>
      <c r="K331" s="153"/>
      <c r="L331" s="28"/>
      <c r="M331" s="154"/>
      <c r="N331" s="28"/>
      <c r="O331" s="154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1"/>
      <c r="B332" s="28"/>
      <c r="C332" s="28"/>
      <c r="D332" s="28"/>
      <c r="E332" s="28"/>
      <c r="F332" s="28"/>
      <c r="G332" s="28"/>
      <c r="H332" s="28"/>
      <c r="I332" s="28"/>
      <c r="J332" s="153"/>
      <c r="K332" s="153"/>
      <c r="L332" s="28"/>
      <c r="M332" s="154"/>
      <c r="N332" s="28"/>
      <c r="O332" s="154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1"/>
      <c r="B333" s="28"/>
      <c r="C333" s="28"/>
      <c r="D333" s="28"/>
      <c r="E333" s="28"/>
      <c r="F333" s="28"/>
      <c r="G333" s="28"/>
      <c r="H333" s="28"/>
      <c r="I333" s="28"/>
      <c r="J333" s="153"/>
      <c r="K333" s="153"/>
      <c r="L333" s="28"/>
      <c r="M333" s="154"/>
      <c r="N333" s="28"/>
      <c r="O333" s="154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1"/>
      <c r="B334" s="28"/>
      <c r="C334" s="28"/>
      <c r="D334" s="28"/>
      <c r="E334" s="28"/>
      <c r="F334" s="28"/>
      <c r="G334" s="28"/>
      <c r="H334" s="28"/>
      <c r="I334" s="28"/>
      <c r="J334" s="153"/>
      <c r="K334" s="153"/>
      <c r="L334" s="28"/>
      <c r="M334" s="154"/>
      <c r="N334" s="28"/>
      <c r="O334" s="154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1"/>
      <c r="B335" s="28"/>
      <c r="C335" s="28"/>
      <c r="D335" s="28"/>
      <c r="E335" s="28"/>
      <c r="F335" s="28"/>
      <c r="G335" s="28"/>
      <c r="H335" s="28"/>
      <c r="I335" s="28"/>
      <c r="J335" s="153"/>
      <c r="K335" s="153"/>
      <c r="L335" s="28"/>
      <c r="M335" s="154"/>
      <c r="N335" s="28"/>
      <c r="O335" s="154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1"/>
      <c r="B336" s="28"/>
      <c r="C336" s="28"/>
      <c r="D336" s="28"/>
      <c r="E336" s="28"/>
      <c r="F336" s="28"/>
      <c r="G336" s="28"/>
      <c r="H336" s="28"/>
      <c r="I336" s="28"/>
      <c r="J336" s="153"/>
      <c r="K336" s="153"/>
      <c r="L336" s="28"/>
      <c r="M336" s="154"/>
      <c r="N336" s="28"/>
      <c r="O336" s="154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1"/>
      <c r="B337" s="28"/>
      <c r="C337" s="28"/>
      <c r="D337" s="28"/>
      <c r="E337" s="28"/>
      <c r="F337" s="28"/>
      <c r="G337" s="28"/>
      <c r="H337" s="28"/>
      <c r="I337" s="28"/>
      <c r="J337" s="153"/>
      <c r="K337" s="153"/>
      <c r="L337" s="28"/>
      <c r="M337" s="154"/>
      <c r="N337" s="28"/>
      <c r="O337" s="154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1"/>
      <c r="B338" s="28"/>
      <c r="C338" s="28"/>
      <c r="D338" s="28"/>
      <c r="E338" s="28"/>
      <c r="F338" s="28"/>
      <c r="G338" s="28"/>
      <c r="H338" s="28"/>
      <c r="I338" s="28"/>
      <c r="J338" s="153"/>
      <c r="K338" s="153"/>
      <c r="L338" s="28"/>
      <c r="M338" s="154"/>
      <c r="N338" s="28"/>
      <c r="O338" s="154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1"/>
      <c r="B339" s="28"/>
      <c r="C339" s="28"/>
      <c r="D339" s="28"/>
      <c r="E339" s="28"/>
      <c r="F339" s="28"/>
      <c r="G339" s="28"/>
      <c r="H339" s="28"/>
      <c r="I339" s="28"/>
      <c r="J339" s="153"/>
      <c r="K339" s="153"/>
      <c r="L339" s="28"/>
      <c r="M339" s="154"/>
      <c r="N339" s="28"/>
      <c r="O339" s="154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1"/>
      <c r="B340" s="28"/>
      <c r="C340" s="28"/>
      <c r="D340" s="28"/>
      <c r="E340" s="28"/>
      <c r="F340" s="28"/>
      <c r="G340" s="28"/>
      <c r="H340" s="28"/>
      <c r="I340" s="28"/>
      <c r="J340" s="153"/>
      <c r="K340" s="153"/>
      <c r="L340" s="28"/>
      <c r="M340" s="154"/>
      <c r="N340" s="28"/>
      <c r="O340" s="154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1"/>
      <c r="B341" s="28"/>
      <c r="C341" s="28"/>
      <c r="D341" s="28"/>
      <c r="E341" s="28"/>
      <c r="F341" s="28"/>
      <c r="G341" s="28"/>
      <c r="H341" s="28"/>
      <c r="I341" s="28"/>
      <c r="J341" s="153"/>
      <c r="K341" s="153"/>
      <c r="L341" s="28"/>
      <c r="M341" s="154"/>
      <c r="N341" s="28"/>
      <c r="O341" s="154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1"/>
      <c r="B342" s="28"/>
      <c r="C342" s="28"/>
      <c r="D342" s="28"/>
      <c r="E342" s="28"/>
      <c r="F342" s="28"/>
      <c r="G342" s="28"/>
      <c r="H342" s="28"/>
      <c r="I342" s="28"/>
      <c r="J342" s="153"/>
      <c r="K342" s="153"/>
      <c r="L342" s="28"/>
      <c r="M342" s="154"/>
      <c r="N342" s="28"/>
      <c r="O342" s="154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1"/>
      <c r="B343" s="28"/>
      <c r="C343" s="28"/>
      <c r="D343" s="28"/>
      <c r="E343" s="28"/>
      <c r="F343" s="28"/>
      <c r="G343" s="28"/>
      <c r="H343" s="28"/>
      <c r="I343" s="28"/>
      <c r="J343" s="153"/>
      <c r="K343" s="153"/>
      <c r="L343" s="28"/>
      <c r="M343" s="154"/>
      <c r="N343" s="28"/>
      <c r="O343" s="154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1"/>
      <c r="B344" s="28"/>
      <c r="C344" s="28"/>
      <c r="D344" s="28"/>
      <c r="E344" s="28"/>
      <c r="F344" s="28"/>
      <c r="G344" s="28"/>
      <c r="H344" s="28"/>
      <c r="I344" s="28"/>
      <c r="J344" s="153"/>
      <c r="K344" s="153"/>
      <c r="L344" s="28"/>
      <c r="M344" s="154"/>
      <c r="N344" s="28"/>
      <c r="O344" s="154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1"/>
      <c r="B345" s="28"/>
      <c r="C345" s="28"/>
      <c r="D345" s="28"/>
      <c r="E345" s="28"/>
      <c r="F345" s="28"/>
      <c r="G345" s="28"/>
      <c r="H345" s="28"/>
      <c r="I345" s="28"/>
      <c r="J345" s="153"/>
      <c r="K345" s="153"/>
      <c r="L345" s="28"/>
      <c r="M345" s="154"/>
      <c r="N345" s="28"/>
      <c r="O345" s="154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1"/>
      <c r="B346" s="28"/>
      <c r="C346" s="28"/>
      <c r="D346" s="28"/>
      <c r="E346" s="28"/>
      <c r="F346" s="28"/>
      <c r="G346" s="28"/>
      <c r="H346" s="28"/>
      <c r="I346" s="28"/>
      <c r="J346" s="153"/>
      <c r="K346" s="153"/>
      <c r="L346" s="28"/>
      <c r="M346" s="154"/>
      <c r="N346" s="28"/>
      <c r="O346" s="154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1"/>
      <c r="B347" s="28"/>
      <c r="C347" s="28"/>
      <c r="D347" s="28"/>
      <c r="E347" s="28"/>
      <c r="F347" s="28"/>
      <c r="G347" s="28"/>
      <c r="H347" s="28"/>
      <c r="I347" s="28"/>
      <c r="J347" s="153"/>
      <c r="K347" s="153"/>
      <c r="L347" s="28"/>
      <c r="M347" s="154"/>
      <c r="N347" s="28"/>
      <c r="O347" s="154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1"/>
      <c r="B348" s="28"/>
      <c r="C348" s="28"/>
      <c r="D348" s="28"/>
      <c r="E348" s="28"/>
      <c r="F348" s="28"/>
      <c r="G348" s="28"/>
      <c r="H348" s="28"/>
      <c r="I348" s="28"/>
      <c r="J348" s="153"/>
      <c r="K348" s="153"/>
      <c r="L348" s="28"/>
      <c r="M348" s="154"/>
      <c r="N348" s="28"/>
      <c r="O348" s="154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1"/>
      <c r="B349" s="28"/>
      <c r="C349" s="28"/>
      <c r="D349" s="28"/>
      <c r="E349" s="28"/>
      <c r="F349" s="28"/>
      <c r="G349" s="28"/>
      <c r="H349" s="28"/>
      <c r="I349" s="28"/>
      <c r="J349" s="153"/>
      <c r="K349" s="153"/>
      <c r="L349" s="28"/>
      <c r="M349" s="154"/>
      <c r="N349" s="28"/>
      <c r="O349" s="154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1"/>
      <c r="B350" s="28"/>
      <c r="C350" s="28"/>
      <c r="D350" s="28"/>
      <c r="E350" s="28"/>
      <c r="F350" s="28"/>
      <c r="G350" s="28"/>
      <c r="H350" s="28"/>
      <c r="I350" s="28"/>
      <c r="J350" s="153"/>
      <c r="K350" s="153"/>
      <c r="L350" s="28"/>
      <c r="M350" s="154"/>
      <c r="N350" s="28"/>
      <c r="O350" s="154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A351" s="151"/>
      <c r="B351" s="28"/>
      <c r="C351" s="28"/>
      <c r="D351" s="28"/>
      <c r="E351" s="28"/>
      <c r="F351" s="28"/>
      <c r="G351" s="28"/>
      <c r="H351" s="28"/>
      <c r="I351" s="28"/>
      <c r="J351" s="153"/>
      <c r="K351" s="153"/>
      <c r="L351" s="28"/>
      <c r="M351" s="154"/>
      <c r="N351" s="28"/>
      <c r="O351" s="154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</row>
    <row r="352" spans="1:42">
      <c r="A352" s="151"/>
      <c r="B352" s="28"/>
      <c r="C352" s="28"/>
      <c r="D352" s="28"/>
      <c r="E352" s="28"/>
      <c r="F352" s="28"/>
      <c r="G352" s="28"/>
      <c r="H352" s="28"/>
      <c r="I352" s="28"/>
      <c r="J352" s="153"/>
      <c r="K352" s="153"/>
      <c r="L352" s="28"/>
      <c r="M352" s="154"/>
      <c r="N352" s="28"/>
      <c r="O352" s="154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</row>
    <row r="353" spans="1:42">
      <c r="A353" s="151"/>
      <c r="B353" s="28"/>
      <c r="C353" s="28"/>
      <c r="D353" s="28"/>
      <c r="E353" s="28"/>
      <c r="F353" s="28"/>
      <c r="G353" s="28"/>
      <c r="H353" s="28"/>
      <c r="I353" s="28"/>
      <c r="J353" s="153"/>
      <c r="K353" s="153"/>
      <c r="L353" s="28"/>
      <c r="M353" s="154"/>
      <c r="N353" s="28"/>
      <c r="O353" s="154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</row>
    <row r="354" spans="1:42">
      <c r="B354" s="159"/>
      <c r="C354" s="28"/>
      <c r="D354" s="28"/>
      <c r="E354" s="28"/>
      <c r="H354" s="28"/>
      <c r="J354" s="153"/>
      <c r="K354" s="28"/>
      <c r="L354" s="28"/>
      <c r="O354" s="154"/>
      <c r="P354" s="28"/>
      <c r="Q354" s="28"/>
      <c r="W354" s="147"/>
      <c r="X354" s="147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1:42">
      <c r="B355" s="159"/>
      <c r="C355" s="28"/>
      <c r="D355" s="28"/>
      <c r="E355" s="28"/>
      <c r="H355" s="28"/>
      <c r="J355" s="153"/>
      <c r="K355" s="28"/>
      <c r="L355" s="28"/>
      <c r="O355" s="154"/>
      <c r="P355" s="28"/>
      <c r="Q355" s="28"/>
      <c r="W355" s="147"/>
      <c r="X355" s="147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1:42">
      <c r="B356" s="159"/>
      <c r="C356" s="28"/>
      <c r="D356" s="28"/>
      <c r="E356" s="28"/>
      <c r="H356" s="28"/>
      <c r="J356" s="153"/>
      <c r="K356" s="28"/>
      <c r="L356" s="28"/>
      <c r="O356" s="154"/>
      <c r="P356" s="28"/>
      <c r="Q356" s="28"/>
      <c r="W356" s="147"/>
      <c r="X356" s="147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1:42">
      <c r="B357" s="159"/>
      <c r="C357" s="28"/>
      <c r="D357" s="28"/>
      <c r="E357" s="28"/>
      <c r="H357" s="28"/>
      <c r="J357" s="153"/>
      <c r="K357" s="28"/>
      <c r="L357" s="28"/>
      <c r="O357" s="154"/>
      <c r="P357" s="28"/>
      <c r="Q357" s="28"/>
      <c r="W357" s="147"/>
      <c r="X357" s="147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1:42">
      <c r="B358" s="159"/>
      <c r="C358" s="28"/>
      <c r="D358" s="28"/>
      <c r="E358" s="28"/>
      <c r="H358" s="28"/>
      <c r="J358" s="153"/>
      <c r="K358" s="28"/>
      <c r="L358" s="28"/>
      <c r="O358" s="154"/>
      <c r="P358" s="28"/>
      <c r="Q358" s="28"/>
      <c r="W358" s="147"/>
      <c r="X358" s="147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1:42">
      <c r="B359" s="159"/>
      <c r="C359" s="28"/>
      <c r="D359" s="28"/>
      <c r="E359" s="28"/>
      <c r="H359" s="28"/>
      <c r="J359" s="153"/>
      <c r="K359" s="28"/>
      <c r="L359" s="28"/>
      <c r="O359" s="154"/>
      <c r="P359" s="28"/>
      <c r="Q359" s="28"/>
      <c r="W359" s="147"/>
      <c r="X359" s="147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1:42">
      <c r="B360" s="159"/>
      <c r="C360" s="28"/>
      <c r="D360" s="28"/>
      <c r="E360" s="28"/>
      <c r="H360" s="28"/>
      <c r="J360" s="153"/>
      <c r="K360" s="28"/>
      <c r="L360" s="28"/>
      <c r="O360" s="154"/>
      <c r="P360" s="28"/>
      <c r="Q360" s="28"/>
      <c r="W360" s="147"/>
      <c r="X360" s="147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1:42">
      <c r="B361" s="159"/>
      <c r="C361" s="28"/>
      <c r="D361" s="28"/>
      <c r="E361" s="28"/>
      <c r="H361" s="28"/>
      <c r="J361" s="153"/>
      <c r="K361" s="28"/>
      <c r="L361" s="28"/>
      <c r="O361" s="154"/>
      <c r="P361" s="28"/>
      <c r="Q361" s="28"/>
      <c r="W361" s="147"/>
      <c r="X361" s="147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1:42">
      <c r="B362" s="159"/>
      <c r="C362" s="28"/>
      <c r="D362" s="28"/>
      <c r="E362" s="28"/>
      <c r="H362" s="28"/>
      <c r="J362" s="153"/>
      <c r="K362" s="28"/>
      <c r="L362" s="28"/>
      <c r="O362" s="154"/>
      <c r="P362" s="28"/>
      <c r="Q362" s="28"/>
      <c r="W362" s="147"/>
      <c r="X362" s="147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1:42">
      <c r="B363" s="159"/>
      <c r="C363" s="28"/>
      <c r="D363" s="28"/>
      <c r="E363" s="28"/>
      <c r="H363" s="28"/>
      <c r="J363" s="153"/>
      <c r="K363" s="28"/>
      <c r="L363" s="28"/>
      <c r="O363" s="154"/>
      <c r="P363" s="28"/>
      <c r="Q363" s="28"/>
      <c r="W363" s="147"/>
      <c r="X363" s="147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1:42">
      <c r="B364" s="159"/>
      <c r="C364" s="28"/>
      <c r="D364" s="28"/>
      <c r="E364" s="28"/>
      <c r="H364" s="28"/>
      <c r="J364" s="153"/>
      <c r="K364" s="28"/>
      <c r="L364" s="28"/>
      <c r="O364" s="154"/>
      <c r="P364" s="28"/>
      <c r="Q364" s="28"/>
      <c r="W364" s="147"/>
      <c r="X364" s="147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1:42">
      <c r="B365" s="159"/>
      <c r="C365" s="28"/>
      <c r="D365" s="28"/>
      <c r="E365" s="28"/>
      <c r="H365" s="28"/>
      <c r="J365" s="153"/>
      <c r="K365" s="28"/>
      <c r="L365" s="28"/>
      <c r="O365" s="154"/>
      <c r="P365" s="28"/>
      <c r="Q365" s="28"/>
      <c r="W365" s="147"/>
      <c r="X365" s="147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1:42">
      <c r="B366" s="159"/>
      <c r="C366" s="28"/>
      <c r="D366" s="28"/>
      <c r="E366" s="28"/>
      <c r="H366" s="28"/>
      <c r="J366" s="153"/>
      <c r="K366" s="28"/>
      <c r="L366" s="28"/>
      <c r="O366" s="154"/>
      <c r="P366" s="28"/>
      <c r="Q366" s="28"/>
      <c r="W366" s="147"/>
      <c r="X366" s="147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1:42">
      <c r="B367" s="159"/>
      <c r="C367" s="28"/>
      <c r="D367" s="28"/>
      <c r="E367" s="28"/>
      <c r="H367" s="28"/>
      <c r="J367" s="153"/>
      <c r="K367" s="28"/>
      <c r="L367" s="28"/>
      <c r="O367" s="154"/>
      <c r="P367" s="28"/>
      <c r="Q367" s="28"/>
      <c r="W367" s="147"/>
      <c r="X367" s="147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1:42">
      <c r="B368" s="159"/>
      <c r="C368" s="28"/>
      <c r="D368" s="28"/>
      <c r="E368" s="28"/>
      <c r="H368" s="28"/>
      <c r="J368" s="153"/>
      <c r="K368" s="28"/>
      <c r="L368" s="28"/>
      <c r="O368" s="154"/>
      <c r="P368" s="28"/>
      <c r="Q368" s="28"/>
      <c r="W368" s="147"/>
      <c r="X368" s="147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59"/>
      <c r="C369" s="28"/>
      <c r="D369" s="28"/>
      <c r="E369" s="28"/>
      <c r="H369" s="28"/>
      <c r="J369" s="153"/>
      <c r="K369" s="28"/>
      <c r="L369" s="28"/>
      <c r="O369" s="154"/>
      <c r="P369" s="28"/>
      <c r="Q369" s="28"/>
      <c r="W369" s="147"/>
      <c r="X369" s="147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59"/>
      <c r="C370" s="28"/>
      <c r="D370" s="28"/>
      <c r="E370" s="28"/>
      <c r="H370" s="28"/>
      <c r="J370" s="153"/>
      <c r="K370" s="28"/>
      <c r="L370" s="28"/>
      <c r="O370" s="154"/>
      <c r="P370" s="28"/>
      <c r="Q370" s="28"/>
      <c r="W370" s="147"/>
      <c r="X370" s="147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59"/>
      <c r="C371" s="28"/>
      <c r="D371" s="28"/>
      <c r="E371" s="28"/>
      <c r="H371" s="28"/>
      <c r="J371" s="153"/>
      <c r="K371" s="28"/>
      <c r="L371" s="28"/>
      <c r="O371" s="154"/>
      <c r="P371" s="28"/>
      <c r="Q371" s="28"/>
      <c r="W371" s="147"/>
      <c r="X371" s="147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59"/>
      <c r="C372" s="28"/>
      <c r="D372" s="28"/>
      <c r="E372" s="28"/>
      <c r="H372" s="28"/>
      <c r="J372" s="153"/>
      <c r="K372" s="28"/>
      <c r="L372" s="28"/>
      <c r="O372" s="154"/>
      <c r="P372" s="28"/>
      <c r="Q372" s="28"/>
      <c r="W372" s="147"/>
      <c r="X372" s="147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59"/>
      <c r="C373" s="28"/>
      <c r="D373" s="28"/>
      <c r="E373" s="28"/>
      <c r="H373" s="28"/>
      <c r="J373" s="153"/>
      <c r="K373" s="28"/>
      <c r="L373" s="28"/>
      <c r="O373" s="154"/>
      <c r="P373" s="28"/>
      <c r="Q373" s="28"/>
      <c r="W373" s="147"/>
      <c r="X373" s="147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59"/>
      <c r="C374" s="28"/>
      <c r="D374" s="28"/>
      <c r="E374" s="28"/>
      <c r="H374" s="28"/>
      <c r="J374" s="153"/>
      <c r="K374" s="28"/>
      <c r="L374" s="28"/>
      <c r="O374" s="154"/>
      <c r="P374" s="28"/>
      <c r="Q374" s="28"/>
      <c r="W374" s="147"/>
      <c r="X374" s="147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59"/>
      <c r="C375" s="28"/>
      <c r="D375" s="28"/>
      <c r="E375" s="28"/>
      <c r="H375" s="28"/>
      <c r="J375" s="153"/>
      <c r="K375" s="28"/>
      <c r="L375" s="28"/>
      <c r="O375" s="154"/>
      <c r="P375" s="28"/>
      <c r="Q375" s="28"/>
      <c r="W375" s="147"/>
      <c r="X375" s="147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59"/>
      <c r="C376" s="28"/>
      <c r="D376" s="28"/>
      <c r="E376" s="28"/>
      <c r="H376" s="28"/>
      <c r="J376" s="153"/>
      <c r="K376" s="28"/>
      <c r="L376" s="28"/>
      <c r="O376" s="154"/>
      <c r="P376" s="28"/>
      <c r="Q376" s="28"/>
      <c r="W376" s="147"/>
      <c r="X376" s="147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59"/>
      <c r="C377" s="28"/>
      <c r="D377" s="28"/>
      <c r="E377" s="28"/>
      <c r="H377" s="28"/>
      <c r="J377" s="153"/>
      <c r="K377" s="28"/>
      <c r="L377" s="28"/>
      <c r="O377" s="154"/>
      <c r="P377" s="28"/>
      <c r="Q377" s="28"/>
      <c r="W377" s="147"/>
      <c r="X377" s="147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59"/>
      <c r="C378" s="28"/>
      <c r="D378" s="28"/>
      <c r="E378" s="28"/>
      <c r="H378" s="28"/>
      <c r="J378" s="153"/>
      <c r="K378" s="28"/>
      <c r="L378" s="28"/>
      <c r="O378" s="154"/>
      <c r="P378" s="28"/>
      <c r="Q378" s="28"/>
      <c r="W378" s="147"/>
      <c r="X378" s="147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59"/>
      <c r="C379" s="28"/>
      <c r="D379" s="28"/>
      <c r="E379" s="28"/>
      <c r="H379" s="28"/>
      <c r="J379" s="153"/>
      <c r="K379" s="28"/>
      <c r="L379" s="28"/>
      <c r="O379" s="154"/>
      <c r="P379" s="28"/>
      <c r="Q379" s="28"/>
      <c r="W379" s="147"/>
      <c r="X379" s="147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59"/>
      <c r="C380" s="28"/>
      <c r="D380" s="28"/>
      <c r="E380" s="28"/>
      <c r="H380" s="28"/>
      <c r="J380" s="153"/>
      <c r="K380" s="28"/>
      <c r="L380" s="28"/>
      <c r="O380" s="154"/>
      <c r="P380" s="28"/>
      <c r="Q380" s="28"/>
      <c r="W380" s="147"/>
      <c r="X380" s="147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59"/>
      <c r="C381" s="28"/>
      <c r="D381" s="28"/>
      <c r="E381" s="28"/>
      <c r="H381" s="28"/>
      <c r="J381" s="153"/>
      <c r="K381" s="28"/>
      <c r="L381" s="28"/>
      <c r="O381" s="154"/>
      <c r="P381" s="28"/>
      <c r="Q381" s="28"/>
      <c r="W381" s="147"/>
      <c r="X381" s="147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59"/>
      <c r="C382" s="28"/>
      <c r="D382" s="28"/>
      <c r="E382" s="28"/>
      <c r="H382" s="28"/>
      <c r="J382" s="153"/>
      <c r="K382" s="28"/>
      <c r="L382" s="28"/>
      <c r="O382" s="154"/>
      <c r="P382" s="28"/>
      <c r="Q382" s="28"/>
      <c r="W382" s="147"/>
      <c r="X382" s="147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59"/>
      <c r="C383" s="28"/>
      <c r="D383" s="28"/>
      <c r="E383" s="28"/>
      <c r="H383" s="28"/>
      <c r="J383" s="153"/>
      <c r="K383" s="28"/>
      <c r="L383" s="28"/>
      <c r="O383" s="154"/>
      <c r="P383" s="28"/>
      <c r="Q383" s="28"/>
      <c r="W383" s="147"/>
      <c r="X383" s="147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59"/>
      <c r="C384" s="28"/>
      <c r="D384" s="28"/>
      <c r="E384" s="28"/>
      <c r="H384" s="28"/>
      <c r="J384" s="153"/>
      <c r="K384" s="28"/>
      <c r="L384" s="28"/>
      <c r="O384" s="154"/>
      <c r="P384" s="28"/>
      <c r="Q384" s="28"/>
      <c r="W384" s="147"/>
      <c r="X384" s="147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59"/>
      <c r="C385" s="28"/>
      <c r="D385" s="28"/>
      <c r="E385" s="28"/>
      <c r="H385" s="28"/>
      <c r="J385" s="153"/>
      <c r="K385" s="28"/>
      <c r="L385" s="28"/>
      <c r="O385" s="154"/>
      <c r="P385" s="28"/>
      <c r="Q385" s="28"/>
      <c r="W385" s="147"/>
      <c r="X385" s="147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59"/>
      <c r="C386" s="28"/>
      <c r="D386" s="28"/>
      <c r="E386" s="28"/>
      <c r="H386" s="28"/>
      <c r="J386" s="153"/>
      <c r="K386" s="28"/>
      <c r="L386" s="28"/>
      <c r="O386" s="154"/>
      <c r="P386" s="28"/>
      <c r="Q386" s="28"/>
      <c r="W386" s="147"/>
      <c r="X386" s="147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59"/>
      <c r="C387" s="28"/>
      <c r="D387" s="28"/>
      <c r="E387" s="28"/>
      <c r="H387" s="28"/>
      <c r="J387" s="153"/>
      <c r="K387" s="28"/>
      <c r="L387" s="28"/>
      <c r="O387" s="154"/>
      <c r="P387" s="28"/>
      <c r="Q387" s="28"/>
      <c r="W387" s="147"/>
      <c r="X387" s="147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59"/>
      <c r="C388" s="28"/>
      <c r="D388" s="28"/>
      <c r="E388" s="28"/>
      <c r="H388" s="28"/>
      <c r="J388" s="153"/>
      <c r="K388" s="28"/>
      <c r="L388" s="28"/>
      <c r="O388" s="154"/>
      <c r="P388" s="28"/>
      <c r="Q388" s="28"/>
      <c r="W388" s="147"/>
      <c r="X388" s="147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59"/>
      <c r="C389" s="28"/>
      <c r="D389" s="28"/>
      <c r="E389" s="28"/>
      <c r="H389" s="28"/>
      <c r="J389" s="153"/>
      <c r="K389" s="28"/>
      <c r="L389" s="28"/>
      <c r="O389" s="154"/>
      <c r="P389" s="28"/>
      <c r="Q389" s="28"/>
      <c r="W389" s="147"/>
      <c r="X389" s="147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59"/>
      <c r="C390" s="28"/>
      <c r="D390" s="28"/>
      <c r="E390" s="28"/>
      <c r="H390" s="28"/>
      <c r="J390" s="153"/>
      <c r="K390" s="28"/>
      <c r="L390" s="28"/>
      <c r="O390" s="154"/>
      <c r="P390" s="28"/>
      <c r="Q390" s="28"/>
      <c r="W390" s="147"/>
      <c r="X390" s="147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59"/>
      <c r="C391" s="28"/>
      <c r="D391" s="28"/>
      <c r="E391" s="28"/>
      <c r="H391" s="28"/>
      <c r="J391" s="153"/>
      <c r="K391" s="28"/>
      <c r="L391" s="28"/>
      <c r="O391" s="154"/>
      <c r="P391" s="28"/>
      <c r="Q391" s="28"/>
      <c r="W391" s="147"/>
      <c r="X391" s="147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59"/>
      <c r="C392" s="28"/>
      <c r="D392" s="28"/>
      <c r="E392" s="28"/>
      <c r="H392" s="28"/>
      <c r="J392" s="153"/>
      <c r="K392" s="28"/>
      <c r="L392" s="28"/>
      <c r="O392" s="154"/>
      <c r="P392" s="28"/>
      <c r="Q392" s="28"/>
      <c r="W392" s="147"/>
      <c r="X392" s="147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59"/>
      <c r="C393" s="28"/>
      <c r="D393" s="28"/>
      <c r="E393" s="28"/>
      <c r="H393" s="28"/>
      <c r="J393" s="153"/>
      <c r="K393" s="28"/>
      <c r="L393" s="28"/>
      <c r="O393" s="154"/>
      <c r="P393" s="28"/>
      <c r="Q393" s="28"/>
      <c r="W393" s="147"/>
      <c r="X393" s="147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59"/>
      <c r="C394" s="28"/>
      <c r="D394" s="28"/>
      <c r="E394" s="28"/>
      <c r="H394" s="28"/>
      <c r="J394" s="153"/>
      <c r="K394" s="28"/>
      <c r="L394" s="28"/>
      <c r="O394" s="154"/>
      <c r="P394" s="28"/>
      <c r="Q394" s="28"/>
      <c r="W394" s="147"/>
      <c r="X394" s="147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59"/>
      <c r="C395" s="28"/>
      <c r="D395" s="28"/>
      <c r="E395" s="28"/>
      <c r="H395" s="28"/>
      <c r="J395" s="153"/>
      <c r="K395" s="28"/>
      <c r="L395" s="28"/>
      <c r="O395" s="154"/>
      <c r="P395" s="28"/>
      <c r="Q395" s="28"/>
      <c r="W395" s="147"/>
      <c r="X395" s="147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9"/>
      <c r="C396" s="28"/>
      <c r="D396" s="28"/>
      <c r="E396" s="28"/>
      <c r="H396" s="28"/>
      <c r="J396" s="153"/>
      <c r="K396" s="28"/>
      <c r="L396" s="28"/>
      <c r="O396" s="154"/>
      <c r="P396" s="28"/>
      <c r="Q396" s="28"/>
      <c r="W396" s="147"/>
      <c r="X396" s="147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9"/>
      <c r="C397" s="28"/>
      <c r="D397" s="28"/>
      <c r="E397" s="28"/>
      <c r="H397" s="28"/>
      <c r="J397" s="153"/>
      <c r="K397" s="28"/>
      <c r="L397" s="28"/>
      <c r="O397" s="154"/>
      <c r="P397" s="28"/>
      <c r="Q397" s="28"/>
      <c r="W397" s="147"/>
      <c r="X397" s="147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9"/>
      <c r="C398" s="28"/>
      <c r="D398" s="28"/>
      <c r="E398" s="28"/>
      <c r="H398" s="28"/>
      <c r="J398" s="153"/>
      <c r="K398" s="28"/>
      <c r="L398" s="28"/>
      <c r="O398" s="154"/>
      <c r="P398" s="28"/>
      <c r="Q398" s="28"/>
      <c r="W398" s="147"/>
      <c r="X398" s="147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59"/>
      <c r="C399" s="28"/>
      <c r="D399" s="28"/>
      <c r="E399" s="28"/>
      <c r="H399" s="28"/>
      <c r="J399" s="153"/>
      <c r="K399" s="28"/>
      <c r="L399" s="28"/>
      <c r="O399" s="154"/>
      <c r="P399" s="28"/>
      <c r="Q399" s="28"/>
      <c r="W399" s="147"/>
      <c r="X399" s="147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59"/>
      <c r="C400" s="28"/>
      <c r="D400" s="28"/>
      <c r="E400" s="28"/>
      <c r="H400" s="28"/>
      <c r="J400" s="153"/>
      <c r="K400" s="28"/>
      <c r="L400" s="28"/>
      <c r="O400" s="154"/>
      <c r="P400" s="28"/>
      <c r="Q400" s="28"/>
      <c r="W400" s="147"/>
      <c r="X400" s="147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59"/>
      <c r="C401" s="28"/>
      <c r="D401" s="28"/>
      <c r="E401" s="28"/>
      <c r="H401" s="28"/>
      <c r="J401" s="153"/>
      <c r="K401" s="28"/>
      <c r="L401" s="28"/>
      <c r="O401" s="154"/>
      <c r="P401" s="28"/>
      <c r="Q401" s="28"/>
      <c r="W401" s="147"/>
      <c r="X401" s="147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59"/>
      <c r="C402" s="28"/>
      <c r="D402" s="28"/>
      <c r="E402" s="28"/>
      <c r="H402" s="28"/>
      <c r="J402" s="153"/>
      <c r="K402" s="28"/>
      <c r="L402" s="28"/>
      <c r="O402" s="154"/>
      <c r="P402" s="28"/>
      <c r="Q402" s="28"/>
      <c r="W402" s="147"/>
      <c r="X402" s="147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9"/>
      <c r="C403" s="28"/>
      <c r="D403" s="28"/>
      <c r="E403" s="28"/>
      <c r="H403" s="28"/>
      <c r="J403" s="153"/>
      <c r="K403" s="28"/>
      <c r="L403" s="28"/>
      <c r="O403" s="154"/>
      <c r="P403" s="28"/>
      <c r="Q403" s="28"/>
      <c r="W403" s="147"/>
      <c r="X403" s="147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9"/>
      <c r="C404" s="28"/>
      <c r="D404" s="28"/>
      <c r="E404" s="28"/>
      <c r="H404" s="28"/>
      <c r="J404" s="153"/>
      <c r="K404" s="28"/>
      <c r="L404" s="28"/>
      <c r="O404" s="154"/>
      <c r="P404" s="28"/>
      <c r="Q404" s="28"/>
      <c r="W404" s="147"/>
      <c r="X404" s="147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9"/>
      <c r="C405" s="28"/>
      <c r="D405" s="28"/>
      <c r="E405" s="28"/>
      <c r="H405" s="28"/>
      <c r="J405" s="153"/>
      <c r="K405" s="28"/>
      <c r="L405" s="28"/>
      <c r="O405" s="154"/>
      <c r="P405" s="28"/>
      <c r="Q405" s="28"/>
      <c r="W405" s="147"/>
      <c r="X405" s="147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9"/>
      <c r="C406" s="28"/>
      <c r="D406" s="28"/>
      <c r="E406" s="28"/>
      <c r="H406" s="28"/>
      <c r="J406" s="153"/>
      <c r="K406" s="28"/>
      <c r="L406" s="28"/>
      <c r="O406" s="154"/>
      <c r="P406" s="28"/>
      <c r="Q406" s="28"/>
      <c r="W406" s="147"/>
      <c r="X406" s="147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47"/>
      <c r="C407" s="28"/>
      <c r="D407" s="28"/>
      <c r="E407" s="28"/>
      <c r="H407" s="28"/>
      <c r="J407" s="153"/>
      <c r="K407" s="28"/>
      <c r="L407" s="28"/>
      <c r="M407" s="160"/>
      <c r="O407" s="154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47"/>
      <c r="C408" s="28"/>
      <c r="D408" s="28"/>
      <c r="E408" s="28"/>
      <c r="H408" s="28"/>
      <c r="J408" s="153"/>
      <c r="K408" s="28"/>
      <c r="L408" s="28"/>
      <c r="M408" s="160"/>
      <c r="O408" s="154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47"/>
      <c r="C409" s="28"/>
      <c r="D409" s="28"/>
      <c r="E409" s="28"/>
      <c r="H409" s="28"/>
      <c r="J409" s="153"/>
      <c r="K409" s="28"/>
      <c r="L409" s="28"/>
      <c r="M409" s="160"/>
      <c r="O409" s="154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47"/>
      <c r="C410" s="28"/>
      <c r="D410" s="28"/>
      <c r="E410" s="28"/>
      <c r="H410" s="28"/>
      <c r="J410" s="153"/>
      <c r="K410" s="28"/>
      <c r="L410" s="28"/>
      <c r="M410" s="160"/>
      <c r="O410" s="154"/>
      <c r="P410" s="28"/>
      <c r="Q410" s="28"/>
      <c r="W410" s="28"/>
      <c r="X410" s="28"/>
      <c r="Z410" s="28"/>
      <c r="AA410" s="28"/>
      <c r="AC410" s="28"/>
      <c r="AD410" s="28"/>
      <c r="AJ410" s="28"/>
      <c r="AK410" s="28"/>
      <c r="AO410" s="28"/>
      <c r="AP410" s="28"/>
    </row>
    <row r="411" spans="2:42">
      <c r="B411" s="147"/>
      <c r="C411" s="28"/>
      <c r="D411" s="28"/>
      <c r="E411" s="28"/>
      <c r="H411" s="28"/>
      <c r="J411" s="153"/>
      <c r="K411" s="28"/>
      <c r="L411" s="28"/>
      <c r="M411" s="160"/>
      <c r="O411" s="154"/>
      <c r="P411" s="28"/>
      <c r="Q411" s="28"/>
      <c r="W411" s="28"/>
      <c r="X411" s="28"/>
      <c r="Z411" s="28"/>
      <c r="AA411" s="28"/>
      <c r="AC411" s="28"/>
      <c r="AD411" s="28"/>
      <c r="AJ411" s="28"/>
      <c r="AK411" s="28"/>
      <c r="AO411" s="28"/>
      <c r="AP411" s="28"/>
    </row>
    <row r="412" spans="2:42">
      <c r="B412" s="147"/>
      <c r="C412" s="28"/>
      <c r="D412" s="28"/>
      <c r="E412" s="28"/>
      <c r="H412" s="28"/>
      <c r="J412" s="153"/>
      <c r="K412" s="28"/>
      <c r="L412" s="28"/>
      <c r="M412" s="160"/>
      <c r="O412" s="154"/>
      <c r="P412" s="28"/>
      <c r="Q412" s="28"/>
      <c r="W412" s="28"/>
      <c r="X412" s="28"/>
      <c r="Z412" s="28"/>
      <c r="AA412" s="28"/>
      <c r="AC412" s="28"/>
      <c r="AD412" s="28"/>
      <c r="AJ412" s="28"/>
      <c r="AK412" s="28"/>
      <c r="AO412" s="28"/>
      <c r="AP412" s="28"/>
    </row>
    <row r="413" spans="2:42">
      <c r="B413" s="147"/>
      <c r="C413" s="28"/>
      <c r="D413" s="28"/>
      <c r="E413" s="28"/>
      <c r="H413" s="28"/>
      <c r="J413" s="153"/>
      <c r="K413" s="28"/>
      <c r="L413" s="28"/>
      <c r="M413" s="160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47"/>
      <c r="C414" s="28"/>
      <c r="D414" s="28"/>
      <c r="E414" s="28"/>
      <c r="H414" s="28"/>
      <c r="J414" s="153"/>
      <c r="K414" s="28"/>
      <c r="L414" s="28"/>
      <c r="M414" s="160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47"/>
      <c r="C415" s="28"/>
      <c r="D415" s="28"/>
      <c r="E415" s="28"/>
      <c r="H415" s="28"/>
      <c r="J415" s="153"/>
      <c r="K415" s="28"/>
      <c r="L415" s="28"/>
      <c r="M415" s="160"/>
      <c r="P415" s="28"/>
      <c r="Q415" s="28"/>
      <c r="W415" s="28"/>
      <c r="X415" s="28"/>
      <c r="Z415" s="28"/>
      <c r="AA415" s="28"/>
      <c r="AC415" s="28"/>
      <c r="AD415" s="28"/>
      <c r="AI415" s="28"/>
      <c r="AJ415" s="28"/>
      <c r="AK415" s="28"/>
      <c r="AO415" s="28"/>
      <c r="AP415" s="28"/>
    </row>
    <row r="416" spans="2:42">
      <c r="B416" s="147"/>
      <c r="C416" s="28"/>
      <c r="D416" s="28"/>
      <c r="E416" s="28"/>
      <c r="H416" s="28"/>
      <c r="J416" s="153"/>
      <c r="K416" s="28"/>
      <c r="L416" s="28"/>
      <c r="M416" s="160"/>
      <c r="P416" s="28"/>
      <c r="Q416" s="28"/>
      <c r="W416" s="28"/>
      <c r="X416" s="28"/>
      <c r="Z416" s="28"/>
      <c r="AA416" s="28"/>
      <c r="AC416" s="28"/>
      <c r="AD416" s="28"/>
      <c r="AI416" s="28"/>
      <c r="AJ416" s="28"/>
      <c r="AK416" s="28"/>
      <c r="AO416" s="28"/>
      <c r="AP416" s="28"/>
    </row>
    <row r="417" spans="2:42">
      <c r="B417" s="147"/>
      <c r="C417" s="28"/>
      <c r="D417" s="28"/>
      <c r="E417" s="28"/>
      <c r="H417" s="28"/>
      <c r="J417" s="153"/>
      <c r="K417" s="28"/>
      <c r="L417" s="28"/>
      <c r="M417" s="160"/>
      <c r="P417" s="28"/>
      <c r="Q417" s="28"/>
      <c r="W417" s="28"/>
      <c r="X417" s="28"/>
      <c r="Z417" s="28"/>
      <c r="AA417" s="28"/>
      <c r="AC417" s="28"/>
      <c r="AD417" s="28"/>
      <c r="AI417" s="28"/>
      <c r="AJ417" s="28"/>
      <c r="AK417" s="28"/>
      <c r="AO417" s="28"/>
      <c r="AP417" s="28"/>
    </row>
    <row r="418" spans="2:42">
      <c r="B418" s="147"/>
      <c r="C418" s="28"/>
      <c r="D418" s="28"/>
      <c r="E418" s="28"/>
      <c r="H418" s="28"/>
      <c r="J418" s="161"/>
      <c r="K418" s="147"/>
      <c r="L418" s="28"/>
      <c r="M418" s="160"/>
      <c r="O418" s="154"/>
      <c r="P418" s="28"/>
      <c r="Q418" s="28"/>
      <c r="W418" s="147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47"/>
      <c r="C419" s="28"/>
      <c r="D419" s="28"/>
      <c r="E419" s="28"/>
      <c r="H419" s="28"/>
      <c r="J419" s="161"/>
      <c r="K419" s="147"/>
      <c r="L419" s="28"/>
      <c r="M419" s="160"/>
      <c r="O419" s="154"/>
      <c r="P419" s="28"/>
      <c r="Q419" s="28"/>
      <c r="W419" s="147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47"/>
      <c r="C420" s="28"/>
      <c r="D420" s="28"/>
      <c r="E420" s="28"/>
      <c r="H420" s="28"/>
      <c r="J420" s="161"/>
      <c r="K420" s="147"/>
      <c r="L420" s="28"/>
      <c r="M420" s="160"/>
      <c r="O420" s="154"/>
      <c r="P420" s="28"/>
      <c r="Q420" s="28"/>
      <c r="W420" s="147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47"/>
      <c r="C421" s="28"/>
      <c r="D421" s="28"/>
      <c r="E421" s="28"/>
      <c r="H421" s="28"/>
      <c r="J421" s="161"/>
      <c r="K421" s="147"/>
      <c r="L421" s="28"/>
      <c r="M421" s="160"/>
      <c r="O421" s="154"/>
      <c r="P421" s="28"/>
      <c r="Q421" s="28"/>
      <c r="W421" s="147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47"/>
      <c r="C422" s="28"/>
      <c r="D422" s="28"/>
      <c r="E422" s="28"/>
      <c r="H422" s="28"/>
      <c r="J422" s="161"/>
      <c r="K422" s="147"/>
      <c r="L422" s="28"/>
      <c r="M422" s="160"/>
      <c r="O422" s="154"/>
      <c r="P422" s="28"/>
      <c r="Q422" s="28"/>
      <c r="R422" s="147"/>
      <c r="S422" s="147"/>
      <c r="T422" s="147"/>
      <c r="W422" s="147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47"/>
      <c r="C423" s="28"/>
      <c r="D423" s="28"/>
      <c r="E423" s="28"/>
      <c r="H423" s="28"/>
      <c r="J423" s="161"/>
      <c r="K423" s="147"/>
      <c r="L423" s="28"/>
      <c r="M423" s="160"/>
      <c r="O423" s="154"/>
      <c r="P423" s="28"/>
      <c r="Q423" s="28"/>
      <c r="R423" s="147"/>
      <c r="S423" s="147"/>
      <c r="T423" s="147"/>
      <c r="W423" s="147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47"/>
      <c r="C424" s="28"/>
      <c r="D424" s="28"/>
      <c r="E424" s="28"/>
      <c r="H424" s="28"/>
      <c r="J424" s="161"/>
      <c r="K424" s="147"/>
      <c r="L424" s="28"/>
      <c r="M424" s="160"/>
      <c r="O424" s="154"/>
      <c r="P424" s="28"/>
      <c r="Q424" s="28"/>
      <c r="R424" s="147"/>
      <c r="S424" s="147"/>
      <c r="T424" s="147"/>
      <c r="W424" s="147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47"/>
      <c r="C425" s="28"/>
      <c r="D425" s="28"/>
      <c r="E425" s="28"/>
      <c r="H425" s="28"/>
      <c r="J425" s="161"/>
      <c r="K425" s="147"/>
      <c r="L425" s="28"/>
      <c r="M425" s="160"/>
      <c r="O425" s="154"/>
      <c r="P425" s="28"/>
      <c r="Q425" s="28"/>
      <c r="R425" s="147"/>
      <c r="S425" s="147"/>
      <c r="T425" s="147"/>
      <c r="W425" s="147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47"/>
      <c r="C426" s="28"/>
      <c r="D426" s="28"/>
      <c r="E426" s="28"/>
      <c r="H426" s="28"/>
      <c r="J426" s="161"/>
      <c r="K426" s="147"/>
      <c r="L426" s="28"/>
      <c r="M426" s="160"/>
      <c r="O426" s="154"/>
      <c r="P426" s="28"/>
      <c r="Q426" s="28"/>
      <c r="R426" s="147"/>
      <c r="S426" s="147"/>
      <c r="T426" s="147"/>
      <c r="W426" s="147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47"/>
      <c r="C427" s="28"/>
      <c r="D427" s="28"/>
      <c r="E427" s="28"/>
      <c r="H427" s="28"/>
      <c r="J427" s="161"/>
      <c r="K427" s="147"/>
      <c r="L427" s="28"/>
      <c r="M427" s="160"/>
      <c r="O427" s="154"/>
      <c r="P427" s="28"/>
      <c r="Q427" s="28"/>
      <c r="R427" s="147"/>
      <c r="S427" s="147"/>
      <c r="T427" s="147"/>
      <c r="W427" s="147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47"/>
      <c r="C428" s="28"/>
      <c r="D428" s="28"/>
      <c r="E428" s="28"/>
      <c r="H428" s="28"/>
      <c r="J428" s="161"/>
      <c r="K428" s="147"/>
      <c r="L428" s="28"/>
      <c r="M428" s="160"/>
      <c r="O428" s="154"/>
      <c r="P428" s="28"/>
      <c r="Q428" s="28"/>
      <c r="R428" s="147"/>
      <c r="S428" s="147"/>
      <c r="T428" s="147"/>
      <c r="W428" s="147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47"/>
      <c r="C429" s="28"/>
      <c r="D429" s="28"/>
      <c r="E429" s="28"/>
      <c r="H429" s="28"/>
      <c r="J429" s="161"/>
      <c r="K429" s="147"/>
      <c r="L429" s="28"/>
      <c r="M429" s="160"/>
      <c r="O429" s="154"/>
      <c r="P429" s="28"/>
      <c r="Q429" s="28"/>
      <c r="R429" s="147"/>
      <c r="S429" s="147"/>
      <c r="T429" s="147"/>
      <c r="W429" s="147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47"/>
      <c r="C430" s="28"/>
      <c r="D430" s="28"/>
      <c r="E430" s="28"/>
      <c r="H430" s="28"/>
      <c r="J430" s="161"/>
      <c r="K430" s="147"/>
      <c r="L430" s="28"/>
      <c r="M430" s="160"/>
      <c r="O430" s="154"/>
      <c r="P430" s="28"/>
      <c r="Q430" s="28"/>
      <c r="R430" s="147"/>
      <c r="S430" s="147"/>
      <c r="T430" s="147"/>
      <c r="W430" s="147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47"/>
      <c r="C431" s="28"/>
      <c r="D431" s="28"/>
      <c r="E431" s="28"/>
      <c r="H431" s="28"/>
      <c r="J431" s="161"/>
      <c r="K431" s="147"/>
      <c r="L431" s="28"/>
      <c r="M431" s="160"/>
      <c r="O431" s="154"/>
      <c r="P431" s="28"/>
      <c r="Q431" s="28"/>
      <c r="R431" s="147"/>
      <c r="S431" s="147"/>
      <c r="T431" s="147"/>
      <c r="W431" s="147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47"/>
      <c r="C432" s="28"/>
      <c r="D432" s="28"/>
      <c r="E432" s="28"/>
      <c r="H432" s="28"/>
      <c r="J432" s="161"/>
      <c r="K432" s="147"/>
      <c r="L432" s="28"/>
      <c r="M432" s="160"/>
      <c r="O432" s="154"/>
      <c r="P432" s="28"/>
      <c r="Q432" s="28"/>
      <c r="R432" s="147"/>
      <c r="S432" s="147"/>
      <c r="T432" s="147"/>
      <c r="W432" s="147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2:42">
      <c r="B433" s="147"/>
      <c r="C433" s="28"/>
      <c r="D433" s="28"/>
      <c r="E433" s="28"/>
      <c r="H433" s="28"/>
      <c r="J433" s="161"/>
      <c r="K433" s="147"/>
      <c r="L433" s="28"/>
      <c r="M433" s="160"/>
      <c r="O433" s="154"/>
      <c r="P433" s="28"/>
      <c r="Q433" s="28"/>
      <c r="R433" s="147"/>
      <c r="S433" s="147"/>
      <c r="T433" s="147"/>
      <c r="W433" s="147"/>
      <c r="X433" s="28"/>
      <c r="Z433" s="28"/>
      <c r="AA433" s="28"/>
      <c r="AB433" s="28"/>
      <c r="AC433" s="28"/>
      <c r="AD433" s="28"/>
      <c r="AI433" s="28"/>
      <c r="AJ433" s="28"/>
      <c r="AK433" s="28"/>
      <c r="AO433" s="28"/>
      <c r="AP433" s="28"/>
    </row>
    <row r="434" spans="2:42">
      <c r="B434" s="147"/>
      <c r="C434" s="28"/>
      <c r="D434" s="28"/>
      <c r="E434" s="28"/>
      <c r="H434" s="28"/>
      <c r="J434" s="161"/>
      <c r="K434" s="147"/>
      <c r="L434" s="28"/>
      <c r="M434" s="160"/>
      <c r="O434" s="154"/>
      <c r="P434" s="28"/>
      <c r="Q434" s="28"/>
      <c r="R434" s="28"/>
      <c r="S434" s="28"/>
      <c r="T434" s="28"/>
      <c r="W434" s="147"/>
      <c r="X434" s="28"/>
      <c r="Z434" s="28"/>
      <c r="AA434" s="28"/>
      <c r="AB434" s="28"/>
      <c r="AC434" s="28"/>
      <c r="AD434" s="28"/>
      <c r="AI434" s="28"/>
      <c r="AJ434" s="28"/>
      <c r="AK434" s="28"/>
      <c r="AO434" s="28"/>
      <c r="AP434" s="28"/>
    </row>
    <row r="435" spans="2:42">
      <c r="B435" s="147"/>
      <c r="C435" s="28"/>
      <c r="D435" s="28"/>
      <c r="E435" s="28"/>
      <c r="H435" s="28"/>
      <c r="J435" s="161"/>
      <c r="K435" s="147"/>
      <c r="L435" s="28"/>
      <c r="M435" s="160"/>
      <c r="O435" s="154"/>
      <c r="P435" s="28"/>
      <c r="Q435" s="28"/>
      <c r="R435" s="28"/>
      <c r="S435" s="28"/>
      <c r="T435" s="28"/>
      <c r="W435" s="147"/>
      <c r="X435" s="28"/>
      <c r="Z435" s="28"/>
      <c r="AA435" s="28"/>
      <c r="AB435" s="28"/>
      <c r="AC435" s="28"/>
      <c r="AD435" s="28"/>
      <c r="AI435" s="28"/>
      <c r="AJ435" s="28"/>
      <c r="AK435" s="28"/>
      <c r="AO435" s="28"/>
      <c r="AP435" s="28"/>
    </row>
    <row r="436" spans="2:42" s="148" customFormat="1">
      <c r="E436" s="28"/>
      <c r="H436" s="28"/>
      <c r="J436" s="153"/>
      <c r="AB436" s="28"/>
    </row>
    <row r="437" spans="2:42" s="148" customFormat="1">
      <c r="E437" s="28"/>
      <c r="H437" s="28"/>
      <c r="J437" s="153"/>
      <c r="AB437" s="28"/>
    </row>
    <row r="438" spans="2:42" s="148" customFormat="1">
      <c r="E438" s="28"/>
      <c r="H438" s="28"/>
      <c r="J438" s="153"/>
      <c r="AB438" s="28"/>
    </row>
    <row r="439" spans="2:42" s="148" customFormat="1">
      <c r="E439" s="28"/>
      <c r="H439" s="28"/>
      <c r="J439" s="153"/>
      <c r="AB439" s="28"/>
    </row>
    <row r="440" spans="2:42" s="148" customFormat="1">
      <c r="E440" s="28"/>
      <c r="H440" s="28"/>
      <c r="J440" s="153"/>
      <c r="AB440" s="28"/>
    </row>
    <row r="441" spans="2:42" s="148" customFormat="1">
      <c r="E441" s="28"/>
      <c r="H441" s="28"/>
      <c r="J441" s="153"/>
      <c r="AB441" s="28"/>
    </row>
    <row r="442" spans="2:42" s="148" customFormat="1">
      <c r="E442" s="28"/>
      <c r="H442" s="28"/>
      <c r="J442" s="153"/>
      <c r="AB442" s="28"/>
    </row>
    <row r="443" spans="2:42" s="148" customFormat="1">
      <c r="E443" s="28"/>
      <c r="H443" s="28"/>
      <c r="J443" s="153"/>
      <c r="AB443" s="28"/>
    </row>
    <row r="444" spans="2:42" s="148" customFormat="1">
      <c r="E444" s="28"/>
      <c r="H444" s="28"/>
      <c r="J444" s="153"/>
      <c r="AB444" s="28"/>
    </row>
    <row r="445" spans="2:42" s="148" customFormat="1">
      <c r="E445" s="28"/>
      <c r="H445" s="28"/>
      <c r="J445" s="153"/>
      <c r="AB445" s="28"/>
    </row>
    <row r="446" spans="2:42" s="148" customFormat="1">
      <c r="E446" s="28"/>
      <c r="H446" s="28"/>
      <c r="J446" s="153"/>
      <c r="AB446" s="28"/>
    </row>
    <row r="447" spans="2:42" s="148" customFormat="1">
      <c r="E447" s="28"/>
      <c r="H447" s="28"/>
      <c r="J447" s="153"/>
      <c r="AB447" s="28"/>
    </row>
    <row r="448" spans="2:42" s="148" customFormat="1">
      <c r="E448" s="28"/>
      <c r="H448" s="28"/>
      <c r="J448" s="153"/>
      <c r="AB448" s="28"/>
    </row>
    <row r="449" spans="2:42" s="148" customFormat="1">
      <c r="E449" s="28"/>
      <c r="H449" s="28"/>
      <c r="J449" s="153"/>
      <c r="AB449" s="28"/>
    </row>
    <row r="450" spans="2:42" s="148" customFormat="1">
      <c r="E450" s="28"/>
      <c r="H450" s="28"/>
      <c r="J450" s="153"/>
      <c r="AB450" s="28"/>
    </row>
    <row r="451" spans="2:42" s="148" customFormat="1">
      <c r="E451" s="28"/>
      <c r="H451" s="28"/>
      <c r="J451" s="153"/>
      <c r="AB451" s="28"/>
    </row>
    <row r="452" spans="2:42" s="148" customFormat="1">
      <c r="E452" s="28"/>
      <c r="H452" s="28"/>
      <c r="J452" s="153"/>
      <c r="AB452" s="28"/>
    </row>
    <row r="453" spans="2:42" s="148" customFormat="1">
      <c r="E453" s="28"/>
      <c r="H453" s="28"/>
      <c r="J453" s="153"/>
      <c r="AB453" s="28"/>
    </row>
    <row r="454" spans="2:42">
      <c r="B454" s="147"/>
      <c r="C454" s="28"/>
      <c r="D454" s="28"/>
      <c r="E454" s="28"/>
      <c r="H454" s="28"/>
      <c r="J454" s="153"/>
      <c r="K454" s="28"/>
      <c r="L454" s="28"/>
      <c r="O454" s="154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47"/>
      <c r="C455" s="28"/>
      <c r="D455" s="28"/>
      <c r="E455" s="28"/>
      <c r="H455" s="28"/>
      <c r="I455" s="148"/>
      <c r="J455" s="153"/>
      <c r="K455" s="28"/>
      <c r="L455" s="28"/>
      <c r="M455" s="148"/>
      <c r="O455" s="154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47"/>
      <c r="C456" s="28"/>
      <c r="D456" s="28"/>
      <c r="E456" s="28"/>
      <c r="H456" s="28"/>
      <c r="I456" s="148"/>
      <c r="J456" s="153"/>
      <c r="K456" s="28"/>
      <c r="L456" s="28"/>
      <c r="M456" s="148"/>
      <c r="O456" s="154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47"/>
      <c r="C457" s="28"/>
      <c r="D457" s="28"/>
      <c r="E457" s="28"/>
      <c r="H457" s="28"/>
      <c r="I457" s="148"/>
      <c r="J457" s="153"/>
      <c r="K457" s="28"/>
      <c r="L457" s="28"/>
      <c r="M457" s="148"/>
      <c r="O457" s="154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47"/>
      <c r="C458" s="28"/>
      <c r="D458" s="28"/>
      <c r="E458" s="28"/>
      <c r="H458" s="28"/>
      <c r="I458" s="148"/>
      <c r="J458" s="148"/>
      <c r="K458" s="28"/>
      <c r="L458" s="28"/>
      <c r="M458" s="148"/>
      <c r="O458" s="154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47"/>
      <c r="C459" s="28"/>
      <c r="D459" s="28"/>
      <c r="E459" s="28"/>
      <c r="H459" s="28"/>
      <c r="I459" s="148"/>
      <c r="J459" s="148"/>
      <c r="K459" s="28"/>
      <c r="L459" s="28"/>
      <c r="M459" s="148"/>
      <c r="O459" s="154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47"/>
      <c r="C460" s="28"/>
      <c r="D460" s="28"/>
      <c r="E460" s="28"/>
      <c r="H460" s="28"/>
      <c r="I460" s="148"/>
      <c r="J460" s="148"/>
      <c r="K460" s="28"/>
      <c r="L460" s="28"/>
      <c r="M460" s="148"/>
      <c r="O460" s="154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47"/>
      <c r="C461" s="28"/>
      <c r="D461" s="28"/>
      <c r="E461" s="28"/>
      <c r="H461" s="28"/>
      <c r="I461" s="148"/>
      <c r="J461" s="147"/>
      <c r="K461" s="28"/>
      <c r="L461" s="28"/>
      <c r="M461" s="148"/>
      <c r="O461" s="154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47"/>
      <c r="C462" s="28"/>
      <c r="D462" s="28"/>
      <c r="E462" s="28"/>
      <c r="H462" s="28"/>
      <c r="I462" s="148"/>
      <c r="J462" s="147"/>
      <c r="K462" s="28"/>
      <c r="L462" s="28"/>
      <c r="M462" s="148"/>
      <c r="O462" s="154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47"/>
      <c r="C463" s="28"/>
      <c r="D463" s="28"/>
      <c r="E463" s="28"/>
      <c r="H463" s="28"/>
      <c r="J463" s="153"/>
      <c r="K463" s="28"/>
      <c r="L463" s="28"/>
      <c r="M463" s="160"/>
      <c r="O463" s="154"/>
      <c r="P463" s="28"/>
      <c r="Q463" s="28"/>
      <c r="W463" s="147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47"/>
      <c r="C464" s="28"/>
      <c r="D464" s="28"/>
      <c r="E464" s="28"/>
      <c r="H464" s="28"/>
      <c r="J464" s="153"/>
      <c r="K464" s="28"/>
      <c r="L464" s="28"/>
      <c r="M464" s="160"/>
      <c r="O464" s="154"/>
      <c r="P464" s="28"/>
      <c r="Q464" s="28"/>
      <c r="W464" s="147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47"/>
      <c r="C465" s="28"/>
      <c r="D465" s="28"/>
      <c r="E465" s="28"/>
      <c r="H465" s="28"/>
      <c r="J465" s="153"/>
      <c r="K465" s="28"/>
      <c r="L465" s="28"/>
      <c r="M465" s="160"/>
      <c r="O465" s="154"/>
      <c r="P465" s="28"/>
      <c r="Q465" s="28"/>
      <c r="W465" s="147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47"/>
      <c r="C466" s="28"/>
      <c r="D466" s="28"/>
      <c r="E466" s="28"/>
      <c r="H466" s="28"/>
      <c r="J466" s="153"/>
      <c r="K466" s="28"/>
      <c r="L466" s="28"/>
      <c r="M466" s="160"/>
      <c r="O466" s="154"/>
      <c r="P466" s="28"/>
      <c r="Q466" s="28"/>
      <c r="W466" s="147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47"/>
      <c r="C467" s="28"/>
      <c r="D467" s="28"/>
      <c r="E467" s="28"/>
      <c r="H467" s="28"/>
      <c r="J467" s="153"/>
      <c r="K467" s="28"/>
      <c r="L467" s="28"/>
      <c r="M467" s="162"/>
      <c r="O467" s="154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47"/>
      <c r="C468" s="28"/>
      <c r="D468" s="28"/>
      <c r="E468" s="28"/>
      <c r="H468" s="28"/>
      <c r="J468" s="153"/>
      <c r="K468" s="28"/>
      <c r="L468" s="28"/>
      <c r="M468" s="162"/>
      <c r="O468" s="154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47"/>
      <c r="C469" s="28"/>
      <c r="D469" s="28"/>
      <c r="E469" s="28"/>
      <c r="H469" s="28"/>
      <c r="J469" s="153"/>
      <c r="K469" s="28"/>
      <c r="L469" s="28"/>
      <c r="M469" s="162"/>
      <c r="O469" s="154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47"/>
      <c r="C470" s="28"/>
      <c r="D470" s="28"/>
      <c r="E470" s="28"/>
      <c r="H470" s="28"/>
      <c r="J470" s="153"/>
      <c r="K470" s="28"/>
      <c r="L470" s="28"/>
      <c r="M470" s="162"/>
      <c r="O470" s="154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47"/>
      <c r="C471" s="28"/>
      <c r="D471" s="28"/>
      <c r="E471" s="28"/>
      <c r="H471" s="28"/>
      <c r="J471" s="153"/>
      <c r="K471" s="28"/>
      <c r="L471" s="28"/>
      <c r="M471" s="162"/>
      <c r="O471" s="154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47"/>
      <c r="C472" s="28"/>
      <c r="D472" s="28"/>
      <c r="E472" s="28"/>
      <c r="H472" s="28"/>
      <c r="J472" s="153"/>
      <c r="K472" s="28"/>
      <c r="L472" s="28"/>
      <c r="M472" s="162"/>
      <c r="O472" s="154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47"/>
      <c r="C473" s="28"/>
      <c r="D473" s="28"/>
      <c r="E473" s="28"/>
      <c r="H473" s="28"/>
      <c r="J473" s="153"/>
      <c r="K473" s="28"/>
      <c r="L473" s="28"/>
      <c r="M473" s="162"/>
      <c r="O473" s="154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47"/>
      <c r="C474" s="28"/>
      <c r="D474" s="28"/>
      <c r="E474" s="28"/>
      <c r="H474" s="28"/>
      <c r="J474" s="153"/>
      <c r="K474" s="28"/>
      <c r="L474" s="28"/>
      <c r="M474" s="162"/>
      <c r="O474" s="154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48"/>
      <c r="C475" s="28"/>
      <c r="D475" s="28"/>
      <c r="E475" s="28"/>
      <c r="H475" s="28"/>
      <c r="J475" s="153"/>
      <c r="K475" s="28"/>
      <c r="L475" s="28"/>
      <c r="M475" s="162"/>
      <c r="O475" s="154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48"/>
      <c r="C476" s="28"/>
      <c r="D476" s="28"/>
      <c r="E476" s="28"/>
      <c r="H476" s="28"/>
      <c r="J476" s="153"/>
      <c r="K476" s="28"/>
      <c r="L476" s="28"/>
      <c r="M476" s="162"/>
      <c r="O476" s="154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48"/>
      <c r="C477" s="28"/>
      <c r="D477" s="28"/>
      <c r="E477" s="28"/>
      <c r="H477" s="28"/>
      <c r="J477" s="153"/>
      <c r="K477" s="28"/>
      <c r="L477" s="28"/>
      <c r="M477" s="162"/>
      <c r="O477" s="154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47"/>
      <c r="C478" s="28"/>
      <c r="D478" s="28"/>
      <c r="E478" s="28"/>
      <c r="H478" s="28"/>
      <c r="I478" s="148"/>
      <c r="J478" s="153"/>
      <c r="K478" s="28"/>
      <c r="L478" s="28"/>
      <c r="M478" s="160"/>
      <c r="O478" s="154"/>
      <c r="P478" s="28"/>
      <c r="Q478" s="28"/>
      <c r="W478" s="147"/>
      <c r="X478" s="28"/>
      <c r="Z478" s="28"/>
      <c r="AA478" s="28"/>
      <c r="AC478" s="28"/>
      <c r="AD478" s="28"/>
      <c r="AJ478" s="28"/>
      <c r="AK478" s="28"/>
    </row>
    <row r="479" spans="2:42">
      <c r="B479" s="147"/>
      <c r="C479" s="28"/>
      <c r="D479" s="28"/>
      <c r="E479" s="28"/>
      <c r="H479" s="28"/>
      <c r="J479" s="153"/>
      <c r="K479" s="28"/>
      <c r="L479" s="28"/>
      <c r="M479" s="160"/>
      <c r="O479" s="154"/>
      <c r="P479" s="28"/>
      <c r="Q479" s="28"/>
      <c r="W479" s="147"/>
      <c r="X479" s="28"/>
      <c r="Z479" s="28"/>
      <c r="AA479" s="28"/>
      <c r="AC479" s="28"/>
      <c r="AD479" s="28"/>
      <c r="AJ479" s="28"/>
      <c r="AK479" s="28"/>
    </row>
    <row r="480" spans="2:42">
      <c r="B480" s="147"/>
      <c r="C480" s="28"/>
      <c r="D480" s="28"/>
      <c r="E480" s="28"/>
      <c r="H480" s="28"/>
      <c r="J480" s="153"/>
      <c r="K480" s="28"/>
      <c r="L480" s="28"/>
      <c r="M480" s="160"/>
      <c r="O480" s="154"/>
      <c r="P480" s="28"/>
      <c r="Q480" s="28"/>
      <c r="W480" s="147"/>
      <c r="X480" s="28"/>
      <c r="Z480" s="28"/>
      <c r="AA480" s="28"/>
      <c r="AC480" s="28"/>
      <c r="AD480" s="28"/>
      <c r="AJ480" s="28"/>
      <c r="AK480" s="28"/>
    </row>
    <row r="481" spans="2:42">
      <c r="B481" s="147"/>
      <c r="C481" s="28"/>
      <c r="D481" s="28"/>
      <c r="E481" s="28"/>
      <c r="H481" s="28"/>
      <c r="J481" s="153"/>
      <c r="K481" s="28"/>
      <c r="L481" s="28"/>
      <c r="M481" s="160"/>
      <c r="O481" s="154"/>
      <c r="P481" s="28"/>
      <c r="Q481" s="28"/>
      <c r="W481" s="147"/>
      <c r="X481" s="28"/>
      <c r="Z481" s="28"/>
      <c r="AA481" s="28"/>
      <c r="AC481" s="28"/>
      <c r="AD481" s="28"/>
      <c r="AJ481" s="28"/>
      <c r="AK481" s="28"/>
    </row>
    <row r="482" spans="2:42">
      <c r="B482" s="147"/>
      <c r="C482" s="28"/>
      <c r="D482" s="28"/>
      <c r="E482" s="28"/>
      <c r="H482" s="28"/>
      <c r="J482" s="153"/>
      <c r="K482" s="28"/>
      <c r="L482" s="28"/>
      <c r="P482" s="28"/>
      <c r="Q482" s="28"/>
      <c r="W482" s="147"/>
      <c r="X482" s="28"/>
      <c r="Z482" s="28"/>
      <c r="AA482" s="28"/>
      <c r="AC482" s="28"/>
      <c r="AD482" s="28"/>
      <c r="AJ482" s="28"/>
      <c r="AK482" s="28"/>
      <c r="AO482" s="28"/>
      <c r="AP482" s="28"/>
    </row>
    <row r="483" spans="2:42">
      <c r="B483" s="147"/>
      <c r="C483" s="28"/>
      <c r="D483" s="28"/>
      <c r="E483" s="28"/>
      <c r="H483" s="28"/>
      <c r="J483" s="153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47"/>
      <c r="C484" s="28"/>
      <c r="D484" s="28"/>
      <c r="E484" s="28"/>
      <c r="H484" s="28"/>
      <c r="J484" s="153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47"/>
      <c r="C485" s="28"/>
      <c r="D485" s="28"/>
      <c r="E485" s="28"/>
      <c r="H485" s="28"/>
      <c r="J485" s="153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47"/>
      <c r="C486" s="28"/>
      <c r="D486" s="28"/>
      <c r="E486" s="28"/>
      <c r="H486" s="28"/>
      <c r="J486" s="153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47"/>
      <c r="C487" s="28"/>
      <c r="D487" s="28"/>
      <c r="E487" s="28"/>
      <c r="H487" s="28"/>
      <c r="J487" s="153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47"/>
      <c r="C488" s="28"/>
      <c r="D488" s="28"/>
      <c r="E488" s="28"/>
      <c r="H488" s="28"/>
      <c r="J488" s="153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47"/>
      <c r="C489" s="28"/>
      <c r="D489" s="28"/>
      <c r="E489" s="28"/>
      <c r="H489" s="28"/>
      <c r="J489" s="153"/>
      <c r="K489" s="28"/>
      <c r="L489" s="28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47"/>
      <c r="C490" s="28"/>
      <c r="D490" s="28"/>
      <c r="E490" s="28"/>
      <c r="H490" s="28"/>
      <c r="J490" s="153"/>
      <c r="K490" s="28"/>
      <c r="L490" s="28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47"/>
      <c r="C491" s="28"/>
      <c r="D491" s="28"/>
      <c r="E491" s="28"/>
      <c r="H491" s="28"/>
      <c r="J491" s="153"/>
      <c r="K491" s="28"/>
      <c r="L491" s="28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47"/>
      <c r="C492" s="28"/>
      <c r="D492" s="28"/>
      <c r="E492" s="28"/>
      <c r="H492" s="28"/>
      <c r="J492" s="153"/>
      <c r="K492" s="28"/>
      <c r="L492" s="28"/>
      <c r="O492" s="154"/>
      <c r="P492" s="28"/>
      <c r="Q492" s="28"/>
      <c r="W492" s="28"/>
      <c r="X492" s="28"/>
      <c r="Z492" s="28"/>
      <c r="AA492" s="28"/>
      <c r="AC492" s="28"/>
      <c r="AD492" s="28"/>
      <c r="AI492" s="28"/>
      <c r="AJ492" s="28"/>
      <c r="AK492" s="28"/>
      <c r="AO492" s="28"/>
      <c r="AP492" s="28"/>
    </row>
    <row r="493" spans="2:42">
      <c r="B493" s="147"/>
      <c r="C493" s="28"/>
      <c r="D493" s="28"/>
      <c r="E493" s="28"/>
      <c r="H493" s="28"/>
      <c r="J493" s="153"/>
      <c r="K493" s="28"/>
      <c r="L493" s="28"/>
      <c r="O493" s="154"/>
      <c r="P493" s="28"/>
      <c r="Q493" s="28"/>
      <c r="W493" s="28"/>
      <c r="X493" s="28"/>
      <c r="Z493" s="28"/>
      <c r="AA493" s="28"/>
      <c r="AC493" s="28"/>
      <c r="AD493" s="28"/>
      <c r="AI493" s="28"/>
      <c r="AJ493" s="28"/>
      <c r="AK493" s="28"/>
      <c r="AO493" s="28"/>
      <c r="AP493" s="28"/>
    </row>
    <row r="494" spans="2:42">
      <c r="B494" s="147"/>
      <c r="C494" s="28"/>
      <c r="D494" s="28"/>
      <c r="E494" s="28"/>
      <c r="H494" s="28"/>
      <c r="J494" s="153"/>
      <c r="K494" s="28"/>
      <c r="L494" s="28"/>
      <c r="O494" s="154"/>
      <c r="P494" s="28"/>
      <c r="Q494" s="28"/>
      <c r="W494" s="28"/>
      <c r="X494" s="28"/>
      <c r="Z494" s="28"/>
      <c r="AA494" s="28"/>
      <c r="AC494" s="28"/>
      <c r="AD494" s="28"/>
      <c r="AI494" s="28"/>
      <c r="AJ494" s="28"/>
      <c r="AK494" s="28"/>
      <c r="AO494" s="28"/>
      <c r="AP494" s="28"/>
    </row>
    <row r="495" spans="2:42">
      <c r="B495" s="147"/>
      <c r="C495" s="28"/>
      <c r="D495" s="28"/>
      <c r="E495" s="28"/>
      <c r="H495" s="28"/>
      <c r="J495" s="153"/>
      <c r="K495" s="28"/>
      <c r="L495" s="28"/>
      <c r="M495"/>
      <c r="O495" s="154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47"/>
      <c r="C496" s="28"/>
      <c r="D496" s="28"/>
      <c r="E496" s="28"/>
      <c r="H496" s="28"/>
      <c r="J496" s="153"/>
      <c r="K496" s="28"/>
      <c r="L496" s="28"/>
      <c r="M496"/>
      <c r="O496" s="154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47"/>
      <c r="C497" s="28"/>
      <c r="D497" s="28"/>
      <c r="E497" s="28"/>
      <c r="H497" s="28"/>
      <c r="J497" s="153"/>
      <c r="K497" s="28"/>
      <c r="L497" s="28"/>
      <c r="M497"/>
      <c r="O497" s="154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47"/>
      <c r="C498" s="28"/>
      <c r="D498" s="28"/>
      <c r="E498" s="28"/>
      <c r="H498" s="28"/>
      <c r="J498" s="153"/>
      <c r="K498" s="28"/>
      <c r="L498" s="28"/>
      <c r="M498"/>
      <c r="O498" s="154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47"/>
      <c r="C499" s="28"/>
      <c r="D499" s="28"/>
      <c r="E499" s="28"/>
      <c r="H499" s="28"/>
      <c r="J499" s="153"/>
      <c r="K499" s="28"/>
      <c r="L499" s="28"/>
      <c r="M499"/>
      <c r="O499" s="154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47"/>
      <c r="C500" s="28"/>
      <c r="D500" s="28"/>
      <c r="E500" s="28"/>
      <c r="H500" s="28"/>
      <c r="J500" s="153"/>
      <c r="K500" s="28"/>
      <c r="L500" s="28"/>
      <c r="M500"/>
      <c r="O500" s="154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47"/>
      <c r="C501" s="28"/>
      <c r="D501" s="28"/>
      <c r="E501" s="28"/>
      <c r="H501" s="28"/>
      <c r="J501" s="153"/>
      <c r="K501" s="28"/>
      <c r="L501" s="28"/>
      <c r="M501"/>
      <c r="O501" s="154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47"/>
      <c r="C502" s="28"/>
      <c r="D502" s="28"/>
      <c r="E502" s="28"/>
      <c r="H502" s="28"/>
      <c r="J502" s="153"/>
      <c r="K502" s="28"/>
      <c r="L502" s="28"/>
      <c r="M502"/>
      <c r="O502" s="154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47"/>
      <c r="C503" s="28"/>
      <c r="D503" s="28"/>
      <c r="E503" s="28"/>
      <c r="H503" s="28"/>
      <c r="J503" s="153"/>
      <c r="K503" s="28"/>
      <c r="L503" s="28"/>
      <c r="M503"/>
      <c r="O503" s="154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47"/>
      <c r="C504" s="28"/>
      <c r="D504" s="28"/>
      <c r="E504" s="28"/>
      <c r="H504" s="28"/>
      <c r="J504" s="153"/>
      <c r="K504" s="28"/>
      <c r="L504" s="28"/>
      <c r="M504"/>
      <c r="O504" s="154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47"/>
      <c r="C505" s="28"/>
      <c r="D505" s="28"/>
      <c r="E505" s="28"/>
      <c r="H505" s="28"/>
      <c r="J505" s="153"/>
      <c r="K505" s="28"/>
      <c r="L505" s="28"/>
      <c r="M505"/>
      <c r="O505" s="154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47"/>
      <c r="C506" s="28"/>
      <c r="D506" s="28"/>
      <c r="E506" s="28"/>
      <c r="H506" s="28"/>
      <c r="J506" s="153"/>
      <c r="K506" s="28"/>
      <c r="L506" s="28"/>
      <c r="M506"/>
      <c r="O506" s="154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47"/>
      <c r="C507" s="28"/>
      <c r="D507" s="28"/>
      <c r="E507" s="28"/>
      <c r="H507" s="28"/>
      <c r="J507" s="153"/>
      <c r="K507" s="28"/>
      <c r="L507" s="28"/>
      <c r="M507"/>
      <c r="O507" s="154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47"/>
      <c r="C508" s="28"/>
      <c r="D508" s="28"/>
      <c r="E508" s="28"/>
      <c r="H508" s="28"/>
      <c r="J508" s="153"/>
      <c r="K508" s="28"/>
      <c r="L508" s="28"/>
      <c r="M508"/>
      <c r="O508" s="154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47"/>
      <c r="C509" s="28"/>
      <c r="D509" s="28"/>
      <c r="E509" s="28"/>
      <c r="H509" s="28"/>
      <c r="J509" s="153"/>
      <c r="K509" s="28"/>
      <c r="L509" s="28"/>
      <c r="M509"/>
      <c r="O509" s="154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47"/>
      <c r="C510" s="28"/>
      <c r="D510" s="28"/>
      <c r="E510" s="28"/>
      <c r="H510" s="28"/>
      <c r="J510" s="153"/>
      <c r="K510" s="28"/>
      <c r="L510" s="28"/>
      <c r="M510"/>
      <c r="O510" s="154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47"/>
      <c r="C511" s="28"/>
      <c r="D511" s="28"/>
      <c r="E511" s="28"/>
      <c r="H511" s="28"/>
      <c r="J511" s="153"/>
      <c r="K511" s="28"/>
      <c r="L511" s="28"/>
      <c r="M511"/>
      <c r="O511" s="154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47"/>
      <c r="C512" s="28"/>
      <c r="D512" s="28"/>
      <c r="E512" s="28"/>
      <c r="H512" s="28"/>
      <c r="J512" s="153"/>
      <c r="K512" s="28"/>
      <c r="L512" s="28"/>
      <c r="M512"/>
      <c r="O512" s="154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47"/>
      <c r="C513" s="28"/>
      <c r="D513" s="28"/>
      <c r="E513" s="28"/>
      <c r="H513" s="28"/>
      <c r="J513" s="153"/>
      <c r="K513" s="28"/>
      <c r="L513" s="28"/>
      <c r="M513"/>
      <c r="O513" s="154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47"/>
      <c r="C514" s="28"/>
      <c r="D514" s="28"/>
      <c r="E514" s="28"/>
      <c r="H514" s="28"/>
      <c r="J514" s="153"/>
      <c r="K514" s="28"/>
      <c r="L514" s="28"/>
      <c r="M514"/>
      <c r="O514" s="154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47"/>
      <c r="C515" s="28"/>
      <c r="D515" s="28"/>
      <c r="E515" s="28"/>
      <c r="H515" s="28"/>
      <c r="J515" s="153"/>
      <c r="K515" s="28"/>
      <c r="L515" s="28"/>
      <c r="M515"/>
      <c r="O515" s="154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47"/>
      <c r="C516" s="28"/>
      <c r="D516" s="28"/>
      <c r="E516" s="28"/>
      <c r="H516" s="28"/>
      <c r="J516" s="153"/>
      <c r="K516" s="28"/>
      <c r="L516" s="28"/>
      <c r="M516"/>
      <c r="O516" s="154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47"/>
      <c r="C517" s="28"/>
      <c r="D517" s="28"/>
      <c r="E517" s="28"/>
      <c r="H517" s="28"/>
      <c r="J517" s="153"/>
      <c r="K517" s="28"/>
      <c r="L517" s="28"/>
      <c r="M517"/>
      <c r="O517" s="154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47"/>
      <c r="C518" s="28"/>
      <c r="D518" s="28"/>
      <c r="E518" s="28"/>
      <c r="H518" s="28"/>
      <c r="J518" s="153"/>
      <c r="K518" s="28"/>
      <c r="L518" s="28"/>
      <c r="M518"/>
      <c r="O518" s="154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47"/>
      <c r="C519" s="28"/>
      <c r="D519" s="28"/>
      <c r="E519" s="28"/>
      <c r="H519" s="28"/>
      <c r="J519" s="153"/>
      <c r="K519" s="28"/>
      <c r="M519" s="165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47"/>
      <c r="C520" s="28"/>
      <c r="D520" s="28"/>
      <c r="E520" s="28"/>
      <c r="H520" s="28"/>
      <c r="J520" s="153"/>
      <c r="K520" s="28"/>
      <c r="M520" s="165"/>
      <c r="P520" s="28"/>
      <c r="Q520" s="28"/>
      <c r="W520" s="28"/>
      <c r="X520" s="28"/>
      <c r="Z520" s="28"/>
      <c r="AA520" s="28"/>
      <c r="AB520" s="28"/>
      <c r="AC520" s="28"/>
      <c r="AD520" s="28"/>
      <c r="AI520" s="28"/>
      <c r="AJ520" s="28"/>
      <c r="AK520" s="28"/>
      <c r="AO520" s="28"/>
      <c r="AP520" s="28"/>
    </row>
    <row r="521" spans="2:42">
      <c r="B521" s="147"/>
      <c r="C521" s="28"/>
      <c r="D521" s="28"/>
      <c r="E521" s="28"/>
      <c r="H521" s="28"/>
      <c r="J521" s="153"/>
      <c r="K521" s="28"/>
      <c r="M521" s="165"/>
      <c r="P521" s="28"/>
      <c r="Q521" s="28"/>
      <c r="W521" s="28"/>
      <c r="X521" s="28"/>
      <c r="Z521" s="28"/>
      <c r="AA521" s="28"/>
      <c r="AB521" s="28"/>
      <c r="AC521" s="28"/>
      <c r="AD521" s="28"/>
      <c r="AI521" s="28"/>
      <c r="AJ521" s="28"/>
      <c r="AK521" s="28"/>
      <c r="AO521" s="28"/>
      <c r="AP521" s="28"/>
    </row>
    <row r="522" spans="2:42">
      <c r="B522" s="147"/>
      <c r="C522" s="28"/>
      <c r="D522" s="28"/>
      <c r="E522" s="28"/>
      <c r="H522" s="28"/>
      <c r="J522" s="153"/>
      <c r="K522" s="28"/>
      <c r="M522" s="165"/>
      <c r="P522" s="28"/>
      <c r="Q522" s="28"/>
      <c r="W522" s="28"/>
      <c r="X522" s="28"/>
      <c r="Z522" s="28"/>
      <c r="AA522" s="28"/>
      <c r="AB522" s="28"/>
      <c r="AC522" s="28"/>
      <c r="AD522" s="28"/>
      <c r="AI522" s="28"/>
      <c r="AJ522" s="28"/>
      <c r="AK522" s="28"/>
      <c r="AO522" s="28"/>
      <c r="AP522" s="28"/>
    </row>
    <row r="523" spans="2:42">
      <c r="B523" s="147"/>
      <c r="C523" s="28"/>
      <c r="D523" s="28"/>
      <c r="E523" s="28"/>
      <c r="H523" s="28"/>
      <c r="J523" s="153"/>
      <c r="K523" s="28"/>
      <c r="M523" s="165"/>
      <c r="P523" s="28"/>
      <c r="Q523" s="28"/>
      <c r="W523" s="147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47"/>
      <c r="C524" s="28"/>
      <c r="D524" s="28"/>
      <c r="E524" s="28"/>
      <c r="H524" s="28"/>
      <c r="J524" s="153"/>
      <c r="K524" s="28"/>
      <c r="M524" s="165"/>
      <c r="P524" s="28"/>
      <c r="Q524" s="28"/>
      <c r="W524" s="147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47"/>
      <c r="C525" s="28"/>
      <c r="D525" s="28"/>
      <c r="E525" s="28"/>
      <c r="H525" s="28"/>
      <c r="J525" s="153"/>
      <c r="K525" s="28"/>
      <c r="M525" s="165"/>
      <c r="P525" s="28"/>
      <c r="Q525" s="28"/>
      <c r="W525" s="147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47"/>
      <c r="C526" s="28"/>
      <c r="D526" s="28"/>
      <c r="E526" s="28"/>
      <c r="H526" s="28"/>
      <c r="J526" s="153"/>
      <c r="K526" s="28"/>
      <c r="M526" s="165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47"/>
      <c r="C527" s="28"/>
      <c r="D527" s="28"/>
      <c r="E527" s="28"/>
      <c r="H527" s="28"/>
      <c r="J527" s="153"/>
      <c r="K527" s="28"/>
      <c r="M527" s="165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47"/>
      <c r="C528" s="28"/>
      <c r="D528" s="28"/>
      <c r="E528" s="28"/>
      <c r="H528" s="28"/>
      <c r="J528" s="153"/>
      <c r="K528" s="28"/>
      <c r="M528" s="165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47"/>
      <c r="C529" s="28"/>
      <c r="D529" s="28"/>
      <c r="E529" s="28"/>
      <c r="H529" s="28"/>
      <c r="J529" s="153"/>
      <c r="K529" s="28"/>
      <c r="M529" s="165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47"/>
      <c r="C530" s="28"/>
      <c r="D530" s="28"/>
      <c r="E530" s="28"/>
      <c r="H530" s="28"/>
      <c r="J530" s="153"/>
      <c r="K530" s="28"/>
      <c r="M530" s="165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47"/>
      <c r="C531" s="28"/>
      <c r="D531" s="28"/>
      <c r="E531" s="28"/>
      <c r="H531" s="28"/>
      <c r="J531" s="153"/>
      <c r="K531" s="28"/>
      <c r="M531" s="165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47"/>
      <c r="C532" s="28"/>
      <c r="D532" s="28"/>
      <c r="E532" s="28"/>
      <c r="H532" s="28"/>
      <c r="J532" s="153"/>
      <c r="K532" s="28"/>
      <c r="M532" s="165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47"/>
      <c r="C533" s="28"/>
      <c r="D533" s="28"/>
      <c r="E533" s="28"/>
      <c r="H533" s="28"/>
      <c r="J533" s="153"/>
      <c r="K533" s="28"/>
      <c r="M533" s="165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47"/>
      <c r="C534" s="28"/>
      <c r="D534" s="28"/>
      <c r="E534" s="28"/>
      <c r="H534" s="28"/>
      <c r="J534" s="153"/>
      <c r="K534" s="28"/>
      <c r="M534" s="165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47"/>
      <c r="C535" s="28"/>
      <c r="D535" s="28"/>
      <c r="E535" s="28"/>
      <c r="H535" s="28"/>
      <c r="J535" s="153"/>
      <c r="K535" s="28"/>
      <c r="M535" s="165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47"/>
      <c r="C536" s="28"/>
      <c r="D536" s="28"/>
      <c r="E536" s="28"/>
      <c r="H536" s="28"/>
      <c r="J536" s="153"/>
      <c r="K536" s="28"/>
      <c r="M536" s="165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47"/>
      <c r="C537" s="28"/>
      <c r="D537" s="28"/>
      <c r="E537" s="28"/>
      <c r="H537" s="28"/>
      <c r="J537" s="153"/>
      <c r="K537" s="28"/>
      <c r="M537" s="165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47"/>
      <c r="C538" s="28"/>
      <c r="D538" s="28"/>
      <c r="E538" s="28"/>
      <c r="H538" s="28"/>
      <c r="J538" s="153"/>
      <c r="K538" s="28"/>
      <c r="M538" s="165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48"/>
      <c r="C539" s="28"/>
      <c r="D539" s="28"/>
      <c r="E539" s="28"/>
      <c r="H539" s="28"/>
      <c r="I539" s="148"/>
      <c r="J539" s="153"/>
      <c r="K539" s="28"/>
      <c r="L539" s="28"/>
      <c r="M539" s="165"/>
      <c r="O539" s="154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48"/>
      <c r="C540" s="28"/>
      <c r="D540" s="28"/>
      <c r="E540" s="28"/>
      <c r="H540" s="28"/>
      <c r="I540" s="148"/>
      <c r="J540" s="153"/>
      <c r="K540" s="28"/>
      <c r="L540" s="28"/>
      <c r="M540" s="165"/>
      <c r="O540" s="154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48"/>
      <c r="C541" s="28"/>
      <c r="D541" s="28"/>
      <c r="E541" s="28"/>
      <c r="H541" s="28"/>
      <c r="I541" s="148"/>
      <c r="J541" s="153"/>
      <c r="K541" s="28"/>
      <c r="L541" s="28"/>
      <c r="M541" s="165"/>
      <c r="O541" s="154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48"/>
      <c r="C542" s="28"/>
      <c r="D542" s="28"/>
      <c r="E542" s="28"/>
      <c r="H542" s="28"/>
      <c r="I542" s="148"/>
      <c r="J542" s="153"/>
      <c r="K542" s="28"/>
      <c r="L542" s="28"/>
      <c r="M542" s="165"/>
      <c r="O542" s="154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48"/>
      <c r="C543" s="28"/>
      <c r="D543" s="28"/>
      <c r="E543" s="28"/>
      <c r="H543" s="28"/>
      <c r="I543" s="148"/>
      <c r="J543" s="153"/>
      <c r="K543" s="28"/>
      <c r="L543" s="28"/>
      <c r="M543" s="165"/>
      <c r="O543" s="154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48"/>
      <c r="C544" s="28"/>
      <c r="D544" s="28"/>
      <c r="E544" s="28"/>
      <c r="H544" s="28"/>
      <c r="I544" s="148"/>
      <c r="J544" s="153"/>
      <c r="K544" s="28"/>
      <c r="L544" s="28"/>
      <c r="M544" s="165"/>
      <c r="O544" s="154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48"/>
      <c r="C545" s="28"/>
      <c r="D545" s="28"/>
      <c r="E545" s="28"/>
      <c r="H545" s="28"/>
      <c r="I545" s="148"/>
      <c r="J545" s="153"/>
      <c r="K545" s="28"/>
      <c r="L545" s="28"/>
      <c r="M545" s="165"/>
      <c r="O545" s="154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48"/>
      <c r="C546" s="28"/>
      <c r="D546" s="28"/>
      <c r="E546" s="28"/>
      <c r="H546" s="28"/>
      <c r="I546" s="148"/>
      <c r="J546" s="153"/>
      <c r="K546" s="28"/>
      <c r="L546" s="28"/>
      <c r="M546" s="165"/>
      <c r="O546" s="154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48"/>
      <c r="C547" s="28"/>
      <c r="D547" s="28"/>
      <c r="E547" s="28"/>
      <c r="H547" s="28"/>
      <c r="I547" s="148"/>
      <c r="J547" s="153"/>
      <c r="K547" s="28"/>
      <c r="L547" s="28"/>
      <c r="M547" s="165"/>
      <c r="O547" s="154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48"/>
      <c r="C548" s="28"/>
      <c r="D548" s="28"/>
      <c r="E548" s="28"/>
      <c r="H548" s="28"/>
      <c r="I548" s="148"/>
      <c r="J548" s="153"/>
      <c r="K548" s="28"/>
      <c r="L548" s="28"/>
      <c r="M548" s="165"/>
      <c r="O548" s="154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48"/>
      <c r="C549" s="28"/>
      <c r="D549" s="28"/>
      <c r="E549" s="28"/>
      <c r="H549" s="28"/>
      <c r="I549" s="148"/>
      <c r="J549" s="153"/>
      <c r="K549" s="28"/>
      <c r="L549" s="28"/>
      <c r="M549" s="165"/>
      <c r="O549" s="154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48"/>
      <c r="C550" s="28"/>
      <c r="D550" s="28"/>
      <c r="E550" s="28"/>
      <c r="H550" s="28"/>
      <c r="I550" s="148"/>
      <c r="J550" s="153"/>
      <c r="K550" s="28"/>
      <c r="L550" s="28"/>
      <c r="M550" s="165"/>
      <c r="O550" s="154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48"/>
      <c r="C551" s="28"/>
      <c r="D551" s="28"/>
      <c r="E551" s="28"/>
      <c r="H551" s="28"/>
      <c r="I551" s="148"/>
      <c r="J551" s="153"/>
      <c r="K551" s="28"/>
      <c r="L551" s="28"/>
      <c r="M551" s="165"/>
      <c r="O551" s="154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48"/>
      <c r="C552" s="28"/>
      <c r="D552" s="28"/>
      <c r="E552" s="28"/>
      <c r="H552" s="28"/>
      <c r="I552" s="148"/>
      <c r="J552" s="153"/>
      <c r="K552" s="28"/>
      <c r="L552" s="28"/>
      <c r="M552" s="165"/>
      <c r="O552" s="154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48"/>
      <c r="C553" s="28"/>
      <c r="D553" s="28"/>
      <c r="E553" s="28"/>
      <c r="H553" s="28"/>
      <c r="I553" s="148"/>
      <c r="J553" s="153"/>
      <c r="K553" s="28"/>
      <c r="L553" s="28"/>
      <c r="M553" s="165"/>
      <c r="O553" s="154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48"/>
      <c r="C554" s="28"/>
      <c r="D554" s="28"/>
      <c r="E554" s="28"/>
      <c r="H554" s="28"/>
      <c r="I554" s="148"/>
      <c r="J554" s="153"/>
      <c r="K554" s="28"/>
      <c r="L554" s="28"/>
      <c r="M554" s="165"/>
      <c r="O554" s="154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48"/>
      <c r="C555" s="28"/>
      <c r="D555" s="28"/>
      <c r="E555" s="28"/>
      <c r="H555" s="28"/>
      <c r="I555" s="148"/>
      <c r="J555" s="153"/>
      <c r="K555" s="28"/>
      <c r="L555" s="28"/>
      <c r="M555" s="165"/>
      <c r="O555" s="154"/>
      <c r="P555" s="28"/>
      <c r="Q555" s="28"/>
      <c r="W555" s="28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48"/>
      <c r="C556" s="28"/>
      <c r="D556" s="28"/>
      <c r="E556" s="28"/>
      <c r="H556" s="28"/>
      <c r="I556" s="148"/>
      <c r="J556" s="153"/>
      <c r="K556" s="28"/>
      <c r="L556" s="28"/>
      <c r="M556" s="165"/>
      <c r="O556" s="154"/>
      <c r="P556" s="28"/>
      <c r="Q556" s="28"/>
      <c r="W556" s="28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48"/>
      <c r="C557" s="28"/>
      <c r="D557" s="28"/>
      <c r="E557" s="28"/>
      <c r="H557" s="28"/>
      <c r="I557" s="148"/>
      <c r="J557" s="153"/>
      <c r="K557" s="28"/>
      <c r="L557" s="28"/>
      <c r="M557" s="165"/>
      <c r="O557" s="154"/>
      <c r="P557" s="28"/>
      <c r="Q557" s="28"/>
      <c r="W557" s="28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47"/>
      <c r="C558" s="28"/>
      <c r="D558" s="28"/>
      <c r="E558" s="28"/>
      <c r="H558" s="28"/>
      <c r="J558" s="153"/>
      <c r="K558" s="28"/>
      <c r="L558" s="28"/>
      <c r="O558" s="154"/>
      <c r="P558" s="28"/>
      <c r="Q558" s="28"/>
      <c r="W558" s="147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47"/>
      <c r="C559" s="28"/>
      <c r="D559" s="28"/>
      <c r="E559" s="28"/>
      <c r="H559" s="28"/>
      <c r="J559" s="153"/>
      <c r="K559" s="28"/>
      <c r="L559" s="28"/>
      <c r="O559" s="154"/>
      <c r="P559" s="28"/>
      <c r="Q559" s="28"/>
      <c r="W559" s="147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47"/>
      <c r="C560" s="28"/>
      <c r="D560" s="28"/>
      <c r="E560" s="28"/>
      <c r="H560" s="28"/>
      <c r="J560" s="153"/>
      <c r="K560" s="28"/>
      <c r="L560" s="28"/>
      <c r="O560" s="154"/>
      <c r="P560" s="28"/>
      <c r="Q560" s="28"/>
      <c r="W560" s="147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47"/>
      <c r="C561" s="28"/>
      <c r="D561" s="28"/>
      <c r="E561" s="28"/>
      <c r="H561" s="28"/>
      <c r="J561" s="153"/>
      <c r="K561" s="28"/>
      <c r="L561" s="28"/>
      <c r="O561" s="154"/>
      <c r="P561" s="28"/>
      <c r="Q561" s="28"/>
      <c r="W561" s="147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47"/>
      <c r="C562" s="28"/>
      <c r="D562" s="28"/>
      <c r="E562" s="28"/>
      <c r="H562" s="28"/>
      <c r="J562" s="153"/>
      <c r="K562" s="28"/>
      <c r="L562" s="28"/>
      <c r="O562" s="154"/>
      <c r="P562" s="28"/>
      <c r="Q562" s="28"/>
      <c r="W562" s="147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47"/>
      <c r="C563" s="28"/>
      <c r="D563" s="28"/>
      <c r="E563" s="28"/>
      <c r="H563" s="28"/>
      <c r="J563" s="153"/>
      <c r="K563" s="28"/>
      <c r="L563" s="28"/>
      <c r="O563" s="154"/>
      <c r="P563" s="28"/>
      <c r="Q563" s="28"/>
      <c r="W563" s="147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47"/>
      <c r="C564" s="28"/>
      <c r="D564" s="28"/>
      <c r="E564" s="28"/>
      <c r="H564" s="28"/>
      <c r="J564" s="153"/>
      <c r="K564" s="28"/>
      <c r="L564" s="28"/>
      <c r="O564" s="154"/>
      <c r="P564" s="28"/>
      <c r="Q564" s="28"/>
      <c r="W564" s="147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47"/>
      <c r="C565" s="28"/>
      <c r="D565" s="28"/>
      <c r="E565" s="28"/>
      <c r="H565" s="28"/>
      <c r="J565" s="153"/>
      <c r="K565" s="28"/>
      <c r="L565" s="28"/>
      <c r="O565" s="154"/>
      <c r="P565" s="28"/>
      <c r="Q565" s="28"/>
      <c r="W565" s="147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47"/>
      <c r="C566" s="28"/>
      <c r="D566" s="28"/>
      <c r="E566" s="28"/>
      <c r="H566" s="28"/>
      <c r="J566" s="153"/>
      <c r="K566" s="28"/>
      <c r="L566" s="28"/>
      <c r="O566" s="154"/>
      <c r="P566" s="28"/>
      <c r="Q566" s="28"/>
      <c r="W566" s="147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47"/>
      <c r="C567" s="28"/>
      <c r="D567" s="28"/>
      <c r="E567" s="28"/>
      <c r="H567" s="28"/>
      <c r="J567" s="153"/>
      <c r="K567" s="28"/>
      <c r="L567" s="28"/>
      <c r="O567" s="154"/>
      <c r="P567" s="28"/>
      <c r="Q567" s="28"/>
      <c r="W567" s="147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47"/>
      <c r="C568" s="28"/>
      <c r="D568" s="28"/>
      <c r="E568" s="28"/>
      <c r="H568" s="28"/>
      <c r="J568" s="153"/>
      <c r="K568" s="28"/>
      <c r="L568" s="28"/>
      <c r="O568" s="154"/>
      <c r="P568" s="28"/>
      <c r="Q568" s="28"/>
      <c r="W568" s="147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47"/>
      <c r="C569" s="28"/>
      <c r="D569" s="28"/>
      <c r="E569" s="28"/>
      <c r="H569" s="28"/>
      <c r="I569" s="28"/>
      <c r="J569" s="153"/>
      <c r="K569" s="28"/>
      <c r="L569" s="28"/>
      <c r="N569" s="147"/>
      <c r="O569" s="154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47"/>
      <c r="C570" s="28"/>
      <c r="D570" s="28"/>
      <c r="E570" s="28"/>
      <c r="H570" s="28"/>
      <c r="I570" s="28"/>
      <c r="J570" s="153"/>
      <c r="K570" s="28"/>
      <c r="L570" s="28"/>
      <c r="N570" s="147"/>
      <c r="O570" s="154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47"/>
      <c r="C571" s="28"/>
      <c r="D571" s="28"/>
      <c r="E571" s="28"/>
      <c r="H571" s="28"/>
      <c r="I571" s="28"/>
      <c r="J571" s="153"/>
      <c r="K571" s="28"/>
      <c r="L571" s="28"/>
      <c r="N571" s="147"/>
      <c r="O571" s="154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47"/>
      <c r="C572" s="28"/>
      <c r="D572" s="28"/>
      <c r="E572" s="28"/>
      <c r="H572" s="28"/>
      <c r="I572" s="28"/>
      <c r="J572" s="153"/>
      <c r="K572" s="28"/>
      <c r="L572" s="28"/>
      <c r="N572" s="147"/>
      <c r="O572" s="154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 s="149" customFormat="1">
      <c r="B573" s="163"/>
      <c r="C573" s="164"/>
      <c r="D573" s="164"/>
      <c r="E573" s="28"/>
      <c r="H573" s="28"/>
      <c r="I573" s="164"/>
      <c r="J573" s="166"/>
      <c r="K573" s="164"/>
      <c r="L573" s="164"/>
      <c r="M573" s="160"/>
      <c r="P573" s="164"/>
      <c r="Q573" s="164"/>
      <c r="W573" s="164"/>
      <c r="X573" s="164"/>
      <c r="Z573" s="164"/>
      <c r="AA573" s="28"/>
      <c r="AB573" s="163"/>
      <c r="AC573" s="164"/>
      <c r="AD573" s="164"/>
      <c r="AI573" s="164"/>
      <c r="AJ573" s="164"/>
      <c r="AK573" s="164"/>
      <c r="AN573" s="163"/>
      <c r="AO573" s="164"/>
      <c r="AP573" s="164"/>
    </row>
    <row r="574" spans="2:42" s="149" customFormat="1">
      <c r="B574" s="163"/>
      <c r="C574" s="164"/>
      <c r="D574" s="164"/>
      <c r="E574" s="28"/>
      <c r="H574" s="28"/>
      <c r="I574" s="164"/>
      <c r="J574" s="166"/>
      <c r="K574" s="164"/>
      <c r="L574" s="164"/>
      <c r="M574" s="160"/>
      <c r="P574" s="164"/>
      <c r="Q574" s="164"/>
      <c r="W574" s="164"/>
      <c r="X574" s="164"/>
      <c r="Z574" s="164"/>
      <c r="AA574" s="28"/>
      <c r="AB574" s="163"/>
      <c r="AC574" s="164"/>
      <c r="AD574" s="164"/>
      <c r="AI574" s="164"/>
      <c r="AJ574" s="164"/>
      <c r="AK574" s="164"/>
      <c r="AN574" s="163"/>
      <c r="AO574" s="164"/>
      <c r="AP574" s="164"/>
    </row>
    <row r="575" spans="2:42">
      <c r="B575" s="147"/>
      <c r="C575" s="28"/>
      <c r="D575" s="28"/>
      <c r="E575" s="28"/>
      <c r="H575" s="28"/>
      <c r="I575" s="28"/>
      <c r="J575" s="153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47"/>
      <c r="C576" s="28"/>
      <c r="D576" s="28"/>
      <c r="E576" s="28"/>
      <c r="H576" s="28"/>
      <c r="I576" s="28"/>
      <c r="J576" s="153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47"/>
      <c r="C577" s="28"/>
      <c r="D577" s="28"/>
      <c r="E577" s="28"/>
      <c r="H577" s="28"/>
      <c r="I577" s="28"/>
      <c r="J577" s="153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47"/>
      <c r="C578" s="28"/>
      <c r="D578" s="28"/>
      <c r="E578" s="28"/>
      <c r="H578" s="28"/>
      <c r="I578" s="28"/>
      <c r="J578" s="153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47"/>
      <c r="C579" s="28"/>
      <c r="D579" s="28"/>
      <c r="E579" s="28"/>
      <c r="H579" s="28"/>
      <c r="I579" s="28"/>
      <c r="J579" s="153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47"/>
      <c r="C580" s="28"/>
      <c r="D580" s="28"/>
      <c r="E580" s="28"/>
      <c r="H580" s="28"/>
      <c r="I580" s="28"/>
      <c r="J580" s="153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47"/>
      <c r="C581" s="28"/>
      <c r="D581" s="28"/>
      <c r="E581" s="28"/>
      <c r="H581" s="28"/>
      <c r="I581" s="28"/>
      <c r="J581" s="153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47"/>
      <c r="C582" s="28"/>
      <c r="D582" s="28"/>
      <c r="E582" s="28"/>
      <c r="H582" s="28"/>
      <c r="I582" s="28"/>
      <c r="J582" s="153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47"/>
      <c r="C583" s="28"/>
      <c r="D583" s="28"/>
      <c r="E583" s="28"/>
      <c r="H583" s="28"/>
      <c r="I583" s="28"/>
      <c r="J583" s="153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47"/>
      <c r="C584" s="28"/>
      <c r="D584" s="28"/>
      <c r="E584" s="28"/>
      <c r="H584" s="28"/>
      <c r="I584" s="28"/>
      <c r="J584" s="153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47"/>
      <c r="C585" s="28"/>
      <c r="D585" s="28"/>
      <c r="E585" s="28"/>
      <c r="H585" s="28"/>
      <c r="I585" s="28"/>
      <c r="J585" s="153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47"/>
      <c r="C586" s="28"/>
      <c r="D586" s="28"/>
      <c r="E586" s="28"/>
      <c r="H586" s="28"/>
      <c r="I586" s="28"/>
      <c r="J586" s="153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47"/>
      <c r="C587" s="28"/>
      <c r="D587" s="28"/>
      <c r="E587" s="28"/>
      <c r="H587" s="28"/>
      <c r="I587" s="28"/>
      <c r="J587" s="153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47"/>
      <c r="C588" s="28"/>
      <c r="D588" s="28"/>
      <c r="E588" s="28"/>
      <c r="H588" s="28"/>
      <c r="I588" s="28"/>
      <c r="J588" s="153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47"/>
      <c r="C589" s="28"/>
      <c r="D589" s="28"/>
      <c r="E589" s="28"/>
      <c r="H589" s="28"/>
      <c r="I589" s="28"/>
      <c r="J589" s="153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47"/>
      <c r="C590" s="28"/>
      <c r="D590" s="28"/>
      <c r="E590" s="28"/>
      <c r="H590" s="28"/>
      <c r="I590" s="28"/>
      <c r="J590" s="153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47"/>
      <c r="C591" s="28"/>
      <c r="D591" s="28"/>
      <c r="E591" s="28"/>
      <c r="H591" s="28"/>
      <c r="I591" s="28"/>
      <c r="J591" s="153"/>
      <c r="K591" s="28"/>
      <c r="L591" s="28"/>
      <c r="P591" s="28"/>
      <c r="Q591" s="28"/>
      <c r="W591" s="28"/>
      <c r="X591" s="28"/>
      <c r="Z591" s="28"/>
      <c r="AA591" s="28"/>
      <c r="AC591" s="28"/>
      <c r="AD591" s="28"/>
      <c r="AI591" s="28"/>
      <c r="AJ591" s="28"/>
      <c r="AK591" s="28"/>
      <c r="AO591" s="28"/>
      <c r="AP591" s="28"/>
    </row>
    <row r="592" spans="2:42">
      <c r="B592" s="147"/>
      <c r="C592" s="28"/>
      <c r="D592" s="28"/>
      <c r="E592" s="28"/>
      <c r="H592" s="28"/>
      <c r="I592" s="28"/>
      <c r="J592" s="153"/>
      <c r="K592" s="28"/>
      <c r="L592" s="28"/>
      <c r="P592" s="28"/>
      <c r="Q592" s="28"/>
      <c r="W592" s="28"/>
      <c r="X592" s="28"/>
      <c r="Z592" s="28"/>
      <c r="AA592" s="28"/>
      <c r="AC592" s="28"/>
      <c r="AD592" s="28"/>
      <c r="AI592" s="28"/>
      <c r="AJ592" s="28"/>
      <c r="AK592" s="28"/>
      <c r="AO592" s="28"/>
      <c r="AP592" s="28"/>
    </row>
    <row r="593" spans="2:42">
      <c r="B593" s="147"/>
      <c r="C593" s="28"/>
      <c r="D593" s="28"/>
      <c r="E593" s="28"/>
      <c r="H593" s="28"/>
      <c r="I593" s="28"/>
      <c r="J593" s="153"/>
      <c r="K593" s="28"/>
      <c r="L593" s="28"/>
      <c r="P593" s="28"/>
      <c r="Q593" s="28"/>
      <c r="W593" s="28"/>
      <c r="X593" s="28"/>
      <c r="Z593" s="28"/>
      <c r="AA593" s="28"/>
      <c r="AC593" s="28"/>
      <c r="AD593" s="28"/>
      <c r="AI593" s="28"/>
      <c r="AJ593" s="28"/>
      <c r="AK593" s="28"/>
      <c r="AO593" s="28"/>
      <c r="AP593" s="28"/>
    </row>
    <row r="594" spans="2:42">
      <c r="B594" s="147"/>
      <c r="C594" s="28"/>
      <c r="D594" s="28"/>
      <c r="E594" s="28"/>
      <c r="H594" s="28"/>
      <c r="I594" s="148"/>
      <c r="J594" s="153"/>
      <c r="K594" s="28"/>
      <c r="L594" s="28"/>
      <c r="P594" s="28"/>
      <c r="Q594" s="28"/>
      <c r="V594" s="28"/>
      <c r="W594" s="147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47"/>
      <c r="C595" s="28"/>
      <c r="D595" s="28"/>
      <c r="E595" s="28"/>
      <c r="H595" s="28"/>
      <c r="I595" s="153"/>
      <c r="J595" s="153"/>
      <c r="K595" s="28"/>
      <c r="L595" s="28"/>
      <c r="P595" s="28"/>
      <c r="Q595" s="28"/>
      <c r="V595" s="28"/>
      <c r="W595" s="147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47"/>
      <c r="C596" s="28"/>
      <c r="D596" s="28"/>
      <c r="E596" s="28"/>
      <c r="H596" s="28"/>
      <c r="I596" s="153"/>
      <c r="J596" s="153"/>
      <c r="K596" s="28"/>
      <c r="L596" s="28"/>
      <c r="P596" s="28"/>
      <c r="Q596" s="28"/>
      <c r="V596" s="28"/>
      <c r="W596" s="147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47"/>
      <c r="C597" s="28"/>
      <c r="D597" s="28"/>
      <c r="E597" s="28"/>
      <c r="H597" s="28"/>
      <c r="I597" s="153"/>
      <c r="J597" s="153"/>
      <c r="K597" s="28"/>
      <c r="L597" s="28"/>
      <c r="P597" s="28"/>
      <c r="Q597" s="28"/>
      <c r="V597" s="28"/>
      <c r="W597" s="147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47"/>
      <c r="C598" s="28"/>
      <c r="D598" s="28"/>
      <c r="E598" s="28"/>
      <c r="H598" s="28"/>
      <c r="I598" s="153"/>
      <c r="J598" s="153"/>
      <c r="K598" s="28"/>
      <c r="L598" s="28"/>
      <c r="P598" s="28"/>
      <c r="Q598" s="28"/>
      <c r="V598" s="28"/>
      <c r="W598" s="147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47"/>
      <c r="C599" s="28"/>
      <c r="D599" s="28"/>
      <c r="E599" s="28"/>
      <c r="H599" s="28"/>
      <c r="I599" s="153"/>
      <c r="J599" s="153"/>
      <c r="K599" s="28"/>
      <c r="L599" s="28"/>
      <c r="P599" s="28"/>
      <c r="Q599" s="28"/>
      <c r="V599" s="28"/>
      <c r="W599" s="147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147"/>
      <c r="C600" s="28"/>
      <c r="D600" s="28"/>
      <c r="E600" s="28"/>
      <c r="H600" s="28"/>
      <c r="I600" s="153"/>
      <c r="J600" s="153"/>
      <c r="K600" s="28"/>
      <c r="L600" s="28"/>
      <c r="P600" s="28"/>
      <c r="Q600" s="28"/>
      <c r="V600" s="28"/>
      <c r="W600" s="147"/>
      <c r="X600" s="28"/>
      <c r="Z600" s="28"/>
      <c r="AA600" s="28"/>
      <c r="AB600" s="28"/>
      <c r="AC600" s="28"/>
      <c r="AD600" s="28"/>
      <c r="AI600" s="28"/>
      <c r="AJ600" s="28"/>
      <c r="AK600" s="28"/>
      <c r="AO600" s="28"/>
      <c r="AP600" s="28"/>
    </row>
    <row r="601" spans="2:42">
      <c r="B601" s="147"/>
      <c r="C601" s="28"/>
      <c r="D601" s="28"/>
      <c r="E601" s="28"/>
      <c r="H601" s="28"/>
      <c r="I601" s="153"/>
      <c r="J601" s="153"/>
      <c r="K601" s="28"/>
      <c r="L601" s="28"/>
      <c r="P601" s="28"/>
      <c r="Q601" s="28"/>
      <c r="V601" s="28"/>
      <c r="W601" s="147"/>
      <c r="X601" s="28"/>
      <c r="Z601" s="28"/>
      <c r="AA601" s="28"/>
      <c r="AB601" s="28"/>
      <c r="AC601" s="28"/>
      <c r="AD601" s="28"/>
      <c r="AI601" s="28"/>
      <c r="AJ601" s="28"/>
      <c r="AK601" s="28"/>
      <c r="AO601" s="28"/>
      <c r="AP601" s="28"/>
    </row>
    <row r="602" spans="2:42">
      <c r="B602" s="147"/>
      <c r="C602" s="28"/>
      <c r="D602" s="28"/>
      <c r="E602" s="28"/>
      <c r="H602" s="28"/>
      <c r="I602" s="153"/>
      <c r="J602" s="153"/>
      <c r="K602" s="28"/>
      <c r="L602" s="28"/>
      <c r="P602" s="28"/>
      <c r="Q602" s="28"/>
      <c r="V602" s="28"/>
      <c r="W602" s="147"/>
      <c r="X602" s="28"/>
      <c r="Z602" s="28"/>
      <c r="AA602" s="28"/>
      <c r="AB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3"/>
      <c r="K603" s="153"/>
      <c r="L603" s="28"/>
      <c r="M603" s="154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3"/>
      <c r="K604" s="153"/>
      <c r="L604" s="28"/>
      <c r="M604" s="154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3"/>
      <c r="K605" s="153"/>
      <c r="L605" s="28"/>
      <c r="M605" s="154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3"/>
      <c r="K606" s="153"/>
      <c r="L606" s="28"/>
      <c r="M606" s="154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F607" s="28"/>
      <c r="G607" s="28"/>
      <c r="H607" s="28"/>
      <c r="I607" s="28"/>
      <c r="J607" s="153"/>
      <c r="K607" s="153"/>
      <c r="L607" s="28"/>
      <c r="M607" s="154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</row>
    <row r="608" spans="2:42">
      <c r="B608" s="28"/>
      <c r="C608" s="28"/>
      <c r="D608" s="28"/>
      <c r="E608" s="28"/>
      <c r="F608" s="28"/>
      <c r="G608" s="28"/>
      <c r="H608" s="28"/>
      <c r="I608" s="28"/>
      <c r="J608" s="153"/>
      <c r="K608" s="153"/>
      <c r="L608" s="28"/>
      <c r="M608" s="154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</row>
    <row r="609" spans="2:42">
      <c r="B609" s="28"/>
      <c r="C609" s="28"/>
      <c r="D609" s="28"/>
      <c r="E609" s="28"/>
      <c r="F609" s="28"/>
      <c r="G609" s="28"/>
      <c r="H609" s="28"/>
      <c r="I609" s="28"/>
      <c r="J609" s="153"/>
      <c r="K609" s="153"/>
      <c r="L609" s="28"/>
      <c r="M609" s="154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</row>
    <row r="610" spans="2:42">
      <c r="B610" s="28"/>
      <c r="C610" s="28"/>
      <c r="D610" s="28"/>
      <c r="E610" s="28"/>
      <c r="H610" s="28"/>
      <c r="I610" s="153"/>
      <c r="J610" s="153"/>
      <c r="K610" s="28"/>
      <c r="L610" s="28"/>
      <c r="M610" s="167"/>
      <c r="O610" s="28"/>
      <c r="P610" s="28"/>
      <c r="Q610" s="28"/>
      <c r="W610" s="28"/>
      <c r="X610" s="28"/>
      <c r="Z610" s="28"/>
      <c r="AA610" s="28"/>
      <c r="AC610" s="28"/>
      <c r="AD610" s="28"/>
      <c r="AI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3"/>
      <c r="J611" s="153"/>
      <c r="K611" s="28"/>
      <c r="L611" s="28"/>
      <c r="M611" s="167"/>
      <c r="O611" s="28"/>
      <c r="P611" s="28"/>
      <c r="Q611" s="28"/>
      <c r="W611" s="28"/>
      <c r="X611" s="28"/>
      <c r="Z611" s="28"/>
      <c r="AA611" s="28"/>
      <c r="AC611" s="28"/>
      <c r="AD611" s="28"/>
      <c r="AI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153"/>
      <c r="J612" s="153"/>
      <c r="K612" s="28"/>
      <c r="L612" s="28"/>
      <c r="M612" s="168"/>
      <c r="O612" s="28"/>
      <c r="P612" s="28"/>
      <c r="Q612" s="28"/>
      <c r="W612" s="28"/>
      <c r="X612" s="28"/>
      <c r="Z612" s="28"/>
      <c r="AA612" s="28"/>
      <c r="AC612" s="28"/>
      <c r="AD612" s="28"/>
      <c r="AI612" s="147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153"/>
      <c r="J613" s="153"/>
      <c r="K613" s="28"/>
      <c r="L613" s="28"/>
      <c r="M613" s="167"/>
      <c r="O613" s="28"/>
      <c r="P613" s="28"/>
      <c r="Q613" s="28"/>
      <c r="W613" s="28"/>
      <c r="X613" s="28"/>
      <c r="Z613" s="28"/>
      <c r="AA613" s="28"/>
      <c r="AC613" s="28"/>
      <c r="AD613" s="28"/>
      <c r="AI613" s="147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153"/>
      <c r="J614" s="153"/>
      <c r="K614" s="28"/>
      <c r="L614" s="28"/>
      <c r="M614" s="167"/>
      <c r="O614" s="28"/>
      <c r="P614" s="28"/>
      <c r="Q614" s="28"/>
      <c r="W614" s="28"/>
      <c r="X614" s="28"/>
      <c r="Z614" s="28"/>
      <c r="AA614" s="28"/>
      <c r="AC614" s="28"/>
      <c r="AD614" s="28"/>
      <c r="AI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3"/>
      <c r="K615" s="28"/>
      <c r="L615" s="28"/>
      <c r="M615" s="167"/>
      <c r="N615" s="147"/>
      <c r="O615" s="169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3"/>
      <c r="K616" s="28"/>
      <c r="L616" s="28"/>
      <c r="M616" s="167"/>
      <c r="N616" s="147"/>
      <c r="O616" s="169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3"/>
      <c r="K617" s="28"/>
      <c r="L617" s="28"/>
      <c r="M617" s="167"/>
      <c r="N617" s="147"/>
      <c r="O617" s="169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3"/>
      <c r="K618" s="28"/>
      <c r="L618" s="28"/>
      <c r="M618" s="167"/>
      <c r="N618" s="147"/>
      <c r="O618" s="169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3"/>
      <c r="K619" s="28"/>
      <c r="L619" s="28"/>
      <c r="M619" s="167"/>
      <c r="N619" s="147"/>
      <c r="O619" s="169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3"/>
      <c r="K620" s="28"/>
      <c r="L620" s="28"/>
      <c r="M620" s="167"/>
      <c r="N620" s="147"/>
      <c r="O620" s="169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3"/>
      <c r="K621" s="28"/>
      <c r="L621" s="28"/>
      <c r="M621" s="167"/>
      <c r="N621" s="147"/>
      <c r="O621" s="169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3"/>
      <c r="K622" s="28"/>
      <c r="L622" s="28"/>
      <c r="M622" s="167"/>
      <c r="N622" s="147"/>
      <c r="O622" s="169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3"/>
      <c r="K623" s="28"/>
      <c r="L623" s="28"/>
      <c r="M623" s="167"/>
      <c r="N623" s="147"/>
      <c r="O623" s="169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3"/>
      <c r="K624" s="28"/>
      <c r="L624" s="28"/>
      <c r="M624" s="167"/>
      <c r="N624" s="147"/>
      <c r="O624" s="169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3"/>
      <c r="K625" s="28"/>
      <c r="L625" s="28"/>
      <c r="M625" s="167"/>
      <c r="N625" s="147"/>
      <c r="O625" s="169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3"/>
      <c r="K626" s="28"/>
      <c r="L626" s="28"/>
      <c r="M626" s="167"/>
      <c r="N626" s="147"/>
      <c r="O626" s="169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3"/>
      <c r="K627" s="28"/>
      <c r="L627" s="28"/>
      <c r="M627" s="167"/>
      <c r="N627" s="147"/>
      <c r="O627" s="169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3"/>
      <c r="K628" s="28"/>
      <c r="L628" s="28"/>
      <c r="M628" s="167"/>
      <c r="N628" s="147"/>
      <c r="O628" s="169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3"/>
      <c r="K629" s="28"/>
      <c r="L629" s="28"/>
      <c r="M629" s="167"/>
      <c r="N629" s="147"/>
      <c r="O629" s="169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3"/>
      <c r="K630" s="28"/>
      <c r="L630" s="28"/>
      <c r="M630" s="167"/>
      <c r="N630" s="147"/>
      <c r="O630" s="169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3"/>
      <c r="K631" s="28"/>
      <c r="L631" s="28"/>
      <c r="M631" s="167"/>
      <c r="N631" s="147"/>
      <c r="O631" s="169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3"/>
      <c r="K632" s="28"/>
      <c r="L632" s="28"/>
      <c r="M632" s="167"/>
      <c r="N632" s="147"/>
      <c r="O632" s="169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3"/>
      <c r="K633" s="28"/>
      <c r="L633" s="28"/>
      <c r="M633" s="167"/>
      <c r="N633" s="147"/>
      <c r="O633" s="169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3"/>
      <c r="K634" s="28"/>
      <c r="L634" s="28"/>
      <c r="M634" s="167"/>
      <c r="N634" s="147"/>
      <c r="O634" s="169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3"/>
      <c r="K635" s="28"/>
      <c r="L635" s="28"/>
      <c r="M635" s="168"/>
      <c r="N635" s="147"/>
      <c r="O635" s="169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3"/>
      <c r="K636" s="28"/>
      <c r="L636" s="28"/>
      <c r="M636" s="168"/>
      <c r="N636" s="147"/>
      <c r="O636" s="169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3"/>
      <c r="K637" s="28"/>
      <c r="L637" s="28"/>
      <c r="M637" s="168"/>
      <c r="N637" s="147"/>
      <c r="O637" s="169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3"/>
      <c r="K638" s="28"/>
      <c r="L638" s="28"/>
      <c r="M638" s="168"/>
      <c r="N638" s="147"/>
      <c r="O638" s="169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3"/>
      <c r="K639" s="28"/>
      <c r="L639" s="28"/>
      <c r="M639" s="168"/>
      <c r="N639" s="147"/>
      <c r="O639" s="169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3"/>
      <c r="K640" s="28"/>
      <c r="L640" s="28"/>
      <c r="M640" s="168"/>
      <c r="N640" s="147"/>
      <c r="O640" s="169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3"/>
      <c r="K641" s="28"/>
      <c r="L641" s="28"/>
      <c r="M641" s="168"/>
      <c r="N641" s="147"/>
      <c r="O641" s="169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3"/>
      <c r="K642" s="28"/>
      <c r="L642" s="28"/>
      <c r="M642" s="168"/>
      <c r="N642" s="147"/>
      <c r="O642" s="169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3"/>
      <c r="K643" s="28"/>
      <c r="L643" s="28"/>
      <c r="M643" s="168"/>
      <c r="N643" s="147"/>
      <c r="O643" s="169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3"/>
      <c r="K644" s="28"/>
      <c r="L644" s="28"/>
      <c r="M644" s="168"/>
      <c r="N644" s="147"/>
      <c r="O644" s="169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3"/>
      <c r="K645" s="28"/>
      <c r="L645" s="28"/>
      <c r="M645" s="167"/>
      <c r="N645" s="147"/>
      <c r="O645" s="169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3"/>
      <c r="K646" s="28"/>
      <c r="L646" s="28"/>
      <c r="M646" s="167"/>
      <c r="N646" s="147"/>
      <c r="O646" s="169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3"/>
      <c r="K647" s="28"/>
      <c r="L647" s="28"/>
      <c r="M647" s="167"/>
      <c r="N647" s="147"/>
      <c r="O647" s="169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3"/>
      <c r="K648" s="28"/>
      <c r="L648" s="28"/>
      <c r="M648" s="167"/>
      <c r="N648" s="147"/>
      <c r="O648" s="169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3"/>
      <c r="K649" s="28"/>
      <c r="L649" s="28"/>
      <c r="M649" s="167"/>
      <c r="N649" s="147"/>
      <c r="O649" s="169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3"/>
      <c r="K650" s="28"/>
      <c r="L650" s="28"/>
      <c r="M650" s="167"/>
      <c r="N650" s="147"/>
      <c r="O650" s="169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3"/>
      <c r="K651" s="28"/>
      <c r="L651" s="28"/>
      <c r="M651" s="167"/>
      <c r="N651" s="147"/>
      <c r="O651" s="169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3"/>
      <c r="K652" s="28"/>
      <c r="L652" s="28"/>
      <c r="M652" s="167"/>
      <c r="N652" s="147"/>
      <c r="O652" s="169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3"/>
      <c r="K653" s="28"/>
      <c r="L653" s="28"/>
      <c r="M653" s="167"/>
      <c r="N653" s="147"/>
      <c r="O653" s="169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3"/>
      <c r="K654" s="28"/>
      <c r="L654" s="28"/>
      <c r="M654" s="167"/>
      <c r="N654" s="147"/>
      <c r="O654" s="169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3"/>
      <c r="K655" s="28"/>
      <c r="M655" s="167"/>
      <c r="N655" s="147"/>
      <c r="O655" s="169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3"/>
      <c r="K656" s="28"/>
      <c r="M656" s="167"/>
      <c r="N656" s="147"/>
      <c r="O656" s="169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3"/>
      <c r="K657" s="28"/>
      <c r="M657" s="167"/>
      <c r="N657" s="147"/>
      <c r="O657" s="169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3"/>
      <c r="K658" s="28"/>
      <c r="M658" s="167"/>
      <c r="N658" s="147"/>
      <c r="O658" s="169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3"/>
      <c r="K659" s="28"/>
      <c r="M659" s="167"/>
      <c r="N659" s="147"/>
      <c r="O659" s="169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3"/>
      <c r="K660" s="28"/>
      <c r="M660" s="167"/>
      <c r="N660" s="147"/>
      <c r="O660" s="169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3"/>
      <c r="K661" s="28"/>
      <c r="M661" s="167"/>
      <c r="N661" s="147"/>
      <c r="O661" s="169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3"/>
      <c r="K662" s="28"/>
      <c r="M662" s="167"/>
      <c r="N662" s="147"/>
      <c r="O662" s="169"/>
      <c r="P662" s="28"/>
      <c r="Q662" s="28"/>
      <c r="W662" s="28"/>
      <c r="X662" s="28"/>
      <c r="Z662" s="28"/>
      <c r="AA662" s="28"/>
      <c r="AB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3"/>
      <c r="K663" s="28"/>
      <c r="M663" s="167"/>
      <c r="N663" s="147"/>
      <c r="O663" s="169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3"/>
      <c r="K664" s="28"/>
      <c r="M664" s="167"/>
      <c r="N664" s="147"/>
      <c r="O664" s="169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3"/>
      <c r="K665" s="28"/>
      <c r="L665" s="28"/>
      <c r="M665" s="169"/>
      <c r="O665" s="151"/>
      <c r="P665" s="28"/>
      <c r="Q665" s="28"/>
      <c r="V665" s="28"/>
      <c r="W665" s="147"/>
      <c r="X665" s="28"/>
      <c r="Z665" s="28"/>
      <c r="AA665" s="28"/>
      <c r="AC665" s="28"/>
      <c r="AD665" s="28"/>
      <c r="AJ665" s="28"/>
      <c r="AK665" s="28"/>
    </row>
    <row r="666" spans="2:42">
      <c r="B666" s="28"/>
      <c r="C666" s="28"/>
      <c r="D666" s="28"/>
      <c r="E666" s="28"/>
      <c r="H666" s="28"/>
      <c r="I666" s="28"/>
      <c r="J666" s="153"/>
      <c r="K666" s="28"/>
      <c r="L666" s="28"/>
      <c r="M666" s="169"/>
      <c r="O666" s="151"/>
      <c r="P666" s="28"/>
      <c r="Q666" s="28"/>
      <c r="V666" s="28"/>
      <c r="W666" s="147"/>
      <c r="X666" s="28"/>
      <c r="Z666" s="28"/>
      <c r="AA666" s="28"/>
      <c r="AB666" s="28"/>
      <c r="AC666" s="28"/>
      <c r="AD666" s="28"/>
      <c r="AJ666" s="28"/>
      <c r="AK666" s="28"/>
    </row>
    <row r="667" spans="2:42">
      <c r="B667" s="28"/>
      <c r="C667" s="28"/>
      <c r="D667" s="28"/>
      <c r="E667" s="28"/>
      <c r="H667" s="28"/>
      <c r="I667" s="28"/>
      <c r="J667" s="153"/>
      <c r="K667" s="28"/>
      <c r="L667" s="28"/>
      <c r="M667" s="169"/>
      <c r="O667" s="151"/>
      <c r="P667" s="28"/>
      <c r="Q667" s="28"/>
      <c r="V667" s="28"/>
      <c r="W667" s="147"/>
      <c r="X667" s="28"/>
      <c r="Z667" s="28"/>
      <c r="AA667" s="28"/>
      <c r="AB667" s="28"/>
      <c r="AC667" s="28"/>
      <c r="AD667" s="28"/>
      <c r="AJ667" s="28"/>
      <c r="AK667" s="28"/>
    </row>
    <row r="668" spans="2:42">
      <c r="B668" s="28"/>
      <c r="C668" s="28"/>
      <c r="D668" s="28"/>
      <c r="E668" s="28"/>
      <c r="H668" s="28"/>
      <c r="I668" s="28"/>
      <c r="J668" s="153"/>
      <c r="K668" s="28"/>
      <c r="L668" s="28"/>
      <c r="M668" s="169"/>
      <c r="O668" s="151"/>
      <c r="P668" s="28"/>
      <c r="Q668" s="28"/>
      <c r="V668" s="28"/>
      <c r="W668" s="147"/>
      <c r="X668" s="28"/>
      <c r="Z668" s="28"/>
      <c r="AA668" s="28"/>
      <c r="AB668" s="28"/>
      <c r="AC668" s="28"/>
      <c r="AD668" s="28"/>
      <c r="AJ668" s="28"/>
      <c r="AK668" s="28"/>
    </row>
    <row r="669" spans="2:42" s="150" customFormat="1">
      <c r="B669" s="170"/>
      <c r="C669" s="170"/>
      <c r="D669" s="170"/>
      <c r="E669" s="28"/>
      <c r="H669" s="28"/>
      <c r="I669" s="170"/>
      <c r="J669" s="171"/>
      <c r="K669" s="170"/>
      <c r="L669" s="170"/>
      <c r="M669" s="172"/>
      <c r="O669" s="173"/>
      <c r="P669" s="170"/>
      <c r="Q669" s="170"/>
      <c r="V669" s="170"/>
      <c r="W669" s="174"/>
      <c r="X669" s="170"/>
      <c r="Z669" s="170"/>
      <c r="AA669" s="170"/>
      <c r="AB669" s="174"/>
      <c r="AC669" s="170"/>
      <c r="AD669" s="170"/>
      <c r="AJ669" s="170"/>
      <c r="AK669" s="170"/>
      <c r="AN669" s="174"/>
    </row>
    <row r="670" spans="2:42" s="150" customFormat="1">
      <c r="B670" s="170"/>
      <c r="C670" s="170"/>
      <c r="D670" s="170"/>
      <c r="E670" s="28"/>
      <c r="H670" s="28"/>
      <c r="I670" s="170"/>
      <c r="J670" s="171"/>
      <c r="K670" s="170"/>
      <c r="L670" s="170"/>
      <c r="M670" s="172"/>
      <c r="O670" s="173"/>
      <c r="P670" s="170"/>
      <c r="Q670" s="170"/>
      <c r="V670" s="170"/>
      <c r="W670" s="174"/>
      <c r="X670" s="170"/>
      <c r="Z670" s="170"/>
      <c r="AA670" s="170"/>
      <c r="AB670" s="174"/>
      <c r="AC670" s="170"/>
      <c r="AD670" s="170"/>
      <c r="AJ670" s="170"/>
      <c r="AK670" s="170"/>
      <c r="AN670" s="174"/>
    </row>
    <row r="671" spans="2:42" s="150" customFormat="1">
      <c r="B671" s="170"/>
      <c r="C671" s="170"/>
      <c r="D671" s="170"/>
      <c r="E671" s="28"/>
      <c r="H671" s="28"/>
      <c r="I671" s="170"/>
      <c r="J671" s="171"/>
      <c r="K671" s="170"/>
      <c r="L671" s="170"/>
      <c r="M671" s="172"/>
      <c r="O671" s="173"/>
      <c r="P671" s="170"/>
      <c r="Q671" s="170"/>
      <c r="V671" s="170"/>
      <c r="W671" s="174"/>
      <c r="X671" s="170"/>
      <c r="Z671" s="170"/>
      <c r="AA671" s="170"/>
      <c r="AB671" s="174"/>
      <c r="AC671" s="170"/>
      <c r="AD671" s="170"/>
      <c r="AJ671" s="170"/>
      <c r="AK671" s="170"/>
      <c r="AN671" s="174"/>
    </row>
    <row r="672" spans="2:42" s="150" customFormat="1">
      <c r="B672" s="170"/>
      <c r="C672" s="170"/>
      <c r="D672" s="170"/>
      <c r="E672" s="28"/>
      <c r="H672" s="28"/>
      <c r="I672" s="170"/>
      <c r="J672" s="171"/>
      <c r="K672" s="170"/>
      <c r="L672" s="170"/>
      <c r="M672" s="172"/>
      <c r="O672" s="173"/>
      <c r="P672" s="170"/>
      <c r="Q672" s="170"/>
      <c r="V672" s="170"/>
      <c r="W672" s="174"/>
      <c r="X672" s="170"/>
      <c r="Z672" s="170"/>
      <c r="AA672" s="170"/>
      <c r="AB672" s="174"/>
      <c r="AC672" s="170"/>
      <c r="AD672" s="170"/>
      <c r="AJ672" s="170"/>
      <c r="AK672" s="170"/>
      <c r="AN672" s="174"/>
    </row>
    <row r="673" spans="2:42">
      <c r="B673" s="28"/>
      <c r="C673" s="28"/>
      <c r="D673" s="28"/>
      <c r="E673" s="28"/>
      <c r="H673" s="28"/>
      <c r="I673" s="28"/>
      <c r="J673" s="153"/>
      <c r="K673" s="28"/>
      <c r="L673" s="28"/>
      <c r="M673" s="169"/>
      <c r="O673" s="151"/>
      <c r="P673" s="28"/>
      <c r="Q673" s="28"/>
      <c r="W673" s="28"/>
      <c r="X673" s="28"/>
      <c r="Z673" s="28"/>
      <c r="AA673" s="28"/>
      <c r="AC673" s="28"/>
      <c r="AD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3"/>
      <c r="K674" s="28"/>
      <c r="L674" s="28"/>
      <c r="M674" s="169"/>
      <c r="O674" s="151"/>
      <c r="P674" s="28"/>
      <c r="Q674" s="28"/>
      <c r="W674" s="28"/>
      <c r="X674" s="28"/>
      <c r="Z674" s="28"/>
      <c r="AA674" s="28"/>
      <c r="AB674" s="28"/>
      <c r="AC674" s="28"/>
      <c r="AD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3"/>
      <c r="K675" s="28"/>
      <c r="L675" s="28"/>
      <c r="M675" s="169"/>
      <c r="O675" s="151"/>
      <c r="P675" s="28"/>
      <c r="Q675" s="28"/>
      <c r="W675" s="28"/>
      <c r="X675" s="28"/>
      <c r="Z675" s="28"/>
      <c r="AA675" s="28"/>
      <c r="AB675" s="28"/>
      <c r="AC675" s="28"/>
      <c r="AD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3"/>
      <c r="K676" s="28"/>
      <c r="L676" s="28"/>
      <c r="M676" s="169"/>
      <c r="O676" s="151"/>
      <c r="P676" s="28"/>
      <c r="Q676" s="28"/>
      <c r="W676" s="28"/>
      <c r="X676" s="28"/>
      <c r="Z676" s="28"/>
      <c r="AA676" s="28"/>
      <c r="AB676" s="28"/>
      <c r="AC676" s="28"/>
      <c r="AD676" s="28"/>
      <c r="AJ676" s="28"/>
      <c r="AK676" s="28"/>
      <c r="AO676" s="28"/>
      <c r="AP676" s="28"/>
    </row>
    <row r="677" spans="2:42" s="150" customFormat="1">
      <c r="B677" s="170"/>
      <c r="C677" s="170"/>
      <c r="D677" s="170"/>
      <c r="E677" s="28"/>
      <c r="H677" s="28"/>
      <c r="I677" s="170"/>
      <c r="J677" s="171"/>
      <c r="K677" s="170"/>
      <c r="L677" s="170"/>
      <c r="M677" s="172"/>
      <c r="O677" s="173"/>
      <c r="P677" s="170"/>
      <c r="Q677" s="170"/>
      <c r="W677" s="170"/>
      <c r="X677" s="170"/>
      <c r="Z677" s="170"/>
      <c r="AA677" s="170"/>
      <c r="AB677" s="174"/>
      <c r="AC677" s="170"/>
      <c r="AD677" s="170"/>
      <c r="AJ677" s="170"/>
      <c r="AK677" s="170"/>
      <c r="AN677" s="174"/>
      <c r="AO677" s="170"/>
      <c r="AP677" s="170"/>
    </row>
    <row r="678" spans="2:42" s="150" customFormat="1">
      <c r="B678" s="170"/>
      <c r="C678" s="170"/>
      <c r="D678" s="170"/>
      <c r="E678" s="28"/>
      <c r="H678" s="28"/>
      <c r="I678" s="170"/>
      <c r="J678" s="171"/>
      <c r="K678" s="170"/>
      <c r="L678" s="170"/>
      <c r="M678" s="172"/>
      <c r="O678" s="173"/>
      <c r="P678" s="170"/>
      <c r="Q678" s="170"/>
      <c r="W678" s="170"/>
      <c r="X678" s="170"/>
      <c r="Z678" s="170"/>
      <c r="AA678" s="170"/>
      <c r="AB678" s="174"/>
      <c r="AC678" s="170"/>
      <c r="AD678" s="170"/>
      <c r="AJ678" s="170"/>
      <c r="AK678" s="170"/>
      <c r="AN678" s="174"/>
      <c r="AO678" s="170"/>
      <c r="AP678" s="170"/>
    </row>
    <row r="679" spans="2:42" s="150" customFormat="1">
      <c r="B679" s="170"/>
      <c r="C679" s="170"/>
      <c r="D679" s="170"/>
      <c r="E679" s="28"/>
      <c r="H679" s="28"/>
      <c r="I679" s="170"/>
      <c r="J679" s="171"/>
      <c r="K679" s="170"/>
      <c r="L679" s="170"/>
      <c r="M679" s="172"/>
      <c r="O679" s="173"/>
      <c r="P679" s="170"/>
      <c r="Q679" s="170"/>
      <c r="W679" s="170"/>
      <c r="X679" s="170"/>
      <c r="Z679" s="170"/>
      <c r="AA679" s="170"/>
      <c r="AB679" s="174"/>
      <c r="AC679" s="170"/>
      <c r="AD679" s="170"/>
      <c r="AJ679" s="170"/>
      <c r="AK679" s="170"/>
      <c r="AN679" s="174"/>
      <c r="AO679" s="170"/>
      <c r="AP679" s="170"/>
    </row>
    <row r="680" spans="2:42" s="150" customFormat="1">
      <c r="B680" s="170"/>
      <c r="C680" s="170"/>
      <c r="D680" s="170"/>
      <c r="E680" s="28"/>
      <c r="H680" s="28"/>
      <c r="I680" s="170"/>
      <c r="J680" s="171"/>
      <c r="K680" s="170"/>
      <c r="L680" s="170"/>
      <c r="M680" s="172"/>
      <c r="O680" s="173"/>
      <c r="P680" s="170"/>
      <c r="Q680" s="170"/>
      <c r="W680" s="170"/>
      <c r="X680" s="170"/>
      <c r="Z680" s="170"/>
      <c r="AA680" s="170"/>
      <c r="AB680" s="174"/>
      <c r="AC680" s="170"/>
      <c r="AD680" s="170"/>
      <c r="AJ680" s="170"/>
      <c r="AK680" s="170"/>
      <c r="AN680" s="174"/>
      <c r="AO680" s="170"/>
      <c r="AP680" s="170"/>
    </row>
    <row r="681" spans="2:42">
      <c r="B681" s="28"/>
      <c r="C681" s="28"/>
      <c r="D681" s="28"/>
      <c r="E681" s="28"/>
      <c r="H681" s="28"/>
      <c r="I681" s="28"/>
      <c r="J681" s="153"/>
      <c r="K681" s="28"/>
      <c r="L681" s="28"/>
      <c r="M681" s="154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3"/>
      <c r="K682" s="28"/>
      <c r="L682" s="28"/>
      <c r="M682" s="154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3"/>
      <c r="K683" s="28"/>
      <c r="L683" s="28"/>
      <c r="M683" s="154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3"/>
      <c r="K684" s="28"/>
      <c r="L684" s="28"/>
      <c r="M684" s="154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3"/>
      <c r="K685" s="28"/>
      <c r="L685" s="28"/>
      <c r="M685" s="154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3"/>
      <c r="K686" s="28"/>
      <c r="L686" s="28"/>
      <c r="M686" s="154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3"/>
      <c r="K687" s="28"/>
      <c r="L687" s="28"/>
      <c r="M687" s="154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3"/>
      <c r="K688" s="28"/>
      <c r="L688" s="28"/>
      <c r="M688" s="154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3"/>
      <c r="K689" s="28"/>
      <c r="L689" s="28"/>
      <c r="M689" s="154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3"/>
      <c r="K690" s="28"/>
      <c r="L690" s="28"/>
      <c r="M690" s="154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3"/>
      <c r="K691" s="28"/>
      <c r="L691" s="28"/>
      <c r="M691" s="154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3"/>
      <c r="K692" s="28"/>
      <c r="L692" s="28"/>
      <c r="M692" s="154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3"/>
      <c r="K693" s="28"/>
      <c r="L693" s="28"/>
      <c r="M693" s="154"/>
      <c r="O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3"/>
      <c r="K694" s="28"/>
      <c r="L694" s="28"/>
      <c r="M694" s="154"/>
      <c r="O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153"/>
      <c r="C695" s="28"/>
      <c r="D695" s="28"/>
      <c r="E695" s="28"/>
      <c r="H695" s="28"/>
      <c r="I695" s="153"/>
      <c r="J695" s="153"/>
      <c r="K695" s="28"/>
      <c r="L695" s="28"/>
      <c r="M695" s="154"/>
      <c r="O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3"/>
      <c r="K696" s="28"/>
      <c r="L696" s="28"/>
      <c r="O696" s="151"/>
      <c r="P696" s="28"/>
      <c r="Q696" s="28"/>
      <c r="V696" s="28"/>
      <c r="W696" s="147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3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3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3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3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3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3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  <c r="AO702" s="28"/>
      <c r="AP702" s="28"/>
    </row>
    <row r="703" spans="2:42">
      <c r="B703" s="28"/>
      <c r="C703" s="28"/>
      <c r="D703" s="28"/>
      <c r="E703" s="28"/>
      <c r="H703" s="28"/>
      <c r="I703" s="28"/>
      <c r="J703" s="153"/>
      <c r="K703" s="28"/>
      <c r="L703" s="28"/>
      <c r="P703" s="28"/>
      <c r="Q703" s="28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3"/>
      <c r="K704" s="28"/>
      <c r="L704" s="28"/>
      <c r="P704" s="28"/>
      <c r="Q704" s="28"/>
      <c r="W704" s="28"/>
      <c r="X704" s="28"/>
      <c r="Z704" s="28"/>
      <c r="AA704" s="28"/>
      <c r="AC704" s="28"/>
      <c r="AD704" s="28"/>
      <c r="AI704" s="28"/>
      <c r="AJ704" s="28"/>
      <c r="AK704" s="28"/>
      <c r="AO704" s="28"/>
      <c r="AP704" s="28"/>
    </row>
    <row r="705" spans="2:42">
      <c r="B705" s="28"/>
      <c r="C705" s="28"/>
      <c r="D705" s="28"/>
      <c r="E705" s="28"/>
      <c r="H705" s="28"/>
      <c r="I705" s="28"/>
      <c r="J705" s="153"/>
      <c r="K705" s="28"/>
      <c r="L705" s="28"/>
      <c r="P705" s="28"/>
      <c r="Q705" s="28"/>
      <c r="W705" s="28"/>
      <c r="X705" s="28"/>
      <c r="Z705" s="28"/>
      <c r="AA705" s="28"/>
      <c r="AC705" s="28"/>
      <c r="AD705" s="28"/>
      <c r="AI705" s="28"/>
      <c r="AJ705" s="28"/>
      <c r="AK705" s="28"/>
    </row>
    <row r="706" spans="2:42">
      <c r="B706" s="28"/>
      <c r="C706" s="28"/>
      <c r="D706" s="28"/>
      <c r="E706" s="28"/>
      <c r="H706" s="28"/>
      <c r="I706" s="28"/>
      <c r="J706" s="153"/>
      <c r="K706" s="28"/>
      <c r="L706" s="28"/>
      <c r="P706" s="28"/>
      <c r="Q706" s="28"/>
      <c r="R706" s="147"/>
      <c r="S706" s="147"/>
      <c r="T706" s="147"/>
      <c r="W706" s="28"/>
      <c r="X706" s="28"/>
      <c r="Z706" s="28"/>
      <c r="AA706" s="28"/>
      <c r="AC706" s="28"/>
      <c r="AD706" s="28"/>
      <c r="AI706" s="28"/>
      <c r="AJ706" s="28"/>
      <c r="AK706" s="28"/>
      <c r="AO706" s="28"/>
      <c r="AP706" s="28"/>
    </row>
    <row r="707" spans="2:42">
      <c r="B707" s="28"/>
      <c r="C707" s="28"/>
      <c r="D707" s="28"/>
      <c r="E707" s="28"/>
      <c r="H707" s="28"/>
      <c r="I707" s="28"/>
      <c r="J707" s="153"/>
      <c r="K707" s="28"/>
      <c r="L707" s="28"/>
      <c r="P707" s="28"/>
      <c r="Q707" s="28"/>
      <c r="R707" s="147"/>
      <c r="S707" s="147"/>
      <c r="T707" s="147"/>
      <c r="W707" s="28"/>
      <c r="X707" s="28"/>
      <c r="Z707" s="28"/>
      <c r="AA707" s="28"/>
      <c r="AC707" s="28"/>
      <c r="AD707" s="28"/>
      <c r="AJ707" s="28"/>
      <c r="AK707" s="28"/>
      <c r="AO707" s="28"/>
      <c r="AP707" s="28"/>
    </row>
    <row r="708" spans="2:42">
      <c r="B708" s="28"/>
      <c r="C708" s="28"/>
      <c r="D708" s="28"/>
      <c r="E708" s="28"/>
      <c r="H708" s="28"/>
      <c r="I708" s="28"/>
      <c r="J708" s="153"/>
      <c r="K708" s="28"/>
      <c r="L708" s="28"/>
      <c r="P708" s="28"/>
      <c r="Q708" s="28"/>
      <c r="R708" s="147"/>
      <c r="S708" s="147"/>
      <c r="T708" s="147"/>
      <c r="W708" s="28"/>
      <c r="X708" s="28"/>
      <c r="Z708" s="28"/>
      <c r="AA708" s="28"/>
      <c r="AC708" s="28"/>
      <c r="AD708" s="28"/>
      <c r="AJ708" s="28"/>
      <c r="AK708" s="28"/>
    </row>
    <row r="709" spans="2:42">
      <c r="B709" s="28"/>
      <c r="C709" s="28"/>
      <c r="D709" s="28"/>
      <c r="E709" s="28"/>
      <c r="H709" s="28"/>
      <c r="I709" s="28"/>
      <c r="J709" s="153"/>
      <c r="K709" s="28"/>
      <c r="L709" s="28"/>
      <c r="P709" s="28"/>
      <c r="Q709" s="28"/>
      <c r="R709" s="147"/>
      <c r="S709" s="147"/>
      <c r="T709" s="147"/>
      <c r="W709" s="28"/>
      <c r="X709" s="28"/>
      <c r="Z709" s="28"/>
      <c r="AA709" s="28"/>
      <c r="AC709" s="28"/>
      <c r="AD709" s="28"/>
      <c r="AJ709" s="28"/>
      <c r="AK709" s="28"/>
    </row>
    <row r="710" spans="2:42">
      <c r="B710" s="28"/>
      <c r="C710" s="28"/>
      <c r="D710" s="28"/>
      <c r="E710" s="28"/>
      <c r="H710" s="28"/>
      <c r="I710" s="28"/>
      <c r="J710" s="153"/>
      <c r="K710" s="28"/>
      <c r="L710" s="28"/>
      <c r="P710" s="28"/>
      <c r="Q710" s="28"/>
      <c r="R710" s="147"/>
      <c r="S710" s="147"/>
      <c r="T710" s="147"/>
      <c r="W710" s="28"/>
      <c r="X710" s="28"/>
      <c r="Z710" s="28"/>
      <c r="AA710" s="28"/>
      <c r="AC710" s="28"/>
      <c r="AD710" s="28"/>
      <c r="AJ710" s="28"/>
      <c r="AK710" s="28"/>
    </row>
    <row r="711" spans="2:42">
      <c r="B711" s="28"/>
      <c r="C711" s="28"/>
      <c r="D711" s="28"/>
      <c r="E711" s="28"/>
      <c r="H711" s="28"/>
      <c r="I711" s="28"/>
      <c r="J711" s="153"/>
      <c r="K711" s="28"/>
      <c r="L711" s="28"/>
      <c r="P711" s="28"/>
      <c r="Q711" s="28"/>
      <c r="R711" s="147"/>
      <c r="S711" s="147"/>
      <c r="T711" s="147"/>
      <c r="W711" s="28"/>
      <c r="X711" s="28"/>
      <c r="Z711" s="28"/>
      <c r="AA711" s="28"/>
      <c r="AC711" s="28"/>
      <c r="AD711" s="28"/>
      <c r="AJ711" s="28"/>
      <c r="AK711" s="28"/>
    </row>
    <row r="712" spans="2:42">
      <c r="B712" s="28"/>
      <c r="C712" s="28"/>
      <c r="D712" s="28"/>
      <c r="E712" s="28"/>
      <c r="H712" s="28"/>
      <c r="I712" s="28"/>
      <c r="J712" s="153"/>
      <c r="K712" s="28"/>
      <c r="L712" s="28"/>
      <c r="P712" s="28"/>
      <c r="Q712" s="28"/>
      <c r="R712" s="147"/>
      <c r="S712" s="147"/>
      <c r="T712" s="147"/>
      <c r="W712" s="28"/>
      <c r="X712" s="28"/>
      <c r="Z712" s="28"/>
      <c r="AA712" s="28"/>
      <c r="AC712" s="28"/>
      <c r="AD712" s="28"/>
      <c r="AJ712" s="28"/>
      <c r="AK712" s="28"/>
    </row>
    <row r="713" spans="2:42">
      <c r="B713" s="28"/>
      <c r="C713" s="28"/>
      <c r="D713" s="28"/>
      <c r="E713" s="28"/>
      <c r="H713" s="28"/>
      <c r="I713" s="28"/>
      <c r="J713" s="153"/>
      <c r="K713" s="28"/>
      <c r="L713" s="28"/>
      <c r="P713" s="28"/>
      <c r="Q713" s="28"/>
      <c r="R713" s="147"/>
      <c r="S713" s="147"/>
      <c r="T713" s="147"/>
      <c r="W713" s="28"/>
      <c r="X713" s="28"/>
      <c r="Z713" s="28"/>
      <c r="AA713" s="28"/>
      <c r="AC713" s="28"/>
      <c r="AD713" s="28"/>
      <c r="AJ713" s="28"/>
      <c r="AK713" s="28"/>
    </row>
    <row r="714" spans="2:42">
      <c r="B714" s="28"/>
      <c r="C714" s="28"/>
      <c r="D714" s="28"/>
      <c r="E714" s="28"/>
      <c r="H714" s="28"/>
      <c r="I714" s="28"/>
      <c r="J714" s="153"/>
      <c r="K714" s="28"/>
      <c r="L714" s="28"/>
      <c r="P714" s="28"/>
      <c r="Q714" s="28"/>
      <c r="R714" s="147"/>
      <c r="S714" s="147"/>
      <c r="T714" s="147"/>
      <c r="W714" s="28"/>
      <c r="X714" s="28"/>
      <c r="Z714" s="28"/>
      <c r="AA714" s="28"/>
      <c r="AC714" s="28"/>
      <c r="AD714" s="28"/>
      <c r="AJ714" s="28"/>
      <c r="AK714" s="28"/>
    </row>
    <row r="715" spans="2:42">
      <c r="B715" s="28"/>
      <c r="C715" s="28"/>
      <c r="D715" s="28"/>
      <c r="E715" s="28"/>
      <c r="H715" s="28"/>
      <c r="I715" s="151"/>
      <c r="J715" s="153"/>
      <c r="K715" s="28"/>
      <c r="M715" s="165"/>
      <c r="W715" s="28"/>
      <c r="Z715" s="28"/>
      <c r="AA715" s="28"/>
      <c r="AC715" s="28"/>
      <c r="AD715" s="28"/>
      <c r="AI715" s="28"/>
      <c r="AO715" s="28"/>
    </row>
    <row r="716" spans="2:42">
      <c r="B716" s="28"/>
      <c r="C716" s="28"/>
      <c r="D716" s="28"/>
      <c r="E716" s="28"/>
      <c r="H716" s="28"/>
      <c r="I716" s="151"/>
      <c r="J716" s="153"/>
      <c r="K716" s="28"/>
      <c r="M716" s="165"/>
      <c r="W716" s="28"/>
      <c r="Z716" s="28"/>
      <c r="AA716" s="28"/>
      <c r="AC716" s="28"/>
      <c r="AD716" s="28"/>
      <c r="AI716" s="28"/>
      <c r="AO716" s="28"/>
    </row>
    <row r="717" spans="2:42">
      <c r="B717" s="28"/>
      <c r="C717" s="28"/>
      <c r="D717" s="28"/>
      <c r="E717" s="28"/>
      <c r="H717" s="28"/>
      <c r="I717" s="151"/>
      <c r="J717" s="153"/>
      <c r="K717" s="28"/>
      <c r="M717" s="165"/>
      <c r="W717" s="28"/>
      <c r="Z717" s="28"/>
      <c r="AA717" s="28"/>
      <c r="AC717" s="28"/>
      <c r="AD717" s="28"/>
      <c r="AI717" s="28"/>
      <c r="AO717" s="28"/>
    </row>
    <row r="718" spans="2:42">
      <c r="B718" s="28"/>
      <c r="C718" s="28"/>
      <c r="D718" s="28"/>
      <c r="E718" s="28"/>
      <c r="H718" s="28"/>
      <c r="I718" s="151"/>
      <c r="J718" s="153"/>
      <c r="K718" s="28"/>
      <c r="M718" s="165"/>
      <c r="W718" s="28"/>
      <c r="Z718" s="28"/>
      <c r="AA718" s="28"/>
      <c r="AC718" s="28"/>
      <c r="AD718" s="28"/>
      <c r="AI718" s="28"/>
      <c r="AO718" s="28"/>
    </row>
    <row r="719" spans="2:42">
      <c r="B719" s="28"/>
      <c r="C719" s="28"/>
      <c r="D719" s="28"/>
      <c r="E719" s="28"/>
      <c r="H719" s="28"/>
      <c r="I719" s="151"/>
      <c r="J719" s="153"/>
      <c r="K719" s="28"/>
      <c r="M719" s="165"/>
      <c r="W719" s="28"/>
      <c r="Z719" s="28"/>
      <c r="AA719" s="28"/>
      <c r="AC719" s="28"/>
      <c r="AD719" s="28"/>
      <c r="AI719" s="28"/>
      <c r="AO719" s="28"/>
    </row>
    <row r="720" spans="2:42">
      <c r="B720" s="28"/>
      <c r="C720" s="28"/>
      <c r="D720" s="28"/>
      <c r="E720" s="28"/>
      <c r="H720" s="28"/>
      <c r="I720" s="151"/>
      <c r="J720" s="153"/>
      <c r="K720" s="28"/>
      <c r="M720" s="165"/>
      <c r="W720" s="28"/>
      <c r="Z720" s="28"/>
      <c r="AA720" s="28"/>
      <c r="AC720" s="28"/>
      <c r="AD720" s="28"/>
      <c r="AI720" s="28"/>
      <c r="AO720" s="28"/>
    </row>
    <row r="721" spans="2:41">
      <c r="B721" s="28"/>
      <c r="C721" s="28"/>
      <c r="D721" s="28"/>
      <c r="E721" s="28"/>
      <c r="H721" s="28"/>
      <c r="I721" s="151"/>
      <c r="J721" s="153"/>
      <c r="K721" s="28"/>
      <c r="M721" s="165"/>
      <c r="W721" s="28"/>
      <c r="Z721" s="28"/>
      <c r="AA721" s="28"/>
      <c r="AC721" s="28"/>
      <c r="AD721" s="28"/>
      <c r="AI721" s="28"/>
      <c r="AO721" s="28"/>
    </row>
    <row r="722" spans="2:41">
      <c r="B722" s="28"/>
      <c r="C722" s="28"/>
      <c r="D722" s="28"/>
      <c r="E722" s="28"/>
      <c r="H722" s="28"/>
      <c r="I722" s="151"/>
      <c r="J722" s="153"/>
      <c r="K722" s="28"/>
      <c r="M722" s="165"/>
      <c r="W722" s="28"/>
      <c r="Z722" s="28"/>
      <c r="AA722" s="28"/>
      <c r="AC722" s="28"/>
      <c r="AD722" s="28"/>
      <c r="AI722" s="28"/>
      <c r="AO722" s="28"/>
    </row>
    <row r="723" spans="2:41">
      <c r="B723" s="28"/>
      <c r="C723" s="28"/>
      <c r="D723" s="28"/>
      <c r="E723" s="28"/>
      <c r="H723" s="28"/>
      <c r="J723" s="153"/>
      <c r="K723" s="28"/>
    </row>
    <row r="724" spans="2:41">
      <c r="B724" s="28"/>
      <c r="C724" s="28"/>
      <c r="D724" s="28"/>
      <c r="E724" s="28"/>
      <c r="H724" s="28"/>
      <c r="J724" s="153"/>
      <c r="K724" s="147"/>
    </row>
    <row r="725" spans="2:41">
      <c r="E725" s="28"/>
      <c r="J725" s="153"/>
    </row>
    <row r="726" spans="2:41">
      <c r="E726" s="28"/>
      <c r="J726" s="153"/>
    </row>
    <row r="727" spans="2:41">
      <c r="E727" s="28"/>
      <c r="J727" s="153"/>
    </row>
    <row r="728" spans="2:41">
      <c r="E728" s="28"/>
      <c r="J728" s="153"/>
    </row>
    <row r="729" spans="2:41">
      <c r="E729" s="28"/>
      <c r="J729" s="153"/>
    </row>
    <row r="730" spans="2:41">
      <c r="E730" s="28"/>
      <c r="J730" s="153"/>
    </row>
    <row r="731" spans="2:41">
      <c r="E731" s="28"/>
      <c r="J731" s="153"/>
    </row>
    <row r="732" spans="2:41">
      <c r="E732" s="28"/>
      <c r="J732" s="153"/>
    </row>
    <row r="733" spans="2:41">
      <c r="E733" s="28"/>
      <c r="J733" s="153"/>
    </row>
    <row r="734" spans="2:41">
      <c r="E734" s="28"/>
      <c r="J734" s="153"/>
    </row>
    <row r="735" spans="2:41">
      <c r="E735" s="28"/>
      <c r="J735" s="153"/>
    </row>
    <row r="736" spans="2:41">
      <c r="E736" s="28"/>
      <c r="J736" s="153"/>
    </row>
    <row r="737" spans="5:10">
      <c r="E737" s="28"/>
      <c r="J737" s="153"/>
    </row>
    <row r="738" spans="5:10">
      <c r="E738" s="28"/>
      <c r="J738" s="153"/>
    </row>
    <row r="739" spans="5:10">
      <c r="E739" s="28"/>
      <c r="J739" s="153"/>
    </row>
    <row r="740" spans="5:10">
      <c r="E740" s="28"/>
      <c r="J740" s="153"/>
    </row>
    <row r="741" spans="5:10">
      <c r="E741" s="28"/>
      <c r="J741" s="153"/>
    </row>
    <row r="742" spans="5:10">
      <c r="E742" s="28"/>
      <c r="J742" s="153"/>
    </row>
    <row r="743" spans="5:10">
      <c r="E743" s="28"/>
      <c r="J743" s="153"/>
    </row>
    <row r="744" spans="5:10">
      <c r="E744" s="28"/>
      <c r="J744" s="153"/>
    </row>
    <row r="745" spans="5:10">
      <c r="E745" s="28"/>
      <c r="J745" s="153"/>
    </row>
    <row r="746" spans="5:10">
      <c r="E746" s="28"/>
      <c r="J746" s="153"/>
    </row>
    <row r="747" spans="5:10">
      <c r="E747" s="28"/>
      <c r="J747" s="153"/>
    </row>
    <row r="748" spans="5:10">
      <c r="E748" s="28"/>
      <c r="J748" s="153"/>
    </row>
    <row r="749" spans="5:10">
      <c r="E749" s="28"/>
      <c r="J749" s="153"/>
    </row>
    <row r="750" spans="5:10">
      <c r="E750" s="28"/>
      <c r="J750" s="153"/>
    </row>
    <row r="751" spans="5:10">
      <c r="E751" s="28"/>
      <c r="J751" s="153"/>
    </row>
    <row r="752" spans="5:10">
      <c r="E752" s="28"/>
      <c r="J752" s="153"/>
    </row>
    <row r="753" spans="5:10">
      <c r="E753" s="28"/>
      <c r="J753" s="153"/>
    </row>
    <row r="754" spans="5:10">
      <c r="E754" s="28"/>
      <c r="J754" s="153"/>
    </row>
    <row r="755" spans="5:10">
      <c r="E755" s="28"/>
      <c r="J755" s="153"/>
    </row>
    <row r="756" spans="5:10">
      <c r="E756" s="28"/>
      <c r="J756" s="153"/>
    </row>
    <row r="757" spans="5:10">
      <c r="E757" s="28"/>
      <c r="J757" s="153"/>
    </row>
    <row r="758" spans="5:10">
      <c r="E758" s="28"/>
      <c r="J758" s="153"/>
    </row>
    <row r="759" spans="5:10">
      <c r="E759" s="28"/>
      <c r="J759" s="153"/>
    </row>
    <row r="760" spans="5:10">
      <c r="E760" s="28"/>
      <c r="J760" s="153"/>
    </row>
    <row r="761" spans="5:10">
      <c r="E761" s="28"/>
      <c r="J761" s="153"/>
    </row>
    <row r="762" spans="5:10">
      <c r="E762" s="28"/>
      <c r="J762" s="153"/>
    </row>
    <row r="763" spans="5:10">
      <c r="E763" s="28"/>
    </row>
    <row r="764" spans="5:10">
      <c r="E764" s="28"/>
    </row>
  </sheetData>
  <autoFilter ref="A1:AP762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6"/>
  <sheetViews>
    <sheetView workbookViewId="0">
      <pane xSplit="5" ySplit="2" topLeftCell="F200" activePane="bottomRight" state="frozen"/>
      <selection pane="topRight"/>
      <selection pane="bottomLeft"/>
      <selection pane="bottomRight" activeCell="Q207" sqref="Q207"/>
    </sheetView>
  </sheetViews>
  <sheetFormatPr defaultColWidth="9" defaultRowHeight="14.25"/>
  <cols>
    <col min="1" max="1" width="2.125" style="63" customWidth="1"/>
    <col min="2" max="2" width="5.125" style="63" customWidth="1"/>
    <col min="3" max="3" width="27.125" style="63" customWidth="1"/>
    <col min="4" max="4" width="6.125" style="63" customWidth="1"/>
    <col min="5" max="5" width="4.25" style="63" customWidth="1"/>
    <col min="6" max="6" width="8.125" style="64" customWidth="1"/>
    <col min="7" max="8" width="6.125" style="64" customWidth="1"/>
    <col min="9" max="9" width="6.625" style="64" customWidth="1"/>
    <col min="10" max="10" width="4.875" style="64" customWidth="1"/>
    <col min="11" max="11" width="5.125" style="64" customWidth="1"/>
    <col min="12" max="12" width="4.625" style="64" customWidth="1"/>
    <col min="13" max="13" width="5.25" style="64" customWidth="1"/>
    <col min="14" max="15" width="4.375" style="64" customWidth="1"/>
    <col min="16" max="19" width="5" style="65" customWidth="1"/>
    <col min="20" max="20" width="37.625" style="66" customWidth="1"/>
    <col min="21" max="21" width="50.375" style="67" customWidth="1"/>
    <col min="22" max="22" width="8.625" style="68" customWidth="1"/>
    <col min="23" max="25" width="8.625" style="69" customWidth="1"/>
    <col min="26" max="26" width="10.125" style="69" customWidth="1"/>
    <col min="27" max="43" width="8.625" style="69" customWidth="1"/>
    <col min="44" max="45" width="8.625" style="70" customWidth="1"/>
    <col min="46" max="48" width="8.625" style="69" customWidth="1"/>
    <col min="49" max="49" width="12.125" style="69" customWidth="1"/>
    <col min="50" max="91" width="8.625" style="69" customWidth="1"/>
    <col min="92" max="92" width="9.625" style="71" hidden="1" customWidth="1"/>
    <col min="93" max="93" width="14.5" style="71" hidden="1" customWidth="1"/>
    <col min="94" max="94" width="12" style="71" hidden="1" customWidth="1"/>
    <col min="95" max="95" width="13.125" style="71" hidden="1" customWidth="1"/>
    <col min="96" max="98" width="15.375" style="71" hidden="1" customWidth="1"/>
    <col min="99" max="99" width="46" style="62" customWidth="1"/>
    <col min="100" max="104" width="9" style="62"/>
    <col min="105" max="105" width="63" style="62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62" customWidth="1"/>
    <col min="148" max="175" width="3.625" style="62" customWidth="1"/>
    <col min="176" max="16384" width="9" style="62"/>
  </cols>
  <sheetData>
    <row r="1" spans="1:175">
      <c r="F1" s="177" t="s">
        <v>110</v>
      </c>
      <c r="G1" s="177"/>
      <c r="H1" s="177"/>
      <c r="I1" s="177"/>
      <c r="J1" s="177"/>
      <c r="K1" s="177"/>
      <c r="L1" s="177"/>
      <c r="M1" s="177"/>
      <c r="N1" s="177"/>
      <c r="O1" s="177"/>
      <c r="P1" s="178" t="s">
        <v>111</v>
      </c>
      <c r="Q1" s="179"/>
      <c r="R1" s="179"/>
      <c r="S1" s="180"/>
      <c r="T1" s="181" t="s">
        <v>7</v>
      </c>
      <c r="U1" s="181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0">
        <v>23</v>
      </c>
      <c r="AS1" s="90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2" t="s">
        <v>112</v>
      </c>
      <c r="CR1" s="93" t="s">
        <v>112</v>
      </c>
      <c r="CS1" s="95"/>
      <c r="CT1" s="95"/>
      <c r="DB1" s="80"/>
      <c r="DC1" s="80"/>
      <c r="DD1" s="80"/>
      <c r="DE1" s="80"/>
      <c r="DF1" s="80"/>
      <c r="DG1" s="80"/>
      <c r="DH1" s="80"/>
      <c r="DI1" s="80"/>
      <c r="DJ1" s="80" t="s">
        <v>113</v>
      </c>
      <c r="DK1" s="80" t="s">
        <v>113</v>
      </c>
      <c r="DL1" s="80" t="s">
        <v>113</v>
      </c>
      <c r="DM1" s="80"/>
      <c r="DN1" s="80"/>
      <c r="DO1" s="80" t="s">
        <v>113</v>
      </c>
      <c r="DP1" s="80" t="s">
        <v>113</v>
      </c>
      <c r="DQ1" s="80" t="s">
        <v>113</v>
      </c>
      <c r="DR1" s="80" t="s">
        <v>113</v>
      </c>
      <c r="DS1" s="80" t="s">
        <v>113</v>
      </c>
      <c r="DT1" s="80" t="s">
        <v>113</v>
      </c>
      <c r="DU1" s="80" t="s">
        <v>113</v>
      </c>
      <c r="DV1" s="80" t="s">
        <v>113</v>
      </c>
      <c r="DW1" s="80" t="s">
        <v>113</v>
      </c>
      <c r="DX1" s="80" t="s">
        <v>113</v>
      </c>
      <c r="DY1" s="80" t="s">
        <v>113</v>
      </c>
      <c r="DZ1" s="80" t="s">
        <v>113</v>
      </c>
      <c r="EA1" s="80"/>
      <c r="EB1" s="80"/>
      <c r="EC1" s="80"/>
      <c r="ED1" s="80"/>
      <c r="EE1" s="80"/>
      <c r="EF1" s="80" t="s">
        <v>113</v>
      </c>
      <c r="EG1" s="80" t="s">
        <v>113</v>
      </c>
      <c r="EH1" s="80" t="s">
        <v>113</v>
      </c>
      <c r="FJ1" s="62" t="s">
        <v>113</v>
      </c>
      <c r="FK1" s="62" t="s">
        <v>113</v>
      </c>
      <c r="FL1" s="62" t="s">
        <v>113</v>
      </c>
      <c r="FM1" s="62" t="s">
        <v>113</v>
      </c>
      <c r="FN1" s="62" t="s">
        <v>113</v>
      </c>
      <c r="FO1" s="62" t="s">
        <v>113</v>
      </c>
      <c r="FP1" s="62" t="s">
        <v>113</v>
      </c>
      <c r="FQ1" s="62" t="s">
        <v>113</v>
      </c>
      <c r="FR1" s="62" t="s">
        <v>113</v>
      </c>
    </row>
    <row r="2" spans="1:175">
      <c r="B2" s="63" t="s">
        <v>114</v>
      </c>
      <c r="D2" s="63" t="s">
        <v>115</v>
      </c>
      <c r="E2" s="63" t="s">
        <v>116</v>
      </c>
      <c r="F2" s="64" t="s">
        <v>117</v>
      </c>
      <c r="G2" s="64" t="s">
        <v>118</v>
      </c>
      <c r="H2" s="64" t="s">
        <v>119</v>
      </c>
      <c r="I2" s="64" t="s">
        <v>120</v>
      </c>
      <c r="J2" s="64" t="s">
        <v>121</v>
      </c>
      <c r="K2" s="64" t="s">
        <v>122</v>
      </c>
      <c r="L2" s="64" t="s">
        <v>123</v>
      </c>
      <c r="M2" s="64" t="s">
        <v>124</v>
      </c>
      <c r="N2" s="64" t="s">
        <v>125</v>
      </c>
      <c r="O2" s="64" t="s">
        <v>126</v>
      </c>
      <c r="P2" s="82" t="s">
        <v>117</v>
      </c>
      <c r="Q2" s="82" t="s">
        <v>127</v>
      </c>
      <c r="R2" s="82" t="s">
        <v>128</v>
      </c>
      <c r="S2" s="82" t="s">
        <v>129</v>
      </c>
      <c r="T2" s="84" t="s">
        <v>130</v>
      </c>
      <c r="U2" s="67" t="s">
        <v>131</v>
      </c>
      <c r="V2" s="80" t="s">
        <v>132</v>
      </c>
      <c r="W2" s="80" t="s">
        <v>133</v>
      </c>
      <c r="X2" s="80" t="s">
        <v>134</v>
      </c>
      <c r="Y2" s="80" t="s">
        <v>135</v>
      </c>
      <c r="Z2" s="80" t="s">
        <v>23</v>
      </c>
      <c r="AA2" s="80" t="s">
        <v>136</v>
      </c>
      <c r="AB2" s="80" t="s">
        <v>137</v>
      </c>
      <c r="AC2" s="80" t="s">
        <v>138</v>
      </c>
      <c r="AD2" s="80" t="s">
        <v>139</v>
      </c>
      <c r="AE2" s="80" t="s">
        <v>140</v>
      </c>
      <c r="AF2" s="80" t="s">
        <v>141</v>
      </c>
      <c r="AG2" s="80" t="s">
        <v>142</v>
      </c>
      <c r="AH2" s="80" t="s">
        <v>143</v>
      </c>
      <c r="AI2" s="80" t="s">
        <v>144</v>
      </c>
      <c r="AJ2" s="80" t="s">
        <v>142</v>
      </c>
      <c r="AK2" s="80" t="s">
        <v>145</v>
      </c>
      <c r="AL2" s="80" t="s">
        <v>146</v>
      </c>
      <c r="AM2" s="80" t="s">
        <v>147</v>
      </c>
      <c r="AN2" s="80" t="s">
        <v>148</v>
      </c>
      <c r="AO2" s="80" t="s">
        <v>149</v>
      </c>
      <c r="AP2" s="80" t="s">
        <v>150</v>
      </c>
      <c r="AQ2" s="80" t="s">
        <v>151</v>
      </c>
      <c r="AR2" s="90" t="s">
        <v>152</v>
      </c>
      <c r="AS2" s="90" t="s">
        <v>153</v>
      </c>
      <c r="AT2" s="80" t="s">
        <v>154</v>
      </c>
      <c r="AU2" s="80" t="s">
        <v>155</v>
      </c>
      <c r="AV2" s="80" t="s">
        <v>156</v>
      </c>
      <c r="AW2" s="80" t="s">
        <v>157</v>
      </c>
      <c r="AX2" s="80" t="s">
        <v>158</v>
      </c>
      <c r="AY2" s="80"/>
      <c r="AZ2" s="80" t="s">
        <v>159</v>
      </c>
      <c r="BA2" s="80" t="s">
        <v>160</v>
      </c>
      <c r="BB2" s="80" t="s">
        <v>161</v>
      </c>
      <c r="BC2" s="80" t="s">
        <v>162</v>
      </c>
      <c r="BD2" s="80" t="s">
        <v>163</v>
      </c>
      <c r="BE2" s="80"/>
      <c r="BF2" s="80"/>
      <c r="BG2" s="80"/>
      <c r="BH2" s="80"/>
      <c r="BI2" s="80" t="s">
        <v>164</v>
      </c>
      <c r="BJ2" s="80" t="s">
        <v>165</v>
      </c>
      <c r="BK2" s="80"/>
      <c r="BL2" s="80" t="s">
        <v>166</v>
      </c>
      <c r="BM2" s="80" t="s">
        <v>167</v>
      </c>
      <c r="BN2" s="80" t="s">
        <v>168</v>
      </c>
      <c r="BO2" s="80" t="s">
        <v>169</v>
      </c>
      <c r="BP2" s="80" t="s">
        <v>170</v>
      </c>
      <c r="BQ2" s="80" t="s">
        <v>171</v>
      </c>
      <c r="BR2" s="80" t="s">
        <v>172</v>
      </c>
      <c r="BS2" s="80" t="s">
        <v>173</v>
      </c>
      <c r="BT2" s="80" t="s">
        <v>174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1" t="s">
        <v>175</v>
      </c>
      <c r="CO2" s="71" t="s">
        <v>176</v>
      </c>
      <c r="CP2" s="71" t="s">
        <v>177</v>
      </c>
      <c r="CQ2" s="71" t="s">
        <v>178</v>
      </c>
      <c r="CR2" s="71" t="s">
        <v>179</v>
      </c>
      <c r="CS2" s="71" t="s">
        <v>180</v>
      </c>
      <c r="CT2" s="71" t="s">
        <v>181</v>
      </c>
      <c r="DB2" s="97" t="str">
        <f>V2</f>
        <v>攻击</v>
      </c>
      <c r="DC2" s="97" t="str">
        <f t="shared" ref="DC2:FN2" si="0">W2</f>
        <v>业力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攻击伤害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攻击伤害</v>
      </c>
      <c r="DQ2" s="97" t="str">
        <f t="shared" si="0"/>
        <v>技能伤害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吸血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触发概率</v>
      </c>
      <c r="EC2" s="97" t="str">
        <f t="shared" si="0"/>
        <v>生命恢复%</v>
      </c>
      <c r="ED2" s="97" t="str">
        <f t="shared" si="0"/>
        <v>魔法恢复%</v>
      </c>
      <c r="EE2" s="97">
        <f t="shared" si="0"/>
        <v>0</v>
      </c>
      <c r="EF2" s="97" t="str">
        <f t="shared" si="0"/>
        <v>生命%</v>
      </c>
      <c r="EG2" s="97" t="str">
        <f t="shared" si="0"/>
        <v>攻击%</v>
      </c>
      <c r="EH2" s="97" t="s">
        <v>133</v>
      </c>
      <c r="EI2" s="97" t="str">
        <f t="shared" si="0"/>
        <v>攻速-%</v>
      </c>
      <c r="EJ2" s="97" t="str">
        <f t="shared" si="0"/>
        <v>冷却-%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 t="str">
        <f t="shared" si="0"/>
        <v>元神力</v>
      </c>
      <c r="EP2" s="97" t="str">
        <f t="shared" si="0"/>
        <v>金币加成</v>
      </c>
      <c r="EQ2" s="97">
        <f t="shared" si="0"/>
        <v>0</v>
      </c>
      <c r="ER2" s="97" t="str">
        <f t="shared" si="0"/>
        <v>杀敌攻击</v>
      </c>
      <c r="ES2" s="97" t="str">
        <f t="shared" si="0"/>
        <v>杀敌业力</v>
      </c>
      <c r="ET2" s="97" t="str">
        <f t="shared" si="0"/>
        <v>杀敌生命</v>
      </c>
      <c r="EU2" s="97" t="str">
        <f t="shared" si="0"/>
        <v>杀敌金币</v>
      </c>
      <c r="EV2" s="97" t="str">
        <f t="shared" si="0"/>
        <v>每秒攻击</v>
      </c>
      <c r="EW2" s="97" t="str">
        <f t="shared" si="0"/>
        <v>每秒业力</v>
      </c>
      <c r="EX2" s="97" t="str">
        <f t="shared" si="0"/>
        <v>每秒生命</v>
      </c>
      <c r="EY2" s="97" t="str">
        <f t="shared" si="0"/>
        <v>每秒金币</v>
      </c>
      <c r="EZ2" s="97" t="str">
        <f t="shared" si="0"/>
        <v>攻击距离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3"/>
      <c r="Q3" s="83"/>
      <c r="R3" s="83"/>
      <c r="S3" s="83"/>
      <c r="T3" s="85" t="s">
        <v>184</v>
      </c>
      <c r="U3" s="86" t="s">
        <v>185</v>
      </c>
      <c r="V3" s="20">
        <v>1000</v>
      </c>
      <c r="W3" s="87"/>
      <c r="X3" s="87"/>
      <c r="Y3" s="87"/>
      <c r="Z3" s="87"/>
      <c r="AA3" s="87"/>
      <c r="AB3" s="87"/>
      <c r="AC3" s="87"/>
      <c r="AD3" s="62"/>
      <c r="AE3" s="87"/>
      <c r="AF3" s="87"/>
      <c r="AG3" s="89"/>
      <c r="AH3" s="87"/>
      <c r="AI3" s="87"/>
      <c r="AJ3" s="87"/>
      <c r="AK3" s="87"/>
      <c r="AL3" s="89"/>
      <c r="AM3" s="87"/>
      <c r="AN3" s="87"/>
      <c r="AO3" s="87"/>
      <c r="AP3" s="91"/>
      <c r="AQ3" s="91"/>
      <c r="AR3" s="92"/>
      <c r="AS3" s="92"/>
      <c r="AT3" s="91"/>
      <c r="AU3" s="91"/>
      <c r="AV3" s="91"/>
      <c r="AW3" s="91"/>
      <c r="AX3" s="91"/>
      <c r="AY3" s="91"/>
      <c r="AZ3" s="91"/>
      <c r="BA3" s="91"/>
      <c r="BB3" s="91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1"/>
      <c r="CF3" s="91"/>
      <c r="CG3" s="91"/>
      <c r="CH3" s="91"/>
      <c r="CI3" s="91"/>
      <c r="CJ3" s="91"/>
      <c r="CK3" s="91"/>
      <c r="CL3" s="91"/>
      <c r="CM3" s="91"/>
      <c r="CN3" s="94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4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4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4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4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4"/>
      <c r="CT3" s="94"/>
      <c r="CU3" s="96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2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3"/>
      <c r="Q4" s="83"/>
      <c r="R4" s="83"/>
      <c r="S4" s="83"/>
      <c r="T4" s="85" t="s">
        <v>184</v>
      </c>
      <c r="U4" s="86" t="s">
        <v>185</v>
      </c>
      <c r="V4" s="20">
        <v>2000</v>
      </c>
      <c r="W4" s="87"/>
      <c r="X4" s="87"/>
      <c r="Y4" s="87"/>
      <c r="Z4" s="87"/>
      <c r="AA4" s="87"/>
      <c r="AB4" s="87"/>
      <c r="AC4" s="87"/>
      <c r="AD4" s="62"/>
      <c r="AE4" s="87"/>
      <c r="AF4" s="87"/>
      <c r="AG4" s="89"/>
      <c r="AH4" s="87"/>
      <c r="AI4" s="87"/>
      <c r="AJ4" s="87"/>
      <c r="AK4" s="87"/>
      <c r="AL4" s="89"/>
      <c r="AM4" s="87"/>
      <c r="AN4" s="87"/>
      <c r="AO4" s="87"/>
      <c r="AP4" s="91"/>
      <c r="AQ4" s="91"/>
      <c r="AR4" s="92"/>
      <c r="AS4" s="92"/>
      <c r="AT4" s="91"/>
      <c r="AU4" s="91"/>
      <c r="AV4" s="91"/>
      <c r="AW4" s="91"/>
      <c r="AX4" s="91"/>
      <c r="AY4" s="91"/>
      <c r="AZ4" s="91"/>
      <c r="BA4" s="91"/>
      <c r="BB4" s="91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1"/>
      <c r="CF4" s="91"/>
      <c r="CG4" s="91"/>
      <c r="CH4" s="91"/>
      <c r="CI4" s="91"/>
      <c r="CJ4" s="91"/>
      <c r="CK4" s="91"/>
      <c r="CL4" s="91"/>
      <c r="CM4" s="91"/>
      <c r="CN4" s="94" t="str">
        <f t="shared" si="2"/>
        <v>InitUnitState('E002',2000,,,,,,,,,)</v>
      </c>
      <c r="CO4" s="94" t="str">
        <f t="shared" si="3"/>
        <v>InitUnitNormal('E002',,,,,,,,,,)</v>
      </c>
      <c r="CP4" s="94" t="str">
        <f t="shared" si="4"/>
        <v>InitUnitMagic('E002',,,,,,,,,,)</v>
      </c>
      <c r="CQ4" s="94" t="str">
        <f t="shared" si="5"/>
        <v>InitUnitAdd('E002',,,,,,,,,,)</v>
      </c>
      <c r="CR4" s="94" t="str">
        <f t="shared" si="6"/>
        <v>InitEquipData('E002',,"",,E003,800,100,'','','','','','',"ReplaceableTextures\\CommandButtons\\BTNZ01.blp")</v>
      </c>
      <c r="CS4" s="94"/>
      <c r="CT4" s="94"/>
      <c r="CU4" s="96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2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3"/>
      <c r="Q5" s="83"/>
      <c r="R5" s="83"/>
      <c r="S5" s="83"/>
      <c r="T5" s="85" t="s">
        <v>184</v>
      </c>
      <c r="U5" s="86" t="s">
        <v>185</v>
      </c>
      <c r="V5" s="20">
        <v>3000</v>
      </c>
      <c r="W5" s="87"/>
      <c r="X5" s="87"/>
      <c r="Y5" s="87"/>
      <c r="Z5" s="87"/>
      <c r="AA5" s="87"/>
      <c r="AB5" s="87"/>
      <c r="AC5" s="87"/>
      <c r="AD5" s="62"/>
      <c r="AE5" s="87"/>
      <c r="AF5" s="87"/>
      <c r="AG5" s="89"/>
      <c r="AH5" s="87"/>
      <c r="AI5" s="87"/>
      <c r="AJ5" s="87"/>
      <c r="AK5" s="87"/>
      <c r="AL5" s="89"/>
      <c r="AM5" s="87"/>
      <c r="AN5" s="87"/>
      <c r="AO5" s="87"/>
      <c r="AP5" s="91"/>
      <c r="AQ5" s="91"/>
      <c r="AR5" s="92"/>
      <c r="AS5" s="92"/>
      <c r="AT5" s="91"/>
      <c r="AU5" s="91"/>
      <c r="AV5" s="91"/>
      <c r="AW5" s="91"/>
      <c r="AX5" s="91"/>
      <c r="AY5" s="91"/>
      <c r="AZ5" s="91"/>
      <c r="BA5" s="91"/>
      <c r="BB5" s="91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1"/>
      <c r="CF5" s="91"/>
      <c r="CG5" s="91"/>
      <c r="CH5" s="91"/>
      <c r="CI5" s="91"/>
      <c r="CJ5" s="91"/>
      <c r="CK5" s="91"/>
      <c r="CL5" s="91"/>
      <c r="CM5" s="91"/>
      <c r="CN5" s="94" t="str">
        <f t="shared" si="2"/>
        <v>InitUnitState('E003',3000,,,,,,,,,)</v>
      </c>
      <c r="CO5" s="94" t="str">
        <f t="shared" si="3"/>
        <v>InitUnitNormal('E003',,,,,,,,,,)</v>
      </c>
      <c r="CP5" s="94" t="str">
        <f t="shared" si="4"/>
        <v>InitUnitMagic('E003',,,,,,,,,,)</v>
      </c>
      <c r="CQ5" s="94" t="str">
        <f t="shared" si="5"/>
        <v>InitUnitAdd('E003',,,,,,,,,,)</v>
      </c>
      <c r="CR5" s="94" t="str">
        <f t="shared" si="6"/>
        <v>InitEquipData('E003',,"",,E004,800,100,'','','','','','',"ReplaceableTextures\\CommandButtons\\BTNZ01.blp")</v>
      </c>
      <c r="CS5" s="94"/>
      <c r="CT5" s="94"/>
      <c r="CU5" s="96" t="str">
        <f t="shared" si="78"/>
        <v>|n攻击+3000|n</v>
      </c>
      <c r="CV5" s="62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3"/>
      <c r="Q6" s="83"/>
      <c r="R6" s="83"/>
      <c r="S6" s="83"/>
      <c r="T6" s="85" t="s">
        <v>184</v>
      </c>
      <c r="U6" s="86" t="s">
        <v>185</v>
      </c>
      <c r="V6" s="20">
        <v>4000</v>
      </c>
      <c r="W6" s="87"/>
      <c r="X6" s="87"/>
      <c r="Y6" s="87"/>
      <c r="Z6" s="87"/>
      <c r="AA6" s="87"/>
      <c r="AB6" s="87"/>
      <c r="AC6" s="87"/>
      <c r="AD6" s="62"/>
      <c r="AE6" s="87"/>
      <c r="AF6" s="87"/>
      <c r="AG6" s="89"/>
      <c r="AH6" s="87"/>
      <c r="AI6" s="87"/>
      <c r="AJ6" s="87"/>
      <c r="AK6" s="87"/>
      <c r="AL6" s="89"/>
      <c r="AM6" s="87"/>
      <c r="AN6" s="87"/>
      <c r="AO6" s="87"/>
      <c r="AP6" s="91"/>
      <c r="AQ6" s="91"/>
      <c r="AR6" s="92"/>
      <c r="AS6" s="92"/>
      <c r="AT6" s="91"/>
      <c r="AU6" s="91"/>
      <c r="AV6" s="91"/>
      <c r="AW6" s="91"/>
      <c r="AX6" s="91"/>
      <c r="AY6" s="91"/>
      <c r="AZ6" s="91"/>
      <c r="BA6" s="91"/>
      <c r="BB6" s="91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1"/>
      <c r="CF6" s="91"/>
      <c r="CG6" s="91"/>
      <c r="CH6" s="91"/>
      <c r="CI6" s="91"/>
      <c r="CJ6" s="91"/>
      <c r="CK6" s="91"/>
      <c r="CL6" s="91"/>
      <c r="CM6" s="91"/>
      <c r="CN6" s="94" t="str">
        <f t="shared" si="2"/>
        <v>InitUnitState('E004',4000,,,,,,,,,)</v>
      </c>
      <c r="CO6" s="94" t="str">
        <f t="shared" si="3"/>
        <v>InitUnitNormal('E004',,,,,,,,,,)</v>
      </c>
      <c r="CP6" s="94" t="str">
        <f t="shared" si="4"/>
        <v>InitUnitMagic('E004',,,,,,,,,,)</v>
      </c>
      <c r="CQ6" s="94" t="str">
        <f t="shared" si="5"/>
        <v>InitUnitAdd('E004',,,,,,,,,,)</v>
      </c>
      <c r="CR6" s="94" t="str">
        <f t="shared" si="6"/>
        <v>InitEquipData('E004',,"",,E005,800,100,'','','','','','',"ReplaceableTextures\\CommandButtons\\BTNZ01.blp")</v>
      </c>
      <c r="CS6" s="94"/>
      <c r="CT6" s="94"/>
      <c r="CU6" s="96" t="str">
        <f t="shared" si="78"/>
        <v>|n攻击+4000|n</v>
      </c>
      <c r="CV6" s="62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3"/>
      <c r="Q7" s="83"/>
      <c r="R7" s="83"/>
      <c r="S7" s="83"/>
      <c r="T7" s="85" t="s">
        <v>184</v>
      </c>
      <c r="U7" s="86" t="s">
        <v>185</v>
      </c>
      <c r="V7" s="20">
        <v>5000</v>
      </c>
      <c r="W7" s="87"/>
      <c r="X7" s="87"/>
      <c r="Y7" s="87"/>
      <c r="Z7" s="87"/>
      <c r="AA7" s="87"/>
      <c r="AB7" s="87"/>
      <c r="AC7" s="87"/>
      <c r="AD7" s="62"/>
      <c r="AE7" s="87"/>
      <c r="AF7" s="87"/>
      <c r="AG7" s="89"/>
      <c r="AH7" s="87"/>
      <c r="AI7" s="87"/>
      <c r="AJ7" s="87"/>
      <c r="AK7" s="87"/>
      <c r="AL7" s="89"/>
      <c r="AM7" s="87"/>
      <c r="AN7" s="87"/>
      <c r="AO7" s="87"/>
      <c r="AP7" s="91"/>
      <c r="AQ7" s="91"/>
      <c r="AR7" s="92"/>
      <c r="AS7" s="92"/>
      <c r="AT7" s="91"/>
      <c r="AU7" s="91"/>
      <c r="AV7" s="91"/>
      <c r="AW7" s="91"/>
      <c r="AX7" s="91"/>
      <c r="AY7" s="91"/>
      <c r="AZ7" s="91"/>
      <c r="BA7" s="91"/>
      <c r="BB7" s="91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1"/>
      <c r="CF7" s="91"/>
      <c r="CG7" s="91"/>
      <c r="CH7" s="91"/>
      <c r="CI7" s="91"/>
      <c r="CJ7" s="91"/>
      <c r="CK7" s="91"/>
      <c r="CL7" s="91"/>
      <c r="CM7" s="91"/>
      <c r="CN7" s="94" t="str">
        <f t="shared" si="2"/>
        <v>InitUnitState('E005',5000,,,,,,,,,)</v>
      </c>
      <c r="CO7" s="94" t="str">
        <f t="shared" si="3"/>
        <v>InitUnitNormal('E005',,,,,,,,,,)</v>
      </c>
      <c r="CP7" s="94" t="str">
        <f t="shared" si="4"/>
        <v>InitUnitMagic('E005',,,,,,,,,,)</v>
      </c>
      <c r="CQ7" s="94" t="str">
        <f t="shared" si="5"/>
        <v>InitUnitAdd('E005',,,,,,,,,,)</v>
      </c>
      <c r="CR7" s="94" t="str">
        <f t="shared" si="6"/>
        <v>InitEquipData('E005',,"",,E006,2500,100,'','','','','','',"ReplaceableTextures\\CommandButtons\\BTNZ02.blp")</v>
      </c>
      <c r="CS7" s="94"/>
      <c r="CT7" s="94"/>
      <c r="CU7" s="96" t="str">
        <f t="shared" si="78"/>
        <v>|n攻击+5000|n</v>
      </c>
      <c r="CV7" s="62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3"/>
      <c r="Q8" s="83"/>
      <c r="R8" s="83"/>
      <c r="S8" s="83"/>
      <c r="T8" s="85" t="s">
        <v>184</v>
      </c>
      <c r="U8" s="86" t="s">
        <v>197</v>
      </c>
      <c r="V8" s="20">
        <v>8000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89"/>
      <c r="AH8" s="87"/>
      <c r="AI8" s="87"/>
      <c r="AJ8" s="87"/>
      <c r="AK8" s="87"/>
      <c r="AL8" s="89"/>
      <c r="AM8" s="87"/>
      <c r="AN8" s="87"/>
      <c r="AO8" s="87"/>
      <c r="AP8" s="91">
        <v>4</v>
      </c>
      <c r="AQ8" s="91"/>
      <c r="AR8" s="92"/>
      <c r="AS8" s="92"/>
      <c r="AT8" s="91"/>
      <c r="AU8" s="91"/>
      <c r="AV8" s="91"/>
      <c r="AW8" s="91"/>
      <c r="AX8" s="91"/>
      <c r="AY8" s="91"/>
      <c r="AZ8" s="91"/>
      <c r="BA8" s="91"/>
      <c r="BB8" s="91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1"/>
      <c r="CF8" s="91"/>
      <c r="CG8" s="91"/>
      <c r="CH8" s="91"/>
      <c r="CI8" s="91"/>
      <c r="CJ8" s="91"/>
      <c r="CK8" s="91"/>
      <c r="CL8" s="91"/>
      <c r="CM8" s="91"/>
      <c r="CN8" s="94" t="str">
        <f t="shared" si="2"/>
        <v>InitUnitState('E006',8000,,,,,,,,20,)</v>
      </c>
      <c r="CO8" s="94" t="str">
        <f t="shared" si="3"/>
        <v>InitUnitNormal('E006',,,,,,,,,,)</v>
      </c>
      <c r="CP8" s="94" t="str">
        <f t="shared" si="4"/>
        <v>InitUnitMagic('E006',4,,,,,,,,,)</v>
      </c>
      <c r="CQ8" s="94" t="str">
        <f t="shared" si="5"/>
        <v>InitUnitAdd('E006',,,,,,,,,,)</v>
      </c>
      <c r="CR8" s="94" t="str">
        <f t="shared" si="6"/>
        <v>InitEquipData('E006',,"",,E007,2500,85,'','','','','','',"ReplaceableTextures\\CommandButtons\\BTNZ02.blp")</v>
      </c>
      <c r="CS8" s="94"/>
      <c r="CT8" s="94"/>
      <c r="CU8" s="96" t="str">
        <f t="shared" si="78"/>
        <v>|n攻击+8000|n攻速+20%|n吸血+4%|n</v>
      </c>
      <c r="CV8" s="62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3"/>
      <c r="Q9" s="83"/>
      <c r="R9" s="83"/>
      <c r="S9" s="83"/>
      <c r="T9" s="85" t="s">
        <v>184</v>
      </c>
      <c r="U9" s="86" t="s">
        <v>197</v>
      </c>
      <c r="V9" s="20">
        <v>10000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89"/>
      <c r="AH9" s="87"/>
      <c r="AI9" s="87"/>
      <c r="AJ9" s="87"/>
      <c r="AK9" s="87"/>
      <c r="AL9" s="89"/>
      <c r="AM9" s="87"/>
      <c r="AN9" s="87"/>
      <c r="AO9" s="87"/>
      <c r="AP9" s="91">
        <v>4</v>
      </c>
      <c r="AQ9" s="91"/>
      <c r="AR9" s="92"/>
      <c r="AS9" s="92"/>
      <c r="AT9" s="91"/>
      <c r="AU9" s="91"/>
      <c r="AV9" s="91"/>
      <c r="AW9" s="91"/>
      <c r="AX9" s="91"/>
      <c r="AY9" s="91"/>
      <c r="AZ9" s="91"/>
      <c r="BA9" s="91"/>
      <c r="BB9" s="91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1"/>
      <c r="CF9" s="91"/>
      <c r="CG9" s="91"/>
      <c r="CH9" s="91"/>
      <c r="CI9" s="91"/>
      <c r="CJ9" s="91"/>
      <c r="CK9" s="91"/>
      <c r="CL9" s="91"/>
      <c r="CM9" s="91"/>
      <c r="CN9" s="94" t="str">
        <f t="shared" si="2"/>
        <v>InitUnitState('E007',10000,,,,,,,,20,)</v>
      </c>
      <c r="CO9" s="94" t="str">
        <f t="shared" si="3"/>
        <v>InitUnitNormal('E007',,,,,,,,,,)</v>
      </c>
      <c r="CP9" s="94" t="str">
        <f t="shared" si="4"/>
        <v>InitUnitMagic('E007',4,,,,,,,,,)</v>
      </c>
      <c r="CQ9" s="94" t="str">
        <f t="shared" si="5"/>
        <v>InitUnitAdd('E007',,,,,,,,,,)</v>
      </c>
      <c r="CR9" s="94" t="str">
        <f t="shared" si="6"/>
        <v>InitEquipData('E007',,"",,E008,2500,85,'','','','','','',"ReplaceableTextures\\CommandButtons\\BTNZ02.blp")</v>
      </c>
      <c r="CS9" s="94"/>
      <c r="CT9" s="94"/>
      <c r="CU9" s="96" t="str">
        <f t="shared" si="78"/>
        <v>|n攻击+10000|n攻速+20%|n吸血+4%|n</v>
      </c>
      <c r="CV9" s="62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3"/>
      <c r="Q10" s="83"/>
      <c r="R10" s="83"/>
      <c r="S10" s="83"/>
      <c r="T10" s="85" t="s">
        <v>184</v>
      </c>
      <c r="U10" s="86" t="s">
        <v>197</v>
      </c>
      <c r="V10" s="20">
        <v>12000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89"/>
      <c r="AH10" s="87"/>
      <c r="AI10" s="87"/>
      <c r="AJ10" s="87"/>
      <c r="AK10" s="87"/>
      <c r="AL10" s="89"/>
      <c r="AM10" s="87"/>
      <c r="AN10" s="87"/>
      <c r="AO10" s="87"/>
      <c r="AP10" s="91">
        <v>4</v>
      </c>
      <c r="AQ10" s="91"/>
      <c r="AR10" s="92"/>
      <c r="AS10" s="92"/>
      <c r="AT10" s="91"/>
      <c r="AU10" s="91"/>
      <c r="AV10" s="91"/>
      <c r="AW10" s="91"/>
      <c r="AX10" s="91"/>
      <c r="AY10" s="91"/>
      <c r="AZ10" s="91"/>
      <c r="BA10" s="91"/>
      <c r="BB10" s="91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1"/>
      <c r="CF10" s="91"/>
      <c r="CG10" s="91"/>
      <c r="CH10" s="91"/>
      <c r="CI10" s="91"/>
      <c r="CJ10" s="91"/>
      <c r="CK10" s="91"/>
      <c r="CL10" s="91"/>
      <c r="CM10" s="91"/>
      <c r="CN10" s="94" t="str">
        <f t="shared" si="2"/>
        <v>InitUnitState('E008',12000,,,,,,,,20,)</v>
      </c>
      <c r="CO10" s="94" t="str">
        <f t="shared" si="3"/>
        <v>InitUnitNormal('E008',,,,,,,,,,)</v>
      </c>
      <c r="CP10" s="94" t="str">
        <f t="shared" si="4"/>
        <v>InitUnitMagic('E008',4,,,,,,,,,)</v>
      </c>
      <c r="CQ10" s="94" t="str">
        <f t="shared" si="5"/>
        <v>InitUnitAdd('E008',,,,,,,,,,)</v>
      </c>
      <c r="CR10" s="94" t="str">
        <f t="shared" si="6"/>
        <v>InitEquipData('E008',,"",,E009,2500,85,'','','','','','',"ReplaceableTextures\\CommandButtons\\BTNZ02.blp")</v>
      </c>
      <c r="CS10" s="94"/>
      <c r="CT10" s="94"/>
      <c r="CU10" s="96" t="str">
        <f t="shared" si="78"/>
        <v>|n攻击+12000|n攻速+20%|n吸血+4%|n</v>
      </c>
      <c r="CV10" s="62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3"/>
      <c r="Q11" s="83"/>
      <c r="R11" s="83"/>
      <c r="S11" s="83"/>
      <c r="T11" s="85" t="s">
        <v>184</v>
      </c>
      <c r="U11" s="86" t="s">
        <v>197</v>
      </c>
      <c r="V11" s="20">
        <v>14000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89"/>
      <c r="AH11" s="87"/>
      <c r="AI11" s="87"/>
      <c r="AJ11" s="87"/>
      <c r="AK11" s="87"/>
      <c r="AL11" s="89"/>
      <c r="AM11" s="87"/>
      <c r="AN11" s="87"/>
      <c r="AO11" s="87"/>
      <c r="AP11" s="91">
        <v>4</v>
      </c>
      <c r="AQ11" s="91"/>
      <c r="AR11" s="92"/>
      <c r="AS11" s="92"/>
      <c r="AT11" s="91"/>
      <c r="AU11" s="91"/>
      <c r="AV11" s="91"/>
      <c r="AW11" s="91"/>
      <c r="AX11" s="91"/>
      <c r="AY11" s="91"/>
      <c r="AZ11" s="91"/>
      <c r="BA11" s="91"/>
      <c r="BB11" s="91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1"/>
      <c r="CF11" s="91"/>
      <c r="CG11" s="91"/>
      <c r="CH11" s="91"/>
      <c r="CI11" s="91"/>
      <c r="CJ11" s="91"/>
      <c r="CK11" s="91"/>
      <c r="CL11" s="91"/>
      <c r="CM11" s="91"/>
      <c r="CN11" s="94" t="str">
        <f t="shared" si="2"/>
        <v>InitUnitState('E009',14000,,,,,,,,20,)</v>
      </c>
      <c r="CO11" s="94" t="str">
        <f t="shared" si="3"/>
        <v>InitUnitNormal('E009',,,,,,,,,,)</v>
      </c>
      <c r="CP11" s="94" t="str">
        <f t="shared" si="4"/>
        <v>InitUnitMagic('E009',4,,,,,,,,,)</v>
      </c>
      <c r="CQ11" s="94" t="str">
        <f t="shared" si="5"/>
        <v>InitUnitAdd('E009',,,,,,,,,,)</v>
      </c>
      <c r="CR11" s="94" t="str">
        <f t="shared" si="6"/>
        <v>InitEquipData('E009',,"",,E010,2500,85,'','','','','','',"ReplaceableTextures\\CommandButtons\\BTNZ02.blp")</v>
      </c>
      <c r="CS11" s="94"/>
      <c r="CT11" s="94"/>
      <c r="CU11" s="96" t="str">
        <f t="shared" si="78"/>
        <v>|n攻击+14000|n攻速+20%|n吸血+4%|n</v>
      </c>
      <c r="CV11" s="62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3"/>
      <c r="Q12" s="83"/>
      <c r="R12" s="83"/>
      <c r="S12" s="83"/>
      <c r="T12" s="85" t="s">
        <v>184</v>
      </c>
      <c r="U12" s="86" t="s">
        <v>197</v>
      </c>
      <c r="V12" s="20">
        <v>16000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89"/>
      <c r="AH12" s="87"/>
      <c r="AI12" s="87"/>
      <c r="AJ12" s="87"/>
      <c r="AK12" s="87"/>
      <c r="AL12" s="89"/>
      <c r="AM12" s="87"/>
      <c r="AN12" s="87"/>
      <c r="AO12" s="87"/>
      <c r="AP12" s="91">
        <v>4</v>
      </c>
      <c r="AQ12" s="91"/>
      <c r="AR12" s="92"/>
      <c r="AS12" s="92"/>
      <c r="AT12" s="91"/>
      <c r="AU12" s="91"/>
      <c r="AV12" s="91"/>
      <c r="AW12" s="91"/>
      <c r="AX12" s="91"/>
      <c r="AY12" s="91"/>
      <c r="AZ12" s="91"/>
      <c r="BA12" s="91"/>
      <c r="BB12" s="91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1"/>
      <c r="CF12" s="91"/>
      <c r="CG12" s="91"/>
      <c r="CH12" s="91"/>
      <c r="CI12" s="91"/>
      <c r="CJ12" s="91"/>
      <c r="CK12" s="91"/>
      <c r="CL12" s="91"/>
      <c r="CM12" s="91"/>
      <c r="CN12" s="94" t="str">
        <f t="shared" si="2"/>
        <v>InitUnitState('E010',16000,,,,,,,,20,)</v>
      </c>
      <c r="CO12" s="94" t="str">
        <f t="shared" si="3"/>
        <v>InitUnitNormal('E010',,,,,,,,,,)</v>
      </c>
      <c r="CP12" s="94" t="str">
        <f t="shared" si="4"/>
        <v>InitUnitMagic('E010',4,,,,,,,,,)</v>
      </c>
      <c r="CQ12" s="94" t="str">
        <f t="shared" si="5"/>
        <v>InitUnitAdd('E010',,,,,,,,,,)</v>
      </c>
      <c r="CR12" s="94" t="str">
        <f t="shared" si="6"/>
        <v>InitEquipData('E010',,"",,E011,8000,100,'','','','','','',"ReplaceableTextures\\CommandButtons\\BTNZ03.blp")</v>
      </c>
      <c r="CS12" s="94"/>
      <c r="CT12" s="94"/>
      <c r="CU12" s="96" t="str">
        <f t="shared" si="78"/>
        <v>|n攻击+16000|n攻速+20%|n吸血+4%|n</v>
      </c>
      <c r="CV12" s="62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3"/>
      <c r="Q13" s="83"/>
      <c r="R13" s="83"/>
      <c r="S13" s="83"/>
      <c r="T13" s="85" t="s">
        <v>184</v>
      </c>
      <c r="U13" s="86" t="s">
        <v>209</v>
      </c>
      <c r="V13" s="20">
        <v>24000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89"/>
      <c r="AH13" s="87"/>
      <c r="AI13" s="87"/>
      <c r="AJ13" s="87"/>
      <c r="AK13" s="87"/>
      <c r="AL13" s="89"/>
      <c r="AM13" s="87"/>
      <c r="AN13" s="87"/>
      <c r="AO13" s="87"/>
      <c r="AP13" s="91">
        <v>6</v>
      </c>
      <c r="AQ13" s="91"/>
      <c r="AR13" s="92"/>
      <c r="AS13" s="92"/>
      <c r="AT13" s="91"/>
      <c r="AU13" s="91"/>
      <c r="AV13" s="91"/>
      <c r="AW13" s="91"/>
      <c r="AX13" s="91"/>
      <c r="AY13" s="91"/>
      <c r="AZ13" s="91"/>
      <c r="BA13" s="91"/>
      <c r="BB13" s="91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1"/>
      <c r="CF13" s="91"/>
      <c r="CG13" s="91"/>
      <c r="CH13" s="91"/>
      <c r="CI13" s="91"/>
      <c r="CJ13" s="91"/>
      <c r="CK13" s="91"/>
      <c r="CL13" s="91"/>
      <c r="CM13" s="91"/>
      <c r="CN13" s="94" t="str">
        <f t="shared" si="2"/>
        <v>InitUnitState('E011',24000,,,,,,,,30,)</v>
      </c>
      <c r="CO13" s="94" t="str">
        <f t="shared" si="3"/>
        <v>InitUnitNormal('E011',,,,,,,,,,)</v>
      </c>
      <c r="CP13" s="94" t="str">
        <f t="shared" si="4"/>
        <v>InitUnitMagic('E011',6,,,,,,,,,)</v>
      </c>
      <c r="CQ13" s="94" t="str">
        <f t="shared" si="5"/>
        <v>InitUnitAdd('E011',,,,,,,,,,)</v>
      </c>
      <c r="CR13" s="94" t="str">
        <f t="shared" si="6"/>
        <v>InitEquipData('E011',,"",,E012,6000,80,'','','','','','',"ReplaceableTextures\\CommandButtons\\BTNZ03.blp")</v>
      </c>
      <c r="CS13" s="94"/>
      <c r="CT13" s="94"/>
      <c r="CU13" s="96" t="str">
        <f t="shared" si="78"/>
        <v>|n攻击+24000|n攻速+30%|n吸血+6%|n</v>
      </c>
      <c r="CV13" s="62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3"/>
      <c r="Q14" s="83"/>
      <c r="R14" s="83"/>
      <c r="S14" s="83"/>
      <c r="T14" s="85" t="s">
        <v>184</v>
      </c>
      <c r="U14" s="86" t="s">
        <v>209</v>
      </c>
      <c r="V14" s="20">
        <v>28000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89"/>
      <c r="AH14" s="87"/>
      <c r="AI14" s="87"/>
      <c r="AJ14" s="87"/>
      <c r="AK14" s="87"/>
      <c r="AL14" s="89"/>
      <c r="AM14" s="87"/>
      <c r="AN14" s="87"/>
      <c r="AO14" s="87"/>
      <c r="AP14" s="91">
        <v>6</v>
      </c>
      <c r="AQ14" s="91"/>
      <c r="AR14" s="92"/>
      <c r="AS14" s="92"/>
      <c r="AT14" s="91"/>
      <c r="AU14" s="91"/>
      <c r="AV14" s="91"/>
      <c r="AW14" s="91"/>
      <c r="AX14" s="91"/>
      <c r="AY14" s="91"/>
      <c r="AZ14" s="91"/>
      <c r="BA14" s="91"/>
      <c r="BB14" s="91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1"/>
      <c r="CF14" s="91"/>
      <c r="CG14" s="91"/>
      <c r="CH14" s="91"/>
      <c r="CI14" s="91"/>
      <c r="CJ14" s="91"/>
      <c r="CK14" s="91"/>
      <c r="CL14" s="91"/>
      <c r="CM14" s="91"/>
      <c r="CN14" s="94" t="str">
        <f t="shared" si="2"/>
        <v>InitUnitState('E012',28000,,,,,,,,30,)</v>
      </c>
      <c r="CO14" s="94" t="str">
        <f t="shared" si="3"/>
        <v>InitUnitNormal('E012',,,,,,,,,,)</v>
      </c>
      <c r="CP14" s="94" t="str">
        <f t="shared" si="4"/>
        <v>InitUnitMagic('E012',6,,,,,,,,,)</v>
      </c>
      <c r="CQ14" s="94" t="str">
        <f t="shared" si="5"/>
        <v>InitUnitAdd('E012',,,,,,,,,,)</v>
      </c>
      <c r="CR14" s="94" t="str">
        <f t="shared" si="6"/>
        <v>InitEquipData('E012',,"",,E013,6000,80,'','','','','','',"ReplaceableTextures\\CommandButtons\\BTNZ03.blp")</v>
      </c>
      <c r="CS14" s="94"/>
      <c r="CT14" s="94"/>
      <c r="CU14" s="96" t="str">
        <f t="shared" si="78"/>
        <v>|n攻击+28000|n攻速+30%|n吸血+6%|n</v>
      </c>
      <c r="CV14" s="62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3"/>
      <c r="Q15" s="83"/>
      <c r="R15" s="83"/>
      <c r="S15" s="83"/>
      <c r="T15" s="85" t="s">
        <v>184</v>
      </c>
      <c r="U15" s="86" t="s">
        <v>209</v>
      </c>
      <c r="V15" s="20">
        <v>32000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89"/>
      <c r="AH15" s="87"/>
      <c r="AI15" s="87"/>
      <c r="AJ15" s="87"/>
      <c r="AK15" s="87"/>
      <c r="AL15" s="89"/>
      <c r="AM15" s="87"/>
      <c r="AN15" s="87"/>
      <c r="AO15" s="87"/>
      <c r="AP15" s="91">
        <v>6</v>
      </c>
      <c r="AQ15" s="91"/>
      <c r="AR15" s="92"/>
      <c r="AS15" s="92"/>
      <c r="AT15" s="91"/>
      <c r="AU15" s="91"/>
      <c r="AV15" s="91"/>
      <c r="AW15" s="91"/>
      <c r="AX15" s="91"/>
      <c r="AY15" s="91"/>
      <c r="AZ15" s="91"/>
      <c r="BA15" s="91"/>
      <c r="BB15" s="91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1"/>
      <c r="CF15" s="91"/>
      <c r="CG15" s="91"/>
      <c r="CH15" s="91"/>
      <c r="CI15" s="91"/>
      <c r="CJ15" s="91"/>
      <c r="CK15" s="91"/>
      <c r="CL15" s="91"/>
      <c r="CM15" s="91"/>
      <c r="CN15" s="94" t="str">
        <f t="shared" si="2"/>
        <v>InitUnitState('E013',32000,,,,,,,,30,)</v>
      </c>
      <c r="CO15" s="94" t="str">
        <f t="shared" si="3"/>
        <v>InitUnitNormal('E013',,,,,,,,,,)</v>
      </c>
      <c r="CP15" s="94" t="str">
        <f t="shared" si="4"/>
        <v>InitUnitMagic('E013',6,,,,,,,,,)</v>
      </c>
      <c r="CQ15" s="94" t="str">
        <f t="shared" si="5"/>
        <v>InitUnitAdd('E013',,,,,,,,,,)</v>
      </c>
      <c r="CR15" s="94" t="str">
        <f t="shared" si="6"/>
        <v>InitEquipData('E013',,"",,E014,6000,80,'','','','','','',"ReplaceableTextures\\CommandButtons\\BTNZ03.blp")</v>
      </c>
      <c r="CS15" s="94"/>
      <c r="CT15" s="94"/>
      <c r="CU15" s="96" t="str">
        <f t="shared" si="78"/>
        <v>|n攻击+32000|n攻速+30%|n吸血+6%|n</v>
      </c>
      <c r="CV15" s="62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3"/>
      <c r="Q16" s="83"/>
      <c r="R16" s="83"/>
      <c r="S16" s="83"/>
      <c r="T16" s="85" t="s">
        <v>184</v>
      </c>
      <c r="U16" s="86" t="s">
        <v>209</v>
      </c>
      <c r="V16" s="20">
        <v>40000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89"/>
      <c r="AH16" s="87"/>
      <c r="AI16" s="87"/>
      <c r="AJ16" s="87"/>
      <c r="AK16" s="87"/>
      <c r="AL16" s="89"/>
      <c r="AM16" s="87"/>
      <c r="AN16" s="87"/>
      <c r="AO16" s="87"/>
      <c r="AP16" s="91">
        <v>6</v>
      </c>
      <c r="AQ16" s="91"/>
      <c r="AR16" s="92"/>
      <c r="AS16" s="92"/>
      <c r="AT16" s="91"/>
      <c r="AU16" s="91"/>
      <c r="AV16" s="91"/>
      <c r="AW16" s="91"/>
      <c r="AX16" s="91"/>
      <c r="AY16" s="91"/>
      <c r="AZ16" s="91"/>
      <c r="BA16" s="91"/>
      <c r="BB16" s="91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1"/>
      <c r="CF16" s="91"/>
      <c r="CG16" s="91"/>
      <c r="CH16" s="91"/>
      <c r="CI16" s="91"/>
      <c r="CJ16" s="91"/>
      <c r="CK16" s="91"/>
      <c r="CL16" s="91"/>
      <c r="CM16" s="91"/>
      <c r="CN16" s="94" t="str">
        <f t="shared" si="2"/>
        <v>InitUnitState('E014',40000,,,,,,,,30,)</v>
      </c>
      <c r="CO16" s="94" t="str">
        <f t="shared" si="3"/>
        <v>InitUnitNormal('E014',,,,,,,,,,)</v>
      </c>
      <c r="CP16" s="94" t="str">
        <f t="shared" si="4"/>
        <v>InitUnitMagic('E014',6,,,,,,,,,)</v>
      </c>
      <c r="CQ16" s="94" t="str">
        <f t="shared" si="5"/>
        <v>InitUnitAdd('E014',,,,,,,,,,)</v>
      </c>
      <c r="CR16" s="94" t="str">
        <f t="shared" si="6"/>
        <v>InitEquipData('E014',,"",,E015,6000,80,'','','','','','',"ReplaceableTextures\\CommandButtons\\BTNZ03.blp")</v>
      </c>
      <c r="CS16" s="94"/>
      <c r="CT16" s="94"/>
      <c r="CU16" s="96" t="str">
        <f t="shared" si="78"/>
        <v>|n攻击+40000|n攻速+30%|n吸血+6%|n</v>
      </c>
      <c r="CV16" s="62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3"/>
      <c r="Q17" s="83"/>
      <c r="R17" s="83"/>
      <c r="S17" s="83"/>
      <c r="T17" s="85" t="s">
        <v>184</v>
      </c>
      <c r="U17" s="86" t="s">
        <v>209</v>
      </c>
      <c r="V17" s="20">
        <v>48000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89"/>
      <c r="AH17" s="87"/>
      <c r="AI17" s="87"/>
      <c r="AJ17" s="87"/>
      <c r="AK17" s="87"/>
      <c r="AL17" s="89"/>
      <c r="AM17" s="87"/>
      <c r="AN17" s="87"/>
      <c r="AO17" s="87"/>
      <c r="AP17" s="91">
        <v>6</v>
      </c>
      <c r="AQ17" s="91"/>
      <c r="AR17" s="92"/>
      <c r="AS17" s="92"/>
      <c r="AT17" s="91"/>
      <c r="AU17" s="91"/>
      <c r="AV17" s="91"/>
      <c r="AW17" s="91"/>
      <c r="AX17" s="91"/>
      <c r="AY17" s="91"/>
      <c r="AZ17" s="91"/>
      <c r="BA17" s="91"/>
      <c r="BB17" s="91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1"/>
      <c r="CF17" s="91"/>
      <c r="CG17" s="91"/>
      <c r="CH17" s="91"/>
      <c r="CI17" s="91"/>
      <c r="CJ17" s="91"/>
      <c r="CK17" s="91"/>
      <c r="CL17" s="91"/>
      <c r="CM17" s="91"/>
      <c r="CN17" s="94" t="str">
        <f t="shared" si="2"/>
        <v>InitUnitState('E015',48000,,,,,,,,30,)</v>
      </c>
      <c r="CO17" s="94" t="str">
        <f t="shared" si="3"/>
        <v>InitUnitNormal('E015',,,,,,,,,,)</v>
      </c>
      <c r="CP17" s="94" t="str">
        <f t="shared" si="4"/>
        <v>InitUnitMagic('E015',6,,,,,,,,,)</v>
      </c>
      <c r="CQ17" s="94" t="str">
        <f t="shared" si="5"/>
        <v>InitUnitAdd('E015',,,,,,,,,,)</v>
      </c>
      <c r="CR17" s="94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4"/>
      <c r="CT17" s="94"/>
      <c r="CU17" s="96" t="str">
        <f t="shared" si="78"/>
        <v>|n攻击+48000|n攻速+30%|n吸血+6%|n</v>
      </c>
      <c r="CV17" s="62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3"/>
      <c r="Q18" s="83"/>
      <c r="R18" s="83"/>
      <c r="S18" s="83"/>
      <c r="T18" s="85" t="s">
        <v>184</v>
      </c>
      <c r="U18" s="86" t="s">
        <v>221</v>
      </c>
      <c r="V18" s="20">
        <v>72000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89"/>
      <c r="AH18" s="87"/>
      <c r="AI18" s="87"/>
      <c r="AJ18" s="87"/>
      <c r="AK18" s="87"/>
      <c r="AL18" s="89"/>
      <c r="AM18" s="87"/>
      <c r="AN18" s="87"/>
      <c r="AO18" s="87"/>
      <c r="AP18" s="91">
        <v>8</v>
      </c>
      <c r="AQ18" s="91"/>
      <c r="AR18" s="92"/>
      <c r="AS18" s="92"/>
      <c r="AT18" s="91"/>
      <c r="AU18" s="91"/>
      <c r="AV18" s="91"/>
      <c r="AW18" s="91"/>
      <c r="AX18" s="91"/>
      <c r="AY18" s="91"/>
      <c r="AZ18" s="91"/>
      <c r="BA18" s="91"/>
      <c r="BB18" s="91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1"/>
      <c r="CF18" s="91"/>
      <c r="CG18" s="91"/>
      <c r="CH18" s="91"/>
      <c r="CI18" s="91"/>
      <c r="CJ18" s="91"/>
      <c r="CK18" s="91"/>
      <c r="CL18" s="91"/>
      <c r="CM18" s="91"/>
      <c r="CN18" s="94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4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4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4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4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4"/>
      <c r="CT18" s="94"/>
      <c r="CU18" s="96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2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222</v>
      </c>
      <c r="C19" s="73" t="s">
        <v>223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3"/>
      <c r="Q19" s="83"/>
      <c r="R19" s="83"/>
      <c r="S19" s="83"/>
      <c r="T19" s="85" t="s">
        <v>184</v>
      </c>
      <c r="U19" s="86" t="s">
        <v>221</v>
      </c>
      <c r="V19" s="20">
        <v>84000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89"/>
      <c r="AH19" s="87"/>
      <c r="AI19" s="87"/>
      <c r="AJ19" s="87"/>
      <c r="AK19" s="87"/>
      <c r="AL19" s="89"/>
      <c r="AM19" s="87"/>
      <c r="AN19" s="87"/>
      <c r="AO19" s="87"/>
      <c r="AP19" s="91">
        <v>8</v>
      </c>
      <c r="AQ19" s="91"/>
      <c r="AR19" s="92"/>
      <c r="AS19" s="92"/>
      <c r="AT19" s="91"/>
      <c r="AU19" s="91"/>
      <c r="AV19" s="91"/>
      <c r="AW19" s="91"/>
      <c r="AX19" s="91"/>
      <c r="AY19" s="91"/>
      <c r="AZ19" s="91"/>
      <c r="BA19" s="91"/>
      <c r="BB19" s="91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1"/>
      <c r="CF19" s="91"/>
      <c r="CG19" s="91"/>
      <c r="CH19" s="91"/>
      <c r="CI19" s="91"/>
      <c r="CJ19" s="91"/>
      <c r="CK19" s="91"/>
      <c r="CL19" s="91"/>
      <c r="CM19" s="91"/>
      <c r="CN19" s="94" t="str">
        <f t="shared" si="219"/>
        <v>InitUnitState('E017',84000,,,,,,,,40,)</v>
      </c>
      <c r="CO19" s="94" t="str">
        <f t="shared" si="220"/>
        <v>InitUnitNormal('E017',,,,,,,,,,)</v>
      </c>
      <c r="CP19" s="94" t="str">
        <f t="shared" si="221"/>
        <v>InitUnitMagic('E017',8,,,,,,,,,)</v>
      </c>
      <c r="CQ19" s="94" t="str">
        <f t="shared" si="222"/>
        <v>InitUnitAdd('E017',,,,,,,,,,)</v>
      </c>
      <c r="CR19" s="94" t="str">
        <f t="shared" si="223"/>
        <v>InitEquipData('E017',,"",,E018,10000,70,'','','','','','',"ReplaceableTextures\\CommandButtons\\BTNZ21.blp")</v>
      </c>
      <c r="CS19" s="94"/>
      <c r="CT19" s="94"/>
      <c r="CU19" s="96" t="str">
        <f t="shared" si="224"/>
        <v>|n攻击+84000|n攻速+40%|n吸血+8%|n</v>
      </c>
      <c r="CV19" s="62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224</v>
      </c>
      <c r="C20" s="73" t="s">
        <v>225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3"/>
      <c r="Q20" s="83"/>
      <c r="R20" s="83"/>
      <c r="S20" s="83"/>
      <c r="T20" s="85" t="s">
        <v>184</v>
      </c>
      <c r="U20" s="86" t="s">
        <v>221</v>
      </c>
      <c r="V20" s="20">
        <v>96000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89"/>
      <c r="AH20" s="87"/>
      <c r="AI20" s="87"/>
      <c r="AJ20" s="87"/>
      <c r="AK20" s="87"/>
      <c r="AL20" s="89"/>
      <c r="AM20" s="87"/>
      <c r="AN20" s="87"/>
      <c r="AO20" s="87"/>
      <c r="AP20" s="91">
        <v>8</v>
      </c>
      <c r="AQ20" s="91"/>
      <c r="AR20" s="92"/>
      <c r="AS20" s="92"/>
      <c r="AT20" s="91"/>
      <c r="AU20" s="91"/>
      <c r="AV20" s="91"/>
      <c r="AW20" s="91"/>
      <c r="AX20" s="91"/>
      <c r="AY20" s="91"/>
      <c r="AZ20" s="91"/>
      <c r="BA20" s="91"/>
      <c r="BB20" s="91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1"/>
      <c r="CF20" s="91"/>
      <c r="CG20" s="91"/>
      <c r="CH20" s="91"/>
      <c r="CI20" s="91"/>
      <c r="CJ20" s="91"/>
      <c r="CK20" s="91"/>
      <c r="CL20" s="91"/>
      <c r="CM20" s="91"/>
      <c r="CN20" s="94" t="str">
        <f t="shared" si="219"/>
        <v>InitUnitState('E018',96000,,,,,,,,40,)</v>
      </c>
      <c r="CO20" s="94" t="str">
        <f t="shared" si="220"/>
        <v>InitUnitNormal('E018',,,,,,,,,,)</v>
      </c>
      <c r="CP20" s="94" t="str">
        <f t="shared" si="221"/>
        <v>InitUnitMagic('E018',8,,,,,,,,,)</v>
      </c>
      <c r="CQ20" s="94" t="str">
        <f t="shared" si="222"/>
        <v>InitUnitAdd('E018',,,,,,,,,,)</v>
      </c>
      <c r="CR20" s="94" t="str">
        <f t="shared" si="223"/>
        <v>InitEquipData('E018',,"",,E019,10000,70,'','','','','','',"ReplaceableTextures\\CommandButtons\\BTNZ21.blp")</v>
      </c>
      <c r="CS20" s="94"/>
      <c r="CT20" s="94"/>
      <c r="CU20" s="96" t="str">
        <f t="shared" si="224"/>
        <v>|n攻击+96000|n攻速+40%|n吸血+8%|n</v>
      </c>
      <c r="CV20" s="62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226</v>
      </c>
      <c r="C21" s="73" t="s">
        <v>227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3"/>
      <c r="Q21" s="83"/>
      <c r="R21" s="83"/>
      <c r="S21" s="83"/>
      <c r="T21" s="85" t="s">
        <v>184</v>
      </c>
      <c r="U21" s="86" t="s">
        <v>221</v>
      </c>
      <c r="V21" s="20">
        <v>108000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89"/>
      <c r="AH21" s="87"/>
      <c r="AI21" s="87"/>
      <c r="AJ21" s="87"/>
      <c r="AK21" s="87"/>
      <c r="AL21" s="89"/>
      <c r="AM21" s="87"/>
      <c r="AN21" s="87"/>
      <c r="AO21" s="87"/>
      <c r="AP21" s="91">
        <v>8</v>
      </c>
      <c r="AQ21" s="91"/>
      <c r="AR21" s="92"/>
      <c r="AS21" s="92"/>
      <c r="AT21" s="91"/>
      <c r="AU21" s="91"/>
      <c r="AV21" s="91"/>
      <c r="AW21" s="91"/>
      <c r="AX21" s="91"/>
      <c r="AY21" s="91"/>
      <c r="AZ21" s="91"/>
      <c r="BA21" s="91"/>
      <c r="BB21" s="91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1"/>
      <c r="CF21" s="91"/>
      <c r="CG21" s="91"/>
      <c r="CH21" s="91"/>
      <c r="CI21" s="91"/>
      <c r="CJ21" s="91"/>
      <c r="CK21" s="91"/>
      <c r="CL21" s="91"/>
      <c r="CM21" s="91"/>
      <c r="CN21" s="94" t="str">
        <f t="shared" si="219"/>
        <v>InitUnitState('E019',108000,,,,,,,,40,)</v>
      </c>
      <c r="CO21" s="94" t="str">
        <f t="shared" si="220"/>
        <v>InitUnitNormal('E019',,,,,,,,,,)</v>
      </c>
      <c r="CP21" s="94" t="str">
        <f t="shared" si="221"/>
        <v>InitUnitMagic('E019',8,,,,,,,,,)</v>
      </c>
      <c r="CQ21" s="94" t="str">
        <f t="shared" si="222"/>
        <v>InitUnitAdd('E019',,,,,,,,,,)</v>
      </c>
      <c r="CR21" s="94" t="str">
        <f t="shared" si="223"/>
        <v>InitEquipData('E019',,"",,E020,10000,70,'','','','','','',"ReplaceableTextures\\CommandButtons\\BTNZ21.blp")</v>
      </c>
      <c r="CS21" s="94"/>
      <c r="CT21" s="94"/>
      <c r="CU21" s="96" t="str">
        <f t="shared" si="224"/>
        <v>|n攻击+108000|n攻速+40%|n吸血+8%|n</v>
      </c>
      <c r="CV21" s="62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228</v>
      </c>
      <c r="C22" s="73" t="s">
        <v>229</v>
      </c>
      <c r="D22" s="75"/>
      <c r="E22" s="76"/>
      <c r="F22" s="77">
        <v>30000</v>
      </c>
      <c r="G22" s="78">
        <v>100</v>
      </c>
      <c r="H22" s="79" t="s">
        <v>230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3"/>
      <c r="Q22" s="83"/>
      <c r="R22" s="83"/>
      <c r="S22" s="83"/>
      <c r="T22" s="85" t="s">
        <v>184</v>
      </c>
      <c r="U22" s="86" t="s">
        <v>221</v>
      </c>
      <c r="V22" s="20">
        <v>120000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89"/>
      <c r="AH22" s="87"/>
      <c r="AI22" s="87"/>
      <c r="AJ22" s="87"/>
      <c r="AK22" s="87"/>
      <c r="AL22" s="89"/>
      <c r="AM22" s="87"/>
      <c r="AN22" s="87"/>
      <c r="AO22" s="87"/>
      <c r="AP22" s="91">
        <v>8</v>
      </c>
      <c r="AQ22" s="91"/>
      <c r="AR22" s="92"/>
      <c r="AS22" s="92"/>
      <c r="AT22" s="91"/>
      <c r="AU22" s="91"/>
      <c r="AV22" s="91"/>
      <c r="AW22" s="91"/>
      <c r="AX22" s="91"/>
      <c r="AY22" s="91"/>
      <c r="AZ22" s="91"/>
      <c r="BA22" s="91"/>
      <c r="BB22" s="91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1"/>
      <c r="CF22" s="91"/>
      <c r="CG22" s="91"/>
      <c r="CH22" s="91"/>
      <c r="CI22" s="91"/>
      <c r="CJ22" s="91"/>
      <c r="CK22" s="91"/>
      <c r="CL22" s="91"/>
      <c r="CM22" s="91"/>
      <c r="CN22" s="94" t="str">
        <f t="shared" si="219"/>
        <v>InitUnitState('E020',120000,,,,,,,,40,)</v>
      </c>
      <c r="CO22" s="94" t="str">
        <f t="shared" si="220"/>
        <v>InitUnitNormal('E020',,,,,,,,,,)</v>
      </c>
      <c r="CP22" s="94" t="str">
        <f t="shared" si="221"/>
        <v>InitUnitMagic('E020',8,,,,,,,,,)</v>
      </c>
      <c r="CQ22" s="94" t="str">
        <f t="shared" si="222"/>
        <v>InitUnitAdd('E020',,,,,,,,,,)</v>
      </c>
      <c r="CR22" s="94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4"/>
      <c r="CT22" s="94"/>
      <c r="CU22" s="96" t="str">
        <f t="shared" si="224"/>
        <v>|n攻击+120000|n攻速+40%|n吸血+8%|n</v>
      </c>
      <c r="CV22" s="62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231</v>
      </c>
      <c r="C23" s="73" t="s">
        <v>232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3"/>
      <c r="Q23" s="83"/>
      <c r="R23" s="83"/>
      <c r="S23" s="83"/>
      <c r="T23" s="85" t="s">
        <v>184</v>
      </c>
      <c r="U23" s="86" t="s">
        <v>233</v>
      </c>
      <c r="V23" s="20">
        <v>160000</v>
      </c>
      <c r="W23" s="87"/>
      <c r="X23" s="87"/>
      <c r="Y23" s="87"/>
      <c r="Z23" s="87"/>
      <c r="AA23" s="87"/>
      <c r="AB23" s="87"/>
      <c r="AC23" s="87"/>
      <c r="AD23" s="87">
        <v>50</v>
      </c>
      <c r="AE23" s="87"/>
      <c r="AF23" s="87"/>
      <c r="AG23" s="89"/>
      <c r="AH23" s="87"/>
      <c r="AI23" s="87"/>
      <c r="AJ23" s="87"/>
      <c r="AK23" s="87"/>
      <c r="AL23" s="89"/>
      <c r="AM23" s="87"/>
      <c r="AN23" s="87"/>
      <c r="AO23" s="87"/>
      <c r="AP23" s="91">
        <v>10</v>
      </c>
      <c r="AQ23" s="91"/>
      <c r="AR23" s="92"/>
      <c r="AS23" s="92"/>
      <c r="AT23" s="91"/>
      <c r="AU23" s="91"/>
      <c r="AV23" s="91"/>
      <c r="AW23" s="91"/>
      <c r="AX23" s="91"/>
      <c r="AY23" s="91"/>
      <c r="AZ23" s="91"/>
      <c r="BA23" s="91"/>
      <c r="BB23" s="91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1"/>
      <c r="CF23" s="91"/>
      <c r="CG23" s="91"/>
      <c r="CH23" s="91"/>
      <c r="CI23" s="91"/>
      <c r="CJ23" s="91"/>
      <c r="CK23" s="91"/>
      <c r="CL23" s="91"/>
      <c r="CM23" s="91"/>
      <c r="CN23" s="94" t="str">
        <f t="shared" si="2"/>
        <v>InitUnitState('E021',160000,,,,,,,,50,)</v>
      </c>
      <c r="CO23" s="94" t="str">
        <f t="shared" si="3"/>
        <v>InitUnitNormal('E021',,,,,,,,,,)</v>
      </c>
      <c r="CP23" s="94" t="str">
        <f t="shared" si="4"/>
        <v>InitUnitMagic('E021',10,,,,,,,,,)</v>
      </c>
      <c r="CQ23" s="94" t="str">
        <f t="shared" si="5"/>
        <v>InitUnitAdd('E021',,,,,,,,,,)</v>
      </c>
      <c r="CR23" s="94" t="str">
        <f t="shared" si="6"/>
        <v>InitEquipData('E021',,"",,E022,20000,60,'','','','','','',"ReplaceableTextures\\CommandButtons\\BTNZ04.blp")</v>
      </c>
      <c r="CS23" s="94"/>
      <c r="CT23" s="94"/>
      <c r="CU23" s="96" t="str">
        <f t="shared" si="78"/>
        <v>|n攻击+160000|n攻速+50%|n吸血+10%|n</v>
      </c>
      <c r="CV23" s="62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234</v>
      </c>
      <c r="C24" s="73" t="s">
        <v>235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3"/>
      <c r="Q24" s="83"/>
      <c r="R24" s="83"/>
      <c r="S24" s="83"/>
      <c r="T24" s="85" t="s">
        <v>184</v>
      </c>
      <c r="U24" s="86" t="s">
        <v>233</v>
      </c>
      <c r="V24" s="20">
        <v>180000</v>
      </c>
      <c r="W24" s="87"/>
      <c r="X24" s="87"/>
      <c r="Y24" s="87"/>
      <c r="Z24" s="87"/>
      <c r="AA24" s="87"/>
      <c r="AB24" s="87"/>
      <c r="AC24" s="87"/>
      <c r="AD24" s="87">
        <v>50</v>
      </c>
      <c r="AE24" s="87"/>
      <c r="AF24" s="87"/>
      <c r="AG24" s="89"/>
      <c r="AH24" s="87"/>
      <c r="AI24" s="87"/>
      <c r="AJ24" s="87"/>
      <c r="AK24" s="87"/>
      <c r="AL24" s="89"/>
      <c r="AM24" s="87"/>
      <c r="AN24" s="87"/>
      <c r="AO24" s="87"/>
      <c r="AP24" s="91">
        <v>10</v>
      </c>
      <c r="AQ24" s="91"/>
      <c r="AR24" s="92"/>
      <c r="AS24" s="92"/>
      <c r="AT24" s="91"/>
      <c r="AU24" s="91"/>
      <c r="AV24" s="91"/>
      <c r="AW24" s="91"/>
      <c r="AX24" s="91"/>
      <c r="AY24" s="91"/>
      <c r="AZ24" s="91"/>
      <c r="BA24" s="91"/>
      <c r="BB24" s="91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1"/>
      <c r="CF24" s="91"/>
      <c r="CG24" s="91"/>
      <c r="CH24" s="91"/>
      <c r="CI24" s="91"/>
      <c r="CJ24" s="91"/>
      <c r="CK24" s="91"/>
      <c r="CL24" s="91"/>
      <c r="CM24" s="91"/>
      <c r="CN24" s="94" t="str">
        <f t="shared" si="2"/>
        <v>InitUnitState('E022',180000,,,,,,,,50,)</v>
      </c>
      <c r="CO24" s="94" t="str">
        <f t="shared" si="3"/>
        <v>InitUnitNormal('E022',,,,,,,,,,)</v>
      </c>
      <c r="CP24" s="94" t="str">
        <f t="shared" si="4"/>
        <v>InitUnitMagic('E022',10,,,,,,,,,)</v>
      </c>
      <c r="CQ24" s="94" t="str">
        <f t="shared" si="5"/>
        <v>InitUnitAdd('E022',,,,,,,,,,)</v>
      </c>
      <c r="CR24" s="94" t="str">
        <f t="shared" si="6"/>
        <v>InitEquipData('E022',,"",,E023,20000,60,'','','','','','',"ReplaceableTextures\\CommandButtons\\BTNZ04.blp")</v>
      </c>
      <c r="CS24" s="94"/>
      <c r="CT24" s="94"/>
      <c r="CU24" s="96" t="str">
        <f t="shared" si="78"/>
        <v>|n攻击+180000|n攻速+50%|n吸血+10%|n</v>
      </c>
      <c r="CV24" s="62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236</v>
      </c>
      <c r="C25" s="73" t="s">
        <v>237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3"/>
      <c r="Q25" s="83"/>
      <c r="R25" s="83"/>
      <c r="S25" s="83"/>
      <c r="T25" s="85" t="s">
        <v>184</v>
      </c>
      <c r="U25" s="86" t="s">
        <v>233</v>
      </c>
      <c r="V25" s="20">
        <v>200000</v>
      </c>
      <c r="W25" s="87"/>
      <c r="X25" s="87"/>
      <c r="Y25" s="87"/>
      <c r="Z25" s="87"/>
      <c r="AA25" s="87"/>
      <c r="AB25" s="87"/>
      <c r="AC25" s="87"/>
      <c r="AD25" s="87">
        <v>50</v>
      </c>
      <c r="AE25" s="87"/>
      <c r="AF25" s="87"/>
      <c r="AG25" s="89"/>
      <c r="AH25" s="87"/>
      <c r="AI25" s="87"/>
      <c r="AJ25" s="87"/>
      <c r="AK25" s="87"/>
      <c r="AL25" s="89"/>
      <c r="AM25" s="87"/>
      <c r="AN25" s="87"/>
      <c r="AO25" s="87"/>
      <c r="AP25" s="91">
        <v>10</v>
      </c>
      <c r="AQ25" s="91"/>
      <c r="AR25" s="92"/>
      <c r="AS25" s="92"/>
      <c r="AT25" s="91"/>
      <c r="AU25" s="91"/>
      <c r="AV25" s="91"/>
      <c r="AW25" s="91"/>
      <c r="AX25" s="91"/>
      <c r="AY25" s="91"/>
      <c r="AZ25" s="91"/>
      <c r="BA25" s="91"/>
      <c r="BB25" s="91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1"/>
      <c r="CF25" s="91"/>
      <c r="CG25" s="91"/>
      <c r="CH25" s="91"/>
      <c r="CI25" s="91"/>
      <c r="CJ25" s="91"/>
      <c r="CK25" s="91"/>
      <c r="CL25" s="91"/>
      <c r="CM25" s="91"/>
      <c r="CN25" s="94" t="str">
        <f t="shared" si="2"/>
        <v>InitUnitState('E023',200000,,,,,,,,50,)</v>
      </c>
      <c r="CO25" s="94" t="str">
        <f t="shared" si="3"/>
        <v>InitUnitNormal('E023',,,,,,,,,,)</v>
      </c>
      <c r="CP25" s="94" t="str">
        <f t="shared" si="4"/>
        <v>InitUnitMagic('E023',10,,,,,,,,,)</v>
      </c>
      <c r="CQ25" s="94" t="str">
        <f t="shared" si="5"/>
        <v>InitUnitAdd('E023',,,,,,,,,,)</v>
      </c>
      <c r="CR25" s="94" t="str">
        <f t="shared" si="6"/>
        <v>InitEquipData('E023',,"",,E024,20000,60,'','','','','','',"ReplaceableTextures\\CommandButtons\\BTNZ04.blp")</v>
      </c>
      <c r="CS25" s="94"/>
      <c r="CT25" s="94"/>
      <c r="CU25" s="96" t="str">
        <f t="shared" si="78"/>
        <v>|n攻击+200000|n攻速+50%|n吸血+10%|n</v>
      </c>
      <c r="CV25" s="62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238</v>
      </c>
      <c r="C26" s="73" t="s">
        <v>239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3"/>
      <c r="Q26" s="83"/>
      <c r="R26" s="83"/>
      <c r="S26" s="83"/>
      <c r="T26" s="85" t="s">
        <v>184</v>
      </c>
      <c r="U26" s="86" t="s">
        <v>233</v>
      </c>
      <c r="V26" s="20">
        <v>220000</v>
      </c>
      <c r="W26" s="87"/>
      <c r="X26" s="87"/>
      <c r="Y26" s="87"/>
      <c r="Z26" s="87"/>
      <c r="AA26" s="87"/>
      <c r="AB26" s="87"/>
      <c r="AC26" s="87"/>
      <c r="AD26" s="87">
        <v>50</v>
      </c>
      <c r="AE26" s="87"/>
      <c r="AF26" s="87"/>
      <c r="AG26" s="89"/>
      <c r="AH26" s="87"/>
      <c r="AI26" s="87"/>
      <c r="AJ26" s="87"/>
      <c r="AK26" s="87"/>
      <c r="AL26" s="89"/>
      <c r="AM26" s="87"/>
      <c r="AN26" s="87"/>
      <c r="AO26" s="87"/>
      <c r="AP26" s="91">
        <v>10</v>
      </c>
      <c r="AQ26" s="91"/>
      <c r="AR26" s="92"/>
      <c r="AS26" s="92"/>
      <c r="AT26" s="91"/>
      <c r="AU26" s="91"/>
      <c r="AV26" s="91"/>
      <c r="AW26" s="91"/>
      <c r="AX26" s="91"/>
      <c r="AY26" s="91"/>
      <c r="AZ26" s="91"/>
      <c r="BA26" s="91"/>
      <c r="BB26" s="91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1"/>
      <c r="CF26" s="91"/>
      <c r="CG26" s="91"/>
      <c r="CH26" s="91"/>
      <c r="CI26" s="91"/>
      <c r="CJ26" s="91"/>
      <c r="CK26" s="91"/>
      <c r="CL26" s="91"/>
      <c r="CM26" s="91"/>
      <c r="CN26" s="94" t="str">
        <f t="shared" si="2"/>
        <v>InitUnitState('E024',220000,,,,,,,,50,)</v>
      </c>
      <c r="CO26" s="94" t="str">
        <f t="shared" si="3"/>
        <v>InitUnitNormal('E024',,,,,,,,,,)</v>
      </c>
      <c r="CP26" s="94" t="str">
        <f t="shared" si="4"/>
        <v>InitUnitMagic('E024',10,,,,,,,,,)</v>
      </c>
      <c r="CQ26" s="94" t="str">
        <f t="shared" si="5"/>
        <v>InitUnitAdd('E024',,,,,,,,,,)</v>
      </c>
      <c r="CR26" s="94" t="str">
        <f t="shared" si="6"/>
        <v>InitEquipData('E024',,"",,E025,20000,60,'','','','','','',"ReplaceableTextures\\CommandButtons\\BTNZ04.blp")</v>
      </c>
      <c r="CS26" s="94"/>
      <c r="CT26" s="94"/>
      <c r="CU26" s="96" t="str">
        <f t="shared" si="78"/>
        <v>|n攻击+220000|n攻速+50%|n吸血+10%|n</v>
      </c>
      <c r="CV26" s="62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240</v>
      </c>
      <c r="C27" s="73" t="s">
        <v>241</v>
      </c>
      <c r="D27" s="75"/>
      <c r="E27" s="76"/>
      <c r="F27" s="77">
        <v>50000</v>
      </c>
      <c r="G27" s="78">
        <v>100</v>
      </c>
      <c r="H27" s="79" t="s">
        <v>242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3"/>
      <c r="Q27" s="83"/>
      <c r="R27" s="83"/>
      <c r="S27" s="83"/>
      <c r="T27" s="85" t="s">
        <v>184</v>
      </c>
      <c r="U27" s="86" t="s">
        <v>233</v>
      </c>
      <c r="V27" s="20">
        <v>240000</v>
      </c>
      <c r="W27" s="87"/>
      <c r="X27" s="87"/>
      <c r="Y27" s="87"/>
      <c r="Z27" s="87"/>
      <c r="AA27" s="87"/>
      <c r="AB27" s="87"/>
      <c r="AC27" s="87"/>
      <c r="AD27" s="87">
        <v>50</v>
      </c>
      <c r="AE27" s="87"/>
      <c r="AF27" s="87"/>
      <c r="AG27" s="89"/>
      <c r="AH27" s="87"/>
      <c r="AI27" s="87"/>
      <c r="AJ27" s="87"/>
      <c r="AK27" s="87"/>
      <c r="AL27" s="89"/>
      <c r="AM27" s="87"/>
      <c r="AN27" s="87"/>
      <c r="AO27" s="87"/>
      <c r="AP27" s="91">
        <v>10</v>
      </c>
      <c r="AQ27" s="91"/>
      <c r="AR27" s="92"/>
      <c r="AS27" s="92"/>
      <c r="AT27" s="91"/>
      <c r="AU27" s="91"/>
      <c r="AV27" s="91"/>
      <c r="AW27" s="91"/>
      <c r="AX27" s="91"/>
      <c r="AY27" s="91"/>
      <c r="AZ27" s="91"/>
      <c r="BA27" s="91"/>
      <c r="BB27" s="91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1"/>
      <c r="CF27" s="91"/>
      <c r="CG27" s="91"/>
      <c r="CH27" s="91"/>
      <c r="CI27" s="91"/>
      <c r="CJ27" s="91"/>
      <c r="CK27" s="91"/>
      <c r="CL27" s="91"/>
      <c r="CM27" s="91"/>
      <c r="CN27" s="94" t="str">
        <f t="shared" si="2"/>
        <v>InitUnitState('E025',240000,,,,,,,,50,)</v>
      </c>
      <c r="CO27" s="94" t="str">
        <f t="shared" si="3"/>
        <v>InitUnitNormal('E025',,,,,,,,,,)</v>
      </c>
      <c r="CP27" s="94" t="str">
        <f t="shared" si="4"/>
        <v>InitUnitMagic('E025',10,,,,,,,,,)</v>
      </c>
      <c r="CQ27" s="94" t="str">
        <f t="shared" si="5"/>
        <v>InitUnitAdd('E025',,,,,,,,,,)</v>
      </c>
      <c r="CR27" s="94" t="str">
        <f t="shared" si="6"/>
        <v>InitEquipData('E025',,"",,E026,50000,100,'','','','','','',"ReplaceableTextures\\CommandButtons\\BTNZ05.blp")</v>
      </c>
      <c r="CS27" s="94"/>
      <c r="CT27" s="94"/>
      <c r="CU27" s="96" t="str">
        <f t="shared" si="78"/>
        <v>|n攻击+240000|n攻速+50%|n吸血+10%|n</v>
      </c>
      <c r="CV27" s="62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243</v>
      </c>
      <c r="C28" s="73" t="s">
        <v>244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3"/>
      <c r="Q28" s="83"/>
      <c r="R28" s="83"/>
      <c r="S28" s="83"/>
      <c r="T28" s="85" t="s">
        <v>184</v>
      </c>
      <c r="U28" s="86" t="s">
        <v>245</v>
      </c>
      <c r="V28" s="20">
        <v>360000</v>
      </c>
      <c r="W28" s="87"/>
      <c r="X28" s="87"/>
      <c r="Y28" s="87"/>
      <c r="Z28" s="87"/>
      <c r="AA28" s="87"/>
      <c r="AB28" s="87"/>
      <c r="AC28" s="87"/>
      <c r="AD28" s="87">
        <v>60</v>
      </c>
      <c r="AE28" s="87"/>
      <c r="AF28" s="87"/>
      <c r="AG28" s="89"/>
      <c r="AH28" s="87"/>
      <c r="AI28" s="87"/>
      <c r="AJ28" s="87"/>
      <c r="AK28" s="87"/>
      <c r="AL28" s="89"/>
      <c r="AM28" s="87"/>
      <c r="AN28" s="87"/>
      <c r="AO28" s="87"/>
      <c r="AP28" s="91">
        <v>12</v>
      </c>
      <c r="AQ28" s="91"/>
      <c r="AR28" s="92"/>
      <c r="AS28" s="92"/>
      <c r="AT28" s="91"/>
      <c r="AU28" s="91"/>
      <c r="AV28" s="91"/>
      <c r="AW28" s="91"/>
      <c r="AX28" s="91"/>
      <c r="AY28" s="91"/>
      <c r="AZ28" s="91"/>
      <c r="BA28" s="91"/>
      <c r="BB28" s="91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1"/>
      <c r="CF28" s="91"/>
      <c r="CG28" s="91"/>
      <c r="CH28" s="91"/>
      <c r="CI28" s="91"/>
      <c r="CJ28" s="91"/>
      <c r="CK28" s="91"/>
      <c r="CL28" s="91"/>
      <c r="CM28" s="91"/>
      <c r="CN28" s="94" t="str">
        <f t="shared" si="2"/>
        <v>InitUnitState('E026',360000,,,,,,,,60,)</v>
      </c>
      <c r="CO28" s="94" t="str">
        <f t="shared" si="3"/>
        <v>InitUnitNormal('E026',,,,,,,,,,)</v>
      </c>
      <c r="CP28" s="94" t="str">
        <f t="shared" si="4"/>
        <v>InitUnitMagic('E026',12,,,,,,,,,)</v>
      </c>
      <c r="CQ28" s="94" t="str">
        <f t="shared" si="5"/>
        <v>InitUnitAdd('E026',,,,,,,,,,)</v>
      </c>
      <c r="CR28" s="94" t="str">
        <f t="shared" si="6"/>
        <v>InitEquipData('E026',,"",,E027,30000,50,'','','','','','',"ReplaceableTextures\\CommandButtons\\BTNZ05.blp")</v>
      </c>
      <c r="CS28" s="94"/>
      <c r="CT28" s="94"/>
      <c r="CU28" s="96" t="str">
        <f t="shared" si="78"/>
        <v>|n攻击+360000|n攻速+60%|n吸血+12%|n</v>
      </c>
      <c r="CV28" s="62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246</v>
      </c>
      <c r="C29" s="73" t="s">
        <v>247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3"/>
      <c r="Q29" s="83"/>
      <c r="R29" s="83"/>
      <c r="S29" s="83"/>
      <c r="T29" s="85" t="s">
        <v>184</v>
      </c>
      <c r="U29" s="86" t="s">
        <v>245</v>
      </c>
      <c r="V29" s="20">
        <v>420000</v>
      </c>
      <c r="W29" s="87"/>
      <c r="X29" s="87"/>
      <c r="Y29" s="87"/>
      <c r="Z29" s="87"/>
      <c r="AA29" s="87"/>
      <c r="AB29" s="87"/>
      <c r="AC29" s="87"/>
      <c r="AD29" s="87">
        <v>60</v>
      </c>
      <c r="AE29" s="87"/>
      <c r="AF29" s="87"/>
      <c r="AG29" s="89"/>
      <c r="AH29" s="87"/>
      <c r="AI29" s="87"/>
      <c r="AJ29" s="87"/>
      <c r="AK29" s="87"/>
      <c r="AL29" s="89"/>
      <c r="AM29" s="87"/>
      <c r="AN29" s="87"/>
      <c r="AO29" s="87"/>
      <c r="AP29" s="91">
        <v>12</v>
      </c>
      <c r="AQ29" s="91"/>
      <c r="AR29" s="92"/>
      <c r="AS29" s="92"/>
      <c r="AT29" s="91"/>
      <c r="AU29" s="91"/>
      <c r="AV29" s="91"/>
      <c r="AW29" s="91"/>
      <c r="AX29" s="91"/>
      <c r="AY29" s="91"/>
      <c r="AZ29" s="91"/>
      <c r="BA29" s="91"/>
      <c r="BB29" s="91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1"/>
      <c r="CF29" s="91"/>
      <c r="CG29" s="91"/>
      <c r="CH29" s="91"/>
      <c r="CI29" s="91"/>
      <c r="CJ29" s="91"/>
      <c r="CK29" s="91"/>
      <c r="CL29" s="91"/>
      <c r="CM29" s="91"/>
      <c r="CN29" s="94" t="str">
        <f t="shared" si="2"/>
        <v>InitUnitState('E027',420000,,,,,,,,60,)</v>
      </c>
      <c r="CO29" s="94" t="str">
        <f t="shared" si="3"/>
        <v>InitUnitNormal('E027',,,,,,,,,,)</v>
      </c>
      <c r="CP29" s="94" t="str">
        <f t="shared" si="4"/>
        <v>InitUnitMagic('E027',12,,,,,,,,,)</v>
      </c>
      <c r="CQ29" s="94" t="str">
        <f t="shared" si="5"/>
        <v>InitUnitAdd('E027',,,,,,,,,,)</v>
      </c>
      <c r="CR29" s="94" t="str">
        <f t="shared" si="6"/>
        <v>InitEquipData('E027',,"",,E028,30000,50,'','','','','','',"ReplaceableTextures\\CommandButtons\\BTNZ05.blp")</v>
      </c>
      <c r="CS29" s="94"/>
      <c r="CT29" s="94"/>
      <c r="CU29" s="96" t="str">
        <f t="shared" si="78"/>
        <v>|n攻击+420000|n攻速+60%|n吸血+12%|n</v>
      </c>
      <c r="CV29" s="62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248</v>
      </c>
      <c r="C30" s="73" t="s">
        <v>249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3"/>
      <c r="Q30" s="83"/>
      <c r="R30" s="83"/>
      <c r="S30" s="83"/>
      <c r="T30" s="85" t="s">
        <v>184</v>
      </c>
      <c r="U30" s="86" t="s">
        <v>245</v>
      </c>
      <c r="V30" s="20">
        <v>480000</v>
      </c>
      <c r="W30" s="87"/>
      <c r="X30" s="87"/>
      <c r="Y30" s="87"/>
      <c r="Z30" s="87"/>
      <c r="AA30" s="87"/>
      <c r="AB30" s="87"/>
      <c r="AC30" s="87"/>
      <c r="AD30" s="87">
        <v>60</v>
      </c>
      <c r="AE30" s="87"/>
      <c r="AF30" s="87"/>
      <c r="AG30" s="89"/>
      <c r="AH30" s="87"/>
      <c r="AI30" s="87"/>
      <c r="AJ30" s="87"/>
      <c r="AK30" s="87"/>
      <c r="AL30" s="89"/>
      <c r="AM30" s="87"/>
      <c r="AN30" s="87"/>
      <c r="AO30" s="87"/>
      <c r="AP30" s="91">
        <v>12</v>
      </c>
      <c r="AQ30" s="91"/>
      <c r="AR30" s="92"/>
      <c r="AS30" s="92"/>
      <c r="AT30" s="91"/>
      <c r="AU30" s="91"/>
      <c r="AV30" s="91"/>
      <c r="AW30" s="91"/>
      <c r="AX30" s="91"/>
      <c r="AY30" s="91"/>
      <c r="AZ30" s="91"/>
      <c r="BA30" s="91"/>
      <c r="BB30" s="91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1"/>
      <c r="CF30" s="91"/>
      <c r="CG30" s="91"/>
      <c r="CH30" s="91"/>
      <c r="CI30" s="91"/>
      <c r="CJ30" s="91"/>
      <c r="CK30" s="91"/>
      <c r="CL30" s="91"/>
      <c r="CM30" s="91"/>
      <c r="CN30" s="94" t="str">
        <f t="shared" si="2"/>
        <v>InitUnitState('E028',480000,,,,,,,,60,)</v>
      </c>
      <c r="CO30" s="94" t="str">
        <f t="shared" si="3"/>
        <v>InitUnitNormal('E028',,,,,,,,,,)</v>
      </c>
      <c r="CP30" s="94" t="str">
        <f t="shared" si="4"/>
        <v>InitUnitMagic('E028',12,,,,,,,,,)</v>
      </c>
      <c r="CQ30" s="94" t="str">
        <f t="shared" si="5"/>
        <v>InitUnitAdd('E028',,,,,,,,,,)</v>
      </c>
      <c r="CR30" s="94" t="str">
        <f t="shared" si="6"/>
        <v>InitEquipData('E028',,"",,E029,30000,50,'','','','','','',"ReplaceableTextures\\CommandButtons\\BTNZ05.blp")</v>
      </c>
      <c r="CS30" s="94"/>
      <c r="CT30" s="94"/>
      <c r="CU30" s="96" t="str">
        <f t="shared" si="78"/>
        <v>|n攻击+480000|n攻速+60%|n吸血+12%|n</v>
      </c>
      <c r="CV30" s="62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250</v>
      </c>
      <c r="C31" s="73" t="s">
        <v>251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3"/>
      <c r="Q31" s="83"/>
      <c r="R31" s="83"/>
      <c r="S31" s="83"/>
      <c r="T31" s="85" t="s">
        <v>184</v>
      </c>
      <c r="U31" s="86" t="s">
        <v>245</v>
      </c>
      <c r="V31" s="20">
        <v>540000</v>
      </c>
      <c r="W31" s="87"/>
      <c r="X31" s="87"/>
      <c r="Y31" s="87"/>
      <c r="Z31" s="87"/>
      <c r="AA31" s="87"/>
      <c r="AB31" s="87"/>
      <c r="AC31" s="87"/>
      <c r="AD31" s="87">
        <v>60</v>
      </c>
      <c r="AE31" s="87"/>
      <c r="AF31" s="87"/>
      <c r="AG31" s="89"/>
      <c r="AH31" s="87"/>
      <c r="AI31" s="87"/>
      <c r="AJ31" s="87"/>
      <c r="AK31" s="87"/>
      <c r="AL31" s="89"/>
      <c r="AM31" s="87"/>
      <c r="AN31" s="87"/>
      <c r="AO31" s="87"/>
      <c r="AP31" s="91">
        <v>12</v>
      </c>
      <c r="AQ31" s="91"/>
      <c r="AR31" s="92"/>
      <c r="AS31" s="92"/>
      <c r="AT31" s="91"/>
      <c r="AU31" s="91"/>
      <c r="AV31" s="91"/>
      <c r="AW31" s="91"/>
      <c r="AX31" s="91"/>
      <c r="AY31" s="91"/>
      <c r="AZ31" s="91"/>
      <c r="BA31" s="91"/>
      <c r="BB31" s="91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1"/>
      <c r="CF31" s="91"/>
      <c r="CG31" s="91"/>
      <c r="CH31" s="91"/>
      <c r="CI31" s="91"/>
      <c r="CJ31" s="91"/>
      <c r="CK31" s="91"/>
      <c r="CL31" s="91"/>
      <c r="CM31" s="91"/>
      <c r="CN31" s="94" t="str">
        <f t="shared" si="2"/>
        <v>InitUnitState('E029',540000,,,,,,,,60,)</v>
      </c>
      <c r="CO31" s="94" t="str">
        <f t="shared" si="3"/>
        <v>InitUnitNormal('E029',,,,,,,,,,)</v>
      </c>
      <c r="CP31" s="94" t="str">
        <f t="shared" si="4"/>
        <v>InitUnitMagic('E029',12,,,,,,,,,)</v>
      </c>
      <c r="CQ31" s="94" t="str">
        <f t="shared" si="5"/>
        <v>InitUnitAdd('E029',,,,,,,,,,)</v>
      </c>
      <c r="CR31" s="94" t="str">
        <f t="shared" si="6"/>
        <v>InitEquipData('E029',,"",,E030,30000,50,'','','','','','',"ReplaceableTextures\\CommandButtons\\BTNZ05.blp")</v>
      </c>
      <c r="CS31" s="94"/>
      <c r="CT31" s="94"/>
      <c r="CU31" s="96" t="str">
        <f t="shared" si="78"/>
        <v>|n攻击+540000|n攻速+60%|n吸血+12%|n</v>
      </c>
      <c r="CV31" s="62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252</v>
      </c>
      <c r="C32" s="73" t="s">
        <v>253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3"/>
      <c r="Q32" s="83"/>
      <c r="R32" s="83"/>
      <c r="S32" s="83"/>
      <c r="T32" s="85" t="s">
        <v>184</v>
      </c>
      <c r="U32" s="86" t="s">
        <v>245</v>
      </c>
      <c r="V32" s="20">
        <v>600000</v>
      </c>
      <c r="W32" s="87"/>
      <c r="X32" s="87"/>
      <c r="Y32" s="87"/>
      <c r="Z32" s="87"/>
      <c r="AA32" s="87"/>
      <c r="AB32" s="87"/>
      <c r="AC32" s="87"/>
      <c r="AD32" s="87">
        <v>60</v>
      </c>
      <c r="AE32" s="87"/>
      <c r="AF32" s="87"/>
      <c r="AG32" s="89"/>
      <c r="AH32" s="87"/>
      <c r="AI32" s="87"/>
      <c r="AJ32" s="87"/>
      <c r="AK32" s="87"/>
      <c r="AL32" s="89"/>
      <c r="AM32" s="87"/>
      <c r="AN32" s="87"/>
      <c r="AO32" s="87"/>
      <c r="AP32" s="91">
        <v>12</v>
      </c>
      <c r="AQ32" s="91"/>
      <c r="AR32" s="92"/>
      <c r="AS32" s="92"/>
      <c r="AT32" s="91"/>
      <c r="AU32" s="91"/>
      <c r="AV32" s="91"/>
      <c r="AW32" s="91"/>
      <c r="AX32" s="91"/>
      <c r="AY32" s="91"/>
      <c r="AZ32" s="91"/>
      <c r="BA32" s="91"/>
      <c r="BB32" s="91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1"/>
      <c r="CF32" s="91"/>
      <c r="CG32" s="91"/>
      <c r="CH32" s="91"/>
      <c r="CI32" s="91"/>
      <c r="CJ32" s="91"/>
      <c r="CK32" s="91"/>
      <c r="CL32" s="91"/>
      <c r="CM32" s="91"/>
      <c r="CN32" s="94" t="str">
        <f t="shared" si="2"/>
        <v>InitUnitState('E030',600000,,,,,,,,60,)</v>
      </c>
      <c r="CO32" s="94" t="str">
        <f t="shared" si="3"/>
        <v>InitUnitNormal('E030',,,,,,,,,,)</v>
      </c>
      <c r="CP32" s="94" t="str">
        <f t="shared" si="4"/>
        <v>InitUnitMagic('E030',12,,,,,,,,,)</v>
      </c>
      <c r="CQ32" s="94" t="str">
        <f t="shared" si="5"/>
        <v>InitUnitAdd('E030',,,,,,,,,,)</v>
      </c>
      <c r="CR32" s="94" t="str">
        <f t="shared" si="6"/>
        <v>InitEquipData('E030',,"",,,,,'','','','','','',"ReplaceableTextures\\CommandButtons\\BTNZ06.blp")</v>
      </c>
      <c r="CS32" s="94"/>
      <c r="CT32" s="94"/>
      <c r="CU32" s="96" t="str">
        <f t="shared" si="78"/>
        <v>|n攻击+600000|n攻速+60%|n吸血+12%|n</v>
      </c>
      <c r="CV32" s="62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254</v>
      </c>
      <c r="C33" s="80" t="s">
        <v>255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3"/>
      <c r="Q33" s="83"/>
      <c r="R33" s="83"/>
      <c r="S33" s="83"/>
      <c r="T33" s="88" t="str">
        <f>"|n|Cff00ff7f击杀"&amp;D33&amp;"只怪有50%概率升级|r"</f>
        <v>|n|Cff00ff7f击杀200只怪有50%概率升级|r</v>
      </c>
      <c r="U33" s="86" t="s">
        <v>256</v>
      </c>
      <c r="V33" s="87">
        <v>250</v>
      </c>
      <c r="W33" s="87">
        <v>1000</v>
      </c>
      <c r="X33" s="87"/>
      <c r="Y33" s="87"/>
      <c r="Z33" s="87">
        <v>5000</v>
      </c>
      <c r="AA33" s="87"/>
      <c r="AB33" s="87"/>
      <c r="AC33" s="87"/>
      <c r="AD33" s="87"/>
      <c r="AE33" s="87"/>
      <c r="AF33" s="87"/>
      <c r="AG33" s="89"/>
      <c r="AH33" s="87"/>
      <c r="AI33" s="87"/>
      <c r="AJ33" s="87"/>
      <c r="AK33" s="87"/>
      <c r="AL33" s="89"/>
      <c r="AM33" s="87"/>
      <c r="AN33" s="87"/>
      <c r="AO33" s="87"/>
      <c r="AP33" s="91"/>
      <c r="AQ33" s="91"/>
      <c r="AR33" s="92"/>
      <c r="AS33" s="92"/>
      <c r="AT33" s="91"/>
      <c r="AU33" s="91"/>
      <c r="AV33" s="91"/>
      <c r="AW33" s="91"/>
      <c r="AX33" s="91"/>
      <c r="AY33" s="91"/>
      <c r="AZ33" s="91"/>
      <c r="BA33" s="91"/>
      <c r="BB33" s="91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1"/>
      <c r="CF33" s="91"/>
      <c r="CG33" s="91"/>
      <c r="CH33" s="91"/>
      <c r="CI33" s="91"/>
      <c r="CJ33" s="91"/>
      <c r="CK33" s="91"/>
      <c r="CL33" s="91"/>
      <c r="CM33" s="91"/>
      <c r="CN33" s="94" t="str">
        <f t="shared" si="2"/>
        <v>InitUnitState('E101',250,1000,,,5000,,,,,)</v>
      </c>
      <c r="CO33" s="94" t="str">
        <f t="shared" si="3"/>
        <v>InitUnitNormal('E101',,,,,,,,,,)</v>
      </c>
      <c r="CP33" s="94" t="str">
        <f t="shared" si="4"/>
        <v>InitUnitMagic('E101',,,,,,,,,,)</v>
      </c>
      <c r="CQ33" s="94" t="str">
        <f t="shared" si="5"/>
        <v>InitUnitAdd('E101',,,,,,,,,,)</v>
      </c>
      <c r="CR33" s="94" t="str">
        <f t="shared" si="6"/>
        <v>InitEquipData('E101',200,"",,E102,,60,'','','','','','',"ReplaceableTextures\\CommandButtons\\BTNZ06.blp")</v>
      </c>
      <c r="CS33" s="94"/>
      <c r="CT33" s="94"/>
      <c r="CU33" s="96" t="str">
        <f t="shared" si="78"/>
        <v>|n攻击+250|n业力+1000|n生命值+5000|n</v>
      </c>
      <c r="CV33" s="62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257</v>
      </c>
      <c r="C34" s="80" t="s">
        <v>258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3"/>
      <c r="Q34" s="83"/>
      <c r="R34" s="83"/>
      <c r="S34" s="83"/>
      <c r="T34" s="88" t="str">
        <f>"|n|Cff00ff7f击杀"&amp;D34&amp;"只怪有50%概率升级|r"</f>
        <v>|n|Cff00ff7f击杀200只怪有50%概率升级|r</v>
      </c>
      <c r="U34" s="86" t="s">
        <v>256</v>
      </c>
      <c r="V34" s="87">
        <v>500</v>
      </c>
      <c r="W34" s="87">
        <v>2000</v>
      </c>
      <c r="X34" s="87"/>
      <c r="Y34" s="87"/>
      <c r="Z34" s="87">
        <v>10000</v>
      </c>
      <c r="AA34" s="87"/>
      <c r="AB34" s="87"/>
      <c r="AC34" s="87"/>
      <c r="AD34" s="87"/>
      <c r="AE34" s="87"/>
      <c r="AF34" s="87"/>
      <c r="AG34" s="89"/>
      <c r="AH34" s="87"/>
      <c r="AI34" s="87"/>
      <c r="AJ34" s="87"/>
      <c r="AK34" s="87"/>
      <c r="AL34" s="89"/>
      <c r="AM34" s="87"/>
      <c r="AN34" s="87"/>
      <c r="AO34" s="87"/>
      <c r="AP34" s="91"/>
      <c r="AQ34" s="91"/>
      <c r="AR34" s="92"/>
      <c r="AS34" s="92"/>
      <c r="AT34" s="91"/>
      <c r="AU34" s="91"/>
      <c r="AV34" s="91"/>
      <c r="AW34" s="91"/>
      <c r="AX34" s="91"/>
      <c r="AY34" s="91"/>
      <c r="AZ34" s="91"/>
      <c r="BA34" s="91"/>
      <c r="BB34" s="91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1"/>
      <c r="CF34" s="91"/>
      <c r="CG34" s="91"/>
      <c r="CH34" s="91"/>
      <c r="CI34" s="91"/>
      <c r="CJ34" s="91"/>
      <c r="CK34" s="91"/>
      <c r="CL34" s="91"/>
      <c r="CM34" s="91"/>
      <c r="CN34" s="94" t="str">
        <f t="shared" si="2"/>
        <v>InitUnitState('E102',500,2000,,,10000,,,,,)</v>
      </c>
      <c r="CO34" s="94" t="str">
        <f t="shared" si="3"/>
        <v>InitUnitNormal('E102',,,,,,,,,,)</v>
      </c>
      <c r="CP34" s="94" t="str">
        <f t="shared" si="4"/>
        <v>InitUnitMagic('E102',,,,,,,,,,)</v>
      </c>
      <c r="CQ34" s="94" t="str">
        <f t="shared" si="5"/>
        <v>InitUnitAdd('E102',,,,,,,,,,)</v>
      </c>
      <c r="CR34" s="94" t="str">
        <f t="shared" si="6"/>
        <v>InitEquipData('E102',200,"",,E103,,60,'','','','','','',"ReplaceableTextures\\CommandButtons\\BTNZ06.blp")</v>
      </c>
      <c r="CS34" s="94"/>
      <c r="CT34" s="94"/>
      <c r="CU34" s="96" t="str">
        <f t="shared" si="78"/>
        <v>|n攻击+500|n业力+2000|n生命值+10000|n</v>
      </c>
      <c r="CV34" s="62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259</v>
      </c>
      <c r="C35" s="80" t="s">
        <v>260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3"/>
      <c r="Q35" s="83"/>
      <c r="R35" s="83"/>
      <c r="S35" s="83"/>
      <c r="T35" s="88" t="str">
        <f t="shared" ref="T35:T61" si="366">"|n|Cff00ff7f击杀"&amp;D35&amp;"只怪有50%概率升级|r"</f>
        <v>|n|Cff00ff7f击杀200只怪有50%概率升级|r</v>
      </c>
      <c r="U35" s="86" t="s">
        <v>256</v>
      </c>
      <c r="V35" s="87">
        <v>750</v>
      </c>
      <c r="W35" s="87">
        <v>3000</v>
      </c>
      <c r="X35" s="87"/>
      <c r="Y35" s="87"/>
      <c r="Z35" s="87">
        <v>15000</v>
      </c>
      <c r="AA35" s="87"/>
      <c r="AB35" s="87"/>
      <c r="AC35" s="87"/>
      <c r="AD35" s="87"/>
      <c r="AE35" s="87"/>
      <c r="AF35" s="87"/>
      <c r="AG35" s="89"/>
      <c r="AH35" s="87"/>
      <c r="AI35" s="87"/>
      <c r="AJ35" s="87"/>
      <c r="AK35" s="87"/>
      <c r="AL35" s="89"/>
      <c r="AM35" s="87"/>
      <c r="AN35" s="87"/>
      <c r="AO35" s="87"/>
      <c r="AP35" s="91"/>
      <c r="AQ35" s="91"/>
      <c r="AR35" s="92"/>
      <c r="AS35" s="92"/>
      <c r="AT35" s="91"/>
      <c r="AU35" s="91"/>
      <c r="AV35" s="91"/>
      <c r="AW35" s="91"/>
      <c r="AX35" s="91"/>
      <c r="AY35" s="91"/>
      <c r="AZ35" s="91"/>
      <c r="BA35" s="91"/>
      <c r="BB35" s="91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1"/>
      <c r="CF35" s="91"/>
      <c r="CG35" s="91"/>
      <c r="CH35" s="91"/>
      <c r="CI35" s="91"/>
      <c r="CJ35" s="91"/>
      <c r="CK35" s="91"/>
      <c r="CL35" s="91"/>
      <c r="CM35" s="91"/>
      <c r="CN35" s="94" t="str">
        <f t="shared" si="2"/>
        <v>InitUnitState('E103',750,3000,,,15000,,,,,)</v>
      </c>
      <c r="CO35" s="94" t="str">
        <f t="shared" si="3"/>
        <v>InitUnitNormal('E103',,,,,,,,,,)</v>
      </c>
      <c r="CP35" s="94" t="str">
        <f t="shared" si="4"/>
        <v>InitUnitMagic('E103',,,,,,,,,,)</v>
      </c>
      <c r="CQ35" s="94" t="str">
        <f t="shared" si="5"/>
        <v>InitUnitAdd('E103',,,,,,,,,,)</v>
      </c>
      <c r="CR35" s="94" t="str">
        <f t="shared" si="6"/>
        <v>InitEquipData('E103',200,"",,E104,,60,'','','','','','',"ReplaceableTextures\\CommandButtons\\BTNZ06.blp")</v>
      </c>
      <c r="CS35" s="94"/>
      <c r="CT35" s="94"/>
      <c r="CU35" s="96" t="str">
        <f t="shared" si="78"/>
        <v>|n攻击+750|n业力+3000|n生命值+15000|n</v>
      </c>
      <c r="CV35" s="62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261</v>
      </c>
      <c r="C36" s="80" t="s">
        <v>262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3"/>
      <c r="Q36" s="83"/>
      <c r="R36" s="83"/>
      <c r="S36" s="83"/>
      <c r="T36" s="88" t="str">
        <f t="shared" si="366"/>
        <v>|n|Cff00ff7f击杀200只怪有50%概率升级|r</v>
      </c>
      <c r="U36" s="86" t="s">
        <v>256</v>
      </c>
      <c r="V36" s="87">
        <v>1000</v>
      </c>
      <c r="W36" s="87">
        <v>4000</v>
      </c>
      <c r="X36" s="87"/>
      <c r="Y36" s="87"/>
      <c r="Z36" s="87">
        <v>20000</v>
      </c>
      <c r="AA36" s="87"/>
      <c r="AB36" s="87"/>
      <c r="AC36" s="87"/>
      <c r="AD36" s="87"/>
      <c r="AE36" s="87"/>
      <c r="AF36" s="87"/>
      <c r="AG36" s="89"/>
      <c r="AH36" s="87"/>
      <c r="AI36" s="87"/>
      <c r="AJ36" s="87"/>
      <c r="AK36" s="87"/>
      <c r="AL36" s="89"/>
      <c r="AM36" s="87"/>
      <c r="AN36" s="87"/>
      <c r="AO36" s="87"/>
      <c r="AP36" s="91"/>
      <c r="AQ36" s="91"/>
      <c r="AR36" s="92"/>
      <c r="AS36" s="92"/>
      <c r="AT36" s="91"/>
      <c r="AU36" s="91"/>
      <c r="AV36" s="91"/>
      <c r="AW36" s="91"/>
      <c r="AX36" s="91"/>
      <c r="AY36" s="91"/>
      <c r="AZ36" s="91"/>
      <c r="BA36" s="91"/>
      <c r="BB36" s="91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1"/>
      <c r="CF36" s="91"/>
      <c r="CG36" s="91"/>
      <c r="CH36" s="91"/>
      <c r="CI36" s="91"/>
      <c r="CJ36" s="91"/>
      <c r="CK36" s="91"/>
      <c r="CL36" s="91"/>
      <c r="CM36" s="91"/>
      <c r="CN36" s="94" t="str">
        <f t="shared" si="2"/>
        <v>InitUnitState('E104',1000,4000,,,20000,,,,,)</v>
      </c>
      <c r="CO36" s="94" t="str">
        <f t="shared" si="3"/>
        <v>InitUnitNormal('E104',,,,,,,,,,)</v>
      </c>
      <c r="CP36" s="94" t="str">
        <f t="shared" si="4"/>
        <v>InitUnitMagic('E104',,,,,,,,,,)</v>
      </c>
      <c r="CQ36" s="94" t="str">
        <f t="shared" si="5"/>
        <v>InitUnitAdd('E104',,,,,,,,,,)</v>
      </c>
      <c r="CR36" s="94" t="str">
        <f t="shared" si="6"/>
        <v>InitEquipData('E104',200,"",,E105,,60,'','','','','','',"ReplaceableTextures\\CommandButtons\\BTNZ06.blp")</v>
      </c>
      <c r="CS36" s="94"/>
      <c r="CT36" s="94"/>
      <c r="CU36" s="96" t="str">
        <f t="shared" si="78"/>
        <v>|n攻击+1000|n业力+4000|n生命值+20000|n</v>
      </c>
      <c r="CV36" s="62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263</v>
      </c>
      <c r="C37" s="80" t="s">
        <v>264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3"/>
      <c r="Q37" s="83"/>
      <c r="R37" s="83"/>
      <c r="S37" s="83"/>
      <c r="T37" s="88" t="str">
        <f t="shared" si="366"/>
        <v>|n|Cff00ff7f击杀300只怪有50%概率升级|r</v>
      </c>
      <c r="U37" s="86" t="s">
        <v>256</v>
      </c>
      <c r="V37" s="87">
        <v>1250</v>
      </c>
      <c r="W37" s="87">
        <v>5000</v>
      </c>
      <c r="X37" s="87"/>
      <c r="Y37" s="87"/>
      <c r="Z37" s="87">
        <v>25000</v>
      </c>
      <c r="AA37" s="87"/>
      <c r="AB37" s="87"/>
      <c r="AC37" s="87"/>
      <c r="AD37" s="87"/>
      <c r="AE37" s="87"/>
      <c r="AF37" s="87"/>
      <c r="AG37" s="89"/>
      <c r="AH37" s="87"/>
      <c r="AI37" s="87"/>
      <c r="AJ37" s="87"/>
      <c r="AK37" s="87"/>
      <c r="AL37" s="89"/>
      <c r="AM37" s="87"/>
      <c r="AN37" s="87"/>
      <c r="AO37" s="87"/>
      <c r="AP37" s="91"/>
      <c r="AQ37" s="91"/>
      <c r="AR37" s="92"/>
      <c r="AS37" s="92"/>
      <c r="AT37" s="91"/>
      <c r="AU37" s="91"/>
      <c r="AV37" s="91"/>
      <c r="AW37" s="91"/>
      <c r="AX37" s="91"/>
      <c r="AY37" s="91"/>
      <c r="AZ37" s="91"/>
      <c r="BA37" s="91"/>
      <c r="BB37" s="91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1"/>
      <c r="CF37" s="91"/>
      <c r="CG37" s="91"/>
      <c r="CH37" s="91"/>
      <c r="CI37" s="91"/>
      <c r="CJ37" s="91"/>
      <c r="CK37" s="91"/>
      <c r="CL37" s="91"/>
      <c r="CM37" s="91"/>
      <c r="CN37" s="94" t="str">
        <f t="shared" si="2"/>
        <v>InitUnitState('E105',1250,5000,,,25000,,,,,)</v>
      </c>
      <c r="CO37" s="94" t="str">
        <f t="shared" si="3"/>
        <v>InitUnitNormal('E105',,,,,,,,,,)</v>
      </c>
      <c r="CP37" s="94" t="str">
        <f t="shared" si="4"/>
        <v>InitUnitMagic('E105',,,,,,,,,,)</v>
      </c>
      <c r="CQ37" s="94" t="str">
        <f t="shared" si="5"/>
        <v>InitUnitAdd('E105',,,,,,,,,,)</v>
      </c>
      <c r="CR37" s="94" t="str">
        <f t="shared" si="6"/>
        <v>InitEquipData('E105',300,"",,E106,,50,'','','','','','',"ReplaceableTextures\\CommandButtons\\BTNZ07.blp")</v>
      </c>
      <c r="CS37" s="94"/>
      <c r="CT37" s="94"/>
      <c r="CU37" s="96" t="str">
        <f t="shared" si="78"/>
        <v>|n攻击+1250|n业力+5000|n生命值+25000|n</v>
      </c>
      <c r="CV37" s="62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265</v>
      </c>
      <c r="C38" s="80" t="s">
        <v>266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3"/>
      <c r="Q38" s="83"/>
      <c r="R38" s="83"/>
      <c r="S38" s="83"/>
      <c r="T38" s="88" t="str">
        <f t="shared" si="366"/>
        <v>|n|Cff00ff7f击杀250只怪有50%概率升级|r</v>
      </c>
      <c r="U38" s="86" t="s">
        <v>267</v>
      </c>
      <c r="V38" s="87">
        <v>2000</v>
      </c>
      <c r="W38" s="87">
        <v>8000</v>
      </c>
      <c r="X38" s="87"/>
      <c r="Y38" s="87"/>
      <c r="Z38" s="87">
        <v>40000</v>
      </c>
      <c r="AA38" s="87"/>
      <c r="AB38" s="87"/>
      <c r="AC38" s="87"/>
      <c r="AD38" s="87"/>
      <c r="AE38" s="87"/>
      <c r="AF38" s="87"/>
      <c r="AG38" s="89"/>
      <c r="AH38" s="87"/>
      <c r="AI38" s="87"/>
      <c r="AJ38" s="87"/>
      <c r="AK38" s="87"/>
      <c r="AL38" s="89"/>
      <c r="AM38" s="87"/>
      <c r="AN38" s="62">
        <v>4</v>
      </c>
      <c r="AO38" s="87"/>
      <c r="AP38" s="91"/>
      <c r="AQ38" s="91"/>
      <c r="AR38" s="92"/>
      <c r="AS38" s="92"/>
      <c r="AT38" s="91"/>
      <c r="AU38" s="91"/>
      <c r="AV38" s="91"/>
      <c r="AW38" s="91"/>
      <c r="AX38" s="91"/>
      <c r="AY38" s="91"/>
      <c r="AZ38" s="91"/>
      <c r="BA38" s="91"/>
      <c r="BB38" s="91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1"/>
      <c r="CF38" s="91"/>
      <c r="CG38" s="91"/>
      <c r="CH38" s="91"/>
      <c r="CI38" s="91"/>
      <c r="CJ38" s="91"/>
      <c r="CK38" s="91"/>
      <c r="CL38" s="91"/>
      <c r="CM38" s="91"/>
      <c r="CN38" s="94" t="str">
        <f t="shared" si="2"/>
        <v>InitUnitState('E106',2000,8000,,,40000,,,,,)</v>
      </c>
      <c r="CO38" s="94" t="str">
        <f t="shared" si="3"/>
        <v>InitUnitNormal('E106',,,,,,,,,4,)</v>
      </c>
      <c r="CP38" s="94" t="str">
        <f t="shared" si="4"/>
        <v>InitUnitMagic('E106',,,,,,,,,,)</v>
      </c>
      <c r="CQ38" s="94" t="str">
        <f t="shared" si="5"/>
        <v>InitUnitAdd('E106',,,,,,,,,,)</v>
      </c>
      <c r="CR38" s="94" t="str">
        <f t="shared" si="6"/>
        <v>InitEquipData('E106',250,"",,E107,,50,'','','','','','',"ReplaceableTextures\\CommandButtons\\BTNZ07.blp")</v>
      </c>
      <c r="CS38" s="94"/>
      <c r="CT38" s="94"/>
      <c r="CU38" s="96" t="str">
        <f t="shared" si="78"/>
        <v>|n攻击+2000|n业力+8000|n生命值+40000|n暴击+4%|n</v>
      </c>
      <c r="CV38" s="62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268</v>
      </c>
      <c r="C39" s="80" t="s">
        <v>269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3"/>
      <c r="Q39" s="83"/>
      <c r="R39" s="83"/>
      <c r="S39" s="83"/>
      <c r="T39" s="88" t="str">
        <f t="shared" si="366"/>
        <v>|n|Cff00ff7f击杀250只怪有50%概率升级|r</v>
      </c>
      <c r="U39" s="86" t="s">
        <v>267</v>
      </c>
      <c r="V39" s="87">
        <v>2500</v>
      </c>
      <c r="W39" s="87">
        <v>10000</v>
      </c>
      <c r="X39" s="87"/>
      <c r="Y39" s="87"/>
      <c r="Z39" s="87">
        <v>50000</v>
      </c>
      <c r="AA39" s="87"/>
      <c r="AB39" s="87"/>
      <c r="AC39" s="87"/>
      <c r="AD39" s="87"/>
      <c r="AE39" s="87"/>
      <c r="AF39" s="87"/>
      <c r="AG39" s="89"/>
      <c r="AH39" s="87"/>
      <c r="AI39" s="87"/>
      <c r="AJ39" s="87"/>
      <c r="AK39" s="87"/>
      <c r="AL39" s="89"/>
      <c r="AM39" s="87"/>
      <c r="AN39" s="62">
        <v>4</v>
      </c>
      <c r="AO39" s="87"/>
      <c r="AP39" s="91"/>
      <c r="AQ39" s="91"/>
      <c r="AR39" s="92"/>
      <c r="AS39" s="92"/>
      <c r="AT39" s="91"/>
      <c r="AU39" s="91"/>
      <c r="AV39" s="91"/>
      <c r="AW39" s="91"/>
      <c r="AX39" s="91"/>
      <c r="AY39" s="91"/>
      <c r="AZ39" s="91"/>
      <c r="BA39" s="91"/>
      <c r="BB39" s="91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1"/>
      <c r="CF39" s="91"/>
      <c r="CG39" s="91"/>
      <c r="CH39" s="91"/>
      <c r="CI39" s="91"/>
      <c r="CJ39" s="91"/>
      <c r="CK39" s="91"/>
      <c r="CL39" s="91"/>
      <c r="CM39" s="91"/>
      <c r="CN39" s="94" t="str">
        <f t="shared" si="2"/>
        <v>InitUnitState('E107',2500,10000,,,50000,,,,,)</v>
      </c>
      <c r="CO39" s="94" t="str">
        <f t="shared" si="3"/>
        <v>InitUnitNormal('E107',,,,,,,,,4,)</v>
      </c>
      <c r="CP39" s="94" t="str">
        <f t="shared" si="4"/>
        <v>InitUnitMagic('E107',,,,,,,,,,)</v>
      </c>
      <c r="CQ39" s="94" t="str">
        <f t="shared" si="5"/>
        <v>InitUnitAdd('E107',,,,,,,,,,)</v>
      </c>
      <c r="CR39" s="94" t="str">
        <f t="shared" si="6"/>
        <v>InitEquipData('E107',250,"",,E108,,50,'','','','','','',"ReplaceableTextures\\CommandButtons\\BTNZ07.blp")</v>
      </c>
      <c r="CS39" s="94"/>
      <c r="CT39" s="94"/>
      <c r="CU39" s="96" t="str">
        <f t="shared" si="78"/>
        <v>|n攻击+2500|n业力+10000|n生命值+50000|n暴击+4%|n</v>
      </c>
      <c r="CV39" s="62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270</v>
      </c>
      <c r="C40" s="80" t="s">
        <v>271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3"/>
      <c r="Q40" s="83"/>
      <c r="R40" s="83"/>
      <c r="S40" s="83"/>
      <c r="T40" s="88" t="str">
        <f t="shared" si="366"/>
        <v>|n|Cff00ff7f击杀250只怪有50%概率升级|r</v>
      </c>
      <c r="U40" s="86" t="s">
        <v>267</v>
      </c>
      <c r="V40" s="87">
        <v>3000</v>
      </c>
      <c r="W40" s="87">
        <v>12000</v>
      </c>
      <c r="X40" s="87"/>
      <c r="Y40" s="87"/>
      <c r="Z40" s="87">
        <v>60000</v>
      </c>
      <c r="AA40" s="87"/>
      <c r="AB40" s="87"/>
      <c r="AC40" s="87"/>
      <c r="AD40" s="87"/>
      <c r="AE40" s="87"/>
      <c r="AF40" s="87"/>
      <c r="AG40" s="89"/>
      <c r="AH40" s="87"/>
      <c r="AI40" s="87"/>
      <c r="AJ40" s="87"/>
      <c r="AK40" s="87"/>
      <c r="AL40" s="89"/>
      <c r="AM40" s="87"/>
      <c r="AN40" s="62">
        <v>4</v>
      </c>
      <c r="AO40" s="87"/>
      <c r="AP40" s="91"/>
      <c r="AQ40" s="91"/>
      <c r="AR40" s="92"/>
      <c r="AS40" s="92"/>
      <c r="AT40" s="91"/>
      <c r="AU40" s="91"/>
      <c r="AV40" s="91"/>
      <c r="AW40" s="91"/>
      <c r="AX40" s="91"/>
      <c r="AY40" s="91"/>
      <c r="AZ40" s="91"/>
      <c r="BA40" s="91"/>
      <c r="BB40" s="91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1"/>
      <c r="CF40" s="91"/>
      <c r="CG40" s="91"/>
      <c r="CH40" s="91"/>
      <c r="CI40" s="91"/>
      <c r="CJ40" s="91"/>
      <c r="CK40" s="91"/>
      <c r="CL40" s="91"/>
      <c r="CM40" s="91"/>
      <c r="CN40" s="94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4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4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4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4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4"/>
      <c r="CT40" s="94"/>
      <c r="CU40" s="96" t="str">
        <f t="shared" si="78"/>
        <v>|n攻击+3000|n业力+12000|n生命值+60000|n暴击+4%|n</v>
      </c>
      <c r="CV40" s="62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272</v>
      </c>
      <c r="C41" s="80" t="s">
        <v>273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3"/>
      <c r="Q41" s="83"/>
      <c r="R41" s="83"/>
      <c r="S41" s="83"/>
      <c r="T41" s="88" t="str">
        <f t="shared" si="366"/>
        <v>|n|Cff00ff7f击杀250只怪有50%概率升级|r</v>
      </c>
      <c r="U41" s="86" t="s">
        <v>267</v>
      </c>
      <c r="V41" s="87">
        <v>3500</v>
      </c>
      <c r="W41" s="87">
        <v>14000</v>
      </c>
      <c r="X41" s="87"/>
      <c r="Y41" s="87"/>
      <c r="Z41" s="87">
        <v>70000</v>
      </c>
      <c r="AA41" s="87"/>
      <c r="AB41" s="87"/>
      <c r="AC41" s="87"/>
      <c r="AD41" s="87"/>
      <c r="AE41" s="87"/>
      <c r="AF41" s="87"/>
      <c r="AG41" s="89"/>
      <c r="AH41" s="87"/>
      <c r="AI41" s="87"/>
      <c r="AJ41" s="87"/>
      <c r="AK41" s="87"/>
      <c r="AL41" s="89"/>
      <c r="AM41" s="87"/>
      <c r="AN41" s="62">
        <v>4</v>
      </c>
      <c r="AO41" s="87"/>
      <c r="AP41" s="91"/>
      <c r="AQ41" s="91"/>
      <c r="AR41" s="92"/>
      <c r="AS41" s="92"/>
      <c r="AT41" s="91"/>
      <c r="AU41" s="91"/>
      <c r="AV41" s="91"/>
      <c r="AW41" s="91"/>
      <c r="AX41" s="91"/>
      <c r="AY41" s="91"/>
      <c r="AZ41" s="91"/>
      <c r="BA41" s="91"/>
      <c r="BB41" s="91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1"/>
      <c r="CF41" s="91"/>
      <c r="CG41" s="91"/>
      <c r="CH41" s="91"/>
      <c r="CI41" s="91"/>
      <c r="CJ41" s="91"/>
      <c r="CK41" s="91"/>
      <c r="CL41" s="91"/>
      <c r="CM41" s="91"/>
      <c r="CN41" s="94" t="str">
        <f t="shared" si="367"/>
        <v>InitUnitState('E109',3500,14000,,,70000,,,,,)</v>
      </c>
      <c r="CO41" s="94" t="str">
        <f t="shared" si="368"/>
        <v>InitUnitNormal('E109',,,,,,,,,4,)</v>
      </c>
      <c r="CP41" s="94" t="str">
        <f t="shared" si="369"/>
        <v>InitUnitMagic('E109',,,,,,,,,,)</v>
      </c>
      <c r="CQ41" s="94" t="str">
        <f t="shared" si="370"/>
        <v>InitUnitAdd('E109',,,,,,,,,,)</v>
      </c>
      <c r="CR41" s="94" t="str">
        <f t="shared" si="371"/>
        <v>InitEquipData('E109',250,"",,E110,,50,'','','','','','',"ReplaceableTextures\\CommandButtons\\BTNZ07.blp")</v>
      </c>
      <c r="CS41" s="94"/>
      <c r="CT41" s="94"/>
      <c r="CU41" s="96" t="str">
        <f t="shared" si="78"/>
        <v>|n攻击+3500|n业力+14000|n生命值+70000|n暴击+4%|n</v>
      </c>
      <c r="CV41" s="62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274</v>
      </c>
      <c r="C42" s="80" t="s">
        <v>275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3"/>
      <c r="Q42" s="83"/>
      <c r="R42" s="83"/>
      <c r="S42" s="83"/>
      <c r="T42" s="88" t="str">
        <f t="shared" si="366"/>
        <v>|n|Cff00ff7f击杀400只怪有50%概率升级|r</v>
      </c>
      <c r="U42" s="86" t="s">
        <v>267</v>
      </c>
      <c r="V42" s="87">
        <v>4000</v>
      </c>
      <c r="W42" s="87">
        <v>16000</v>
      </c>
      <c r="X42" s="87"/>
      <c r="Y42" s="87"/>
      <c r="Z42" s="87">
        <v>80000</v>
      </c>
      <c r="AA42" s="87"/>
      <c r="AB42" s="87"/>
      <c r="AC42" s="87"/>
      <c r="AD42" s="87"/>
      <c r="AE42" s="87"/>
      <c r="AF42" s="87"/>
      <c r="AG42" s="89"/>
      <c r="AH42" s="87"/>
      <c r="AI42" s="87"/>
      <c r="AJ42" s="87"/>
      <c r="AK42" s="87"/>
      <c r="AL42" s="89"/>
      <c r="AM42" s="87"/>
      <c r="AN42" s="62">
        <v>4</v>
      </c>
      <c r="AO42" s="87"/>
      <c r="AP42" s="91"/>
      <c r="AQ42" s="91"/>
      <c r="AR42" s="92"/>
      <c r="AS42" s="92"/>
      <c r="AT42" s="91"/>
      <c r="AU42" s="91"/>
      <c r="AV42" s="91"/>
      <c r="AW42" s="91"/>
      <c r="AX42" s="91"/>
      <c r="AY42" s="91"/>
      <c r="AZ42" s="91"/>
      <c r="BA42" s="91"/>
      <c r="BB42" s="91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1"/>
      <c r="CF42" s="91"/>
      <c r="CG42" s="91"/>
      <c r="CH42" s="91"/>
      <c r="CI42" s="91"/>
      <c r="CJ42" s="91"/>
      <c r="CK42" s="91"/>
      <c r="CL42" s="91"/>
      <c r="CM42" s="91"/>
      <c r="CN42" s="94" t="str">
        <f t="shared" si="367"/>
        <v>InitUnitState('E110',4000,16000,,,80000,,,,,)</v>
      </c>
      <c r="CO42" s="94" t="str">
        <f t="shared" si="368"/>
        <v>InitUnitNormal('E110',,,,,,,,,4,)</v>
      </c>
      <c r="CP42" s="94" t="str">
        <f t="shared" si="369"/>
        <v>InitUnitMagic('E110',,,,,,,,,,)</v>
      </c>
      <c r="CQ42" s="94" t="str">
        <f t="shared" si="370"/>
        <v>InitUnitAdd('E110',,,,,,,,,,)</v>
      </c>
      <c r="CR42" s="94" t="str">
        <f t="shared" si="371"/>
        <v>InitEquipData('E110',400,"",,E111,,50,'','','','','','',"ReplaceableTextures\\CommandButtons\\BTNZ08.blp")</v>
      </c>
      <c r="CS42" s="94"/>
      <c r="CT42" s="94"/>
      <c r="CU42" s="96" t="str">
        <f t="shared" si="78"/>
        <v>|n攻击+4000|n业力+16000|n生命值+80000|n暴击+4%|n</v>
      </c>
      <c r="CV42" s="62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276</v>
      </c>
      <c r="C43" s="80" t="s">
        <v>277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3"/>
      <c r="Q43" s="83"/>
      <c r="R43" s="83"/>
      <c r="S43" s="83"/>
      <c r="T43" s="88" t="str">
        <f t="shared" si="366"/>
        <v>|n|Cff00ff7f击杀350只怪有50%概率升级|r</v>
      </c>
      <c r="U43" s="86" t="s">
        <v>278</v>
      </c>
      <c r="V43" s="87">
        <v>6000</v>
      </c>
      <c r="W43" s="87">
        <v>24000</v>
      </c>
      <c r="X43" s="87"/>
      <c r="Y43" s="87"/>
      <c r="Z43" s="87">
        <v>120000</v>
      </c>
      <c r="AA43" s="87"/>
      <c r="AB43" s="87"/>
      <c r="AC43" s="87"/>
      <c r="AD43" s="87"/>
      <c r="AE43" s="87"/>
      <c r="AF43" s="87"/>
      <c r="AG43" s="89"/>
      <c r="AH43" s="87"/>
      <c r="AI43" s="87"/>
      <c r="AJ43" s="87"/>
      <c r="AK43" s="87"/>
      <c r="AL43" s="89"/>
      <c r="AM43" s="87"/>
      <c r="AN43" s="62">
        <v>6</v>
      </c>
      <c r="AO43" s="87"/>
      <c r="AP43" s="91"/>
      <c r="AQ43" s="91"/>
      <c r="AR43" s="92"/>
      <c r="AS43" s="92"/>
      <c r="AT43" s="91"/>
      <c r="AU43" s="91"/>
      <c r="AV43" s="91"/>
      <c r="AW43" s="91"/>
      <c r="AX43" s="91"/>
      <c r="AY43" s="91"/>
      <c r="AZ43" s="91"/>
      <c r="BA43" s="91"/>
      <c r="BB43" s="91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1"/>
      <c r="CF43" s="91"/>
      <c r="CG43" s="91"/>
      <c r="CH43" s="91"/>
      <c r="CI43" s="91"/>
      <c r="CJ43" s="91"/>
      <c r="CK43" s="91"/>
      <c r="CL43" s="91"/>
      <c r="CM43" s="91"/>
      <c r="CN43" s="94" t="str">
        <f t="shared" si="367"/>
        <v>InitUnitState('E111',6000,24000,,,120000,,,,,)</v>
      </c>
      <c r="CO43" s="94" t="str">
        <f t="shared" si="368"/>
        <v>InitUnitNormal('E111',,,,,,,,,6,)</v>
      </c>
      <c r="CP43" s="94" t="str">
        <f t="shared" si="369"/>
        <v>InitUnitMagic('E111',,,,,,,,,,)</v>
      </c>
      <c r="CQ43" s="94" t="str">
        <f t="shared" si="370"/>
        <v>InitUnitAdd('E111',,,,,,,,,,)</v>
      </c>
      <c r="CR43" s="94" t="str">
        <f t="shared" si="371"/>
        <v>InitEquipData('E111',350,"",,E112,,50,'','','','','','',"ReplaceableTextures\\CommandButtons\\BTNZ08.blp")</v>
      </c>
      <c r="CS43" s="94"/>
      <c r="CT43" s="94"/>
      <c r="CU43" s="96" t="str">
        <f t="shared" si="78"/>
        <v>|n攻击+6000|n业力+24000|n生命值+120000|n暴击+6%|n</v>
      </c>
      <c r="CV43" s="62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279</v>
      </c>
      <c r="C44" s="80" t="s">
        <v>280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3"/>
      <c r="Q44" s="83"/>
      <c r="R44" s="83"/>
      <c r="S44" s="83"/>
      <c r="T44" s="88" t="str">
        <f t="shared" si="366"/>
        <v>|n|Cff00ff7f击杀350只怪有50%概率升级|r</v>
      </c>
      <c r="U44" s="86" t="s">
        <v>278</v>
      </c>
      <c r="V44" s="87">
        <v>7000</v>
      </c>
      <c r="W44" s="87">
        <v>28000</v>
      </c>
      <c r="X44" s="87"/>
      <c r="Y44" s="87"/>
      <c r="Z44" s="87">
        <v>140000</v>
      </c>
      <c r="AA44" s="87"/>
      <c r="AB44" s="87"/>
      <c r="AC44" s="87"/>
      <c r="AD44" s="87"/>
      <c r="AE44" s="87"/>
      <c r="AF44" s="87"/>
      <c r="AG44" s="89"/>
      <c r="AH44" s="87"/>
      <c r="AI44" s="87"/>
      <c r="AJ44" s="87"/>
      <c r="AK44" s="87"/>
      <c r="AL44" s="89"/>
      <c r="AM44" s="87"/>
      <c r="AN44" s="62">
        <v>6</v>
      </c>
      <c r="AO44" s="87"/>
      <c r="AP44" s="91"/>
      <c r="AQ44" s="91"/>
      <c r="AR44" s="92"/>
      <c r="AS44" s="92"/>
      <c r="AT44" s="91"/>
      <c r="AU44" s="91"/>
      <c r="AV44" s="91"/>
      <c r="AW44" s="91"/>
      <c r="AX44" s="91"/>
      <c r="AY44" s="91"/>
      <c r="AZ44" s="91"/>
      <c r="BA44" s="91"/>
      <c r="BB44" s="91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1"/>
      <c r="CF44" s="91"/>
      <c r="CG44" s="91"/>
      <c r="CH44" s="91"/>
      <c r="CI44" s="91"/>
      <c r="CJ44" s="91"/>
      <c r="CK44" s="91"/>
      <c r="CL44" s="91"/>
      <c r="CM44" s="91"/>
      <c r="CN44" s="94" t="str">
        <f t="shared" si="367"/>
        <v>InitUnitState('E112',7000,28000,,,140000,,,,,)</v>
      </c>
      <c r="CO44" s="94" t="str">
        <f t="shared" si="368"/>
        <v>InitUnitNormal('E112',,,,,,,,,6,)</v>
      </c>
      <c r="CP44" s="94" t="str">
        <f t="shared" si="369"/>
        <v>InitUnitMagic('E112',,,,,,,,,,)</v>
      </c>
      <c r="CQ44" s="94" t="str">
        <f t="shared" si="370"/>
        <v>InitUnitAdd('E112',,,,,,,,,,)</v>
      </c>
      <c r="CR44" s="94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4"/>
      <c r="CT44" s="94"/>
      <c r="CU44" s="96" t="str">
        <f t="shared" si="78"/>
        <v>|n攻击+7000|n业力+28000|n生命值+140000|n暴击+6%|n</v>
      </c>
      <c r="CV44" s="62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281</v>
      </c>
      <c r="C45" s="80" t="s">
        <v>282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3"/>
      <c r="Q45" s="83"/>
      <c r="R45" s="83"/>
      <c r="S45" s="83"/>
      <c r="T45" s="88" t="str">
        <f t="shared" si="366"/>
        <v>|n|Cff00ff7f击杀350只怪有50%概率升级|r</v>
      </c>
      <c r="U45" s="86" t="s">
        <v>278</v>
      </c>
      <c r="V45" s="87">
        <v>8000</v>
      </c>
      <c r="W45" s="87">
        <v>32000</v>
      </c>
      <c r="X45" s="87"/>
      <c r="Y45" s="87"/>
      <c r="Z45" s="87">
        <v>160000</v>
      </c>
      <c r="AA45" s="87"/>
      <c r="AB45" s="87"/>
      <c r="AC45" s="87"/>
      <c r="AD45" s="87"/>
      <c r="AE45" s="87"/>
      <c r="AF45" s="87"/>
      <c r="AG45" s="89"/>
      <c r="AH45" s="87"/>
      <c r="AI45" s="87"/>
      <c r="AJ45" s="87"/>
      <c r="AK45" s="87"/>
      <c r="AL45" s="89"/>
      <c r="AM45" s="87"/>
      <c r="AN45" s="62">
        <v>6</v>
      </c>
      <c r="AO45" s="87"/>
      <c r="AP45" s="91"/>
      <c r="AQ45" s="91"/>
      <c r="AR45" s="92"/>
      <c r="AS45" s="92"/>
      <c r="AT45" s="91"/>
      <c r="AU45" s="91"/>
      <c r="AV45" s="91"/>
      <c r="AW45" s="91"/>
      <c r="AX45" s="91"/>
      <c r="AY45" s="91"/>
      <c r="AZ45" s="91"/>
      <c r="BA45" s="91"/>
      <c r="BB45" s="91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1"/>
      <c r="CF45" s="91"/>
      <c r="CG45" s="91"/>
      <c r="CH45" s="91"/>
      <c r="CI45" s="91"/>
      <c r="CJ45" s="91"/>
      <c r="CK45" s="91"/>
      <c r="CL45" s="91"/>
      <c r="CM45" s="91"/>
      <c r="CN45" s="94" t="str">
        <f t="shared" si="367"/>
        <v>InitUnitState('E113',8000,32000,,,160000,,,,,)</v>
      </c>
      <c r="CO45" s="94" t="str">
        <f t="shared" si="368"/>
        <v>InitUnitNormal('E113',,,,,,,,,6,)</v>
      </c>
      <c r="CP45" s="94" t="str">
        <f t="shared" si="369"/>
        <v>InitUnitMagic('E113',,,,,,,,,,)</v>
      </c>
      <c r="CQ45" s="94" t="str">
        <f t="shared" si="370"/>
        <v>InitUnitAdd('E113',,,,,,,,,,)</v>
      </c>
      <c r="CR45" s="94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4"/>
      <c r="CT45" s="94"/>
      <c r="CU45" s="96" t="str">
        <f t="shared" si="78"/>
        <v>|n攻击+8000|n业力+32000|n生命值+160000|n暴击+6%|n</v>
      </c>
      <c r="CV45" s="62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283</v>
      </c>
      <c r="C46" s="80" t="s">
        <v>284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3"/>
      <c r="Q46" s="83"/>
      <c r="R46" s="83"/>
      <c r="S46" s="83"/>
      <c r="T46" s="88" t="str">
        <f t="shared" si="366"/>
        <v>|n|Cff00ff7f击杀350只怪有50%概率升级|r</v>
      </c>
      <c r="U46" s="86" t="s">
        <v>278</v>
      </c>
      <c r="V46" s="87">
        <v>10000</v>
      </c>
      <c r="W46" s="87">
        <v>40000</v>
      </c>
      <c r="X46" s="87"/>
      <c r="Y46" s="87"/>
      <c r="Z46" s="87">
        <v>200000</v>
      </c>
      <c r="AA46" s="87"/>
      <c r="AB46" s="87"/>
      <c r="AC46" s="87"/>
      <c r="AD46" s="87"/>
      <c r="AE46" s="87"/>
      <c r="AF46" s="87"/>
      <c r="AG46" s="89"/>
      <c r="AH46" s="87"/>
      <c r="AI46" s="87"/>
      <c r="AJ46" s="87"/>
      <c r="AK46" s="87"/>
      <c r="AL46" s="89"/>
      <c r="AM46" s="87"/>
      <c r="AN46" s="62">
        <v>6</v>
      </c>
      <c r="AO46" s="87"/>
      <c r="AP46" s="91"/>
      <c r="AQ46" s="91"/>
      <c r="AR46" s="92"/>
      <c r="AS46" s="92"/>
      <c r="AT46" s="91"/>
      <c r="AU46" s="91"/>
      <c r="AV46" s="91"/>
      <c r="AW46" s="91"/>
      <c r="AX46" s="91"/>
      <c r="AY46" s="91"/>
      <c r="AZ46" s="91"/>
      <c r="BA46" s="91"/>
      <c r="BB46" s="91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1"/>
      <c r="CF46" s="91"/>
      <c r="CG46" s="91"/>
      <c r="CH46" s="91"/>
      <c r="CI46" s="91"/>
      <c r="CJ46" s="91"/>
      <c r="CK46" s="91"/>
      <c r="CL46" s="91"/>
      <c r="CM46" s="91"/>
      <c r="CN46" s="94" t="str">
        <f t="shared" si="367"/>
        <v>InitUnitState('E114',10000,40000,,,200000,,,,,)</v>
      </c>
      <c r="CO46" s="94" t="str">
        <f t="shared" si="368"/>
        <v>InitUnitNormal('E114',,,,,,,,,6,)</v>
      </c>
      <c r="CP46" s="94" t="str">
        <f t="shared" si="369"/>
        <v>InitUnitMagic('E114',,,,,,,,,,)</v>
      </c>
      <c r="CQ46" s="94" t="str">
        <f t="shared" si="370"/>
        <v>InitUnitAdd('E114',,,,,,,,,,)</v>
      </c>
      <c r="CR46" s="94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4"/>
      <c r="CT46" s="94"/>
      <c r="CU46" s="96" t="str">
        <f t="shared" si="78"/>
        <v>|n攻击+10000|n业力+40000|n生命值+200000|n暴击+6%|n</v>
      </c>
      <c r="CV46" s="62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285</v>
      </c>
      <c r="C47" s="80" t="s">
        <v>286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3"/>
      <c r="Q47" s="83"/>
      <c r="R47" s="83"/>
      <c r="S47" s="83"/>
      <c r="T47" s="88" t="str">
        <f t="shared" si="366"/>
        <v>|n|Cff00ff7f击杀600只怪有50%概率升级|r</v>
      </c>
      <c r="U47" s="86" t="s">
        <v>278</v>
      </c>
      <c r="V47" s="87">
        <v>12000</v>
      </c>
      <c r="W47" s="87">
        <v>48000</v>
      </c>
      <c r="X47" s="87"/>
      <c r="Y47" s="87"/>
      <c r="Z47" s="87">
        <v>240000</v>
      </c>
      <c r="AA47" s="87"/>
      <c r="AB47" s="87"/>
      <c r="AC47" s="87"/>
      <c r="AD47" s="87"/>
      <c r="AE47" s="87"/>
      <c r="AF47" s="87"/>
      <c r="AG47" s="89"/>
      <c r="AH47" s="87"/>
      <c r="AI47" s="87"/>
      <c r="AJ47" s="87"/>
      <c r="AK47" s="87"/>
      <c r="AL47" s="89"/>
      <c r="AM47" s="87"/>
      <c r="AN47" s="62">
        <v>6</v>
      </c>
      <c r="AO47" s="87"/>
      <c r="AP47" s="91"/>
      <c r="AQ47" s="91"/>
      <c r="AR47" s="92"/>
      <c r="AS47" s="92"/>
      <c r="AT47" s="91"/>
      <c r="AU47" s="91"/>
      <c r="AV47" s="91"/>
      <c r="AW47" s="91"/>
      <c r="AX47" s="91"/>
      <c r="AY47" s="91"/>
      <c r="AZ47" s="91"/>
      <c r="BA47" s="91"/>
      <c r="BB47" s="91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1"/>
      <c r="CF47" s="91"/>
      <c r="CG47" s="91"/>
      <c r="CH47" s="91"/>
      <c r="CI47" s="91"/>
      <c r="CJ47" s="91"/>
      <c r="CK47" s="91"/>
      <c r="CL47" s="91"/>
      <c r="CM47" s="91"/>
      <c r="CN47" s="94" t="str">
        <f t="shared" si="367"/>
        <v>InitUnitState('E115',12000,48000,,,240000,,,,,)</v>
      </c>
      <c r="CO47" s="94" t="str">
        <f t="shared" si="368"/>
        <v>InitUnitNormal('E115',,,,,,,,,6,)</v>
      </c>
      <c r="CP47" s="94" t="str">
        <f t="shared" si="369"/>
        <v>InitUnitMagic('E115',,,,,,,,,,)</v>
      </c>
      <c r="CQ47" s="94" t="str">
        <f t="shared" si="370"/>
        <v>InitUnitAdd('E115',,,,,,,,,,)</v>
      </c>
      <c r="CR47" s="94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4"/>
      <c r="CT47" s="94"/>
      <c r="CU47" s="96" t="str">
        <f t="shared" si="78"/>
        <v>|n攻击+12000|n业力+48000|n生命值+240000|n暴击+6%|n</v>
      </c>
      <c r="CV47" s="62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287</v>
      </c>
      <c r="C48" s="80" t="s">
        <v>288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3"/>
      <c r="Q48" s="83"/>
      <c r="R48" s="83"/>
      <c r="S48" s="83"/>
      <c r="T48" s="88" t="str">
        <f t="shared" ref="T48:T52" si="442">"|n|Cff00ff7f击杀"&amp;D48&amp;"只怪有50%概率升级|r"</f>
        <v>|n|Cff00ff7f击杀500只怪有50%概率升级|r</v>
      </c>
      <c r="U48" s="86" t="s">
        <v>289</v>
      </c>
      <c r="V48" s="87">
        <v>18000</v>
      </c>
      <c r="W48" s="87">
        <v>72000</v>
      </c>
      <c r="X48" s="87"/>
      <c r="Y48" s="87"/>
      <c r="Z48" s="87">
        <v>360000</v>
      </c>
      <c r="AA48" s="87"/>
      <c r="AB48" s="87"/>
      <c r="AC48" s="87"/>
      <c r="AD48" s="87"/>
      <c r="AE48" s="87"/>
      <c r="AF48" s="87"/>
      <c r="AG48" s="89"/>
      <c r="AH48" s="87"/>
      <c r="AI48" s="87"/>
      <c r="AJ48" s="87"/>
      <c r="AK48" s="87"/>
      <c r="AL48" s="89"/>
      <c r="AM48" s="87"/>
      <c r="AN48" s="62">
        <v>8</v>
      </c>
      <c r="AO48" s="87"/>
      <c r="AP48" s="91"/>
      <c r="AQ48" s="91"/>
      <c r="AR48" s="92"/>
      <c r="AS48" s="92"/>
      <c r="AT48" s="91"/>
      <c r="AU48" s="91"/>
      <c r="AV48" s="91"/>
      <c r="AW48" s="91"/>
      <c r="AX48" s="91"/>
      <c r="AY48" s="91"/>
      <c r="AZ48" s="91"/>
      <c r="BA48" s="91"/>
      <c r="BB48" s="91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1"/>
      <c r="CF48" s="91"/>
      <c r="CG48" s="91"/>
      <c r="CH48" s="91"/>
      <c r="CI48" s="91"/>
      <c r="CJ48" s="91"/>
      <c r="CK48" s="91"/>
      <c r="CL48" s="91"/>
      <c r="CM48" s="91"/>
      <c r="CN48" s="94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4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4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4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4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4"/>
      <c r="CT48" s="94"/>
      <c r="CU48" s="96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2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290</v>
      </c>
      <c r="C49" s="80" t="s">
        <v>291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3"/>
      <c r="Q49" s="83"/>
      <c r="R49" s="83"/>
      <c r="S49" s="83"/>
      <c r="T49" s="88" t="str">
        <f t="shared" si="442"/>
        <v>|n|Cff00ff7f击杀500只怪有50%概率升级|r</v>
      </c>
      <c r="U49" s="86" t="s">
        <v>289</v>
      </c>
      <c r="V49" s="87">
        <v>21000</v>
      </c>
      <c r="W49" s="87">
        <v>84000</v>
      </c>
      <c r="X49" s="87"/>
      <c r="Y49" s="87"/>
      <c r="Z49" s="87">
        <v>420000</v>
      </c>
      <c r="AA49" s="87"/>
      <c r="AB49" s="87"/>
      <c r="AC49" s="87"/>
      <c r="AD49" s="87"/>
      <c r="AE49" s="87"/>
      <c r="AF49" s="87"/>
      <c r="AG49" s="89"/>
      <c r="AH49" s="87"/>
      <c r="AI49" s="87"/>
      <c r="AJ49" s="87"/>
      <c r="AK49" s="87"/>
      <c r="AL49" s="89"/>
      <c r="AM49" s="87"/>
      <c r="AN49" s="62">
        <v>8</v>
      </c>
      <c r="AO49" s="87"/>
      <c r="AP49" s="91"/>
      <c r="AQ49" s="91"/>
      <c r="AR49" s="92"/>
      <c r="AS49" s="92"/>
      <c r="AT49" s="91"/>
      <c r="AU49" s="91"/>
      <c r="AV49" s="91"/>
      <c r="AW49" s="91"/>
      <c r="AX49" s="91"/>
      <c r="AY49" s="91"/>
      <c r="AZ49" s="91"/>
      <c r="BA49" s="91"/>
      <c r="BB49" s="91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1"/>
      <c r="CF49" s="91"/>
      <c r="CG49" s="91"/>
      <c r="CH49" s="91"/>
      <c r="CI49" s="91"/>
      <c r="CJ49" s="91"/>
      <c r="CK49" s="91"/>
      <c r="CL49" s="91"/>
      <c r="CM49" s="91"/>
      <c r="CN49" s="94" t="str">
        <f t="shared" si="443"/>
        <v>InitUnitState('E117',21000,84000,,,420000,,,,,)</v>
      </c>
      <c r="CO49" s="94" t="str">
        <f t="shared" si="444"/>
        <v>InitUnitNormal('E117',,,,,,,,,8,)</v>
      </c>
      <c r="CP49" s="94" t="str">
        <f t="shared" si="445"/>
        <v>InitUnitMagic('E117',,,,,,,,,,)</v>
      </c>
      <c r="CQ49" s="94" t="str">
        <f t="shared" si="446"/>
        <v>InitUnitAdd('E117',,,,,,,,,,)</v>
      </c>
      <c r="CR49" s="94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4"/>
      <c r="CT49" s="94"/>
      <c r="CU49" s="96" t="str">
        <f t="shared" si="448"/>
        <v>|n攻击+21000|n业力+84000|n生命值+420000|n暴击+8%|n</v>
      </c>
      <c r="CV49" s="62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292</v>
      </c>
      <c r="C50" s="80" t="s">
        <v>293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3"/>
      <c r="Q50" s="83"/>
      <c r="R50" s="83"/>
      <c r="S50" s="83"/>
      <c r="T50" s="88" t="str">
        <f t="shared" si="442"/>
        <v>|n|Cff00ff7f击杀500只怪有50%概率升级|r</v>
      </c>
      <c r="U50" s="86" t="s">
        <v>289</v>
      </c>
      <c r="V50" s="87">
        <v>24000</v>
      </c>
      <c r="W50" s="87">
        <v>96000</v>
      </c>
      <c r="X50" s="87"/>
      <c r="Y50" s="87"/>
      <c r="Z50" s="87">
        <v>480000</v>
      </c>
      <c r="AA50" s="87"/>
      <c r="AB50" s="87"/>
      <c r="AC50" s="87"/>
      <c r="AD50" s="87"/>
      <c r="AE50" s="87"/>
      <c r="AF50" s="87"/>
      <c r="AG50" s="89"/>
      <c r="AH50" s="87"/>
      <c r="AI50" s="87"/>
      <c r="AJ50" s="87"/>
      <c r="AK50" s="87"/>
      <c r="AL50" s="89"/>
      <c r="AM50" s="87"/>
      <c r="AN50" s="62">
        <v>8</v>
      </c>
      <c r="AO50" s="87"/>
      <c r="AP50" s="91"/>
      <c r="AQ50" s="91"/>
      <c r="AR50" s="92"/>
      <c r="AS50" s="92"/>
      <c r="AT50" s="91"/>
      <c r="AU50" s="91"/>
      <c r="AV50" s="91"/>
      <c r="AW50" s="91"/>
      <c r="AX50" s="91"/>
      <c r="AY50" s="91"/>
      <c r="AZ50" s="91"/>
      <c r="BA50" s="91"/>
      <c r="BB50" s="91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1"/>
      <c r="CF50" s="91"/>
      <c r="CG50" s="91"/>
      <c r="CH50" s="91"/>
      <c r="CI50" s="91"/>
      <c r="CJ50" s="91"/>
      <c r="CK50" s="91"/>
      <c r="CL50" s="91"/>
      <c r="CM50" s="91"/>
      <c r="CN50" s="94" t="str">
        <f t="shared" si="443"/>
        <v>InitUnitState('E118',24000,96000,,,480000,,,,,)</v>
      </c>
      <c r="CO50" s="94" t="str">
        <f t="shared" si="444"/>
        <v>InitUnitNormal('E118',,,,,,,,,8,)</v>
      </c>
      <c r="CP50" s="94" t="str">
        <f t="shared" si="445"/>
        <v>InitUnitMagic('E118',,,,,,,,,,)</v>
      </c>
      <c r="CQ50" s="94" t="str">
        <f t="shared" si="446"/>
        <v>InitUnitAdd('E118',,,,,,,,,,)</v>
      </c>
      <c r="CR50" s="94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4"/>
      <c r="CT50" s="94"/>
      <c r="CU50" s="96" t="str">
        <f t="shared" si="448"/>
        <v>|n攻击+24000|n业力+96000|n生命值+480000|n暴击+8%|n</v>
      </c>
      <c r="CV50" s="62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294</v>
      </c>
      <c r="C51" s="80" t="s">
        <v>295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3"/>
      <c r="Q51" s="83"/>
      <c r="R51" s="83"/>
      <c r="S51" s="83"/>
      <c r="T51" s="88" t="str">
        <f t="shared" si="442"/>
        <v>|n|Cff00ff7f击杀500只怪有50%概率升级|r</v>
      </c>
      <c r="U51" s="86" t="s">
        <v>289</v>
      </c>
      <c r="V51" s="87">
        <v>27000</v>
      </c>
      <c r="W51" s="87">
        <v>108000</v>
      </c>
      <c r="X51" s="87"/>
      <c r="Y51" s="87"/>
      <c r="Z51" s="87">
        <v>540000</v>
      </c>
      <c r="AA51" s="87"/>
      <c r="AB51" s="87"/>
      <c r="AC51" s="87"/>
      <c r="AD51" s="87"/>
      <c r="AE51" s="87"/>
      <c r="AF51" s="87"/>
      <c r="AG51" s="89"/>
      <c r="AH51" s="87"/>
      <c r="AI51" s="87"/>
      <c r="AJ51" s="87"/>
      <c r="AK51" s="87"/>
      <c r="AL51" s="89"/>
      <c r="AM51" s="87"/>
      <c r="AN51" s="62">
        <v>8</v>
      </c>
      <c r="AO51" s="87"/>
      <c r="AP51" s="91"/>
      <c r="AQ51" s="91"/>
      <c r="AR51" s="92"/>
      <c r="AS51" s="92"/>
      <c r="AT51" s="91"/>
      <c r="AU51" s="91"/>
      <c r="AV51" s="91"/>
      <c r="AW51" s="91"/>
      <c r="AX51" s="91"/>
      <c r="AY51" s="91"/>
      <c r="AZ51" s="91"/>
      <c r="BA51" s="91"/>
      <c r="BB51" s="91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1"/>
      <c r="CF51" s="91"/>
      <c r="CG51" s="91"/>
      <c r="CH51" s="91"/>
      <c r="CI51" s="91"/>
      <c r="CJ51" s="91"/>
      <c r="CK51" s="91"/>
      <c r="CL51" s="91"/>
      <c r="CM51" s="91"/>
      <c r="CN51" s="94" t="str">
        <f t="shared" si="443"/>
        <v>InitUnitState('E119',27000,108000,,,540000,,,,,)</v>
      </c>
      <c r="CO51" s="94" t="str">
        <f t="shared" si="444"/>
        <v>InitUnitNormal('E119',,,,,,,,,8,)</v>
      </c>
      <c r="CP51" s="94" t="str">
        <f t="shared" si="445"/>
        <v>InitUnitMagic('E119',,,,,,,,,,)</v>
      </c>
      <c r="CQ51" s="94" t="str">
        <f t="shared" si="446"/>
        <v>InitUnitAdd('E119',,,,,,,,,,)</v>
      </c>
      <c r="CR51" s="94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4"/>
      <c r="CT51" s="94"/>
      <c r="CU51" s="96" t="str">
        <f t="shared" si="448"/>
        <v>|n攻击+27000|n业力+108000|n生命值+540000|n暴击+8%|n</v>
      </c>
      <c r="CV51" s="62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296</v>
      </c>
      <c r="C52" s="80" t="s">
        <v>297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3"/>
      <c r="Q52" s="83"/>
      <c r="R52" s="83"/>
      <c r="S52" s="83"/>
      <c r="T52" s="88" t="str">
        <f t="shared" si="442"/>
        <v>|n|Cff00ff7f击杀800只怪有50%概率升级|r</v>
      </c>
      <c r="U52" s="86" t="s">
        <v>289</v>
      </c>
      <c r="V52" s="87">
        <v>30000</v>
      </c>
      <c r="W52" s="87">
        <v>120000</v>
      </c>
      <c r="X52" s="87"/>
      <c r="Y52" s="87"/>
      <c r="Z52" s="87">
        <v>600000</v>
      </c>
      <c r="AA52" s="87"/>
      <c r="AB52" s="87"/>
      <c r="AC52" s="87"/>
      <c r="AD52" s="87"/>
      <c r="AE52" s="87"/>
      <c r="AF52" s="87"/>
      <c r="AG52" s="89"/>
      <c r="AH52" s="87"/>
      <c r="AI52" s="87"/>
      <c r="AJ52" s="87"/>
      <c r="AK52" s="87"/>
      <c r="AL52" s="89"/>
      <c r="AM52" s="87"/>
      <c r="AN52" s="62">
        <v>8</v>
      </c>
      <c r="AO52" s="87"/>
      <c r="AP52" s="91"/>
      <c r="AQ52" s="91"/>
      <c r="AR52" s="92"/>
      <c r="AS52" s="92"/>
      <c r="AT52" s="91"/>
      <c r="AU52" s="91"/>
      <c r="AV52" s="91"/>
      <c r="AW52" s="91"/>
      <c r="AX52" s="91"/>
      <c r="AY52" s="91"/>
      <c r="AZ52" s="91"/>
      <c r="BA52" s="91"/>
      <c r="BB52" s="91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1"/>
      <c r="CF52" s="91"/>
      <c r="CG52" s="91"/>
      <c r="CH52" s="91"/>
      <c r="CI52" s="91"/>
      <c r="CJ52" s="91"/>
      <c r="CK52" s="91"/>
      <c r="CL52" s="91"/>
      <c r="CM52" s="91"/>
      <c r="CN52" s="94" t="str">
        <f t="shared" si="443"/>
        <v>InitUnitState('E120',30000,120000,,,600000,,,,,)</v>
      </c>
      <c r="CO52" s="94" t="str">
        <f t="shared" si="444"/>
        <v>InitUnitNormal('E120',,,,,,,,,8,)</v>
      </c>
      <c r="CP52" s="94" t="str">
        <f t="shared" si="445"/>
        <v>InitUnitMagic('E120',,,,,,,,,,)</v>
      </c>
      <c r="CQ52" s="94" t="str">
        <f t="shared" si="446"/>
        <v>InitUnitAdd('E120',,,,,,,,,,)</v>
      </c>
      <c r="CR52" s="94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4"/>
      <c r="CT52" s="94"/>
      <c r="CU52" s="96" t="str">
        <f t="shared" si="448"/>
        <v>|n攻击+30000|n业力+120000|n生命值+600000|n暴击+8%|n</v>
      </c>
      <c r="CV52" s="62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298</v>
      </c>
      <c r="C53" s="80" t="s">
        <v>299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3"/>
      <c r="Q53" s="83"/>
      <c r="R53" s="83"/>
      <c r="S53" s="83"/>
      <c r="T53" s="88" t="str">
        <f t="shared" si="366"/>
        <v>|n|Cff00ff7f击杀800只怪有50%概率升级|r</v>
      </c>
      <c r="U53" s="86" t="s">
        <v>300</v>
      </c>
      <c r="V53" s="87">
        <v>40000</v>
      </c>
      <c r="W53" s="87">
        <v>160000</v>
      </c>
      <c r="X53" s="87"/>
      <c r="Y53" s="87"/>
      <c r="Z53" s="87">
        <v>800000</v>
      </c>
      <c r="AA53" s="87"/>
      <c r="AB53" s="87"/>
      <c r="AC53" s="87"/>
      <c r="AD53" s="87"/>
      <c r="AE53" s="87"/>
      <c r="AF53" s="87"/>
      <c r="AG53" s="89"/>
      <c r="AH53" s="87"/>
      <c r="AI53" s="87"/>
      <c r="AJ53" s="87"/>
      <c r="AK53" s="87"/>
      <c r="AL53" s="89"/>
      <c r="AM53" s="87"/>
      <c r="AN53" s="62">
        <v>10</v>
      </c>
      <c r="AO53" s="87"/>
      <c r="AP53" s="91"/>
      <c r="AQ53" s="91"/>
      <c r="AR53" s="92"/>
      <c r="AS53" s="92"/>
      <c r="AT53" s="91"/>
      <c r="AU53" s="91"/>
      <c r="AV53" s="91"/>
      <c r="AW53" s="91"/>
      <c r="AX53" s="91"/>
      <c r="AY53" s="91"/>
      <c r="AZ53" s="91"/>
      <c r="BA53" s="91"/>
      <c r="BB53" s="91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1"/>
      <c r="CF53" s="91"/>
      <c r="CG53" s="91"/>
      <c r="CH53" s="91"/>
      <c r="CI53" s="91"/>
      <c r="CJ53" s="91"/>
      <c r="CK53" s="91"/>
      <c r="CL53" s="91"/>
      <c r="CM53" s="91"/>
      <c r="CN53" s="94" t="str">
        <f t="shared" si="367"/>
        <v>InitUnitState('E121',40000,160000,,,800000,,,,,)</v>
      </c>
      <c r="CO53" s="94" t="str">
        <f t="shared" si="368"/>
        <v>InitUnitNormal('E121',,,,,,,,,10,)</v>
      </c>
      <c r="CP53" s="94" t="str">
        <f t="shared" si="369"/>
        <v>InitUnitMagic('E121',,,,,,,,,,)</v>
      </c>
      <c r="CQ53" s="94" t="str">
        <f t="shared" si="370"/>
        <v>InitUnitAdd('E121',,,,,,,,,,)</v>
      </c>
      <c r="CR53" s="9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4"/>
      <c r="CT53" s="94"/>
      <c r="CU53" s="96" t="str">
        <f t="shared" si="78"/>
        <v>|n攻击+40000|n业力+160000|n生命值+800000|n暴击+10%|n</v>
      </c>
      <c r="CV53" s="62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301</v>
      </c>
      <c r="C54" s="80" t="s">
        <v>302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3"/>
      <c r="Q54" s="83"/>
      <c r="R54" s="83"/>
      <c r="S54" s="83"/>
      <c r="T54" s="88" t="str">
        <f t="shared" si="366"/>
        <v>|n|Cff00ff7f击杀800只怪有50%概率升级|r</v>
      </c>
      <c r="U54" s="86" t="s">
        <v>300</v>
      </c>
      <c r="V54" s="87">
        <v>45000</v>
      </c>
      <c r="W54" s="87">
        <v>180000</v>
      </c>
      <c r="X54" s="87"/>
      <c r="Y54" s="87"/>
      <c r="Z54" s="87">
        <v>900000</v>
      </c>
      <c r="AA54" s="87"/>
      <c r="AB54" s="87"/>
      <c r="AC54" s="87"/>
      <c r="AD54" s="87"/>
      <c r="AE54" s="87"/>
      <c r="AF54" s="87"/>
      <c r="AG54" s="89"/>
      <c r="AH54" s="87"/>
      <c r="AI54" s="87"/>
      <c r="AJ54" s="87"/>
      <c r="AK54" s="87"/>
      <c r="AL54" s="89"/>
      <c r="AM54" s="87"/>
      <c r="AN54" s="62">
        <v>10</v>
      </c>
      <c r="AO54" s="87"/>
      <c r="AP54" s="91"/>
      <c r="AQ54" s="91"/>
      <c r="AR54" s="92"/>
      <c r="AS54" s="92"/>
      <c r="AT54" s="91"/>
      <c r="AU54" s="91"/>
      <c r="AV54" s="91"/>
      <c r="AW54" s="91"/>
      <c r="AX54" s="91"/>
      <c r="AY54" s="91"/>
      <c r="AZ54" s="91"/>
      <c r="BA54" s="91"/>
      <c r="BB54" s="91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1"/>
      <c r="CF54" s="91"/>
      <c r="CG54" s="91"/>
      <c r="CH54" s="91"/>
      <c r="CI54" s="91"/>
      <c r="CJ54" s="91"/>
      <c r="CK54" s="91"/>
      <c r="CL54" s="91"/>
      <c r="CM54" s="91"/>
      <c r="CN54" s="94" t="str">
        <f t="shared" si="367"/>
        <v>InitUnitState('E122',45000,180000,,,900000,,,,,)</v>
      </c>
      <c r="CO54" s="94" t="str">
        <f t="shared" si="368"/>
        <v>InitUnitNormal('E122',,,,,,,,,10,)</v>
      </c>
      <c r="CP54" s="94" t="str">
        <f t="shared" si="369"/>
        <v>InitUnitMagic('E122',,,,,,,,,,)</v>
      </c>
      <c r="CQ54" s="94" t="str">
        <f t="shared" si="370"/>
        <v>InitUnitAdd('E122',,,,,,,,,,)</v>
      </c>
      <c r="CR54" s="94" t="str">
        <f t="shared" si="371"/>
        <v>InitEquipData('E122',800,"",,E123,,50,'','','','','','',"ReplaceableTextures\\CommandButtons\\BTNZ09.blp")</v>
      </c>
      <c r="CS54" s="94"/>
      <c r="CT54" s="94"/>
      <c r="CU54" s="96" t="str">
        <f t="shared" si="78"/>
        <v>|n攻击+45000|n业力+180000|n生命值+900000|n暴击+10%|n</v>
      </c>
      <c r="CV54" s="62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303</v>
      </c>
      <c r="C55" s="80" t="s">
        <v>304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3"/>
      <c r="Q55" s="83"/>
      <c r="R55" s="83"/>
      <c r="S55" s="83"/>
      <c r="T55" s="88" t="str">
        <f t="shared" si="366"/>
        <v>|n|Cff00ff7f击杀800只怪有50%概率升级|r</v>
      </c>
      <c r="U55" s="86" t="s">
        <v>300</v>
      </c>
      <c r="V55" s="87">
        <v>50000</v>
      </c>
      <c r="W55" s="87">
        <v>200000</v>
      </c>
      <c r="X55" s="87"/>
      <c r="Y55" s="87"/>
      <c r="Z55" s="87">
        <v>1000000</v>
      </c>
      <c r="AA55" s="87"/>
      <c r="AB55" s="87"/>
      <c r="AC55" s="87"/>
      <c r="AD55" s="87"/>
      <c r="AE55" s="87"/>
      <c r="AF55" s="87"/>
      <c r="AG55" s="89"/>
      <c r="AH55" s="87"/>
      <c r="AI55" s="87"/>
      <c r="AJ55" s="87"/>
      <c r="AK55" s="87"/>
      <c r="AL55" s="89"/>
      <c r="AM55" s="87"/>
      <c r="AN55" s="62">
        <v>10</v>
      </c>
      <c r="AO55" s="87"/>
      <c r="AP55" s="91"/>
      <c r="AQ55" s="91"/>
      <c r="AR55" s="92"/>
      <c r="AS55" s="92"/>
      <c r="AT55" s="91"/>
      <c r="AU55" s="91"/>
      <c r="AV55" s="91"/>
      <c r="AW55" s="91"/>
      <c r="AX55" s="91"/>
      <c r="AY55" s="91"/>
      <c r="AZ55" s="91"/>
      <c r="BA55" s="91"/>
      <c r="BB55" s="91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1"/>
      <c r="CF55" s="91"/>
      <c r="CG55" s="91"/>
      <c r="CH55" s="91"/>
      <c r="CI55" s="91"/>
      <c r="CJ55" s="91"/>
      <c r="CK55" s="91"/>
      <c r="CL55" s="91"/>
      <c r="CM55" s="91"/>
      <c r="CN55" s="94" t="str">
        <f t="shared" si="367"/>
        <v>InitUnitState('E123',50000,200000,,,1000000,,,,,)</v>
      </c>
      <c r="CO55" s="94" t="str">
        <f t="shared" si="368"/>
        <v>InitUnitNormal('E123',,,,,,,,,10,)</v>
      </c>
      <c r="CP55" s="94" t="str">
        <f t="shared" si="369"/>
        <v>InitUnitMagic('E123',,,,,,,,,,)</v>
      </c>
      <c r="CQ55" s="94" t="str">
        <f t="shared" si="370"/>
        <v>InitUnitAdd('E123',,,,,,,,,,)</v>
      </c>
      <c r="CR55" s="94" t="str">
        <f t="shared" si="371"/>
        <v>InitEquipData('E123',800,"",,E124,,50,'','','','','','',"ReplaceableTextures\\CommandButtons\\BTNZ09.blp")</v>
      </c>
      <c r="CS55" s="94"/>
      <c r="CT55" s="94"/>
      <c r="CU55" s="96" t="str">
        <f t="shared" si="78"/>
        <v>|n攻击+50000|n业力+200000|n生命值+1000000|n暴击+10%|n</v>
      </c>
      <c r="CV55" s="62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305</v>
      </c>
      <c r="C56" s="80" t="s">
        <v>306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3"/>
      <c r="Q56" s="83"/>
      <c r="R56" s="83"/>
      <c r="S56" s="83"/>
      <c r="T56" s="88" t="str">
        <f t="shared" si="366"/>
        <v>|n|Cff00ff7f击杀800只怪有50%概率升级|r</v>
      </c>
      <c r="U56" s="86" t="s">
        <v>300</v>
      </c>
      <c r="V56" s="87">
        <v>55000</v>
      </c>
      <c r="W56" s="87">
        <v>220000</v>
      </c>
      <c r="X56" s="87"/>
      <c r="Y56" s="87"/>
      <c r="Z56" s="87">
        <v>1100000</v>
      </c>
      <c r="AA56" s="87"/>
      <c r="AB56" s="87"/>
      <c r="AC56" s="87"/>
      <c r="AD56" s="87"/>
      <c r="AE56" s="87"/>
      <c r="AF56" s="87"/>
      <c r="AG56" s="89"/>
      <c r="AH56" s="87"/>
      <c r="AI56" s="87"/>
      <c r="AJ56" s="87"/>
      <c r="AK56" s="87"/>
      <c r="AL56" s="89"/>
      <c r="AM56" s="87"/>
      <c r="AN56" s="62">
        <v>10</v>
      </c>
      <c r="AO56" s="87"/>
      <c r="AP56" s="91"/>
      <c r="AQ56" s="91"/>
      <c r="AR56" s="92"/>
      <c r="AS56" s="92"/>
      <c r="AT56" s="91"/>
      <c r="AU56" s="91"/>
      <c r="AV56" s="91"/>
      <c r="AW56" s="91"/>
      <c r="AX56" s="91"/>
      <c r="AY56" s="91"/>
      <c r="AZ56" s="91"/>
      <c r="BA56" s="91"/>
      <c r="BB56" s="91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1"/>
      <c r="CF56" s="91"/>
      <c r="CG56" s="91"/>
      <c r="CH56" s="91"/>
      <c r="CI56" s="91"/>
      <c r="CJ56" s="91"/>
      <c r="CK56" s="91"/>
      <c r="CL56" s="91"/>
      <c r="CM56" s="91"/>
      <c r="CN56" s="94" t="str">
        <f t="shared" si="367"/>
        <v>InitUnitState('E124',55000,220000,,,1100000,,,,,)</v>
      </c>
      <c r="CO56" s="94" t="str">
        <f t="shared" si="368"/>
        <v>InitUnitNormal('E124',,,,,,,,,10,)</v>
      </c>
      <c r="CP56" s="94" t="str">
        <f t="shared" si="369"/>
        <v>InitUnitMagic('E124',,,,,,,,,,)</v>
      </c>
      <c r="CQ56" s="94" t="str">
        <f t="shared" si="370"/>
        <v>InitUnitAdd('E124',,,,,,,,,,)</v>
      </c>
      <c r="CR56" s="94" t="str">
        <f t="shared" si="371"/>
        <v>InitEquipData('E124',800,"",,E125,,50,'','','','','','',"ReplaceableTextures\\CommandButtons\\BTNZ09.blp")</v>
      </c>
      <c r="CS56" s="94"/>
      <c r="CT56" s="94"/>
      <c r="CU56" s="96" t="str">
        <f t="shared" si="78"/>
        <v>|n攻击+55000|n业力+220000|n生命值+1100000|n暴击+10%|n</v>
      </c>
      <c r="CV56" s="62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307</v>
      </c>
      <c r="C57" s="80" t="s">
        <v>308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3"/>
      <c r="Q57" s="83"/>
      <c r="R57" s="83"/>
      <c r="S57" s="83"/>
      <c r="T57" s="88" t="str">
        <f t="shared" si="366"/>
        <v>|n|Cff00ff7f击杀1200只怪有50%概率升级|r</v>
      </c>
      <c r="U57" s="86" t="s">
        <v>300</v>
      </c>
      <c r="V57" s="87">
        <v>60000</v>
      </c>
      <c r="W57" s="87">
        <v>240000</v>
      </c>
      <c r="X57" s="87"/>
      <c r="Y57" s="87"/>
      <c r="Z57" s="87">
        <v>1200000</v>
      </c>
      <c r="AA57" s="87"/>
      <c r="AB57" s="87"/>
      <c r="AC57" s="87"/>
      <c r="AD57" s="87"/>
      <c r="AE57" s="87"/>
      <c r="AF57" s="87"/>
      <c r="AG57" s="89"/>
      <c r="AH57" s="87"/>
      <c r="AI57" s="87"/>
      <c r="AJ57" s="87"/>
      <c r="AK57" s="87"/>
      <c r="AL57" s="89"/>
      <c r="AM57" s="87"/>
      <c r="AN57" s="62">
        <v>10</v>
      </c>
      <c r="AO57" s="87"/>
      <c r="AP57" s="91"/>
      <c r="AQ57" s="91"/>
      <c r="AR57" s="92"/>
      <c r="AS57" s="92"/>
      <c r="AT57" s="91"/>
      <c r="AU57" s="91"/>
      <c r="AV57" s="91"/>
      <c r="AW57" s="91"/>
      <c r="AX57" s="91"/>
      <c r="AY57" s="91"/>
      <c r="AZ57" s="91"/>
      <c r="BA57" s="91"/>
      <c r="BB57" s="91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1"/>
      <c r="CF57" s="91"/>
      <c r="CG57" s="91"/>
      <c r="CH57" s="91"/>
      <c r="CI57" s="91"/>
      <c r="CJ57" s="91"/>
      <c r="CK57" s="91"/>
      <c r="CL57" s="91"/>
      <c r="CM57" s="91"/>
      <c r="CN57" s="94" t="str">
        <f t="shared" si="367"/>
        <v>InitUnitState('E125',60000,240000,,,1200000,,,,,)</v>
      </c>
      <c r="CO57" s="94" t="str">
        <f t="shared" si="368"/>
        <v>InitUnitNormal('E125',,,,,,,,,10,)</v>
      </c>
      <c r="CP57" s="94" t="str">
        <f t="shared" si="369"/>
        <v>InitUnitMagic('E125',,,,,,,,,,)</v>
      </c>
      <c r="CQ57" s="94" t="str">
        <f t="shared" si="370"/>
        <v>InitUnitAdd('E125',,,,,,,,,,)</v>
      </c>
      <c r="CR57" s="94" t="str">
        <f t="shared" si="371"/>
        <v>InitEquipData('E125',1200,"",,E126,,40,'','','','','','',"ReplaceableTextures\\CommandButtons\\BTNZ10.blp")</v>
      </c>
      <c r="CS57" s="94"/>
      <c r="CT57" s="94"/>
      <c r="CU57" s="96" t="str">
        <f t="shared" si="78"/>
        <v>|n攻击+60000|n业力+240000|n生命值+1200000|n暴击+10%|n</v>
      </c>
      <c r="CV57" s="62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309</v>
      </c>
      <c r="C58" s="80" t="s">
        <v>310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3"/>
      <c r="Q58" s="83"/>
      <c r="R58" s="83"/>
      <c r="S58" s="83"/>
      <c r="T58" s="88" t="str">
        <f t="shared" si="366"/>
        <v>|n|Cff00ff7f击杀1200只怪有50%概率升级|r</v>
      </c>
      <c r="U58" s="86" t="s">
        <v>311</v>
      </c>
      <c r="V58" s="87">
        <v>90000</v>
      </c>
      <c r="W58" s="87">
        <v>360000</v>
      </c>
      <c r="X58" s="87"/>
      <c r="Y58" s="87"/>
      <c r="Z58" s="87">
        <v>1800000</v>
      </c>
      <c r="AA58" s="87"/>
      <c r="AB58" s="87"/>
      <c r="AC58" s="87"/>
      <c r="AD58" s="87"/>
      <c r="AE58" s="87"/>
      <c r="AF58" s="87"/>
      <c r="AG58" s="89"/>
      <c r="AH58" s="87"/>
      <c r="AI58" s="87"/>
      <c r="AJ58" s="87"/>
      <c r="AK58" s="87"/>
      <c r="AL58" s="89"/>
      <c r="AM58" s="87"/>
      <c r="AN58" s="62">
        <v>12</v>
      </c>
      <c r="AO58" s="87"/>
      <c r="AP58" s="91"/>
      <c r="AQ58" s="91"/>
      <c r="AR58" s="92"/>
      <c r="AS58" s="92"/>
      <c r="AT58" s="91"/>
      <c r="AU58" s="91"/>
      <c r="AV58" s="91"/>
      <c r="AW58" s="91"/>
      <c r="AX58" s="91"/>
      <c r="AY58" s="91"/>
      <c r="AZ58" s="91"/>
      <c r="BA58" s="91"/>
      <c r="BB58" s="91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1"/>
      <c r="CF58" s="91"/>
      <c r="CG58" s="91"/>
      <c r="CH58" s="91"/>
      <c r="CI58" s="91"/>
      <c r="CJ58" s="91"/>
      <c r="CK58" s="91"/>
      <c r="CL58" s="91"/>
      <c r="CM58" s="91"/>
      <c r="CN58" s="94" t="str">
        <f t="shared" si="367"/>
        <v>InitUnitState('E126',90000,360000,,,1800000,,,,,)</v>
      </c>
      <c r="CO58" s="94" t="str">
        <f t="shared" si="368"/>
        <v>InitUnitNormal('E126',,,,,,,,,12,)</v>
      </c>
      <c r="CP58" s="94" t="str">
        <f t="shared" si="369"/>
        <v>InitUnitMagic('E126',,,,,,,,,,)</v>
      </c>
      <c r="CQ58" s="94" t="str">
        <f t="shared" si="370"/>
        <v>InitUnitAdd('E126',,,,,,,,,,)</v>
      </c>
      <c r="CR58" s="94" t="str">
        <f t="shared" si="371"/>
        <v>InitEquipData('E126',1200,"",,E127,,50,'','','','','','',"ReplaceableTextures\\CommandButtons\\BTNZ10.blp")</v>
      </c>
      <c r="CS58" s="94"/>
      <c r="CT58" s="94"/>
      <c r="CU58" s="96" t="str">
        <f t="shared" si="78"/>
        <v>|n攻击+90000|n业力+360000|n生命值+1800000|n暴击+12%|n</v>
      </c>
      <c r="CV58" s="62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312</v>
      </c>
      <c r="C59" s="80" t="s">
        <v>313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3"/>
      <c r="Q59" s="83"/>
      <c r="R59" s="83"/>
      <c r="S59" s="83"/>
      <c r="T59" s="88" t="str">
        <f t="shared" si="366"/>
        <v>|n|Cff00ff7f击杀1200只怪有50%概率升级|r</v>
      </c>
      <c r="U59" s="86" t="s">
        <v>311</v>
      </c>
      <c r="V59" s="87">
        <v>105000</v>
      </c>
      <c r="W59" s="87">
        <v>420000</v>
      </c>
      <c r="X59" s="87"/>
      <c r="Y59" s="87"/>
      <c r="Z59" s="87">
        <v>2100000</v>
      </c>
      <c r="AA59" s="87"/>
      <c r="AB59" s="87"/>
      <c r="AC59" s="87"/>
      <c r="AD59" s="87"/>
      <c r="AE59" s="87"/>
      <c r="AF59" s="87"/>
      <c r="AG59" s="89"/>
      <c r="AH59" s="87"/>
      <c r="AI59" s="87"/>
      <c r="AJ59" s="87"/>
      <c r="AK59" s="87"/>
      <c r="AL59" s="89"/>
      <c r="AM59" s="87"/>
      <c r="AN59" s="62">
        <v>12</v>
      </c>
      <c r="AO59" s="87"/>
      <c r="AP59" s="91"/>
      <c r="AQ59" s="91"/>
      <c r="AR59" s="92"/>
      <c r="AS59" s="92"/>
      <c r="AT59" s="91"/>
      <c r="AU59" s="91"/>
      <c r="AV59" s="91"/>
      <c r="AW59" s="91"/>
      <c r="AX59" s="91"/>
      <c r="AY59" s="91"/>
      <c r="AZ59" s="91"/>
      <c r="BA59" s="91"/>
      <c r="BB59" s="91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1"/>
      <c r="CF59" s="91"/>
      <c r="CG59" s="91"/>
      <c r="CH59" s="91"/>
      <c r="CI59" s="91"/>
      <c r="CJ59" s="91"/>
      <c r="CK59" s="91"/>
      <c r="CL59" s="91"/>
      <c r="CM59" s="91"/>
      <c r="CN59" s="94" t="str">
        <f t="shared" si="367"/>
        <v>InitUnitState('E127',105000,420000,,,2100000,,,,,)</v>
      </c>
      <c r="CO59" s="94" t="str">
        <f t="shared" si="368"/>
        <v>InitUnitNormal('E127',,,,,,,,,12,)</v>
      </c>
      <c r="CP59" s="94" t="str">
        <f t="shared" si="369"/>
        <v>InitUnitMagic('E127',,,,,,,,,,)</v>
      </c>
      <c r="CQ59" s="94" t="str">
        <f t="shared" si="370"/>
        <v>InitUnitAdd('E127',,,,,,,,,,)</v>
      </c>
      <c r="CR59" s="94" t="str">
        <f t="shared" si="371"/>
        <v>InitEquipData('E127',1200,"",,E128,,50,'','','','','','',"ReplaceableTextures\\CommandButtons\\BTNZ10.blp")</v>
      </c>
      <c r="CS59" s="94"/>
      <c r="CT59" s="94"/>
      <c r="CU59" s="96" t="str">
        <f t="shared" si="78"/>
        <v>|n攻击+105000|n业力+420000|n生命值+2100000|n暴击+12%|n</v>
      </c>
      <c r="CV59" s="62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314</v>
      </c>
      <c r="C60" s="80" t="s">
        <v>315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3"/>
      <c r="Q60" s="83"/>
      <c r="R60" s="83"/>
      <c r="S60" s="83"/>
      <c r="T60" s="88" t="str">
        <f t="shared" si="366"/>
        <v>|n|Cff00ff7f击杀1200只怪有50%概率升级|r</v>
      </c>
      <c r="U60" s="86" t="s">
        <v>311</v>
      </c>
      <c r="V60" s="87">
        <v>120000</v>
      </c>
      <c r="W60" s="87">
        <v>480000</v>
      </c>
      <c r="X60" s="87"/>
      <c r="Y60" s="87"/>
      <c r="Z60" s="87">
        <v>2400000</v>
      </c>
      <c r="AA60" s="87"/>
      <c r="AB60" s="87"/>
      <c r="AC60" s="87"/>
      <c r="AD60" s="87"/>
      <c r="AE60" s="87"/>
      <c r="AF60" s="87"/>
      <c r="AG60" s="89"/>
      <c r="AH60" s="87"/>
      <c r="AI60" s="87"/>
      <c r="AJ60" s="87"/>
      <c r="AK60" s="87"/>
      <c r="AL60" s="89"/>
      <c r="AM60" s="87"/>
      <c r="AN60" s="62">
        <v>12</v>
      </c>
      <c r="AO60" s="87"/>
      <c r="AP60" s="91"/>
      <c r="AQ60" s="91"/>
      <c r="AR60" s="92"/>
      <c r="AS60" s="92"/>
      <c r="AT60" s="91"/>
      <c r="AU60" s="91"/>
      <c r="AV60" s="91"/>
      <c r="AW60" s="91"/>
      <c r="AX60" s="91"/>
      <c r="AY60" s="91"/>
      <c r="AZ60" s="91"/>
      <c r="BA60" s="91"/>
      <c r="BB60" s="91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1"/>
      <c r="CF60" s="91"/>
      <c r="CG60" s="91"/>
      <c r="CH60" s="91"/>
      <c r="CI60" s="91"/>
      <c r="CJ60" s="91"/>
      <c r="CK60" s="91"/>
      <c r="CL60" s="91"/>
      <c r="CM60" s="91"/>
      <c r="CN60" s="94" t="str">
        <f t="shared" si="367"/>
        <v>InitUnitState('E128',120000,480000,,,2400000,,,,,)</v>
      </c>
      <c r="CO60" s="94" t="str">
        <f t="shared" si="368"/>
        <v>InitUnitNormal('E128',,,,,,,,,12,)</v>
      </c>
      <c r="CP60" s="94" t="str">
        <f t="shared" si="369"/>
        <v>InitUnitMagic('E128',,,,,,,,,,)</v>
      </c>
      <c r="CQ60" s="94" t="str">
        <f t="shared" si="370"/>
        <v>InitUnitAdd('E128',,,,,,,,,,)</v>
      </c>
      <c r="CR60" s="94" t="str">
        <f t="shared" si="371"/>
        <v>InitEquipData('E128',1200,"",,E129,,50,'','','','','','',"ReplaceableTextures\\CommandButtons\\BTNZ10.blp")</v>
      </c>
      <c r="CS60" s="94"/>
      <c r="CT60" s="94"/>
      <c r="CU60" s="96" t="str">
        <f t="shared" si="78"/>
        <v>|n攻击+120000|n业力+480000|n生命值+2400000|n暴击+12%|n</v>
      </c>
      <c r="CV60" s="62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316</v>
      </c>
      <c r="C61" s="80" t="s">
        <v>317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3"/>
      <c r="Q61" s="83"/>
      <c r="R61" s="83"/>
      <c r="S61" s="83"/>
      <c r="T61" s="88" t="str">
        <f t="shared" si="366"/>
        <v>|n|Cff00ff7f击杀1200只怪有50%概率升级|r</v>
      </c>
      <c r="U61" s="86" t="s">
        <v>311</v>
      </c>
      <c r="V61" s="87">
        <v>135000</v>
      </c>
      <c r="W61" s="87">
        <v>540000</v>
      </c>
      <c r="X61" s="87"/>
      <c r="Y61" s="87"/>
      <c r="Z61" s="87">
        <v>2700000</v>
      </c>
      <c r="AA61" s="87"/>
      <c r="AB61" s="87"/>
      <c r="AC61" s="87"/>
      <c r="AD61" s="87"/>
      <c r="AE61" s="87"/>
      <c r="AF61" s="87"/>
      <c r="AG61" s="89"/>
      <c r="AH61" s="87"/>
      <c r="AI61" s="87"/>
      <c r="AJ61" s="87"/>
      <c r="AK61" s="87"/>
      <c r="AL61" s="89"/>
      <c r="AM61" s="87"/>
      <c r="AN61" s="62">
        <v>12</v>
      </c>
      <c r="AO61" s="87"/>
      <c r="AP61" s="91"/>
      <c r="AQ61" s="91"/>
      <c r="AR61" s="92"/>
      <c r="AS61" s="92"/>
      <c r="AT61" s="91"/>
      <c r="AU61" s="91"/>
      <c r="AV61" s="91"/>
      <c r="AW61" s="91"/>
      <c r="AX61" s="91"/>
      <c r="AY61" s="91"/>
      <c r="AZ61" s="91"/>
      <c r="BA61" s="91"/>
      <c r="BB61" s="91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1"/>
      <c r="CF61" s="91"/>
      <c r="CG61" s="91"/>
      <c r="CH61" s="91"/>
      <c r="CI61" s="91"/>
      <c r="CJ61" s="91"/>
      <c r="CK61" s="91"/>
      <c r="CL61" s="91"/>
      <c r="CM61" s="91"/>
      <c r="CN61" s="94" t="str">
        <f t="shared" si="367"/>
        <v>InitUnitState('E129',135000,540000,,,2700000,,,,,)</v>
      </c>
      <c r="CO61" s="94" t="str">
        <f t="shared" si="368"/>
        <v>InitUnitNormal('E129',,,,,,,,,12,)</v>
      </c>
      <c r="CP61" s="94" t="str">
        <f t="shared" si="369"/>
        <v>InitUnitMagic('E129',,,,,,,,,,)</v>
      </c>
      <c r="CQ61" s="94" t="str">
        <f t="shared" si="370"/>
        <v>InitUnitAdd('E129',,,,,,,,,,)</v>
      </c>
      <c r="CR61" s="94" t="str">
        <f t="shared" si="371"/>
        <v>InitEquipData('E129',1200,"",,E130,,50,'','','','','','',"ReplaceableTextures\\CommandButtons\\BTNZ10.blp")</v>
      </c>
      <c r="CS61" s="94"/>
      <c r="CT61" s="94"/>
      <c r="CU61" s="96" t="str">
        <f t="shared" si="78"/>
        <v>|n攻击+135000|n业力+540000|n生命值+2700000|n暴击+12%|n</v>
      </c>
      <c r="CV61" s="62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318</v>
      </c>
      <c r="C62" s="80" t="s">
        <v>319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3"/>
      <c r="Q62" s="83"/>
      <c r="R62" s="83"/>
      <c r="S62" s="83"/>
      <c r="T62" s="88"/>
      <c r="U62" s="86" t="s">
        <v>311</v>
      </c>
      <c r="V62" s="87">
        <v>150000</v>
      </c>
      <c r="W62" s="87">
        <v>600000</v>
      </c>
      <c r="X62" s="87"/>
      <c r="Y62" s="87"/>
      <c r="Z62" s="87">
        <v>3000000</v>
      </c>
      <c r="AA62" s="87"/>
      <c r="AB62" s="87"/>
      <c r="AC62" s="87"/>
      <c r="AD62" s="87"/>
      <c r="AE62" s="87"/>
      <c r="AF62" s="87"/>
      <c r="AG62" s="89"/>
      <c r="AH62" s="87"/>
      <c r="AI62" s="87"/>
      <c r="AJ62" s="87"/>
      <c r="AK62" s="87"/>
      <c r="AL62" s="89"/>
      <c r="AM62" s="87"/>
      <c r="AN62" s="62">
        <v>12</v>
      </c>
      <c r="AO62" s="87"/>
      <c r="AP62" s="91"/>
      <c r="AQ62" s="91"/>
      <c r="AR62" s="92"/>
      <c r="AS62" s="92"/>
      <c r="AT62" s="91"/>
      <c r="AU62" s="91"/>
      <c r="AV62" s="91"/>
      <c r="AW62" s="91"/>
      <c r="AX62" s="91"/>
      <c r="AY62" s="91"/>
      <c r="AZ62" s="91"/>
      <c r="BA62" s="91"/>
      <c r="BB62" s="91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1"/>
      <c r="CF62" s="91"/>
      <c r="CG62" s="91"/>
      <c r="CH62" s="91"/>
      <c r="CI62" s="91"/>
      <c r="CJ62" s="91"/>
      <c r="CK62" s="91"/>
      <c r="CL62" s="91"/>
      <c r="CM62" s="91"/>
      <c r="CN62" s="94" t="str">
        <f t="shared" si="367"/>
        <v>InitUnitState('E130',150000,600000,,,3000000,,,,,)</v>
      </c>
      <c r="CO62" s="94" t="str">
        <f t="shared" si="368"/>
        <v>InitUnitNormal('E130',,,,,,,,,12,)</v>
      </c>
      <c r="CP62" s="94" t="str">
        <f t="shared" si="369"/>
        <v>InitUnitMagic('E130',,,,,,,,,,)</v>
      </c>
      <c r="CQ62" s="94" t="str">
        <f t="shared" si="370"/>
        <v>InitUnitAdd('E130',,,,,,,,,,)</v>
      </c>
      <c r="CR62" s="94" t="str">
        <f t="shared" si="371"/>
        <v>InitEquipData('E130',,"",,,,,'','','','','','',"ReplaceableTextures\\CommandButtons\\BTNZ11.blp")</v>
      </c>
      <c r="CS62" s="94"/>
      <c r="CT62" s="94"/>
      <c r="CU62" s="96" t="str">
        <f t="shared" si="78"/>
        <v>|n攻击+150000|n业力+600000|n生命值+3000000|n暴击+12%|n</v>
      </c>
      <c r="CV62" s="62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320</v>
      </c>
      <c r="C63" s="73" t="s">
        <v>321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3"/>
      <c r="Q63" s="83"/>
      <c r="R63" s="83"/>
      <c r="S63" s="83"/>
      <c r="T63" s="88"/>
      <c r="U63" s="86" t="s">
        <v>322</v>
      </c>
      <c r="V63" s="87"/>
      <c r="W63" s="87"/>
      <c r="X63" s="87"/>
      <c r="Y63" s="87"/>
      <c r="Z63" s="87">
        <v>20000</v>
      </c>
      <c r="AA63" s="87"/>
      <c r="AB63" s="87">
        <v>500</v>
      </c>
      <c r="AC63" s="87"/>
      <c r="AD63" s="87"/>
      <c r="AE63" s="87"/>
      <c r="AF63" s="87"/>
      <c r="AG63" s="89"/>
      <c r="AH63" s="87"/>
      <c r="AI63" s="87"/>
      <c r="AJ63" s="87"/>
      <c r="AK63" s="87"/>
      <c r="AL63" s="89"/>
      <c r="AM63" s="87"/>
      <c r="AN63" s="87"/>
      <c r="AO63" s="87"/>
      <c r="AP63" s="91"/>
      <c r="AQ63" s="91"/>
      <c r="AR63" s="92"/>
      <c r="AS63" s="92"/>
      <c r="AT63" s="91"/>
      <c r="AU63" s="91"/>
      <c r="AV63" s="91"/>
      <c r="AW63" s="91"/>
      <c r="AX63" s="91"/>
      <c r="AY63" s="91"/>
      <c r="AZ63" s="91"/>
      <c r="BA63" s="91"/>
      <c r="BB63" s="91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1"/>
      <c r="CF63" s="91"/>
      <c r="CG63" s="91"/>
      <c r="CH63" s="91"/>
      <c r="CI63" s="91"/>
      <c r="CJ63" s="91"/>
      <c r="CK63" s="91"/>
      <c r="CL63" s="91"/>
      <c r="CM63" s="91"/>
      <c r="CN63" s="94" t="str">
        <f t="shared" si="367"/>
        <v>InitUnitState('E201',,,,,20000,,500,,,)</v>
      </c>
      <c r="CO63" s="94" t="str">
        <f t="shared" si="368"/>
        <v>InitUnitNormal('E201',,,,,,,,,,)</v>
      </c>
      <c r="CP63" s="94" t="str">
        <f t="shared" si="369"/>
        <v>InitUnitMagic('E201',,,,,,,,,,)</v>
      </c>
      <c r="CQ63" s="94" t="str">
        <f t="shared" si="370"/>
        <v>InitUnitAdd('E201',,,,,,,,,,)</v>
      </c>
      <c r="CR63" s="94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4"/>
      <c r="CT63" s="94"/>
      <c r="CU63" s="96" t="str">
        <f t="shared" si="78"/>
        <v>|n生命值+20000|n生命回复+500|n</v>
      </c>
      <c r="CV63" s="62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323</v>
      </c>
      <c r="C64" s="73" t="s">
        <v>324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3"/>
      <c r="Q64" s="83"/>
      <c r="R64" s="83"/>
      <c r="S64" s="83"/>
      <c r="T64" s="88"/>
      <c r="U64" s="86" t="s">
        <v>322</v>
      </c>
      <c r="V64" s="87"/>
      <c r="W64" s="87"/>
      <c r="X64" s="87"/>
      <c r="Y64" s="87"/>
      <c r="Z64" s="87">
        <v>40000</v>
      </c>
      <c r="AA64" s="87"/>
      <c r="AB64" s="87">
        <v>1000</v>
      </c>
      <c r="AC64" s="87"/>
      <c r="AD64" s="87"/>
      <c r="AE64" s="87"/>
      <c r="AF64" s="87"/>
      <c r="AG64" s="89"/>
      <c r="AH64" s="87"/>
      <c r="AI64" s="87"/>
      <c r="AJ64" s="87"/>
      <c r="AK64" s="87"/>
      <c r="AL64" s="89"/>
      <c r="AM64" s="87"/>
      <c r="AN64" s="87"/>
      <c r="AO64" s="87"/>
      <c r="AP64" s="91"/>
      <c r="AQ64" s="91"/>
      <c r="AR64" s="92"/>
      <c r="AS64" s="92"/>
      <c r="AT64" s="91"/>
      <c r="AU64" s="91"/>
      <c r="AV64" s="91"/>
      <c r="AW64" s="91"/>
      <c r="AX64" s="91"/>
      <c r="AY64" s="91"/>
      <c r="AZ64" s="91"/>
      <c r="BA64" s="91"/>
      <c r="BB64" s="91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1"/>
      <c r="CF64" s="91"/>
      <c r="CG64" s="91"/>
      <c r="CH64" s="91"/>
      <c r="CI64" s="91"/>
      <c r="CJ64" s="91"/>
      <c r="CK64" s="91"/>
      <c r="CL64" s="91"/>
      <c r="CM64" s="91"/>
      <c r="CN64" s="94" t="str">
        <f t="shared" si="367"/>
        <v>InitUnitState('E202',,,,,40000,,1000,,,)</v>
      </c>
      <c r="CO64" s="94" t="str">
        <f t="shared" si="368"/>
        <v>InitUnitNormal('E202',,,,,,,,,,)</v>
      </c>
      <c r="CP64" s="94" t="str">
        <f t="shared" si="369"/>
        <v>InitUnitMagic('E202',,,,,,,,,,)</v>
      </c>
      <c r="CQ64" s="94" t="str">
        <f t="shared" si="370"/>
        <v>InitUnitAdd('E202',,,,,,,,,,)</v>
      </c>
      <c r="CR64" s="94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4"/>
      <c r="CT64" s="94"/>
      <c r="CU64" s="96" t="str">
        <f t="shared" si="78"/>
        <v>|n生命值+40000|n生命回复+1000|n</v>
      </c>
      <c r="CV64" s="62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325</v>
      </c>
      <c r="C65" s="73" t="s">
        <v>326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3"/>
      <c r="Q65" s="83"/>
      <c r="R65" s="83"/>
      <c r="S65" s="83"/>
      <c r="T65" s="88"/>
      <c r="U65" s="86" t="s">
        <v>322</v>
      </c>
      <c r="V65" s="87"/>
      <c r="W65" s="87"/>
      <c r="X65" s="87"/>
      <c r="Y65" s="87"/>
      <c r="Z65" s="87">
        <v>60000</v>
      </c>
      <c r="AA65" s="87"/>
      <c r="AB65" s="87">
        <v>1500</v>
      </c>
      <c r="AC65" s="87"/>
      <c r="AD65" s="87"/>
      <c r="AE65" s="87"/>
      <c r="AF65" s="87"/>
      <c r="AG65" s="89"/>
      <c r="AH65" s="87"/>
      <c r="AI65" s="87"/>
      <c r="AJ65" s="87"/>
      <c r="AK65" s="87"/>
      <c r="AL65" s="89"/>
      <c r="AM65" s="87"/>
      <c r="AN65" s="87"/>
      <c r="AO65" s="87"/>
      <c r="AP65" s="91"/>
      <c r="AQ65" s="91"/>
      <c r="AR65" s="92"/>
      <c r="AS65" s="92"/>
      <c r="AT65" s="91"/>
      <c r="AU65" s="91"/>
      <c r="AV65" s="91"/>
      <c r="AW65" s="91"/>
      <c r="AX65" s="91"/>
      <c r="AY65" s="91"/>
      <c r="AZ65" s="91"/>
      <c r="BA65" s="91"/>
      <c r="BB65" s="91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1"/>
      <c r="CF65" s="91"/>
      <c r="CG65" s="91"/>
      <c r="CH65" s="91"/>
      <c r="CI65" s="91"/>
      <c r="CJ65" s="91"/>
      <c r="CK65" s="91"/>
      <c r="CL65" s="91"/>
      <c r="CM65" s="91"/>
      <c r="CN65" s="94" t="str">
        <f t="shared" si="367"/>
        <v>InitUnitState('E203',,,,,60000,,1500,,,)</v>
      </c>
      <c r="CO65" s="94" t="str">
        <f t="shared" si="368"/>
        <v>InitUnitNormal('E203',,,,,,,,,,)</v>
      </c>
      <c r="CP65" s="94" t="str">
        <f t="shared" si="369"/>
        <v>InitUnitMagic('E203',,,,,,,,,,)</v>
      </c>
      <c r="CQ65" s="94" t="str">
        <f t="shared" si="370"/>
        <v>InitUnitAdd('E203',,,,,,,,,,)</v>
      </c>
      <c r="CR65" s="94" t="str">
        <f t="shared" si="590"/>
        <v>InitEquipData('E203',,"",,E204,800,100,'','','','','','',"ReplaceableTextures\\CommandButtons\\BTNZ13.blp")</v>
      </c>
      <c r="CS65" s="94"/>
      <c r="CT65" s="94"/>
      <c r="CU65" s="96" t="str">
        <f t="shared" si="78"/>
        <v>|n生命值+60000|n生命回复+1500|n</v>
      </c>
      <c r="CV65" s="62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327</v>
      </c>
      <c r="C66" s="73" t="s">
        <v>328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3"/>
      <c r="Q66" s="83"/>
      <c r="R66" s="83"/>
      <c r="S66" s="83"/>
      <c r="T66" s="88"/>
      <c r="U66" s="86" t="s">
        <v>322</v>
      </c>
      <c r="V66" s="87"/>
      <c r="W66" s="87"/>
      <c r="X66" s="87"/>
      <c r="Y66" s="87"/>
      <c r="Z66" s="87">
        <v>80000</v>
      </c>
      <c r="AA66" s="87"/>
      <c r="AB66" s="87">
        <v>2000</v>
      </c>
      <c r="AC66" s="87"/>
      <c r="AD66" s="87"/>
      <c r="AE66" s="87"/>
      <c r="AF66" s="87"/>
      <c r="AG66" s="89"/>
      <c r="AH66" s="87"/>
      <c r="AI66" s="87"/>
      <c r="AJ66" s="87"/>
      <c r="AK66" s="87"/>
      <c r="AL66" s="89"/>
      <c r="AM66" s="87"/>
      <c r="AN66" s="87"/>
      <c r="AO66" s="87"/>
      <c r="AP66" s="91"/>
      <c r="AQ66" s="91"/>
      <c r="AR66" s="92"/>
      <c r="AS66" s="92"/>
      <c r="AT66" s="91"/>
      <c r="AU66" s="91"/>
      <c r="AV66" s="91"/>
      <c r="AW66" s="91"/>
      <c r="AX66" s="91"/>
      <c r="AY66" s="91"/>
      <c r="AZ66" s="91"/>
      <c r="BA66" s="91"/>
      <c r="BB66" s="91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1"/>
      <c r="CF66" s="91"/>
      <c r="CG66" s="91"/>
      <c r="CH66" s="91"/>
      <c r="CI66" s="91"/>
      <c r="CJ66" s="91"/>
      <c r="CK66" s="91"/>
      <c r="CL66" s="91"/>
      <c r="CM66" s="91"/>
      <c r="CN66" s="94" t="str">
        <f t="shared" si="367"/>
        <v>InitUnitState('E204',,,,,80000,,2000,,,)</v>
      </c>
      <c r="CO66" s="94" t="str">
        <f t="shared" si="368"/>
        <v>InitUnitNormal('E204',,,,,,,,,,)</v>
      </c>
      <c r="CP66" s="94" t="str">
        <f t="shared" si="369"/>
        <v>InitUnitMagic('E204',,,,,,,,,,)</v>
      </c>
      <c r="CQ66" s="94" t="str">
        <f t="shared" si="370"/>
        <v>InitUnitAdd('E204',,,,,,,,,,)</v>
      </c>
      <c r="CR66" s="94" t="str">
        <f t="shared" si="590"/>
        <v>InitEquipData('E204',,"",,E205,800,100,'','','','','','',"ReplaceableTextures\\CommandButtons\\BTNZ13.blp")</v>
      </c>
      <c r="CS66" s="94"/>
      <c r="CT66" s="94"/>
      <c r="CU66" s="96" t="str">
        <f t="shared" si="78"/>
        <v>|n生命值+80000|n生命回复+2000|n</v>
      </c>
      <c r="CV66" s="62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329</v>
      </c>
      <c r="C67" s="73" t="s">
        <v>330</v>
      </c>
      <c r="D67" s="75"/>
      <c r="E67" s="76"/>
      <c r="F67" s="77">
        <v>2500</v>
      </c>
      <c r="G67" s="78">
        <v>100</v>
      </c>
      <c r="H67" s="79" t="s">
        <v>331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3"/>
      <c r="Q67" s="83"/>
      <c r="R67" s="83"/>
      <c r="S67" s="83"/>
      <c r="T67" s="88"/>
      <c r="U67" s="86" t="s">
        <v>322</v>
      </c>
      <c r="V67" s="87"/>
      <c r="W67" s="87"/>
      <c r="X67" s="87"/>
      <c r="Y67" s="87"/>
      <c r="Z67" s="87">
        <v>100000</v>
      </c>
      <c r="AA67" s="87"/>
      <c r="AB67" s="87">
        <v>2500</v>
      </c>
      <c r="AC67" s="87"/>
      <c r="AD67" s="87"/>
      <c r="AE67" s="87"/>
      <c r="AF67" s="87"/>
      <c r="AG67" s="89"/>
      <c r="AH67" s="87"/>
      <c r="AI67" s="87"/>
      <c r="AJ67" s="87"/>
      <c r="AK67" s="87"/>
      <c r="AL67" s="89"/>
      <c r="AM67" s="87"/>
      <c r="AN67" s="87"/>
      <c r="AO67" s="87"/>
      <c r="AP67" s="91"/>
      <c r="AQ67" s="91"/>
      <c r="AR67" s="92"/>
      <c r="AS67" s="92"/>
      <c r="AT67" s="91"/>
      <c r="AU67" s="91"/>
      <c r="AV67" s="91"/>
      <c r="AW67" s="91"/>
      <c r="AX67" s="91"/>
      <c r="AY67" s="91"/>
      <c r="AZ67" s="91"/>
      <c r="BA67" s="91"/>
      <c r="BB67" s="91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1"/>
      <c r="CF67" s="91"/>
      <c r="CG67" s="91"/>
      <c r="CH67" s="91"/>
      <c r="CI67" s="91"/>
      <c r="CJ67" s="91"/>
      <c r="CK67" s="91"/>
      <c r="CL67" s="91"/>
      <c r="CM67" s="91"/>
      <c r="CN67" s="94" t="str">
        <f t="shared" si="367"/>
        <v>InitUnitState('E205',,,,,100000,,2500,,,)</v>
      </c>
      <c r="CO67" s="94" t="str">
        <f t="shared" si="368"/>
        <v>InitUnitNormal('E205',,,,,,,,,,)</v>
      </c>
      <c r="CP67" s="94" t="str">
        <f t="shared" si="369"/>
        <v>InitUnitMagic('E205',,,,,,,,,,)</v>
      </c>
      <c r="CQ67" s="94" t="str">
        <f t="shared" si="370"/>
        <v>InitUnitAdd('E205',,,,,,,,,,)</v>
      </c>
      <c r="CR67" s="94" t="str">
        <f t="shared" si="590"/>
        <v>InitEquipData('E205',,"",,E206,2500,100,'','','','','','',"ReplaceableTextures\\CommandButtons\\BTNZ13.blp")</v>
      </c>
      <c r="CS67" s="94"/>
      <c r="CT67" s="94"/>
      <c r="CU67" s="96" t="str">
        <f t="shared" si="78"/>
        <v>|n生命值+100000|n生命回复+2500|n</v>
      </c>
      <c r="CV67" s="62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332</v>
      </c>
      <c r="C68" s="73" t="s">
        <v>333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3"/>
      <c r="Q68" s="83"/>
      <c r="R68" s="83"/>
      <c r="S68" s="83"/>
      <c r="T68" s="88"/>
      <c r="U68" s="86" t="s">
        <v>334</v>
      </c>
      <c r="V68" s="87"/>
      <c r="W68" s="87"/>
      <c r="X68" s="87">
        <v>50</v>
      </c>
      <c r="Y68" s="87"/>
      <c r="Z68" s="87">
        <v>160000</v>
      </c>
      <c r="AA68" s="87"/>
      <c r="AB68" s="87">
        <v>4000</v>
      </c>
      <c r="AC68" s="87"/>
      <c r="AD68" s="87"/>
      <c r="AE68" s="87"/>
      <c r="AF68" s="87"/>
      <c r="AG68" s="89"/>
      <c r="AH68" s="87"/>
      <c r="AI68" s="87"/>
      <c r="AJ68" s="87"/>
      <c r="AK68" s="87"/>
      <c r="AL68" s="89"/>
      <c r="AM68" s="87"/>
      <c r="AN68" s="87"/>
      <c r="AO68" s="87"/>
      <c r="AP68" s="91"/>
      <c r="AQ68" s="91"/>
      <c r="AR68" s="92"/>
      <c r="AS68" s="92"/>
      <c r="AT68" s="91"/>
      <c r="AU68" s="91"/>
      <c r="AV68" s="91"/>
      <c r="AW68" s="91"/>
      <c r="AX68" s="91"/>
      <c r="AY68" s="91"/>
      <c r="AZ68" s="91"/>
      <c r="BA68" s="91"/>
      <c r="BB68" s="91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1"/>
      <c r="CF68" s="91"/>
      <c r="CG68" s="91"/>
      <c r="CH68" s="91"/>
      <c r="CI68" s="91"/>
      <c r="CJ68" s="91"/>
      <c r="CK68" s="91"/>
      <c r="CL68" s="91"/>
      <c r="CM68" s="91"/>
      <c r="CN68" s="94" t="str">
        <f t="shared" si="367"/>
        <v>InitUnitState('E206',,,50,,160000,,4000,,,)</v>
      </c>
      <c r="CO68" s="94" t="str">
        <f t="shared" si="368"/>
        <v>InitUnitNormal('E206',,,,,,,,,,)</v>
      </c>
      <c r="CP68" s="94" t="str">
        <f t="shared" si="369"/>
        <v>InitUnitMagic('E206',,,,,,,,,,)</v>
      </c>
      <c r="CQ68" s="94" t="str">
        <f t="shared" si="370"/>
        <v>InitUnitAdd('E206',,,,,,,,,,)</v>
      </c>
      <c r="CR68" s="94" t="str">
        <f t="shared" si="590"/>
        <v>InitEquipData('E206',,"",,E207,2500,85,'','','','','','',"ReplaceableTextures\\CommandButtons\\BTNZ13.blp")</v>
      </c>
      <c r="CS68" s="94"/>
      <c r="CT68" s="94"/>
      <c r="CU68" s="96" t="str">
        <f t="shared" si="78"/>
        <v>|n护甲+50|n生命值+160000|n生命回复+4000|n</v>
      </c>
      <c r="CV68" s="62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335</v>
      </c>
      <c r="C69" s="73" t="s">
        <v>336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3"/>
      <c r="Q69" s="83"/>
      <c r="R69" s="83"/>
      <c r="S69" s="83"/>
      <c r="T69" s="88"/>
      <c r="U69" s="86" t="s">
        <v>334</v>
      </c>
      <c r="V69" s="87"/>
      <c r="W69" s="87"/>
      <c r="X69" s="87">
        <v>50</v>
      </c>
      <c r="Y69" s="87"/>
      <c r="Z69" s="87">
        <v>200000</v>
      </c>
      <c r="AA69" s="87"/>
      <c r="AB69" s="87">
        <v>5000</v>
      </c>
      <c r="AC69" s="87"/>
      <c r="AD69" s="87"/>
      <c r="AE69" s="87"/>
      <c r="AF69" s="87"/>
      <c r="AG69" s="89"/>
      <c r="AH69" s="87"/>
      <c r="AI69" s="87"/>
      <c r="AJ69" s="87"/>
      <c r="AK69" s="87"/>
      <c r="AL69" s="89"/>
      <c r="AM69" s="87"/>
      <c r="AN69" s="87"/>
      <c r="AO69" s="87"/>
      <c r="AP69" s="91"/>
      <c r="AQ69" s="91"/>
      <c r="AR69" s="92"/>
      <c r="AS69" s="92"/>
      <c r="AT69" s="91"/>
      <c r="AU69" s="91"/>
      <c r="AV69" s="91"/>
      <c r="AW69" s="91"/>
      <c r="AX69" s="91"/>
      <c r="AY69" s="91"/>
      <c r="AZ69" s="91"/>
      <c r="BA69" s="91"/>
      <c r="BB69" s="91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1"/>
      <c r="CF69" s="91"/>
      <c r="CG69" s="91"/>
      <c r="CH69" s="91"/>
      <c r="CI69" s="91"/>
      <c r="CJ69" s="91"/>
      <c r="CK69" s="91"/>
      <c r="CL69" s="91"/>
      <c r="CM69" s="91"/>
      <c r="CN69" s="94" t="str">
        <f t="shared" si="367"/>
        <v>InitUnitState('E207',,,50,,200000,,5000,,,)</v>
      </c>
      <c r="CO69" s="94" t="str">
        <f t="shared" si="368"/>
        <v>InitUnitNormal('E207',,,,,,,,,,)</v>
      </c>
      <c r="CP69" s="94" t="str">
        <f t="shared" si="369"/>
        <v>InitUnitMagic('E207',,,,,,,,,,)</v>
      </c>
      <c r="CQ69" s="94" t="str">
        <f t="shared" si="370"/>
        <v>InitUnitAdd('E207',,,,,,,,,,)</v>
      </c>
      <c r="CR69" s="94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4"/>
      <c r="CT69" s="94"/>
      <c r="CU69" s="96" t="str">
        <f t="shared" si="78"/>
        <v>|n护甲+50|n生命值+200000|n生命回复+5000|n</v>
      </c>
      <c r="CV69" s="62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337</v>
      </c>
      <c r="C70" s="73" t="s">
        <v>338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3"/>
      <c r="Q70" s="83"/>
      <c r="R70" s="83"/>
      <c r="S70" s="83"/>
      <c r="T70" s="88"/>
      <c r="U70" s="86" t="s">
        <v>334</v>
      </c>
      <c r="V70" s="87"/>
      <c r="W70" s="87"/>
      <c r="X70" s="87">
        <v>50</v>
      </c>
      <c r="Y70" s="87"/>
      <c r="Z70" s="87">
        <v>240000</v>
      </c>
      <c r="AA70" s="87"/>
      <c r="AB70" s="87">
        <v>6000</v>
      </c>
      <c r="AC70" s="87"/>
      <c r="AD70" s="87"/>
      <c r="AE70" s="87"/>
      <c r="AF70" s="87"/>
      <c r="AG70" s="89"/>
      <c r="AH70" s="87"/>
      <c r="AI70" s="87"/>
      <c r="AJ70" s="87"/>
      <c r="AK70" s="87"/>
      <c r="AL70" s="89"/>
      <c r="AM70" s="87"/>
      <c r="AN70" s="87"/>
      <c r="AO70" s="87"/>
      <c r="AP70" s="91"/>
      <c r="AQ70" s="91"/>
      <c r="AR70" s="92"/>
      <c r="AS70" s="92"/>
      <c r="AT70" s="91"/>
      <c r="AU70" s="91"/>
      <c r="AV70" s="91"/>
      <c r="AW70" s="91"/>
      <c r="AX70" s="91"/>
      <c r="AY70" s="91"/>
      <c r="AZ70" s="91"/>
      <c r="BA70" s="91"/>
      <c r="BB70" s="91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1"/>
      <c r="CF70" s="91"/>
      <c r="CG70" s="91"/>
      <c r="CH70" s="91"/>
      <c r="CI70" s="91"/>
      <c r="CJ70" s="91"/>
      <c r="CK70" s="91"/>
      <c r="CL70" s="91"/>
      <c r="CM70" s="91"/>
      <c r="CN70" s="94" t="str">
        <f t="shared" si="367"/>
        <v>InitUnitState('E208',,,50,,240000,,6000,,,)</v>
      </c>
      <c r="CO70" s="94" t="str">
        <f t="shared" si="368"/>
        <v>InitUnitNormal('E208',,,,,,,,,,)</v>
      </c>
      <c r="CP70" s="94" t="str">
        <f t="shared" si="369"/>
        <v>InitUnitMagic('E208',,,,,,,,,,)</v>
      </c>
      <c r="CQ70" s="94" t="str">
        <f t="shared" si="370"/>
        <v>InitUnitAdd('E208',,,,,,,,,,)</v>
      </c>
      <c r="CR70" s="94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4"/>
      <c r="CT70" s="94"/>
      <c r="CU70" s="96" t="str">
        <f t="shared" si="78"/>
        <v>|n护甲+50|n生命值+240000|n生命回复+6000|n</v>
      </c>
      <c r="CV70" s="62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339</v>
      </c>
      <c r="C71" s="73" t="s">
        <v>340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3"/>
      <c r="Q71" s="83"/>
      <c r="R71" s="83"/>
      <c r="S71" s="83"/>
      <c r="T71" s="88"/>
      <c r="U71" s="86" t="s">
        <v>334</v>
      </c>
      <c r="V71" s="87"/>
      <c r="W71" s="87"/>
      <c r="X71" s="87">
        <v>50</v>
      </c>
      <c r="Y71" s="87"/>
      <c r="Z71" s="87">
        <v>280000</v>
      </c>
      <c r="AA71" s="87"/>
      <c r="AB71" s="87">
        <v>7000</v>
      </c>
      <c r="AC71" s="87"/>
      <c r="AD71" s="87"/>
      <c r="AE71" s="87"/>
      <c r="AF71" s="87"/>
      <c r="AG71" s="89"/>
      <c r="AH71" s="87"/>
      <c r="AI71" s="87"/>
      <c r="AJ71" s="87"/>
      <c r="AK71" s="87"/>
      <c r="AL71" s="89"/>
      <c r="AM71" s="87"/>
      <c r="AN71" s="87"/>
      <c r="AO71" s="87"/>
      <c r="AP71" s="91"/>
      <c r="AQ71" s="91"/>
      <c r="AR71" s="92"/>
      <c r="AS71" s="92"/>
      <c r="AT71" s="91"/>
      <c r="AU71" s="91"/>
      <c r="AV71" s="91"/>
      <c r="AW71" s="91"/>
      <c r="AX71" s="91"/>
      <c r="AY71" s="91"/>
      <c r="AZ71" s="91"/>
      <c r="BA71" s="91"/>
      <c r="BB71" s="91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1"/>
      <c r="CF71" s="91"/>
      <c r="CG71" s="91"/>
      <c r="CH71" s="91"/>
      <c r="CI71" s="91"/>
      <c r="CJ71" s="91"/>
      <c r="CK71" s="91"/>
      <c r="CL71" s="91"/>
      <c r="CM71" s="91"/>
      <c r="CN71" s="94" t="str">
        <f t="shared" si="367"/>
        <v>InitUnitState('E209',,,50,,280000,,7000,,,)</v>
      </c>
      <c r="CO71" s="94" t="str">
        <f t="shared" si="368"/>
        <v>InitUnitNormal('E209',,,,,,,,,,)</v>
      </c>
      <c r="CP71" s="94" t="str">
        <f t="shared" si="369"/>
        <v>InitUnitMagic('E209',,,,,,,,,,)</v>
      </c>
      <c r="CQ71" s="94" t="str">
        <f t="shared" si="370"/>
        <v>InitUnitAdd('E209',,,,,,,,,,)</v>
      </c>
      <c r="CR71" s="94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4"/>
      <c r="CT71" s="94"/>
      <c r="CU71" s="96" t="str">
        <f t="shared" si="78"/>
        <v>|n护甲+50|n生命值+280000|n生命回复+7000|n</v>
      </c>
      <c r="CV71" s="62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341</v>
      </c>
      <c r="C72" s="73" t="s">
        <v>342</v>
      </c>
      <c r="D72" s="75"/>
      <c r="E72" s="76"/>
      <c r="F72" s="77">
        <v>8000</v>
      </c>
      <c r="G72" s="78">
        <v>100</v>
      </c>
      <c r="H72" s="79" t="s">
        <v>343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3"/>
      <c r="Q72" s="83"/>
      <c r="R72" s="83"/>
      <c r="S72" s="83"/>
      <c r="T72" s="88"/>
      <c r="U72" s="86" t="s">
        <v>334</v>
      </c>
      <c r="V72" s="87"/>
      <c r="W72" s="87"/>
      <c r="X72" s="87">
        <v>50</v>
      </c>
      <c r="Y72" s="87"/>
      <c r="Z72" s="87">
        <v>320000</v>
      </c>
      <c r="AA72" s="87"/>
      <c r="AB72" s="87">
        <v>8000</v>
      </c>
      <c r="AC72" s="87"/>
      <c r="AD72" s="87"/>
      <c r="AE72" s="87"/>
      <c r="AF72" s="87"/>
      <c r="AG72" s="89"/>
      <c r="AH72" s="87"/>
      <c r="AI72" s="87"/>
      <c r="AJ72" s="87"/>
      <c r="AK72" s="87"/>
      <c r="AL72" s="89"/>
      <c r="AM72" s="87"/>
      <c r="AN72" s="87"/>
      <c r="AO72" s="87"/>
      <c r="AP72" s="91"/>
      <c r="AQ72" s="91"/>
      <c r="AR72" s="92"/>
      <c r="AS72" s="92"/>
      <c r="AT72" s="91"/>
      <c r="AU72" s="91"/>
      <c r="AV72" s="91"/>
      <c r="AW72" s="91"/>
      <c r="AX72" s="91"/>
      <c r="AY72" s="91"/>
      <c r="AZ72" s="91"/>
      <c r="BA72" s="91"/>
      <c r="BB72" s="91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1"/>
      <c r="CF72" s="91"/>
      <c r="CG72" s="91"/>
      <c r="CH72" s="91"/>
      <c r="CI72" s="91"/>
      <c r="CJ72" s="91"/>
      <c r="CK72" s="91"/>
      <c r="CL72" s="91"/>
      <c r="CM72" s="91"/>
      <c r="CN72" s="94" t="str">
        <f t="shared" si="367"/>
        <v>InitUnitState('E210',,,50,,320000,,8000,,,)</v>
      </c>
      <c r="CO72" s="94" t="str">
        <f t="shared" si="368"/>
        <v>InitUnitNormal('E210',,,,,,,,,,)</v>
      </c>
      <c r="CP72" s="94" t="str">
        <f t="shared" si="369"/>
        <v>InitUnitMagic('E210',,,,,,,,,,)</v>
      </c>
      <c r="CQ72" s="94" t="str">
        <f t="shared" si="370"/>
        <v>InitUnitAdd('E210',,,,,,,,,,)</v>
      </c>
      <c r="CR72" s="94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4"/>
      <c r="CT72" s="94"/>
      <c r="CU72" s="96" t="str">
        <f t="shared" si="78"/>
        <v>|n护甲+50|n生命值+320000|n生命回复+8000|n</v>
      </c>
      <c r="CV72" s="62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344</v>
      </c>
      <c r="C73" s="73" t="s">
        <v>345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4"/>
      <c r="Q73" s="104"/>
      <c r="R73" s="104"/>
      <c r="S73" s="105"/>
      <c r="T73" s="106"/>
      <c r="U73" s="86" t="s">
        <v>346</v>
      </c>
      <c r="V73" s="87"/>
      <c r="W73" s="87"/>
      <c r="X73" s="87">
        <v>100</v>
      </c>
      <c r="Y73" s="87"/>
      <c r="Z73" s="87">
        <v>480000</v>
      </c>
      <c r="AA73" s="87"/>
      <c r="AB73" s="87">
        <v>12000</v>
      </c>
      <c r="AC73" s="87"/>
      <c r="AD73" s="87"/>
      <c r="AE73" s="87"/>
      <c r="AF73" s="87"/>
      <c r="AG73" s="89"/>
      <c r="AH73" s="87"/>
      <c r="AI73" s="87"/>
      <c r="AJ73" s="87"/>
      <c r="AK73" s="87"/>
      <c r="AL73" s="89"/>
      <c r="AM73" s="87"/>
      <c r="AN73" s="87"/>
      <c r="AO73" s="87"/>
      <c r="AP73" s="91"/>
      <c r="AQ73" s="91"/>
      <c r="AR73" s="92"/>
      <c r="AS73" s="92"/>
      <c r="AT73" s="91"/>
      <c r="AU73" s="91"/>
      <c r="AV73" s="91"/>
      <c r="AW73" s="91"/>
      <c r="AX73" s="91"/>
      <c r="AY73" s="91"/>
      <c r="AZ73" s="91"/>
      <c r="BA73" s="91"/>
      <c r="BB73" s="91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1"/>
      <c r="CF73" s="91"/>
      <c r="CG73" s="91"/>
      <c r="CH73" s="91"/>
      <c r="CI73" s="91"/>
      <c r="CJ73" s="91"/>
      <c r="CK73" s="91"/>
      <c r="CL73" s="91"/>
      <c r="CM73" s="91"/>
      <c r="CN73" s="94" t="str">
        <f t="shared" si="367"/>
        <v>InitUnitState('E211',,,100,,480000,,12000,,,)</v>
      </c>
      <c r="CO73" s="94" t="str">
        <f t="shared" si="368"/>
        <v>InitUnitNormal('E211',,,,,,,,,,)</v>
      </c>
      <c r="CP73" s="94" t="str">
        <f t="shared" si="369"/>
        <v>InitUnitMagic('E211',,,,,,,,,,)</v>
      </c>
      <c r="CQ73" s="94" t="str">
        <f t="shared" si="370"/>
        <v>InitUnitAdd('E211',,,,,,,,,,)</v>
      </c>
      <c r="CR73" s="94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4"/>
      <c r="CT73" s="94"/>
      <c r="CU73" s="96" t="str">
        <f t="shared" si="78"/>
        <v>|n护甲+100|n生命值+480000|n生命回复+12000|n</v>
      </c>
      <c r="CV73" s="62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347</v>
      </c>
      <c r="C74" s="73" t="s">
        <v>348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4"/>
      <c r="Q74" s="104"/>
      <c r="R74" s="104"/>
      <c r="S74" s="105"/>
      <c r="T74" s="106"/>
      <c r="U74" s="86" t="s">
        <v>346</v>
      </c>
      <c r="V74" s="87"/>
      <c r="W74" s="87"/>
      <c r="X74" s="87">
        <v>100</v>
      </c>
      <c r="Y74" s="87"/>
      <c r="Z74" s="87">
        <v>560000</v>
      </c>
      <c r="AA74" s="87"/>
      <c r="AB74" s="87">
        <v>14000</v>
      </c>
      <c r="AC74" s="87"/>
      <c r="AD74" s="87"/>
      <c r="AE74" s="87"/>
      <c r="AF74" s="87"/>
      <c r="AG74" s="89"/>
      <c r="AH74" s="87"/>
      <c r="AI74" s="87"/>
      <c r="AJ74" s="87"/>
      <c r="AK74" s="87"/>
      <c r="AL74" s="89"/>
      <c r="AM74" s="87"/>
      <c r="AN74" s="87"/>
      <c r="AO74" s="87"/>
      <c r="AP74" s="91"/>
      <c r="AQ74" s="91"/>
      <c r="AR74" s="92"/>
      <c r="AS74" s="92"/>
      <c r="AT74" s="91"/>
      <c r="AU74" s="91"/>
      <c r="AV74" s="91"/>
      <c r="AW74" s="91"/>
      <c r="AX74" s="91"/>
      <c r="AY74" s="91"/>
      <c r="AZ74" s="91"/>
      <c r="BA74" s="91"/>
      <c r="BB74" s="91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1"/>
      <c r="CF74" s="91"/>
      <c r="CG74" s="91"/>
      <c r="CH74" s="91"/>
      <c r="CI74" s="91"/>
      <c r="CJ74" s="91"/>
      <c r="CK74" s="91"/>
      <c r="CL74" s="91"/>
      <c r="CM74" s="91"/>
      <c r="CN74" s="94" t="str">
        <f t="shared" si="367"/>
        <v>InitUnitState('E212',,,100,,560000,,14000,,,)</v>
      </c>
      <c r="CO74" s="94" t="str">
        <f t="shared" si="368"/>
        <v>InitUnitNormal('E212',,,,,,,,,,)</v>
      </c>
      <c r="CP74" s="94" t="str">
        <f t="shared" si="369"/>
        <v>InitUnitMagic('E212',,,,,,,,,,)</v>
      </c>
      <c r="CQ74" s="94" t="str">
        <f t="shared" si="370"/>
        <v>InitUnitAdd('E212',,,,,,,,,,)</v>
      </c>
      <c r="CR74" s="94" t="str">
        <f t="shared" si="801"/>
        <v>InitEquipData('E212',,"",,E213,6000,80,'','','','','','',"ReplaceableTextures\\CommandButtons\\BTNZ13.blp")</v>
      </c>
      <c r="CS74" s="94"/>
      <c r="CT74" s="94"/>
      <c r="CU74" s="96" t="str">
        <f t="shared" si="78"/>
        <v>|n护甲+100|n生命值+560000|n生命回复+14000|n</v>
      </c>
      <c r="CV74" s="62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349</v>
      </c>
      <c r="C75" s="73" t="s">
        <v>350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4"/>
      <c r="Q75" s="104"/>
      <c r="R75" s="104"/>
      <c r="S75" s="105"/>
      <c r="T75" s="106"/>
      <c r="U75" s="86" t="s">
        <v>346</v>
      </c>
      <c r="V75" s="87"/>
      <c r="W75" s="87"/>
      <c r="X75" s="87">
        <v>100</v>
      </c>
      <c r="Y75" s="87"/>
      <c r="Z75" s="87">
        <v>640000</v>
      </c>
      <c r="AA75" s="87"/>
      <c r="AB75" s="87">
        <v>16000</v>
      </c>
      <c r="AC75" s="87"/>
      <c r="AD75" s="87"/>
      <c r="AE75" s="87"/>
      <c r="AF75" s="87"/>
      <c r="AG75" s="89"/>
      <c r="AH75" s="87"/>
      <c r="AI75" s="87"/>
      <c r="AJ75" s="87"/>
      <c r="AK75" s="87"/>
      <c r="AL75" s="89"/>
      <c r="AM75" s="87"/>
      <c r="AN75" s="87"/>
      <c r="AO75" s="87"/>
      <c r="AP75" s="91"/>
      <c r="AQ75" s="91"/>
      <c r="AR75" s="92"/>
      <c r="AS75" s="92"/>
      <c r="AT75" s="91"/>
      <c r="AU75" s="91"/>
      <c r="AV75" s="91"/>
      <c r="AW75" s="91"/>
      <c r="AX75" s="91"/>
      <c r="AY75" s="91"/>
      <c r="AZ75" s="91"/>
      <c r="BA75" s="91"/>
      <c r="BB75" s="91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1"/>
      <c r="CF75" s="91"/>
      <c r="CG75" s="91"/>
      <c r="CH75" s="91"/>
      <c r="CI75" s="91"/>
      <c r="CJ75" s="91"/>
      <c r="CK75" s="91"/>
      <c r="CL75" s="91"/>
      <c r="CM75" s="91"/>
      <c r="CN75" s="94" t="str">
        <f t="shared" si="367"/>
        <v>InitUnitState('E213',,,100,,640000,,16000,,,)</v>
      </c>
      <c r="CO75" s="94" t="str">
        <f t="shared" si="368"/>
        <v>InitUnitNormal('E213',,,,,,,,,,)</v>
      </c>
      <c r="CP75" s="94" t="str">
        <f t="shared" si="369"/>
        <v>InitUnitMagic('E213',,,,,,,,,,)</v>
      </c>
      <c r="CQ75" s="94" t="str">
        <f t="shared" si="370"/>
        <v>InitUnitAdd('E213',,,,,,,,,,)</v>
      </c>
      <c r="CR75" s="94" t="str">
        <f t="shared" si="801"/>
        <v>InitEquipData('E213',,"",,E214,6000,80,'','','','','','',"ReplaceableTextures\\CommandButtons\\BTNZ13.blp")</v>
      </c>
      <c r="CS75" s="94"/>
      <c r="CT75" s="94"/>
      <c r="CU75" s="96" t="str">
        <f t="shared" si="78"/>
        <v>|n护甲+100|n生命值+640000|n生命回复+16000|n</v>
      </c>
      <c r="CV75" s="62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351</v>
      </c>
      <c r="C76" s="73" t="s">
        <v>352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4"/>
      <c r="Q76" s="104"/>
      <c r="R76" s="104"/>
      <c r="S76" s="105"/>
      <c r="T76" s="106"/>
      <c r="U76" s="86" t="s">
        <v>346</v>
      </c>
      <c r="V76" s="87"/>
      <c r="W76" s="87"/>
      <c r="X76" s="87">
        <v>100</v>
      </c>
      <c r="Y76" s="87"/>
      <c r="Z76" s="87">
        <v>800000</v>
      </c>
      <c r="AA76" s="87"/>
      <c r="AB76" s="87">
        <v>20000</v>
      </c>
      <c r="AC76" s="87"/>
      <c r="AD76" s="87"/>
      <c r="AE76" s="87"/>
      <c r="AF76" s="87"/>
      <c r="AG76" s="89"/>
      <c r="AH76" s="87"/>
      <c r="AI76" s="87"/>
      <c r="AJ76" s="87"/>
      <c r="AK76" s="87"/>
      <c r="AL76" s="89"/>
      <c r="AM76" s="87"/>
      <c r="AN76" s="87"/>
      <c r="AO76" s="87"/>
      <c r="AP76" s="91"/>
      <c r="AQ76" s="91"/>
      <c r="AR76" s="92"/>
      <c r="AS76" s="92"/>
      <c r="AT76" s="91"/>
      <c r="AU76" s="91"/>
      <c r="AV76" s="91"/>
      <c r="AW76" s="91"/>
      <c r="AX76" s="91"/>
      <c r="AY76" s="91"/>
      <c r="AZ76" s="91"/>
      <c r="BA76" s="91"/>
      <c r="BB76" s="91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1"/>
      <c r="CF76" s="91"/>
      <c r="CG76" s="91"/>
      <c r="CH76" s="91"/>
      <c r="CI76" s="91"/>
      <c r="CJ76" s="91"/>
      <c r="CK76" s="91"/>
      <c r="CL76" s="91"/>
      <c r="CM76" s="91"/>
      <c r="CN76" s="94" t="str">
        <f t="shared" si="367"/>
        <v>InitUnitState('E214',,,100,,800000,,20000,,,)</v>
      </c>
      <c r="CO76" s="94" t="str">
        <f t="shared" si="368"/>
        <v>InitUnitNormal('E214',,,,,,,,,,)</v>
      </c>
      <c r="CP76" s="94" t="str">
        <f t="shared" si="369"/>
        <v>InitUnitMagic('E214',,,,,,,,,,)</v>
      </c>
      <c r="CQ76" s="94" t="str">
        <f t="shared" si="370"/>
        <v>InitUnitAdd('E214',,,,,,,,,,)</v>
      </c>
      <c r="CR76" s="94" t="str">
        <f t="shared" si="801"/>
        <v>InitEquipData('E214',,"",,E215,6000,80,'','','','','','',"ReplaceableTextures\\CommandButtons\\BTNZ13.blp")</v>
      </c>
      <c r="CS76" s="94"/>
      <c r="CT76" s="94"/>
      <c r="CU76" s="96" t="str">
        <f t="shared" si="78"/>
        <v>|n护甲+100|n生命值+800000|n生命回复+20000|n</v>
      </c>
      <c r="CV76" s="62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353</v>
      </c>
      <c r="C77" s="73" t="s">
        <v>354</v>
      </c>
      <c r="D77" s="75"/>
      <c r="E77" s="76"/>
      <c r="F77" s="77">
        <v>20000</v>
      </c>
      <c r="G77" s="78">
        <v>100</v>
      </c>
      <c r="H77" s="79" t="s">
        <v>355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4"/>
      <c r="Q77" s="104"/>
      <c r="R77" s="104"/>
      <c r="S77" s="105"/>
      <c r="T77" s="106"/>
      <c r="U77" s="86" t="s">
        <v>346</v>
      </c>
      <c r="V77" s="87"/>
      <c r="W77" s="87"/>
      <c r="X77" s="87">
        <v>100</v>
      </c>
      <c r="Y77" s="87"/>
      <c r="Z77" s="87">
        <v>960000</v>
      </c>
      <c r="AA77" s="87"/>
      <c r="AB77" s="87">
        <v>24000</v>
      </c>
      <c r="AC77" s="87"/>
      <c r="AD77" s="87"/>
      <c r="AE77" s="87"/>
      <c r="AF77" s="87"/>
      <c r="AG77" s="89"/>
      <c r="AH77" s="87"/>
      <c r="AI77" s="87"/>
      <c r="AJ77" s="87"/>
      <c r="AK77" s="87"/>
      <c r="AL77" s="89"/>
      <c r="AM77" s="87"/>
      <c r="AN77" s="87"/>
      <c r="AO77" s="87"/>
      <c r="AP77" s="91"/>
      <c r="AQ77" s="91"/>
      <c r="AR77" s="92"/>
      <c r="AS77" s="92"/>
      <c r="AT77" s="91"/>
      <c r="AU77" s="91"/>
      <c r="AV77" s="91"/>
      <c r="AW77" s="91"/>
      <c r="AX77" s="91"/>
      <c r="AY77" s="91"/>
      <c r="AZ77" s="91"/>
      <c r="BA77" s="91"/>
      <c r="BB77" s="91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1"/>
      <c r="CF77" s="91"/>
      <c r="CG77" s="91"/>
      <c r="CH77" s="91"/>
      <c r="CI77" s="91"/>
      <c r="CJ77" s="91"/>
      <c r="CK77" s="91"/>
      <c r="CL77" s="91"/>
      <c r="CM77" s="91"/>
      <c r="CN77" s="94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4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4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4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4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4"/>
      <c r="CT77" s="94"/>
      <c r="CU77" s="96" t="str">
        <f t="shared" si="78"/>
        <v>|n护甲+100|n生命值+960000|n生命回复+24000|n</v>
      </c>
      <c r="CV77" s="62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356</v>
      </c>
      <c r="C78" s="73" t="s">
        <v>357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4"/>
      <c r="Q78" s="104"/>
      <c r="R78" s="104"/>
      <c r="S78" s="105"/>
      <c r="T78" s="106"/>
      <c r="U78" s="86" t="s">
        <v>358</v>
      </c>
      <c r="V78" s="87"/>
      <c r="W78" s="87"/>
      <c r="X78" s="87">
        <v>150</v>
      </c>
      <c r="Y78" s="87"/>
      <c r="Z78" s="87">
        <v>1440000</v>
      </c>
      <c r="AA78" s="87"/>
      <c r="AB78" s="87">
        <v>36000</v>
      </c>
      <c r="AC78" s="87"/>
      <c r="AD78" s="87"/>
      <c r="AE78" s="87"/>
      <c r="AF78" s="87"/>
      <c r="AG78" s="89"/>
      <c r="AH78" s="87"/>
      <c r="AI78" s="87"/>
      <c r="AJ78" s="87"/>
      <c r="AK78" s="87"/>
      <c r="AL78" s="89"/>
      <c r="AM78" s="87"/>
      <c r="AN78" s="87"/>
      <c r="AO78" s="87"/>
      <c r="AP78" s="91"/>
      <c r="AQ78" s="91"/>
      <c r="AR78" s="92"/>
      <c r="AS78" s="92"/>
      <c r="AT78" s="91"/>
      <c r="AU78" s="91"/>
      <c r="AV78" s="91"/>
      <c r="AW78" s="91"/>
      <c r="AX78" s="91"/>
      <c r="AY78" s="91"/>
      <c r="AZ78" s="91"/>
      <c r="BA78" s="91"/>
      <c r="BB78" s="91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1"/>
      <c r="CF78" s="91"/>
      <c r="CG78" s="91"/>
      <c r="CH78" s="91"/>
      <c r="CI78" s="91"/>
      <c r="CJ78" s="91"/>
      <c r="CK78" s="91"/>
      <c r="CL78" s="91"/>
      <c r="CM78" s="91"/>
      <c r="CN78" s="94" t="str">
        <f t="shared" si="1012"/>
        <v>InitUnitState('E216',,,150,,1440000,,36000,,,)</v>
      </c>
      <c r="CO78" s="94" t="str">
        <f t="shared" si="1013"/>
        <v>InitUnitNormal('E216',,,,,,,,,,)</v>
      </c>
      <c r="CP78" s="94" t="str">
        <f t="shared" si="1014"/>
        <v>InitUnitMagic('E216',,,,,,,,,,)</v>
      </c>
      <c r="CQ78" s="94" t="str">
        <f t="shared" si="1015"/>
        <v>InitUnitAdd('E216',,,,,,,,,,)</v>
      </c>
      <c r="CR78" s="94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4"/>
      <c r="CT78" s="94"/>
      <c r="CU78" s="96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2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359</v>
      </c>
      <c r="C79" s="73" t="s">
        <v>360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4"/>
      <c r="Q79" s="104"/>
      <c r="R79" s="104"/>
      <c r="S79" s="105"/>
      <c r="T79" s="106"/>
      <c r="U79" s="86" t="s">
        <v>358</v>
      </c>
      <c r="V79" s="87"/>
      <c r="W79" s="87"/>
      <c r="X79" s="87">
        <v>150</v>
      </c>
      <c r="Y79" s="87"/>
      <c r="Z79" s="87">
        <v>1680000</v>
      </c>
      <c r="AA79" s="87"/>
      <c r="AB79" s="87">
        <v>42000</v>
      </c>
      <c r="AC79" s="87"/>
      <c r="AD79" s="87"/>
      <c r="AE79" s="87"/>
      <c r="AF79" s="87"/>
      <c r="AG79" s="89"/>
      <c r="AH79" s="87"/>
      <c r="AI79" s="87"/>
      <c r="AJ79" s="87"/>
      <c r="AK79" s="87"/>
      <c r="AL79" s="89"/>
      <c r="AM79" s="87"/>
      <c r="AN79" s="87"/>
      <c r="AO79" s="87"/>
      <c r="AP79" s="91"/>
      <c r="AQ79" s="91"/>
      <c r="AR79" s="92"/>
      <c r="AS79" s="92"/>
      <c r="AT79" s="91"/>
      <c r="AU79" s="91"/>
      <c r="AV79" s="91"/>
      <c r="AW79" s="91"/>
      <c r="AX79" s="91"/>
      <c r="AY79" s="91"/>
      <c r="AZ79" s="91"/>
      <c r="BA79" s="91"/>
      <c r="BB79" s="91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1"/>
      <c r="CF79" s="91"/>
      <c r="CG79" s="91"/>
      <c r="CH79" s="91"/>
      <c r="CI79" s="91"/>
      <c r="CJ79" s="91"/>
      <c r="CK79" s="91"/>
      <c r="CL79" s="91"/>
      <c r="CM79" s="91"/>
      <c r="CN79" s="94" t="str">
        <f t="shared" si="1012"/>
        <v>InitUnitState('E217',,,150,,1680000,,42000,,,)</v>
      </c>
      <c r="CO79" s="94" t="str">
        <f t="shared" si="1013"/>
        <v>InitUnitNormal('E217',,,,,,,,,,)</v>
      </c>
      <c r="CP79" s="94" t="str">
        <f t="shared" si="1014"/>
        <v>InitUnitMagic('E217',,,,,,,,,,)</v>
      </c>
      <c r="CQ79" s="94" t="str">
        <f t="shared" si="1015"/>
        <v>InitUnitAdd('E217',,,,,,,,,,)</v>
      </c>
      <c r="CR79" s="94" t="str">
        <f t="shared" si="1016"/>
        <v>InitEquipData('E217',,"",,E218,10000,70,'','','','','','',"ReplaceableTextures\\CommandButtons\\BTNZ23.blp")</v>
      </c>
      <c r="CS79" s="94"/>
      <c r="CT79" s="94"/>
      <c r="CU79" s="96" t="str">
        <f t="shared" si="1017"/>
        <v>|n护甲+150|n生命值+1680000|n生命回复+42000|n</v>
      </c>
      <c r="CV79" s="62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361</v>
      </c>
      <c r="C80" s="73" t="s">
        <v>362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4"/>
      <c r="Q80" s="104"/>
      <c r="R80" s="104"/>
      <c r="S80" s="105"/>
      <c r="T80" s="106"/>
      <c r="U80" s="86" t="s">
        <v>358</v>
      </c>
      <c r="V80" s="87"/>
      <c r="W80" s="87"/>
      <c r="X80" s="87">
        <v>150</v>
      </c>
      <c r="Y80" s="87"/>
      <c r="Z80" s="87">
        <v>1920000</v>
      </c>
      <c r="AA80" s="87"/>
      <c r="AB80" s="87">
        <v>48000</v>
      </c>
      <c r="AC80" s="87"/>
      <c r="AD80" s="87"/>
      <c r="AE80" s="87"/>
      <c r="AF80" s="87"/>
      <c r="AG80" s="89"/>
      <c r="AH80" s="87"/>
      <c r="AI80" s="87"/>
      <c r="AJ80" s="87"/>
      <c r="AK80" s="87"/>
      <c r="AL80" s="89"/>
      <c r="AM80" s="87"/>
      <c r="AN80" s="87"/>
      <c r="AO80" s="87"/>
      <c r="AP80" s="91"/>
      <c r="AQ80" s="91"/>
      <c r="AR80" s="92"/>
      <c r="AS80" s="92"/>
      <c r="AT80" s="91"/>
      <c r="AU80" s="91"/>
      <c r="AV80" s="91"/>
      <c r="AW80" s="91"/>
      <c r="AX80" s="91"/>
      <c r="AY80" s="91"/>
      <c r="AZ80" s="91"/>
      <c r="BA80" s="91"/>
      <c r="BB80" s="91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1"/>
      <c r="CF80" s="91"/>
      <c r="CG80" s="91"/>
      <c r="CH80" s="91"/>
      <c r="CI80" s="91"/>
      <c r="CJ80" s="91"/>
      <c r="CK80" s="91"/>
      <c r="CL80" s="91"/>
      <c r="CM80" s="91"/>
      <c r="CN80" s="94" t="str">
        <f t="shared" si="1012"/>
        <v>InitUnitState('E218',,,150,,1920000,,48000,,,)</v>
      </c>
      <c r="CO80" s="94" t="str">
        <f t="shared" si="1013"/>
        <v>InitUnitNormal('E218',,,,,,,,,,)</v>
      </c>
      <c r="CP80" s="94" t="str">
        <f t="shared" si="1014"/>
        <v>InitUnitMagic('E218',,,,,,,,,,)</v>
      </c>
      <c r="CQ80" s="94" t="str">
        <f t="shared" si="1015"/>
        <v>InitUnitAdd('E218',,,,,,,,,,)</v>
      </c>
      <c r="CR80" s="94" t="str">
        <f t="shared" si="1016"/>
        <v>InitEquipData('E218',,"",,E219,10000,70,'','','','','','',"ReplaceableTextures\\CommandButtons\\BTNZ23.blp")</v>
      </c>
      <c r="CS80" s="94"/>
      <c r="CT80" s="94"/>
      <c r="CU80" s="96" t="str">
        <f t="shared" si="1017"/>
        <v>|n护甲+150|n生命值+1920000|n生命回复+48000|n</v>
      </c>
      <c r="CV80" s="62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363</v>
      </c>
      <c r="C81" s="73" t="s">
        <v>364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4"/>
      <c r="Q81" s="104"/>
      <c r="R81" s="104"/>
      <c r="S81" s="105"/>
      <c r="T81" s="106"/>
      <c r="U81" s="86" t="s">
        <v>358</v>
      </c>
      <c r="V81" s="87"/>
      <c r="W81" s="87"/>
      <c r="X81" s="87">
        <v>150</v>
      </c>
      <c r="Y81" s="87"/>
      <c r="Z81" s="87">
        <v>2160000</v>
      </c>
      <c r="AA81" s="87"/>
      <c r="AB81" s="87">
        <v>54000</v>
      </c>
      <c r="AC81" s="87"/>
      <c r="AD81" s="87"/>
      <c r="AE81" s="87"/>
      <c r="AF81" s="87"/>
      <c r="AG81" s="89"/>
      <c r="AH81" s="87"/>
      <c r="AI81" s="87"/>
      <c r="AJ81" s="87"/>
      <c r="AK81" s="87"/>
      <c r="AL81" s="89"/>
      <c r="AM81" s="87"/>
      <c r="AN81" s="87"/>
      <c r="AO81" s="87"/>
      <c r="AP81" s="91"/>
      <c r="AQ81" s="91"/>
      <c r="AR81" s="92"/>
      <c r="AS81" s="92"/>
      <c r="AT81" s="91"/>
      <c r="AU81" s="91"/>
      <c r="AV81" s="91"/>
      <c r="AW81" s="91"/>
      <c r="AX81" s="91"/>
      <c r="AY81" s="91"/>
      <c r="AZ81" s="91"/>
      <c r="BA81" s="91"/>
      <c r="BB81" s="91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1"/>
      <c r="CF81" s="91"/>
      <c r="CG81" s="91"/>
      <c r="CH81" s="91"/>
      <c r="CI81" s="91"/>
      <c r="CJ81" s="91"/>
      <c r="CK81" s="91"/>
      <c r="CL81" s="91"/>
      <c r="CM81" s="91"/>
      <c r="CN81" s="94" t="str">
        <f t="shared" si="1012"/>
        <v>InitUnitState('E219',,,150,,2160000,,54000,,,)</v>
      </c>
      <c r="CO81" s="94" t="str">
        <f t="shared" si="1013"/>
        <v>InitUnitNormal('E219',,,,,,,,,,)</v>
      </c>
      <c r="CP81" s="94" t="str">
        <f t="shared" si="1014"/>
        <v>InitUnitMagic('E219',,,,,,,,,,)</v>
      </c>
      <c r="CQ81" s="94" t="str">
        <f t="shared" si="1015"/>
        <v>InitUnitAdd('E219',,,,,,,,,,)</v>
      </c>
      <c r="CR81" s="94" t="str">
        <f t="shared" si="1016"/>
        <v>InitEquipData('E219',,"",,E220,10000,70,'','','','','','',"ReplaceableTextures\\CommandButtons\\BTNZ23.blp")</v>
      </c>
      <c r="CS81" s="94"/>
      <c r="CT81" s="94"/>
      <c r="CU81" s="96" t="str">
        <f t="shared" si="1017"/>
        <v>|n护甲+150|n生命值+2160000|n生命回复+54000|n</v>
      </c>
      <c r="CV81" s="62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365</v>
      </c>
      <c r="C82" s="73" t="s">
        <v>366</v>
      </c>
      <c r="D82" s="75"/>
      <c r="E82" s="76"/>
      <c r="F82" s="77">
        <v>30000</v>
      </c>
      <c r="G82" s="78">
        <v>100</v>
      </c>
      <c r="H82" s="79" t="s">
        <v>367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4"/>
      <c r="Q82" s="104"/>
      <c r="R82" s="104"/>
      <c r="S82" s="105"/>
      <c r="T82" s="106"/>
      <c r="U82" s="86" t="s">
        <v>358</v>
      </c>
      <c r="V82" s="87"/>
      <c r="W82" s="87"/>
      <c r="X82" s="87">
        <v>150</v>
      </c>
      <c r="Y82" s="87"/>
      <c r="Z82" s="87">
        <v>2400000</v>
      </c>
      <c r="AA82" s="87"/>
      <c r="AB82" s="87">
        <v>60000</v>
      </c>
      <c r="AC82" s="87"/>
      <c r="AD82" s="87"/>
      <c r="AE82" s="87"/>
      <c r="AF82" s="87"/>
      <c r="AG82" s="89"/>
      <c r="AH82" s="87"/>
      <c r="AI82" s="87"/>
      <c r="AJ82" s="87"/>
      <c r="AK82" s="87"/>
      <c r="AL82" s="89"/>
      <c r="AM82" s="87"/>
      <c r="AN82" s="87"/>
      <c r="AO82" s="87"/>
      <c r="AP82" s="91"/>
      <c r="AQ82" s="91"/>
      <c r="AR82" s="92"/>
      <c r="AS82" s="92"/>
      <c r="AT82" s="91"/>
      <c r="AU82" s="91"/>
      <c r="AV82" s="91"/>
      <c r="AW82" s="91"/>
      <c r="AX82" s="91"/>
      <c r="AY82" s="91"/>
      <c r="AZ82" s="91"/>
      <c r="BA82" s="91"/>
      <c r="BB82" s="91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1"/>
      <c r="CF82" s="91"/>
      <c r="CG82" s="91"/>
      <c r="CH82" s="91"/>
      <c r="CI82" s="91"/>
      <c r="CJ82" s="91"/>
      <c r="CK82" s="91"/>
      <c r="CL82" s="91"/>
      <c r="CM82" s="91"/>
      <c r="CN82" s="94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4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4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4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4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4"/>
      <c r="CT82" s="94"/>
      <c r="CU82" s="96" t="str">
        <f t="shared" si="1017"/>
        <v>|n护甲+150|n生命值+2400000|n生命回复+60000|n</v>
      </c>
      <c r="CV82" s="62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368</v>
      </c>
      <c r="C83" s="73" t="s">
        <v>369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4"/>
      <c r="Q83" s="104"/>
      <c r="R83" s="104"/>
      <c r="S83" s="105"/>
      <c r="T83" s="106"/>
      <c r="U83" s="86" t="s">
        <v>370</v>
      </c>
      <c r="V83" s="87"/>
      <c r="W83" s="87"/>
      <c r="X83" s="87">
        <v>200</v>
      </c>
      <c r="Y83" s="87"/>
      <c r="Z83" s="87">
        <v>3200000</v>
      </c>
      <c r="AA83" s="87"/>
      <c r="AB83" s="87">
        <v>80000</v>
      </c>
      <c r="AC83" s="87"/>
      <c r="AD83" s="87"/>
      <c r="AE83" s="87"/>
      <c r="AF83" s="87"/>
      <c r="AG83" s="89"/>
      <c r="AH83" s="87"/>
      <c r="AI83" s="87"/>
      <c r="AJ83" s="87"/>
      <c r="AK83" s="87"/>
      <c r="AL83" s="89"/>
      <c r="AM83" s="87"/>
      <c r="AN83" s="87"/>
      <c r="AO83" s="87"/>
      <c r="AP83" s="91"/>
      <c r="AQ83" s="91"/>
      <c r="AR83" s="92"/>
      <c r="AS83" s="92"/>
      <c r="AT83" s="91"/>
      <c r="AU83" s="91"/>
      <c r="AV83" s="91"/>
      <c r="AW83" s="91"/>
      <c r="AX83" s="91"/>
      <c r="AY83" s="91"/>
      <c r="AZ83" s="91"/>
      <c r="BA83" s="91"/>
      <c r="BB83" s="91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1"/>
      <c r="CF83" s="91"/>
      <c r="CG83" s="91"/>
      <c r="CH83" s="91"/>
      <c r="CI83" s="91"/>
      <c r="CJ83" s="91"/>
      <c r="CK83" s="91"/>
      <c r="CL83" s="91"/>
      <c r="CM83" s="91"/>
      <c r="CN83" s="94" t="str">
        <f t="shared" si="1012"/>
        <v>InitUnitState('E221',,,200,,3200000,,80000,,,)</v>
      </c>
      <c r="CO83" s="94" t="str">
        <f t="shared" si="1013"/>
        <v>InitUnitNormal('E221',,,,,,,,,,)</v>
      </c>
      <c r="CP83" s="94" t="str">
        <f t="shared" si="1014"/>
        <v>InitUnitMagic('E221',,,,,,,,,,)</v>
      </c>
      <c r="CQ83" s="94" t="str">
        <f t="shared" si="1015"/>
        <v>InitUnitAdd('E221',,,,,,,,,,)</v>
      </c>
      <c r="CR83" s="94" t="str">
        <f t="shared" si="801"/>
        <v>InitEquipData('E221',,"",,E222,20000,60,'','','','','','',"ReplaceableTextures\\CommandButtons\\BTNZ14.blp")</v>
      </c>
      <c r="CS83" s="94"/>
      <c r="CT83" s="94"/>
      <c r="CU83" s="96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2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371</v>
      </c>
      <c r="C84" s="73" t="s">
        <v>372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4"/>
      <c r="Q84" s="104"/>
      <c r="R84" s="104"/>
      <c r="S84" s="105"/>
      <c r="T84" s="106"/>
      <c r="U84" s="86" t="s">
        <v>370</v>
      </c>
      <c r="V84" s="87"/>
      <c r="W84" s="87"/>
      <c r="X84" s="87">
        <v>200</v>
      </c>
      <c r="Y84" s="87"/>
      <c r="Z84" s="87">
        <v>3600000</v>
      </c>
      <c r="AA84" s="87"/>
      <c r="AB84" s="87">
        <v>90000</v>
      </c>
      <c r="AC84" s="87"/>
      <c r="AD84" s="87"/>
      <c r="AE84" s="87"/>
      <c r="AF84" s="87"/>
      <c r="AG84" s="89"/>
      <c r="AH84" s="87"/>
      <c r="AI84" s="87"/>
      <c r="AJ84" s="87"/>
      <c r="AK84" s="87"/>
      <c r="AL84" s="89"/>
      <c r="AM84" s="87"/>
      <c r="AN84" s="87"/>
      <c r="AO84" s="87"/>
      <c r="AP84" s="91"/>
      <c r="AQ84" s="91"/>
      <c r="AR84" s="92"/>
      <c r="AS84" s="92"/>
      <c r="AT84" s="91"/>
      <c r="AU84" s="91"/>
      <c r="AV84" s="91"/>
      <c r="AW84" s="91"/>
      <c r="AX84" s="91"/>
      <c r="AY84" s="91"/>
      <c r="AZ84" s="91"/>
      <c r="BA84" s="91"/>
      <c r="BB84" s="91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1"/>
      <c r="CF84" s="91"/>
      <c r="CG84" s="91"/>
      <c r="CH84" s="91"/>
      <c r="CI84" s="91"/>
      <c r="CJ84" s="91"/>
      <c r="CK84" s="91"/>
      <c r="CL84" s="91"/>
      <c r="CM84" s="91"/>
      <c r="CN84" s="94" t="str">
        <f t="shared" si="1012"/>
        <v>InitUnitState('E222',,,200,,3600000,,90000,,,)</v>
      </c>
      <c r="CO84" s="94" t="str">
        <f t="shared" si="1013"/>
        <v>InitUnitNormal('E222',,,,,,,,,,)</v>
      </c>
      <c r="CP84" s="94" t="str">
        <f t="shared" si="1014"/>
        <v>InitUnitMagic('E222',,,,,,,,,,)</v>
      </c>
      <c r="CQ84" s="94" t="str">
        <f t="shared" si="1015"/>
        <v>InitUnitAdd('E222',,,,,,,,,,)</v>
      </c>
      <c r="CR84" s="94" t="str">
        <f t="shared" si="801"/>
        <v>InitEquipData('E222',,"",,E223,20000,60,'','','','','','',"ReplaceableTextures\\CommandButtons\\BTNZ14.blp")</v>
      </c>
      <c r="CS84" s="94"/>
      <c r="CT84" s="94"/>
      <c r="CU84" s="96" t="str">
        <f t="shared" si="1092"/>
        <v>|n护甲+200|n生命值+3600000|n生命回复+90000|n</v>
      </c>
      <c r="CV84" s="62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373</v>
      </c>
      <c r="C85" s="73" t="s">
        <v>374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4"/>
      <c r="Q85" s="104"/>
      <c r="R85" s="104"/>
      <c r="S85" s="105"/>
      <c r="T85" s="106"/>
      <c r="U85" s="86" t="s">
        <v>370</v>
      </c>
      <c r="V85" s="87"/>
      <c r="W85" s="87"/>
      <c r="X85" s="87">
        <v>200</v>
      </c>
      <c r="Y85" s="87"/>
      <c r="Z85" s="87">
        <v>4000000</v>
      </c>
      <c r="AA85" s="87"/>
      <c r="AB85" s="87">
        <v>100000</v>
      </c>
      <c r="AC85" s="87"/>
      <c r="AD85" s="87"/>
      <c r="AE85" s="87"/>
      <c r="AF85" s="87"/>
      <c r="AG85" s="89"/>
      <c r="AH85" s="87"/>
      <c r="AI85" s="87"/>
      <c r="AJ85" s="87"/>
      <c r="AK85" s="87"/>
      <c r="AL85" s="89"/>
      <c r="AM85" s="87"/>
      <c r="AN85" s="87"/>
      <c r="AO85" s="87"/>
      <c r="AP85" s="91"/>
      <c r="AQ85" s="91"/>
      <c r="AR85" s="92"/>
      <c r="AS85" s="92"/>
      <c r="AT85" s="91"/>
      <c r="AU85" s="91"/>
      <c r="AV85" s="91"/>
      <c r="AW85" s="91"/>
      <c r="AX85" s="91"/>
      <c r="AY85" s="91"/>
      <c r="AZ85" s="91"/>
      <c r="BA85" s="91"/>
      <c r="BB85" s="91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1"/>
      <c r="CF85" s="91"/>
      <c r="CG85" s="91"/>
      <c r="CH85" s="91"/>
      <c r="CI85" s="91"/>
      <c r="CJ85" s="91"/>
      <c r="CK85" s="91"/>
      <c r="CL85" s="91"/>
      <c r="CM85" s="91"/>
      <c r="CN85" s="94" t="str">
        <f t="shared" si="1012"/>
        <v>InitUnitState('E223',,,200,,4000000,,100000,,,)</v>
      </c>
      <c r="CO85" s="94" t="str">
        <f t="shared" si="1013"/>
        <v>InitUnitNormal('E223',,,,,,,,,,)</v>
      </c>
      <c r="CP85" s="94" t="str">
        <f t="shared" si="1014"/>
        <v>InitUnitMagic('E223',,,,,,,,,,)</v>
      </c>
      <c r="CQ85" s="94" t="str">
        <f t="shared" si="1015"/>
        <v>InitUnitAdd('E223',,,,,,,,,,)</v>
      </c>
      <c r="CR85" s="94" t="str">
        <f t="shared" si="801"/>
        <v>InitEquipData('E223',,"",,E224,20000,60,'','','','','','',"ReplaceableTextures\\CommandButtons\\BTNZ14.blp")</v>
      </c>
      <c r="CS85" s="94"/>
      <c r="CT85" s="94"/>
      <c r="CU85" s="96" t="str">
        <f t="shared" si="1092"/>
        <v>|n护甲+200|n生命值+4000000|n生命回复+100000|n</v>
      </c>
      <c r="CV85" s="62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375</v>
      </c>
      <c r="C86" s="73" t="s">
        <v>376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4"/>
      <c r="Q86" s="104"/>
      <c r="R86" s="104"/>
      <c r="S86" s="105"/>
      <c r="T86" s="106"/>
      <c r="U86" s="86" t="s">
        <v>370</v>
      </c>
      <c r="V86" s="87"/>
      <c r="W86" s="87"/>
      <c r="X86" s="87">
        <v>200</v>
      </c>
      <c r="Y86" s="87"/>
      <c r="Z86" s="87">
        <v>4400000</v>
      </c>
      <c r="AA86" s="87"/>
      <c r="AB86" s="87">
        <v>110000</v>
      </c>
      <c r="AC86" s="87"/>
      <c r="AD86" s="87"/>
      <c r="AE86" s="87"/>
      <c r="AF86" s="87"/>
      <c r="AG86" s="89"/>
      <c r="AH86" s="87"/>
      <c r="AI86" s="87"/>
      <c r="AJ86" s="87"/>
      <c r="AK86" s="87"/>
      <c r="AL86" s="89"/>
      <c r="AM86" s="87"/>
      <c r="AN86" s="87"/>
      <c r="AO86" s="87"/>
      <c r="AP86" s="91"/>
      <c r="AQ86" s="91"/>
      <c r="AR86" s="92"/>
      <c r="AS86" s="92"/>
      <c r="AT86" s="91"/>
      <c r="AU86" s="91"/>
      <c r="AV86" s="91"/>
      <c r="AW86" s="91"/>
      <c r="AX86" s="91"/>
      <c r="AY86" s="91"/>
      <c r="AZ86" s="91"/>
      <c r="BA86" s="91"/>
      <c r="BB86" s="91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1"/>
      <c r="CF86" s="91"/>
      <c r="CG86" s="91"/>
      <c r="CH86" s="91"/>
      <c r="CI86" s="91"/>
      <c r="CJ86" s="91"/>
      <c r="CK86" s="91"/>
      <c r="CL86" s="91"/>
      <c r="CM86" s="91"/>
      <c r="CN86" s="94" t="str">
        <f t="shared" si="1012"/>
        <v>InitUnitState('E224',,,200,,4400000,,110000,,,)</v>
      </c>
      <c r="CO86" s="94" t="str">
        <f t="shared" si="1013"/>
        <v>InitUnitNormal('E224',,,,,,,,,,)</v>
      </c>
      <c r="CP86" s="94" t="str">
        <f t="shared" si="1014"/>
        <v>InitUnitMagic('E224',,,,,,,,,,)</v>
      </c>
      <c r="CQ86" s="94" t="str">
        <f t="shared" si="1015"/>
        <v>InitUnitAdd('E224',,,,,,,,,,)</v>
      </c>
      <c r="CR86" s="94" t="str">
        <f t="shared" si="801"/>
        <v>InitEquipData('E224',,"",,E225,20000,60,'','','','','','',"ReplaceableTextures\\CommandButtons\\BTNZ14.blp")</v>
      </c>
      <c r="CS86" s="94"/>
      <c r="CT86" s="94"/>
      <c r="CU86" s="96" t="str">
        <f t="shared" si="1092"/>
        <v>|n护甲+200|n生命值+4400000|n生命回复+110000|n</v>
      </c>
      <c r="CV86" s="62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377</v>
      </c>
      <c r="C87" s="73" t="s">
        <v>378</v>
      </c>
      <c r="D87" s="75"/>
      <c r="E87" s="76"/>
      <c r="F87" s="77">
        <v>50000</v>
      </c>
      <c r="G87" s="78">
        <v>100</v>
      </c>
      <c r="H87" s="79" t="s">
        <v>379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4"/>
      <c r="Q87" s="104"/>
      <c r="R87" s="104"/>
      <c r="S87" s="105"/>
      <c r="T87" s="106"/>
      <c r="U87" s="86" t="s">
        <v>370</v>
      </c>
      <c r="V87" s="87"/>
      <c r="W87" s="87"/>
      <c r="X87" s="87">
        <v>200</v>
      </c>
      <c r="Y87" s="87"/>
      <c r="Z87" s="87">
        <v>4800000</v>
      </c>
      <c r="AA87" s="87"/>
      <c r="AB87" s="87">
        <v>120000</v>
      </c>
      <c r="AC87" s="87"/>
      <c r="AD87" s="87"/>
      <c r="AE87" s="87"/>
      <c r="AF87" s="87"/>
      <c r="AG87" s="89"/>
      <c r="AH87" s="87"/>
      <c r="AI87" s="87"/>
      <c r="AJ87" s="87"/>
      <c r="AK87" s="87"/>
      <c r="AL87" s="89"/>
      <c r="AM87" s="87"/>
      <c r="AN87" s="87"/>
      <c r="AO87" s="87"/>
      <c r="AP87" s="91"/>
      <c r="AQ87" s="91"/>
      <c r="AR87" s="92"/>
      <c r="AS87" s="92"/>
      <c r="AT87" s="91"/>
      <c r="AU87" s="91"/>
      <c r="AV87" s="91"/>
      <c r="AW87" s="91"/>
      <c r="AX87" s="91"/>
      <c r="AY87" s="91"/>
      <c r="AZ87" s="91"/>
      <c r="BA87" s="91"/>
      <c r="BB87" s="91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1"/>
      <c r="CF87" s="91"/>
      <c r="CG87" s="91"/>
      <c r="CH87" s="91"/>
      <c r="CI87" s="91"/>
      <c r="CJ87" s="91"/>
      <c r="CK87" s="91"/>
      <c r="CL87" s="91"/>
      <c r="CM87" s="91"/>
      <c r="CN87" s="94" t="str">
        <f t="shared" si="1012"/>
        <v>InitUnitState('E225',,,200,,4800000,,120000,,,)</v>
      </c>
      <c r="CO87" s="94" t="str">
        <f t="shared" si="1013"/>
        <v>InitUnitNormal('E225',,,,,,,,,,)</v>
      </c>
      <c r="CP87" s="94" t="str">
        <f t="shared" si="1014"/>
        <v>InitUnitMagic('E225',,,,,,,,,,)</v>
      </c>
      <c r="CQ87" s="94" t="str">
        <f t="shared" si="1015"/>
        <v>InitUnitAdd('E225',,,,,,,,,,)</v>
      </c>
      <c r="CR87" s="94" t="str">
        <f t="shared" si="801"/>
        <v>InitEquipData('E225',,"",,E226,50000,100,'','','','','','',"ReplaceableTextures\\CommandButtons\\BTNZ15.blp")</v>
      </c>
      <c r="CS87" s="94"/>
      <c r="CT87" s="94"/>
      <c r="CU87" s="96" t="str">
        <f t="shared" si="1092"/>
        <v>|n护甲+200|n生命值+4800000|n生命回复+120000|n</v>
      </c>
      <c r="CV87" s="62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380</v>
      </c>
      <c r="C88" s="73" t="s">
        <v>381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4"/>
      <c r="Q88" s="104"/>
      <c r="R88" s="104"/>
      <c r="S88" s="105"/>
      <c r="T88" s="106"/>
      <c r="U88" s="86" t="s">
        <v>382</v>
      </c>
      <c r="V88" s="87"/>
      <c r="W88" s="87"/>
      <c r="X88" s="87">
        <v>300</v>
      </c>
      <c r="Y88" s="87"/>
      <c r="Z88" s="87">
        <v>7200000</v>
      </c>
      <c r="AA88" s="87"/>
      <c r="AB88" s="87">
        <v>180000</v>
      </c>
      <c r="AC88" s="87"/>
      <c r="AD88" s="87"/>
      <c r="AE88" s="87"/>
      <c r="AF88" s="87"/>
      <c r="AG88" s="89"/>
      <c r="AH88" s="87"/>
      <c r="AI88" s="87"/>
      <c r="AJ88" s="87"/>
      <c r="AK88" s="87"/>
      <c r="AL88" s="89"/>
      <c r="AM88" s="87"/>
      <c r="AN88" s="87"/>
      <c r="AO88" s="87"/>
      <c r="AP88" s="91"/>
      <c r="AQ88" s="91"/>
      <c r="AR88" s="92"/>
      <c r="AS88" s="92"/>
      <c r="AT88" s="91"/>
      <c r="AU88" s="91"/>
      <c r="AV88" s="91"/>
      <c r="AW88" s="91"/>
      <c r="AX88" s="91"/>
      <c r="AY88" s="91"/>
      <c r="AZ88" s="91"/>
      <c r="BA88" s="91"/>
      <c r="BB88" s="91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1"/>
      <c r="CF88" s="91"/>
      <c r="CG88" s="91"/>
      <c r="CH88" s="91"/>
      <c r="CI88" s="91"/>
      <c r="CJ88" s="91"/>
      <c r="CK88" s="91"/>
      <c r="CL88" s="91"/>
      <c r="CM88" s="91"/>
      <c r="CN88" s="94" t="str">
        <f t="shared" si="1012"/>
        <v>InitUnitState('E226',,,300,,7200000,,180000,,,)</v>
      </c>
      <c r="CO88" s="94" t="str">
        <f t="shared" si="1013"/>
        <v>InitUnitNormal('E226',,,,,,,,,,)</v>
      </c>
      <c r="CP88" s="94" t="str">
        <f t="shared" si="1014"/>
        <v>InitUnitMagic('E226',,,,,,,,,,)</v>
      </c>
      <c r="CQ88" s="94" t="str">
        <f t="shared" si="1015"/>
        <v>InitUnitAdd('E226',,,,,,,,,,)</v>
      </c>
      <c r="CR88" s="94" t="str">
        <f t="shared" si="801"/>
        <v>InitEquipData('E226',,"",,E227,30000,50,'','','','','','',"ReplaceableTextures\\CommandButtons\\BTNZ15.blp")</v>
      </c>
      <c r="CS88" s="94"/>
      <c r="CT88" s="94"/>
      <c r="CU88" s="96" t="str">
        <f t="shared" si="1092"/>
        <v>|n护甲+300|n生命值+7200000|n生命回复+180000|n</v>
      </c>
      <c r="CV88" s="62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383</v>
      </c>
      <c r="C89" s="73" t="s">
        <v>384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4"/>
      <c r="Q89" s="104"/>
      <c r="R89" s="104"/>
      <c r="S89" s="105"/>
      <c r="T89" s="106"/>
      <c r="U89" s="86" t="s">
        <v>382</v>
      </c>
      <c r="V89" s="87"/>
      <c r="W89" s="87"/>
      <c r="X89" s="87">
        <v>300</v>
      </c>
      <c r="Y89" s="87"/>
      <c r="Z89" s="87">
        <v>8400000</v>
      </c>
      <c r="AA89" s="87"/>
      <c r="AB89" s="87">
        <v>210000</v>
      </c>
      <c r="AC89" s="87"/>
      <c r="AD89" s="87"/>
      <c r="AE89" s="87"/>
      <c r="AF89" s="87"/>
      <c r="AG89" s="89"/>
      <c r="AH89" s="87"/>
      <c r="AI89" s="87"/>
      <c r="AJ89" s="87"/>
      <c r="AK89" s="87"/>
      <c r="AL89" s="89"/>
      <c r="AM89" s="87"/>
      <c r="AN89" s="87"/>
      <c r="AO89" s="87"/>
      <c r="AP89" s="91"/>
      <c r="AQ89" s="91"/>
      <c r="AR89" s="92"/>
      <c r="AS89" s="92"/>
      <c r="AT89" s="91"/>
      <c r="AU89" s="91"/>
      <c r="AV89" s="91"/>
      <c r="AW89" s="91"/>
      <c r="AX89" s="91"/>
      <c r="AY89" s="91"/>
      <c r="AZ89" s="91"/>
      <c r="BA89" s="91"/>
      <c r="BB89" s="91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1"/>
      <c r="CF89" s="91"/>
      <c r="CG89" s="91"/>
      <c r="CH89" s="91"/>
      <c r="CI89" s="91"/>
      <c r="CJ89" s="91"/>
      <c r="CK89" s="91"/>
      <c r="CL89" s="91"/>
      <c r="CM89" s="91"/>
      <c r="CN89" s="94" t="str">
        <f t="shared" si="1012"/>
        <v>InitUnitState('E227',,,300,,8400000,,210000,,,)</v>
      </c>
      <c r="CO89" s="94" t="str">
        <f t="shared" si="1013"/>
        <v>InitUnitNormal('E227',,,,,,,,,,)</v>
      </c>
      <c r="CP89" s="94" t="str">
        <f t="shared" si="1014"/>
        <v>InitUnitMagic('E227',,,,,,,,,,)</v>
      </c>
      <c r="CQ89" s="94" t="str">
        <f t="shared" si="1015"/>
        <v>InitUnitAdd('E227',,,,,,,,,,)</v>
      </c>
      <c r="CR89" s="94" t="str">
        <f t="shared" si="801"/>
        <v>InitEquipData('E227',,"",,E228,30000,50,'','','','','','',"ReplaceableTextures\\CommandButtons\\BTNZ15.blp")</v>
      </c>
      <c r="CS89" s="94"/>
      <c r="CT89" s="94"/>
      <c r="CU89" s="96" t="str">
        <f t="shared" si="1092"/>
        <v>|n护甲+300|n生命值+8400000|n生命回复+210000|n</v>
      </c>
      <c r="CV89" s="62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385</v>
      </c>
      <c r="C90" s="73" t="s">
        <v>386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4"/>
      <c r="Q90" s="104"/>
      <c r="R90" s="104"/>
      <c r="S90" s="105"/>
      <c r="T90" s="106"/>
      <c r="U90" s="86" t="s">
        <v>382</v>
      </c>
      <c r="V90" s="87"/>
      <c r="W90" s="87"/>
      <c r="X90" s="87">
        <v>300</v>
      </c>
      <c r="Y90" s="87"/>
      <c r="Z90" s="87">
        <v>9600000</v>
      </c>
      <c r="AA90" s="87"/>
      <c r="AB90" s="87">
        <v>240000</v>
      </c>
      <c r="AC90" s="87"/>
      <c r="AD90" s="87"/>
      <c r="AE90" s="87"/>
      <c r="AF90" s="87"/>
      <c r="AG90" s="89"/>
      <c r="AH90" s="87"/>
      <c r="AI90" s="87"/>
      <c r="AJ90" s="87"/>
      <c r="AK90" s="87"/>
      <c r="AL90" s="89"/>
      <c r="AM90" s="87"/>
      <c r="AN90" s="87"/>
      <c r="AO90" s="87"/>
      <c r="AP90" s="91"/>
      <c r="AQ90" s="91"/>
      <c r="AR90" s="92"/>
      <c r="AS90" s="92"/>
      <c r="AT90" s="91"/>
      <c r="AU90" s="91"/>
      <c r="AV90" s="91"/>
      <c r="AW90" s="91"/>
      <c r="AX90" s="91"/>
      <c r="AY90" s="91"/>
      <c r="AZ90" s="91"/>
      <c r="BA90" s="91"/>
      <c r="BB90" s="91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1"/>
      <c r="CF90" s="91"/>
      <c r="CG90" s="91"/>
      <c r="CH90" s="91"/>
      <c r="CI90" s="91"/>
      <c r="CJ90" s="91"/>
      <c r="CK90" s="91"/>
      <c r="CL90" s="91"/>
      <c r="CM90" s="91"/>
      <c r="CN90" s="94" t="str">
        <f t="shared" si="1012"/>
        <v>InitUnitState('E228',,,300,,9600000,,240000,,,)</v>
      </c>
      <c r="CO90" s="94" t="str">
        <f t="shared" si="1013"/>
        <v>InitUnitNormal('E228',,,,,,,,,,)</v>
      </c>
      <c r="CP90" s="94" t="str">
        <f t="shared" si="1014"/>
        <v>InitUnitMagic('E228',,,,,,,,,,)</v>
      </c>
      <c r="CQ90" s="94" t="str">
        <f t="shared" si="1015"/>
        <v>InitUnitAdd('E228',,,,,,,,,,)</v>
      </c>
      <c r="CR90" s="94" t="str">
        <f t="shared" si="801"/>
        <v>InitEquipData('E228',,"",,E229,30000,50,'','','','','','',"ReplaceableTextures\\CommandButtons\\BTNZ15.blp")</v>
      </c>
      <c r="CS90" s="94"/>
      <c r="CT90" s="94"/>
      <c r="CU90" s="96" t="str">
        <f t="shared" si="1092"/>
        <v>|n护甲+300|n生命值+9600000|n生命回复+240000|n</v>
      </c>
      <c r="CV90" s="62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387</v>
      </c>
      <c r="C91" s="73" t="s">
        <v>388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4"/>
      <c r="Q91" s="104"/>
      <c r="R91" s="104"/>
      <c r="S91" s="105"/>
      <c r="T91" s="106"/>
      <c r="U91" s="86" t="s">
        <v>382</v>
      </c>
      <c r="V91" s="87"/>
      <c r="W91" s="87"/>
      <c r="X91" s="87">
        <v>300</v>
      </c>
      <c r="Y91" s="87"/>
      <c r="Z91" s="87">
        <v>10800000</v>
      </c>
      <c r="AA91" s="87"/>
      <c r="AB91" s="87">
        <v>270000</v>
      </c>
      <c r="AC91" s="87"/>
      <c r="AD91" s="87"/>
      <c r="AE91" s="87"/>
      <c r="AF91" s="87"/>
      <c r="AG91" s="89"/>
      <c r="AH91" s="87"/>
      <c r="AI91" s="87"/>
      <c r="AJ91" s="87"/>
      <c r="AK91" s="87"/>
      <c r="AL91" s="89"/>
      <c r="AM91" s="87"/>
      <c r="AN91" s="87"/>
      <c r="AO91" s="87"/>
      <c r="AP91" s="91"/>
      <c r="AQ91" s="91"/>
      <c r="AR91" s="92"/>
      <c r="AS91" s="92"/>
      <c r="AT91" s="91"/>
      <c r="AU91" s="91"/>
      <c r="AV91" s="91"/>
      <c r="AW91" s="91"/>
      <c r="AX91" s="91"/>
      <c r="AY91" s="91"/>
      <c r="AZ91" s="91"/>
      <c r="BA91" s="91"/>
      <c r="BB91" s="91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1"/>
      <c r="CF91" s="91"/>
      <c r="CG91" s="91"/>
      <c r="CH91" s="91"/>
      <c r="CI91" s="91"/>
      <c r="CJ91" s="91"/>
      <c r="CK91" s="91"/>
      <c r="CL91" s="91"/>
      <c r="CM91" s="91"/>
      <c r="CN91" s="94" t="str">
        <f t="shared" si="1012"/>
        <v>InitUnitState('E229',,,300,,10800000,,270000,,,)</v>
      </c>
      <c r="CO91" s="94" t="str">
        <f t="shared" si="1013"/>
        <v>InitUnitNormal('E229',,,,,,,,,,)</v>
      </c>
      <c r="CP91" s="94" t="str">
        <f t="shared" si="1014"/>
        <v>InitUnitMagic('E229',,,,,,,,,,)</v>
      </c>
      <c r="CQ91" s="94" t="str">
        <f t="shared" si="1015"/>
        <v>InitUnitAdd('E229',,,,,,,,,,)</v>
      </c>
      <c r="CR91" s="94" t="str">
        <f t="shared" si="801"/>
        <v>InitEquipData('E229',,"",,E230,30000,50,'','','','','','',"ReplaceableTextures\\CommandButtons\\BTNZ15.blp")</v>
      </c>
      <c r="CS91" s="94"/>
      <c r="CT91" s="94"/>
      <c r="CU91" s="96" t="str">
        <f t="shared" si="1092"/>
        <v>|n护甲+300|n生命值+10800000|n生命回复+270000|n</v>
      </c>
      <c r="CV91" s="62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389</v>
      </c>
      <c r="C92" s="73" t="s">
        <v>390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4"/>
      <c r="Q92" s="104"/>
      <c r="R92" s="104"/>
      <c r="S92" s="105"/>
      <c r="T92" s="106"/>
      <c r="U92" s="86" t="s">
        <v>382</v>
      </c>
      <c r="V92" s="87"/>
      <c r="W92" s="87"/>
      <c r="X92" s="87">
        <v>300</v>
      </c>
      <c r="Y92" s="87"/>
      <c r="Z92" s="87">
        <v>12000000</v>
      </c>
      <c r="AA92" s="87"/>
      <c r="AB92" s="87">
        <v>300000</v>
      </c>
      <c r="AC92" s="87"/>
      <c r="AD92" s="87"/>
      <c r="AE92" s="87"/>
      <c r="AF92" s="87"/>
      <c r="AG92" s="89"/>
      <c r="AH92" s="87"/>
      <c r="AI92" s="87"/>
      <c r="AJ92" s="87"/>
      <c r="AK92" s="87"/>
      <c r="AL92" s="89"/>
      <c r="AM92" s="87"/>
      <c r="AN92" s="87"/>
      <c r="AO92" s="87"/>
      <c r="AP92" s="91"/>
      <c r="AQ92" s="91"/>
      <c r="AR92" s="92"/>
      <c r="AS92" s="92"/>
      <c r="AT92" s="91"/>
      <c r="AU92" s="91"/>
      <c r="AV92" s="91"/>
      <c r="AW92" s="91"/>
      <c r="AX92" s="91"/>
      <c r="AY92" s="91"/>
      <c r="AZ92" s="91"/>
      <c r="BA92" s="91"/>
      <c r="BB92" s="91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1"/>
      <c r="CF92" s="91"/>
      <c r="CG92" s="91"/>
      <c r="CH92" s="91"/>
      <c r="CI92" s="91"/>
      <c r="CJ92" s="91"/>
      <c r="CK92" s="91"/>
      <c r="CL92" s="91"/>
      <c r="CM92" s="91"/>
      <c r="CN92" s="94" t="str">
        <f t="shared" si="1012"/>
        <v>InitUnitState('E230',,,300,,12000000,,300000,,,)</v>
      </c>
      <c r="CO92" s="94" t="str">
        <f t="shared" si="1013"/>
        <v>InitUnitNormal('E230',,,,,,,,,,)</v>
      </c>
      <c r="CP92" s="94" t="str">
        <f t="shared" si="1014"/>
        <v>InitUnitMagic('E230',,,,,,,,,,)</v>
      </c>
      <c r="CQ92" s="94" t="str">
        <f t="shared" si="1015"/>
        <v>InitUnitAdd('E230',,,,,,,,,,)</v>
      </c>
      <c r="CR92" s="94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4"/>
      <c r="CT92" s="94"/>
      <c r="CU92" s="96" t="str">
        <f t="shared" si="1092"/>
        <v>|n护甲+300|n生命值+12000000|n生命回复+300000|n</v>
      </c>
      <c r="CV92" s="62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391</v>
      </c>
      <c r="C93" s="63" t="s">
        <v>392</v>
      </c>
      <c r="E93" s="98"/>
      <c r="U93" s="107" t="s">
        <v>393</v>
      </c>
      <c r="V93" s="12">
        <v>5000</v>
      </c>
      <c r="W93" s="108">
        <v>4000</v>
      </c>
      <c r="X93" s="108"/>
      <c r="Y93" s="108"/>
      <c r="Z93" s="12">
        <v>100000</v>
      </c>
      <c r="AA93" s="108"/>
      <c r="AB93" s="108">
        <v>2000</v>
      </c>
      <c r="AC93" s="108"/>
      <c r="AD93" s="108"/>
      <c r="AE93" s="108"/>
      <c r="AF93" s="108"/>
      <c r="AG93" s="111"/>
      <c r="AH93" s="108"/>
      <c r="AI93" s="108"/>
      <c r="AJ93" s="20">
        <v>9</v>
      </c>
      <c r="AK93" s="20">
        <v>8</v>
      </c>
      <c r="AL93" s="112"/>
      <c r="BC93" s="113"/>
      <c r="BD93" s="113"/>
      <c r="CP93" s="71" t="str">
        <f t="shared" si="1014"/>
        <v>InitUnitMagic('IJ01',,,,,,,,,,)</v>
      </c>
      <c r="CQ93" s="71" t="str">
        <f t="shared" si="1015"/>
        <v>InitUnitAdd('IJ01',,,,,,,,,,)</v>
      </c>
      <c r="CR93" s="71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6" t="str">
        <f t="shared" si="1092"/>
        <v>|n攻击+5000|n业力+4000|n生命值+100000|n生命回复+2000|n攻击伤害+9%|n技能伤害+8%|n</v>
      </c>
      <c r="CV93" s="62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394</v>
      </c>
      <c r="C94" s="63" t="s">
        <v>395</v>
      </c>
      <c r="E94" s="98"/>
      <c r="U94" s="107" t="s">
        <v>396</v>
      </c>
      <c r="V94" s="12">
        <v>7500</v>
      </c>
      <c r="W94" s="108">
        <v>6000</v>
      </c>
      <c r="X94" s="108"/>
      <c r="Y94" s="108"/>
      <c r="Z94" s="12">
        <v>150000</v>
      </c>
      <c r="AA94" s="108"/>
      <c r="AB94" s="108">
        <v>3000</v>
      </c>
      <c r="AC94" s="108"/>
      <c r="AD94" s="108"/>
      <c r="AE94" s="108"/>
      <c r="AF94" s="108"/>
      <c r="AG94" s="111"/>
      <c r="AH94" s="108"/>
      <c r="AI94" s="108"/>
      <c r="AJ94" s="20">
        <v>9</v>
      </c>
      <c r="AK94" s="20">
        <v>8</v>
      </c>
      <c r="AL94" s="112"/>
      <c r="BC94" s="113"/>
      <c r="BD94" s="113"/>
      <c r="CU94" s="96" t="str">
        <f t="shared" si="1092"/>
        <v>|n攻击+7500|n业力+6000|n生命值+150000|n生命回复+3000|n攻击伤害+9%|n技能伤害+8%|n</v>
      </c>
      <c r="CV94" s="62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99"/>
      <c r="B95" s="74" t="s">
        <v>397</v>
      </c>
      <c r="C95" s="99" t="s">
        <v>398</v>
      </c>
      <c r="E95" s="98"/>
      <c r="S95" s="109"/>
      <c r="U95" s="107" t="s">
        <v>399</v>
      </c>
      <c r="V95" s="12">
        <v>12500</v>
      </c>
      <c r="W95" s="108">
        <v>10000</v>
      </c>
      <c r="X95" s="108"/>
      <c r="Y95" s="108"/>
      <c r="Z95" s="12">
        <v>250000</v>
      </c>
      <c r="AA95" s="108"/>
      <c r="AB95" s="108">
        <v>5000</v>
      </c>
      <c r="AC95" s="108"/>
      <c r="AD95" s="108"/>
      <c r="AE95" s="108"/>
      <c r="AF95" s="108"/>
      <c r="AG95" s="111"/>
      <c r="AH95" s="108"/>
      <c r="AI95" s="108"/>
      <c r="AJ95" s="20">
        <v>9</v>
      </c>
      <c r="AK95" s="20">
        <v>8</v>
      </c>
      <c r="AL95" s="112"/>
      <c r="BC95" s="113"/>
      <c r="BD95" s="113"/>
      <c r="CU95" s="96" t="str">
        <f t="shared" si="1092"/>
        <v>|n攻击+12500|n业力+10000|n生命值+250000|n生命回复+5000|n攻击伤害+9%|n技能伤害+8%|n</v>
      </c>
      <c r="CV95" s="62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99"/>
      <c r="B96" s="74" t="s">
        <v>400</v>
      </c>
      <c r="C96" s="99" t="s">
        <v>401</v>
      </c>
      <c r="E96" s="98"/>
      <c r="S96" s="109"/>
      <c r="U96" s="107" t="s">
        <v>402</v>
      </c>
      <c r="V96" s="12">
        <v>21250</v>
      </c>
      <c r="W96" s="108">
        <v>17000</v>
      </c>
      <c r="X96" s="108"/>
      <c r="Y96" s="108"/>
      <c r="Z96" s="12">
        <v>425000</v>
      </c>
      <c r="AA96" s="108"/>
      <c r="AB96" s="108">
        <v>8500</v>
      </c>
      <c r="AC96" s="108"/>
      <c r="AD96" s="108"/>
      <c r="AE96" s="108"/>
      <c r="AF96" s="108"/>
      <c r="AG96" s="111"/>
      <c r="AH96" s="108"/>
      <c r="AI96" s="108"/>
      <c r="AJ96" s="108">
        <v>18</v>
      </c>
      <c r="AK96" s="108">
        <v>15</v>
      </c>
      <c r="AL96" s="112"/>
      <c r="BC96" s="113"/>
      <c r="BD96" s="113"/>
      <c r="CU96" s="96" t="str">
        <f t="shared" si="1092"/>
        <v>|n攻击+21250|n业力+17000|n生命值+425000|n生命回复+8500|n攻击伤害+18%|n技能伤害+15%|n</v>
      </c>
      <c r="CV96" s="62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99"/>
      <c r="B97" s="74" t="s">
        <v>403</v>
      </c>
      <c r="C97" s="99" t="s">
        <v>404</v>
      </c>
      <c r="E97" s="98"/>
      <c r="S97" s="109"/>
      <c r="U97" s="107" t="s">
        <v>405</v>
      </c>
      <c r="V97" s="12">
        <v>33750</v>
      </c>
      <c r="W97" s="108">
        <v>27000</v>
      </c>
      <c r="X97" s="108"/>
      <c r="Y97" s="108"/>
      <c r="Z97" s="12">
        <v>675000</v>
      </c>
      <c r="AA97" s="108"/>
      <c r="AB97" s="108">
        <v>13500</v>
      </c>
      <c r="AC97" s="108"/>
      <c r="AD97" s="108"/>
      <c r="AE97" s="108"/>
      <c r="AF97" s="108"/>
      <c r="AG97" s="111"/>
      <c r="AH97" s="108"/>
      <c r="AI97" s="108"/>
      <c r="AJ97" s="108">
        <v>18</v>
      </c>
      <c r="AK97" s="108">
        <v>15</v>
      </c>
      <c r="AL97" s="112"/>
      <c r="BC97" s="113"/>
      <c r="BD97" s="113"/>
      <c r="CU97" s="96" t="str">
        <f t="shared" si="1092"/>
        <v>|n攻击+33750|n业力+27000|n生命值+675000|n生命回复+13500|n攻击伤害+18%|n技能伤害+15%|n</v>
      </c>
      <c r="CV97" s="62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406</v>
      </c>
      <c r="C98" s="73" t="s">
        <v>407</v>
      </c>
      <c r="E98" s="98"/>
      <c r="F98" s="100"/>
      <c r="S98" s="109"/>
      <c r="U98" s="107" t="s">
        <v>408</v>
      </c>
      <c r="V98" s="12">
        <v>50000</v>
      </c>
      <c r="W98" s="108">
        <v>40000</v>
      </c>
      <c r="X98" s="108"/>
      <c r="Y98" s="108"/>
      <c r="Z98" s="12">
        <v>1000000</v>
      </c>
      <c r="AA98" s="108"/>
      <c r="AB98" s="108">
        <v>20000</v>
      </c>
      <c r="AC98" s="108"/>
      <c r="AD98" s="108"/>
      <c r="AE98" s="108"/>
      <c r="AF98" s="108"/>
      <c r="AG98" s="111"/>
      <c r="AH98" s="108"/>
      <c r="AI98" s="108"/>
      <c r="AJ98" s="108">
        <v>18</v>
      </c>
      <c r="AK98" s="108">
        <v>15</v>
      </c>
      <c r="AL98" s="112"/>
      <c r="BC98" s="113"/>
      <c r="BD98" s="113"/>
      <c r="CU98" s="96" t="str">
        <f t="shared" si="1092"/>
        <v>|n攻击+50000|n业力+40000|n生命值+1000000|n生命回复+20000|n攻击伤害+18%|n技能伤害+15%|n</v>
      </c>
      <c r="CV98" s="62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409</v>
      </c>
      <c r="C99" s="73" t="s">
        <v>410</v>
      </c>
      <c r="E99" s="98"/>
      <c r="F99" s="100"/>
      <c r="S99" s="109"/>
      <c r="U99" s="107" t="s">
        <v>411</v>
      </c>
      <c r="V99" s="12">
        <v>72500</v>
      </c>
      <c r="W99" s="108">
        <v>58000</v>
      </c>
      <c r="X99" s="108"/>
      <c r="Y99" s="108"/>
      <c r="Z99" s="12">
        <v>1450000</v>
      </c>
      <c r="AA99" s="108"/>
      <c r="AB99" s="108">
        <v>29000</v>
      </c>
      <c r="AC99" s="108"/>
      <c r="AD99" s="108"/>
      <c r="AE99" s="108"/>
      <c r="AF99" s="108"/>
      <c r="AG99" s="111"/>
      <c r="AH99" s="108"/>
      <c r="AI99" s="108"/>
      <c r="AJ99" s="108">
        <v>24</v>
      </c>
      <c r="AK99" s="108">
        <v>20</v>
      </c>
      <c r="AL99" s="112"/>
      <c r="BC99" s="113"/>
      <c r="BD99" s="113"/>
      <c r="CU99" s="96" t="str">
        <f t="shared" si="1092"/>
        <v>|n攻击+72500|n业力+58000|n生命值+1450000|n生命回复+29000|n攻击伤害+24%|n技能伤害+20%|n</v>
      </c>
      <c r="CV99" s="62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412</v>
      </c>
      <c r="C100" s="73" t="s">
        <v>413</v>
      </c>
      <c r="E100" s="101"/>
      <c r="F100" s="100"/>
      <c r="S100" s="109"/>
      <c r="U100" s="107" t="s">
        <v>414</v>
      </c>
      <c r="V100" s="12">
        <v>102500</v>
      </c>
      <c r="W100" s="108">
        <v>82000</v>
      </c>
      <c r="X100" s="108"/>
      <c r="Y100" s="108"/>
      <c r="Z100" s="12">
        <v>2050000</v>
      </c>
      <c r="AA100" s="108"/>
      <c r="AB100" s="108">
        <v>41000</v>
      </c>
      <c r="AC100" s="108"/>
      <c r="AD100" s="108"/>
      <c r="AE100" s="108"/>
      <c r="AF100" s="108"/>
      <c r="AG100" s="111"/>
      <c r="AH100" s="108"/>
      <c r="AI100" s="108"/>
      <c r="AJ100" s="108">
        <v>24</v>
      </c>
      <c r="AK100" s="108">
        <v>20</v>
      </c>
      <c r="AL100" s="112"/>
      <c r="BC100" s="113"/>
      <c r="BD100" s="113"/>
      <c r="CU100" s="96" t="str">
        <f t="shared" si="1092"/>
        <v>|n攻击+102500|n业力+82000|n生命值+2050000|n生命回复+41000|n攻击伤害+24%|n技能伤害+20%|n</v>
      </c>
      <c r="CV100" s="62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415</v>
      </c>
      <c r="C101" s="73" t="s">
        <v>416</v>
      </c>
      <c r="E101" s="101"/>
      <c r="F101" s="100"/>
      <c r="S101" s="109"/>
      <c r="U101" s="107" t="s">
        <v>417</v>
      </c>
      <c r="V101" s="12">
        <v>141250</v>
      </c>
      <c r="W101" s="108">
        <v>113000</v>
      </c>
      <c r="X101" s="108"/>
      <c r="Y101" s="108"/>
      <c r="Z101" s="12">
        <v>2825000</v>
      </c>
      <c r="AA101" s="108"/>
      <c r="AB101" s="108">
        <v>56500</v>
      </c>
      <c r="AC101" s="108"/>
      <c r="AD101" s="108"/>
      <c r="AE101" s="108"/>
      <c r="AF101" s="108"/>
      <c r="AG101" s="111"/>
      <c r="AH101" s="108"/>
      <c r="AI101" s="108"/>
      <c r="AJ101" s="108">
        <v>24</v>
      </c>
      <c r="AK101" s="108">
        <v>20</v>
      </c>
      <c r="AL101" s="112"/>
      <c r="BC101" s="113"/>
      <c r="BD101" s="113"/>
      <c r="CU101" s="96" t="str">
        <f t="shared" si="1092"/>
        <v>|n攻击+141250|n业力+113000|n生命值+2825000|n生命回复+56500|n攻击伤害+24%|n技能伤害+20%|n</v>
      </c>
      <c r="CV101" s="62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418</v>
      </c>
      <c r="C102" s="73" t="s">
        <v>419</v>
      </c>
      <c r="E102" s="101"/>
      <c r="F102" s="100"/>
      <c r="S102" s="109"/>
      <c r="U102" s="107" t="s">
        <v>420</v>
      </c>
      <c r="V102" s="12">
        <v>191250</v>
      </c>
      <c r="W102" s="108">
        <v>153000</v>
      </c>
      <c r="X102" s="108"/>
      <c r="Y102" s="108"/>
      <c r="Z102" s="12">
        <v>3825000</v>
      </c>
      <c r="AA102" s="108"/>
      <c r="AB102" s="108">
        <v>76500</v>
      </c>
      <c r="AC102" s="108"/>
      <c r="AD102" s="108"/>
      <c r="AE102" s="108"/>
      <c r="AF102" s="108"/>
      <c r="AG102" s="111"/>
      <c r="AH102" s="108"/>
      <c r="AI102" s="108"/>
      <c r="AJ102" s="108">
        <v>36</v>
      </c>
      <c r="AK102" s="108">
        <v>30</v>
      </c>
      <c r="AL102" s="112"/>
      <c r="BC102" s="113"/>
      <c r="BD102" s="113"/>
      <c r="CU102" s="96" t="str">
        <f t="shared" si="1092"/>
        <v>|n攻击+191250|n业力+153000|n生命值+3825000|n生命回复+76500|n攻击伤害+36%|n技能伤害+30%|n</v>
      </c>
      <c r="CV102" s="62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2"/>
      <c r="B103" s="102" t="s">
        <v>421</v>
      </c>
      <c r="C103" s="63" t="s">
        <v>422</v>
      </c>
      <c r="T103" s="102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6" t="s">
        <v>423</v>
      </c>
      <c r="CN103" s="71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1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1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1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1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6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2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2"/>
      <c r="B104" s="102" t="s">
        <v>424</v>
      </c>
      <c r="C104" s="63" t="s">
        <v>425</v>
      </c>
      <c r="T104" s="102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6" t="s">
        <v>426</v>
      </c>
      <c r="CN104" s="71" t="str">
        <f t="shared" si="1163"/>
        <v>InitUnitState('ID02',,,,,,,,,,)</v>
      </c>
      <c r="CO104" s="71" t="str">
        <f t="shared" si="1164"/>
        <v>InitUnitNormal('ID02',,,,,,,,,,)</v>
      </c>
      <c r="CP104" s="71" t="str">
        <f t="shared" si="1165"/>
        <v>InitUnitMagic('ID02',,,,,,,,,,)</v>
      </c>
      <c r="CQ104" s="71" t="str">
        <f t="shared" si="1166"/>
        <v>InitUnitAdd('ID02',,,,,,,,,,)</v>
      </c>
      <c r="CR104" s="71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6" t="str">
        <f t="shared" si="1167"/>
        <v>|n</v>
      </c>
      <c r="CV104" s="62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2"/>
      <c r="B105" s="102" t="s">
        <v>427</v>
      </c>
      <c r="C105" s="99" t="s">
        <v>428</v>
      </c>
      <c r="T105" s="102" t="str">
        <f t="shared" si="1239"/>
        <v>|CffCCCCCC道果属性：|r|n攻击+12500|n业力+10000|n生命值+250000|n生命回复+5000|n攻击伤害+9%|n技能伤害+8%|n|n|Cff00FF7F点击吸收道果，强行突破境界。|r</v>
      </c>
      <c r="U105" s="86" t="s">
        <v>429</v>
      </c>
      <c r="CN105" s="71" t="str">
        <f t="shared" si="1163"/>
        <v>InitUnitState('ID03',,,,,,,,,,)</v>
      </c>
      <c r="CO105" s="71" t="str">
        <f t="shared" si="1164"/>
        <v>InitUnitNormal('ID03',,,,,,,,,,)</v>
      </c>
      <c r="CP105" s="71" t="str">
        <f t="shared" si="1165"/>
        <v>InitUnitMagic('ID03',,,,,,,,,,)</v>
      </c>
      <c r="CQ105" s="71" t="str">
        <f t="shared" si="1166"/>
        <v>InitUnitAdd('ID03',,,,,,,,,,)</v>
      </c>
      <c r="CR105" s="71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6" t="str">
        <f t="shared" si="1167"/>
        <v>|n</v>
      </c>
      <c r="CV105" s="62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2"/>
      <c r="B106" s="102" t="s">
        <v>430</v>
      </c>
      <c r="C106" s="99" t="s">
        <v>431</v>
      </c>
      <c r="T106" s="102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6" t="s">
        <v>432</v>
      </c>
      <c r="CN106" s="71" t="str">
        <f t="shared" si="1163"/>
        <v>InitUnitState('ID04',,,,,,,,,,)</v>
      </c>
      <c r="CO106" s="71" t="str">
        <f t="shared" si="1164"/>
        <v>InitUnitNormal('ID04',,,,,,,,,,)</v>
      </c>
      <c r="CP106" s="71" t="str">
        <f t="shared" si="1165"/>
        <v>InitUnitMagic('ID04',,,,,,,,,,)</v>
      </c>
      <c r="CQ106" s="71" t="str">
        <f t="shared" si="1166"/>
        <v>InitUnitAdd('ID04',,,,,,,,,,)</v>
      </c>
      <c r="CR106" s="71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6" t="str">
        <f t="shared" si="1167"/>
        <v>|n</v>
      </c>
      <c r="CV106" s="62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2"/>
      <c r="B107" s="102" t="s">
        <v>433</v>
      </c>
      <c r="C107" s="99" t="s">
        <v>434</v>
      </c>
      <c r="T107" s="102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6" t="s">
        <v>435</v>
      </c>
      <c r="CN107" s="71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1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1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1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1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6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2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2"/>
      <c r="B108" s="102" t="s">
        <v>436</v>
      </c>
      <c r="C108" s="73" t="s">
        <v>437</v>
      </c>
      <c r="T108" s="102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6" t="s">
        <v>438</v>
      </c>
      <c r="CN108" s="71" t="str">
        <f t="shared" si="1240"/>
        <v>InitUnitState('ID06',,,,,,,,,,)</v>
      </c>
      <c r="CO108" s="71" t="str">
        <f t="shared" si="1241"/>
        <v>InitUnitNormal('ID06',,,,,,,,,,)</v>
      </c>
      <c r="CP108" s="71" t="str">
        <f t="shared" si="1242"/>
        <v>InitUnitMagic('ID06',,,,,,,,,,)</v>
      </c>
      <c r="CQ108" s="71" t="str">
        <f t="shared" si="1243"/>
        <v>InitUnitAdd('ID06',,,,,,,,,,)</v>
      </c>
      <c r="CR108" s="71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6" t="str">
        <f t="shared" si="1244"/>
        <v>|n</v>
      </c>
      <c r="CV108" s="62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2"/>
      <c r="B109" s="102" t="s">
        <v>439</v>
      </c>
      <c r="C109" s="73" t="s">
        <v>440</v>
      </c>
      <c r="T109" s="102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6" t="s">
        <v>441</v>
      </c>
      <c r="CN109" s="71" t="str">
        <f t="shared" si="1240"/>
        <v>InitUnitState('ID07',,,,,,,,,,)</v>
      </c>
      <c r="CO109" s="71" t="str">
        <f t="shared" si="1241"/>
        <v>InitUnitNormal('ID07',,,,,,,,,,)</v>
      </c>
      <c r="CP109" s="71" t="str">
        <f t="shared" si="1242"/>
        <v>InitUnitMagic('ID07',,,,,,,,,,)</v>
      </c>
      <c r="CQ109" s="71" t="str">
        <f t="shared" si="1243"/>
        <v>InitUnitAdd('ID07',,,,,,,,,,)</v>
      </c>
      <c r="CR109" s="71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6" t="str">
        <f t="shared" si="1244"/>
        <v>|n</v>
      </c>
      <c r="CV109" s="62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2"/>
      <c r="B110" s="102" t="s">
        <v>442</v>
      </c>
      <c r="C110" s="73" t="s">
        <v>443</v>
      </c>
      <c r="T110" s="102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6" t="s">
        <v>444</v>
      </c>
      <c r="CN110" s="71" t="str">
        <f t="shared" si="1240"/>
        <v>InitUnitState('ID08',,,,,,,,,,)</v>
      </c>
      <c r="CO110" s="71" t="str">
        <f t="shared" si="1241"/>
        <v>InitUnitNormal('ID08',,,,,,,,,,)</v>
      </c>
      <c r="CP110" s="71" t="str">
        <f t="shared" si="1242"/>
        <v>InitUnitMagic('ID08',,,,,,,,,,)</v>
      </c>
      <c r="CQ110" s="71" t="str">
        <f t="shared" si="1243"/>
        <v>InitUnitAdd('ID08',,,,,,,,,,)</v>
      </c>
      <c r="CR110" s="71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6" t="str">
        <f t="shared" si="1244"/>
        <v>|n</v>
      </c>
      <c r="CV110" s="62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2"/>
      <c r="B111" s="102" t="s">
        <v>445</v>
      </c>
      <c r="C111" s="73" t="s">
        <v>446</v>
      </c>
      <c r="T111" s="102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6" t="s">
        <v>447</v>
      </c>
      <c r="CN111" s="71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1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1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1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1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6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2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2"/>
      <c r="B112" s="102" t="s">
        <v>448</v>
      </c>
      <c r="C112" s="73" t="s">
        <v>449</v>
      </c>
      <c r="T112" s="102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6" t="s">
        <v>450</v>
      </c>
      <c r="CN112" s="71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1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1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1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1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6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2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2"/>
      <c r="B113" s="102" t="s">
        <v>451</v>
      </c>
      <c r="C113" s="63" t="s">
        <v>392</v>
      </c>
      <c r="T113" s="102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6" t="s">
        <v>452</v>
      </c>
      <c r="CN113" s="71" t="str">
        <f t="shared" si="1462"/>
        <v>InitUnitState('ID11',,,,,,,,,,)</v>
      </c>
      <c r="CO113" s="71" t="str">
        <f t="shared" si="1463"/>
        <v>InitUnitNormal('ID11',,,,,,,,,,)</v>
      </c>
      <c r="CP113" s="71" t="str">
        <f t="shared" si="1464"/>
        <v>InitUnitMagic('ID11',,,,,,,,,,)</v>
      </c>
      <c r="CQ113" s="71" t="str">
        <f t="shared" si="1465"/>
        <v>InitUnitAdd('ID11',,,,,,,,,,)</v>
      </c>
      <c r="CR113" s="71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6" t="str">
        <f t="shared" si="1466"/>
        <v>|n</v>
      </c>
      <c r="CV113" s="62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2"/>
      <c r="B114" s="102" t="s">
        <v>453</v>
      </c>
      <c r="C114" s="63" t="s">
        <v>395</v>
      </c>
      <c r="T114" s="102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6" t="s">
        <v>454</v>
      </c>
      <c r="CN114" s="71" t="str">
        <f t="shared" si="1462"/>
        <v>InitUnitState('ID12',,,,,,,,,,)</v>
      </c>
      <c r="CO114" s="71" t="str">
        <f t="shared" si="1463"/>
        <v>InitUnitNormal('ID12',,,,,,,,,,)</v>
      </c>
      <c r="CP114" s="71" t="str">
        <f t="shared" si="1464"/>
        <v>InitUnitMagic('ID12',,,,,,,,,,)</v>
      </c>
      <c r="CQ114" s="71" t="str">
        <f t="shared" si="1465"/>
        <v>InitUnitAdd('ID12',,,,,,,,,,)</v>
      </c>
      <c r="CR114" s="71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6" t="str">
        <f t="shared" si="1466"/>
        <v>|n</v>
      </c>
      <c r="CV114" s="62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2"/>
      <c r="B115" s="102" t="s">
        <v>455</v>
      </c>
      <c r="C115" s="99" t="s">
        <v>398</v>
      </c>
      <c r="T115" s="102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6" t="s">
        <v>456</v>
      </c>
      <c r="CN115" s="71" t="str">
        <f t="shared" si="1462"/>
        <v>InitUnitState('ID13',,,,,,,,,,)</v>
      </c>
      <c r="CO115" s="71" t="str">
        <f t="shared" si="1463"/>
        <v>InitUnitNormal('ID13',,,,,,,,,,)</v>
      </c>
      <c r="CP115" s="71" t="str">
        <f t="shared" si="1464"/>
        <v>InitUnitMagic('ID13',,,,,,,,,,)</v>
      </c>
      <c r="CQ115" s="71" t="str">
        <f t="shared" si="1465"/>
        <v>InitUnitAdd('ID13',,,,,,,,,,)</v>
      </c>
      <c r="CR115" s="71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6" t="str">
        <f t="shared" si="1466"/>
        <v>|n</v>
      </c>
      <c r="CV115" s="62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2"/>
      <c r="B116" s="102" t="s">
        <v>457</v>
      </c>
      <c r="C116" s="99" t="s">
        <v>401</v>
      </c>
      <c r="T116" s="102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6" t="s">
        <v>458</v>
      </c>
      <c r="CN116" s="71" t="str">
        <f t="shared" si="1462"/>
        <v>InitUnitState('ID14',,,,,,,,,,)</v>
      </c>
      <c r="CO116" s="71" t="str">
        <f t="shared" si="1463"/>
        <v>InitUnitNormal('ID14',,,,,,,,,,)</v>
      </c>
      <c r="CP116" s="71" t="str">
        <f t="shared" si="1464"/>
        <v>InitUnitMagic('ID14',,,,,,,,,,)</v>
      </c>
      <c r="CQ116" s="71" t="str">
        <f t="shared" si="1465"/>
        <v>InitUnitAdd('ID14',,,,,,,,,,)</v>
      </c>
      <c r="CR116" s="71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6" t="str">
        <f t="shared" si="1466"/>
        <v>|n</v>
      </c>
      <c r="CV116" s="62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2"/>
      <c r="B117" s="102" t="s">
        <v>459</v>
      </c>
      <c r="C117" s="99" t="s">
        <v>404</v>
      </c>
      <c r="T117" s="102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6" t="s">
        <v>460</v>
      </c>
      <c r="CN117" s="71" t="str">
        <f t="shared" si="1462"/>
        <v>InitUnitState('ID15',,,,,,,,,,)</v>
      </c>
      <c r="CO117" s="71" t="str">
        <f t="shared" si="1463"/>
        <v>InitUnitNormal('ID15',,,,,,,,,,)</v>
      </c>
      <c r="CP117" s="71" t="str">
        <f t="shared" si="1464"/>
        <v>InitUnitMagic('ID15',,,,,,,,,,)</v>
      </c>
      <c r="CQ117" s="71" t="str">
        <f t="shared" si="1465"/>
        <v>InitUnitAdd('ID15',,,,,,,,,,)</v>
      </c>
      <c r="CR117" s="71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6" t="str">
        <f t="shared" si="1466"/>
        <v>|n</v>
      </c>
      <c r="CV117" s="62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2"/>
      <c r="B118" s="102" t="s">
        <v>461</v>
      </c>
      <c r="C118" s="73" t="s">
        <v>407</v>
      </c>
      <c r="T118" s="102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6" t="s">
        <v>462</v>
      </c>
      <c r="CN118" s="71" t="str">
        <f t="shared" si="1462"/>
        <v>InitUnitState('ID16',,,,,,,,,,)</v>
      </c>
      <c r="CO118" s="71" t="str">
        <f t="shared" si="1463"/>
        <v>InitUnitNormal('ID16',,,,,,,,,,)</v>
      </c>
      <c r="CP118" s="71" t="str">
        <f t="shared" si="1464"/>
        <v>InitUnitMagic('ID16',,,,,,,,,,)</v>
      </c>
      <c r="CQ118" s="71" t="str">
        <f t="shared" si="1465"/>
        <v>InitUnitAdd('ID16',,,,,,,,,,)</v>
      </c>
      <c r="CR118" s="71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6" t="str">
        <f t="shared" si="1466"/>
        <v>|n</v>
      </c>
      <c r="CV118" s="62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2"/>
      <c r="B119" s="102" t="s">
        <v>463</v>
      </c>
      <c r="C119" s="73" t="s">
        <v>410</v>
      </c>
      <c r="T119" s="102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6" t="s">
        <v>464</v>
      </c>
      <c r="CN119" s="71" t="str">
        <f t="shared" si="1462"/>
        <v>InitUnitState('ID17',,,,,,,,,,)</v>
      </c>
      <c r="CO119" s="71" t="str">
        <f t="shared" si="1463"/>
        <v>InitUnitNormal('ID17',,,,,,,,,,)</v>
      </c>
      <c r="CP119" s="71" t="str">
        <f t="shared" si="1464"/>
        <v>InitUnitMagic('ID17',,,,,,,,,,)</v>
      </c>
      <c r="CQ119" s="71" t="str">
        <f t="shared" si="1465"/>
        <v>InitUnitAdd('ID17',,,,,,,,,,)</v>
      </c>
      <c r="CR119" s="71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6" t="str">
        <f t="shared" si="1466"/>
        <v>|n</v>
      </c>
      <c r="CV119" s="62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2"/>
      <c r="B120" s="102" t="s">
        <v>465</v>
      </c>
      <c r="C120" s="73" t="s">
        <v>413</v>
      </c>
      <c r="T120" s="102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6" t="s">
        <v>466</v>
      </c>
      <c r="CN120" s="71" t="str">
        <f t="shared" si="1462"/>
        <v>InitUnitState('ID18',,,,,,,,,,)</v>
      </c>
      <c r="CO120" s="71" t="str">
        <f t="shared" si="1463"/>
        <v>InitUnitNormal('ID18',,,,,,,,,,)</v>
      </c>
      <c r="CP120" s="71" t="str">
        <f t="shared" si="1464"/>
        <v>InitUnitMagic('ID18',,,,,,,,,,)</v>
      </c>
      <c r="CQ120" s="71" t="str">
        <f t="shared" si="1465"/>
        <v>InitUnitAdd('ID18',,,,,,,,,,)</v>
      </c>
      <c r="CR120" s="71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6" t="str">
        <f t="shared" si="1466"/>
        <v>|n</v>
      </c>
      <c r="CV120" s="62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2"/>
      <c r="B121" s="102" t="s">
        <v>467</v>
      </c>
      <c r="C121" s="73" t="s">
        <v>416</v>
      </c>
      <c r="T121" s="102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6" t="s">
        <v>468</v>
      </c>
      <c r="CN121" s="71" t="str">
        <f t="shared" si="1462"/>
        <v>InitUnitState('ID19',,,,,,,,,,)</v>
      </c>
      <c r="CO121" s="71" t="str">
        <f t="shared" si="1463"/>
        <v>InitUnitNormal('ID19',,,,,,,,,,)</v>
      </c>
      <c r="CP121" s="71" t="str">
        <f t="shared" si="1464"/>
        <v>InitUnitMagic('ID19',,,,,,,,,,)</v>
      </c>
      <c r="CQ121" s="71" t="str">
        <f t="shared" si="1465"/>
        <v>InitUnitAdd('ID19',,,,,,,,,,)</v>
      </c>
      <c r="CR121" s="71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6" t="str">
        <f t="shared" si="1466"/>
        <v>|n</v>
      </c>
      <c r="CV121" s="62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2"/>
      <c r="B122" s="102" t="s">
        <v>469</v>
      </c>
      <c r="C122" s="73" t="s">
        <v>419</v>
      </c>
      <c r="T122" s="102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6" t="s">
        <v>470</v>
      </c>
      <c r="CN122" s="71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1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1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1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1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6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2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2"/>
      <c r="B123" s="102" t="s">
        <v>471</v>
      </c>
      <c r="C123" s="103" t="s">
        <v>472</v>
      </c>
      <c r="T123" s="110" t="s">
        <v>473</v>
      </c>
      <c r="U123" s="86" t="s">
        <v>474</v>
      </c>
      <c r="CN123" s="71" t="str">
        <f t="shared" si="1539"/>
        <v>InitUnitState('CS01',,,,,,,,,,)</v>
      </c>
      <c r="CO123" s="71" t="str">
        <f t="shared" si="1540"/>
        <v>InitUnitNormal('CS01',,,,,,,,,,)</v>
      </c>
      <c r="CP123" s="71" t="str">
        <f t="shared" si="1541"/>
        <v>InitUnitMagic('CS01',,,,,,,,,,)</v>
      </c>
      <c r="CQ123" s="71" t="str">
        <f t="shared" si="1542"/>
        <v>InitUnitAdd('CS01',,,,,,,,,,)</v>
      </c>
      <c r="CR123" s="71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6" t="str">
        <f t="shared" si="1543"/>
        <v>|n</v>
      </c>
      <c r="CV123" s="62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2"/>
      <c r="B124" s="102" t="s">
        <v>475</v>
      </c>
      <c r="C124" s="102" t="s">
        <v>476</v>
      </c>
      <c r="T124" s="102" t="s">
        <v>477</v>
      </c>
      <c r="U124" s="86" t="s">
        <v>478</v>
      </c>
      <c r="CN124" s="71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1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1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1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1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6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2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2"/>
      <c r="B125" s="102" t="s">
        <v>479</v>
      </c>
      <c r="C125" s="102" t="s">
        <v>480</v>
      </c>
      <c r="T125" s="110" t="s">
        <v>481</v>
      </c>
      <c r="U125" s="86" t="s">
        <v>482</v>
      </c>
      <c r="CN125" s="71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1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1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1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1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6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2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2"/>
      <c r="B126" s="102" t="s">
        <v>483</v>
      </c>
      <c r="C126" s="102" t="s">
        <v>484</v>
      </c>
      <c r="T126" s="110" t="s">
        <v>485</v>
      </c>
      <c r="U126" s="86" t="s">
        <v>486</v>
      </c>
      <c r="CN126" s="71" t="str">
        <f t="shared" si="1621"/>
        <v>InitUnitState('CS04',,,,,,,,,,)</v>
      </c>
      <c r="CO126" s="71" t="str">
        <f t="shared" si="1622"/>
        <v>InitUnitNormal('CS04',,,,,,,,,,)</v>
      </c>
      <c r="CP126" s="71" t="str">
        <f t="shared" si="1623"/>
        <v>InitUnitMagic('CS04',,,,,,,,,,)</v>
      </c>
      <c r="CQ126" s="71" t="str">
        <f t="shared" si="1624"/>
        <v>InitUnitAdd('CS04',,,,,,,,,,)</v>
      </c>
      <c r="CR126" s="71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6" t="str">
        <f t="shared" si="1625"/>
        <v>|n</v>
      </c>
      <c r="CV126" s="62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2"/>
      <c r="B127" s="102" t="s">
        <v>487</v>
      </c>
      <c r="C127" s="102" t="s">
        <v>488</v>
      </c>
      <c r="T127" s="110" t="s">
        <v>485</v>
      </c>
      <c r="U127" s="86" t="s">
        <v>489</v>
      </c>
      <c r="CN127" s="71" t="str">
        <f t="shared" si="1545"/>
        <v>InitUnitState('CS05',,,,,,,,,,)</v>
      </c>
      <c r="CO127" s="71" t="str">
        <f t="shared" si="1546"/>
        <v>InitUnitNormal('CS05',,,,,,,,,,)</v>
      </c>
      <c r="CP127" s="71" t="str">
        <f t="shared" si="1547"/>
        <v>InitUnitMagic('CS05',,,,,,,,,,)</v>
      </c>
      <c r="CQ127" s="71" t="str">
        <f t="shared" si="1548"/>
        <v>InitUnitAdd('CS05',,,,,,,,,,)</v>
      </c>
      <c r="CR127" s="71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6" t="str">
        <f t="shared" si="1549"/>
        <v>|n</v>
      </c>
      <c r="CV127" s="62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2"/>
      <c r="B128" s="102" t="s">
        <v>490</v>
      </c>
      <c r="C128" s="103" t="s">
        <v>491</v>
      </c>
      <c r="T128" s="110" t="s">
        <v>473</v>
      </c>
      <c r="U128" s="86" t="s">
        <v>492</v>
      </c>
      <c r="CN128" s="71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1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1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1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1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6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2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2"/>
      <c r="B129" s="102" t="s">
        <v>493</v>
      </c>
      <c r="C129" s="102" t="s">
        <v>494</v>
      </c>
      <c r="T129" s="102" t="s">
        <v>495</v>
      </c>
      <c r="U129" s="86" t="s">
        <v>496</v>
      </c>
      <c r="CN129" s="71" t="str">
        <f t="shared" si="1539"/>
        <v>InitUnitState('I021',,,,,,,,,,)</v>
      </c>
      <c r="CO129" s="71" t="str">
        <f t="shared" si="1540"/>
        <v>InitUnitNormal('I021',,,,,,,,,,)</v>
      </c>
      <c r="CP129" s="71" t="str">
        <f t="shared" si="1541"/>
        <v>InitUnitMagic('I021',,,,,,,,,,)</v>
      </c>
      <c r="CQ129" s="71" t="str">
        <f t="shared" si="1542"/>
        <v>InitUnitAdd('I021',,,,,,,,,,)</v>
      </c>
      <c r="CR129" s="71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6" t="str">
        <f t="shared" si="1543"/>
        <v>|n</v>
      </c>
      <c r="CV129" s="62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2"/>
      <c r="B130" s="102" t="s">
        <v>497</v>
      </c>
      <c r="C130" s="102" t="s">
        <v>498</v>
      </c>
      <c r="T130" s="102" t="s">
        <v>499</v>
      </c>
      <c r="U130" s="86" t="s">
        <v>500</v>
      </c>
      <c r="CN130" s="71" t="str">
        <f t="shared" si="1539"/>
        <v>InitUnitState('I022',,,,,,,,,,)</v>
      </c>
      <c r="CO130" s="71" t="str">
        <f t="shared" si="1540"/>
        <v>InitUnitNormal('I022',,,,,,,,,,)</v>
      </c>
      <c r="CP130" s="71" t="str">
        <f t="shared" si="1541"/>
        <v>InitUnitMagic('I022',,,,,,,,,,)</v>
      </c>
      <c r="CQ130" s="71" t="str">
        <f t="shared" si="1542"/>
        <v>InitUnitAdd('I022',,,,,,,,,,)</v>
      </c>
      <c r="CR130" s="71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6" t="str">
        <f t="shared" si="1543"/>
        <v>|n</v>
      </c>
      <c r="CV130" s="62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2"/>
      <c r="B131" s="102" t="s">
        <v>501</v>
      </c>
      <c r="C131" s="102" t="s">
        <v>502</v>
      </c>
      <c r="T131" s="102" t="s">
        <v>503</v>
      </c>
      <c r="U131" s="118" t="s">
        <v>504</v>
      </c>
      <c r="CN131" s="71" t="str">
        <f t="shared" si="1539"/>
        <v>InitUnitState('I023',,,,,,,,,,)</v>
      </c>
      <c r="CO131" s="71" t="str">
        <f t="shared" si="1540"/>
        <v>InitUnitNormal('I023',,,,,,,,,,)</v>
      </c>
      <c r="CP131" s="71" t="str">
        <f t="shared" si="1541"/>
        <v>InitUnitMagic('I023',,,,,,,,,,)</v>
      </c>
      <c r="CQ131" s="71" t="str">
        <f t="shared" si="1542"/>
        <v>InitUnitAdd('I023',,,,,,,,,,)</v>
      </c>
      <c r="CR131" s="71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6" t="str">
        <f t="shared" si="1543"/>
        <v>|n</v>
      </c>
      <c r="CV131" s="62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2"/>
      <c r="B132" s="102" t="s">
        <v>505</v>
      </c>
      <c r="C132" s="102" t="s">
        <v>506</v>
      </c>
      <c r="T132" s="102"/>
      <c r="U132" s="86" t="s">
        <v>500</v>
      </c>
      <c r="CN132" s="71" t="str">
        <f t="shared" si="1539"/>
        <v>InitUnitState('I024',,,,,,,,,,)</v>
      </c>
      <c r="CO132" s="71" t="str">
        <f t="shared" si="1540"/>
        <v>InitUnitNormal('I024',,,,,,,,,,)</v>
      </c>
      <c r="CP132" s="71" t="str">
        <f t="shared" si="1541"/>
        <v>InitUnitMagic('I024',,,,,,,,,,)</v>
      </c>
      <c r="CQ132" s="71" t="str">
        <f t="shared" si="1542"/>
        <v>InitUnitAdd('I024',,,,,,,,,,)</v>
      </c>
      <c r="CR132" s="71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6" t="str">
        <f t="shared" si="1543"/>
        <v>|n</v>
      </c>
      <c r="CV132" s="62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2"/>
      <c r="B133" s="102" t="s">
        <v>507</v>
      </c>
      <c r="C133" s="102" t="s">
        <v>494</v>
      </c>
      <c r="T133" s="102" t="s">
        <v>508</v>
      </c>
      <c r="U133" s="86" t="s">
        <v>496</v>
      </c>
      <c r="CN133" s="71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1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1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1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1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6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2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2"/>
      <c r="B134" s="102" t="s">
        <v>509</v>
      </c>
      <c r="C134" s="9" t="s">
        <v>510</v>
      </c>
      <c r="T134" s="9" t="s">
        <v>511</v>
      </c>
      <c r="U134" s="86" t="s">
        <v>500</v>
      </c>
      <c r="CN134" s="71" t="str">
        <f t="shared" si="1773"/>
        <v>InitUnitState('CS22',,,,,,,,,,)</v>
      </c>
      <c r="CO134" s="71" t="str">
        <f t="shared" si="1774"/>
        <v>InitUnitNormal('CS22',,,,,,,,,,)</v>
      </c>
      <c r="CP134" s="71" t="str">
        <f t="shared" si="1775"/>
        <v>InitUnitMagic('CS22',,,,,,,,,,)</v>
      </c>
      <c r="CQ134" s="71" t="str">
        <f t="shared" si="1776"/>
        <v>InitUnitAdd('CS22',,,,,,,,,,)</v>
      </c>
      <c r="CR134" s="71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6" t="str">
        <f t="shared" si="1777"/>
        <v>|n</v>
      </c>
      <c r="CV134" s="62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2"/>
      <c r="B135" s="102" t="s">
        <v>512</v>
      </c>
      <c r="C135" s="102" t="s">
        <v>502</v>
      </c>
      <c r="T135" s="102" t="s">
        <v>513</v>
      </c>
      <c r="U135" s="118" t="s">
        <v>504</v>
      </c>
      <c r="CN135" s="71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1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1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1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1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6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2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2"/>
      <c r="B136" s="102" t="s">
        <v>514</v>
      </c>
      <c r="C136" s="102" t="s">
        <v>506</v>
      </c>
      <c r="T136" s="102"/>
      <c r="U136" s="86" t="s">
        <v>500</v>
      </c>
      <c r="CN136" s="71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1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1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1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1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6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2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4"/>
      <c r="B137" s="102" t="s">
        <v>515</v>
      </c>
      <c r="C137" s="114" t="s">
        <v>516</v>
      </c>
      <c r="T137" s="119" t="s">
        <v>517</v>
      </c>
      <c r="U137" s="86" t="str">
        <f t="shared" ref="U137:U161" si="2001">"ReplaceableTextures\\CommandButtons\\BTN"&amp;B137&amp;".blp"</f>
        <v>ReplaceableTextures\\CommandButtons\\BTNCF01.blp</v>
      </c>
      <c r="CN137" s="71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1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1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1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1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6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2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2"/>
      <c r="B138" s="102" t="s">
        <v>518</v>
      </c>
      <c r="C138" s="102" t="s">
        <v>519</v>
      </c>
      <c r="T138" s="120" t="s">
        <v>520</v>
      </c>
      <c r="U138" s="86" t="str">
        <f t="shared" si="2001"/>
        <v>ReplaceableTextures\\CommandButtons\\BTNI001.blp</v>
      </c>
      <c r="CN138" s="71" t="str">
        <f t="shared" si="2002"/>
        <v>InitUnitState('I001',,,,,,,,,,)</v>
      </c>
      <c r="CO138" s="71" t="str">
        <f t="shared" si="2003"/>
        <v>InitUnitNormal('I001',,,,,,,,,,)</v>
      </c>
      <c r="CP138" s="71" t="str">
        <f t="shared" si="2004"/>
        <v>InitUnitMagic('I001',,,,,,,,,,)</v>
      </c>
      <c r="CQ138" s="71" t="str">
        <f t="shared" si="2005"/>
        <v>InitUnitAdd('I001',,,,,,,,,,)</v>
      </c>
      <c r="CR138" s="71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6" t="str">
        <f t="shared" si="2006"/>
        <v>|n</v>
      </c>
      <c r="CV138" s="62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2"/>
      <c r="B139" s="102" t="s">
        <v>521</v>
      </c>
      <c r="C139" s="102" t="s">
        <v>522</v>
      </c>
      <c r="T139" s="120" t="s">
        <v>523</v>
      </c>
      <c r="U139" s="86" t="str">
        <f t="shared" si="2001"/>
        <v>ReplaceableTextures\\CommandButtons\\BTNI002.blp</v>
      </c>
      <c r="CN139" s="71" t="str">
        <f t="shared" si="2002"/>
        <v>InitUnitState('I002',,,,,,,,,,)</v>
      </c>
      <c r="CO139" s="71" t="str">
        <f t="shared" si="2003"/>
        <v>InitUnitNormal('I002',,,,,,,,,,)</v>
      </c>
      <c r="CP139" s="71" t="str">
        <f t="shared" si="2004"/>
        <v>InitUnitMagic('I002',,,,,,,,,,)</v>
      </c>
      <c r="CQ139" s="71" t="str">
        <f t="shared" si="2005"/>
        <v>InitUnitAdd('I002',,,,,,,,,,)</v>
      </c>
      <c r="CR139" s="71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6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2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2"/>
      <c r="B140" s="102" t="s">
        <v>524</v>
      </c>
      <c r="C140" s="102" t="s">
        <v>525</v>
      </c>
      <c r="T140" s="120" t="s">
        <v>526</v>
      </c>
      <c r="U140" s="86" t="str">
        <f t="shared" si="2001"/>
        <v>ReplaceableTextures\\CommandButtons\\BTNI003.blp</v>
      </c>
      <c r="CN140" s="71" t="str">
        <f t="shared" si="2002"/>
        <v>InitUnitState('I003',,,,,,,,,,)</v>
      </c>
      <c r="CO140" s="71" t="str">
        <f t="shared" si="2003"/>
        <v>InitUnitNormal('I003',,,,,,,,,,)</v>
      </c>
      <c r="CP140" s="71" t="str">
        <f t="shared" si="2004"/>
        <v>InitUnitMagic('I003',,,,,,,,,,)</v>
      </c>
      <c r="CQ140" s="71" t="str">
        <f t="shared" si="2005"/>
        <v>InitUnitAdd('I003',,,,,,,,,,)</v>
      </c>
      <c r="CR140" s="71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6" t="str">
        <f t="shared" si="2078"/>
        <v>|n</v>
      </c>
      <c r="CV140" s="62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2"/>
      <c r="B141" s="102" t="s">
        <v>527</v>
      </c>
      <c r="C141" s="102" t="s">
        <v>528</v>
      </c>
      <c r="T141" s="120" t="s">
        <v>529</v>
      </c>
      <c r="U141" s="86" t="str">
        <f t="shared" si="2001"/>
        <v>ReplaceableTextures\\CommandButtons\\BTNI004.blp</v>
      </c>
      <c r="CN141" s="71" t="str">
        <f t="shared" si="2002"/>
        <v>InitUnitState('I004',,,,,,,,,,)</v>
      </c>
      <c r="CO141" s="71" t="str">
        <f t="shared" si="2003"/>
        <v>InitUnitNormal('I004',,,,,,,,,,)</v>
      </c>
      <c r="CP141" s="71" t="str">
        <f t="shared" si="2004"/>
        <v>InitUnitMagic('I004',,,,,,,,,,)</v>
      </c>
      <c r="CQ141" s="71" t="str">
        <f t="shared" si="2005"/>
        <v>InitUnitAdd('I004',,,,,,,,,,)</v>
      </c>
      <c r="CR141" s="71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6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2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2"/>
      <c r="B142" s="102" t="s">
        <v>530</v>
      </c>
      <c r="C142" s="102" t="s">
        <v>531</v>
      </c>
      <c r="T142" s="120" t="s">
        <v>532</v>
      </c>
      <c r="U142" s="86" t="str">
        <f t="shared" si="2001"/>
        <v>ReplaceableTextures\\CommandButtons\\BTNI005.blp</v>
      </c>
      <c r="CN142" s="71" t="str">
        <f t="shared" si="2002"/>
        <v>InitUnitState('I005',,,,,,,,,,)</v>
      </c>
      <c r="CO142" s="71" t="str">
        <f t="shared" si="2003"/>
        <v>InitUnitNormal('I005',,,,,,,,,,)</v>
      </c>
      <c r="CP142" s="71" t="str">
        <f t="shared" si="2004"/>
        <v>InitUnitMagic('I005',,,,,,,,,,)</v>
      </c>
      <c r="CQ142" s="71" t="str">
        <f t="shared" si="2005"/>
        <v>InitUnitAdd('I005',,,,,,,,,,)</v>
      </c>
      <c r="CR142" s="71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6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2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2"/>
      <c r="B143" s="102" t="s">
        <v>533</v>
      </c>
      <c r="C143" s="80" t="s">
        <v>534</v>
      </c>
      <c r="T143" s="9" t="s">
        <v>535</v>
      </c>
      <c r="U143" s="118" t="s">
        <v>536</v>
      </c>
      <c r="V143" s="87"/>
      <c r="W143" s="87"/>
      <c r="X143" s="87">
        <v>5</v>
      </c>
      <c r="Y143" s="87"/>
      <c r="Z143" s="87"/>
      <c r="AA143" s="87"/>
      <c r="AB143" s="87"/>
      <c r="AC143" s="87"/>
      <c r="AD143" s="87"/>
      <c r="AE143" s="87"/>
      <c r="AF143" s="87"/>
      <c r="AG143" s="89"/>
      <c r="AH143" s="87"/>
      <c r="AI143" s="87"/>
      <c r="AJ143" s="87"/>
      <c r="AK143" s="87"/>
      <c r="AL143" s="89"/>
      <c r="AM143" s="87"/>
      <c r="AN143" s="87"/>
      <c r="AO143" s="87"/>
      <c r="AP143" s="87"/>
      <c r="AQ143" s="87"/>
      <c r="AR143" s="89"/>
      <c r="AS143" s="89"/>
      <c r="AT143" s="87"/>
      <c r="AU143" s="87"/>
      <c r="AV143" s="87"/>
      <c r="AW143" s="87"/>
      <c r="AX143" s="87"/>
      <c r="AY143" s="87"/>
      <c r="AZ143" s="87"/>
      <c r="BA143" s="87"/>
      <c r="BB143" s="87"/>
      <c r="BC143" s="87"/>
      <c r="BD143" s="87"/>
      <c r="BE143" s="87"/>
      <c r="BF143" s="87"/>
      <c r="BG143" s="87"/>
      <c r="BH143" s="87"/>
      <c r="BI143" s="87"/>
      <c r="BJ143" s="87">
        <v>10</v>
      </c>
      <c r="CN143" s="71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1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1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1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1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6" t="str">
        <f t="shared" si="2222"/>
        <v>|n护甲+5|n金币加成+10|n</v>
      </c>
      <c r="CV143" s="62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2"/>
      <c r="B144" s="102" t="s">
        <v>537</v>
      </c>
      <c r="C144" s="80" t="s">
        <v>538</v>
      </c>
      <c r="T144" s="9" t="s">
        <v>539</v>
      </c>
      <c r="U144" s="118" t="s">
        <v>536</v>
      </c>
      <c r="V144" s="87"/>
      <c r="W144" s="87"/>
      <c r="X144" s="87">
        <v>10</v>
      </c>
      <c r="Y144" s="87"/>
      <c r="Z144" s="87"/>
      <c r="AA144" s="87"/>
      <c r="AB144" s="87"/>
      <c r="AC144" s="87"/>
      <c r="AD144" s="87"/>
      <c r="AE144" s="87"/>
      <c r="AF144" s="87"/>
      <c r="AG144" s="89"/>
      <c r="AH144" s="87"/>
      <c r="AI144" s="87"/>
      <c r="AJ144" s="87"/>
      <c r="AK144" s="87"/>
      <c r="AL144" s="89"/>
      <c r="AM144" s="87"/>
      <c r="AN144" s="87"/>
      <c r="AO144" s="87"/>
      <c r="AP144" s="87"/>
      <c r="AQ144" s="87"/>
      <c r="AR144" s="89"/>
      <c r="AS144" s="89"/>
      <c r="AT144" s="87"/>
      <c r="AU144" s="87"/>
      <c r="AV144" s="87"/>
      <c r="AW144" s="87"/>
      <c r="AX144" s="87"/>
      <c r="AY144" s="87"/>
      <c r="AZ144" s="87"/>
      <c r="BA144" s="87"/>
      <c r="BB144" s="87"/>
      <c r="BC144" s="87"/>
      <c r="BD144" s="87"/>
      <c r="BE144" s="87"/>
      <c r="BF144" s="87"/>
      <c r="BG144" s="87"/>
      <c r="BH144" s="87"/>
      <c r="BI144" s="87"/>
      <c r="BJ144" s="87">
        <v>15</v>
      </c>
      <c r="CN144" s="71" t="str">
        <f t="shared" si="2002"/>
        <v>InitUnitState('I011',,,10,,,,,,,)</v>
      </c>
      <c r="CO144" s="71" t="str">
        <f t="shared" si="2003"/>
        <v>InitUnitNormal('I011',,,,,,,,,,)</v>
      </c>
      <c r="CP144" s="71" t="str">
        <f t="shared" si="2004"/>
        <v>InitUnitMagic('I011',,,,,,,,,,15)</v>
      </c>
      <c r="CQ144" s="71" t="str">
        <f t="shared" si="2005"/>
        <v>InitUnitAdd('I011',,,,,,,,,,)</v>
      </c>
      <c r="CR144" s="71" t="str">
        <f t="shared" si="2298"/>
        <v>InitEquipData('I011',,"",,,,,'','','','','','',"ReplaceableTextures\\CommandButtons\\BTNIT02.blp")</v>
      </c>
      <c r="CU144" s="96" t="str">
        <f t="shared" si="2150"/>
        <v>|n护甲+10|n金币加成+15|n</v>
      </c>
      <c r="CV144" s="62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2"/>
      <c r="B145" s="102" t="s">
        <v>540</v>
      </c>
      <c r="C145" s="115" t="s">
        <v>541</v>
      </c>
      <c r="T145" s="9" t="s">
        <v>542</v>
      </c>
      <c r="U145" s="118" t="s">
        <v>543</v>
      </c>
      <c r="V145" s="87"/>
      <c r="W145" s="87"/>
      <c r="X145" s="87">
        <v>20</v>
      </c>
      <c r="Y145" s="87"/>
      <c r="Z145" s="87"/>
      <c r="AA145" s="87"/>
      <c r="AB145" s="87"/>
      <c r="AC145" s="87"/>
      <c r="AD145" s="87"/>
      <c r="AE145" s="87"/>
      <c r="AF145" s="87"/>
      <c r="AG145" s="89"/>
      <c r="AH145" s="87"/>
      <c r="AI145" s="87"/>
      <c r="AJ145" s="87"/>
      <c r="AK145" s="87"/>
      <c r="AL145" s="89"/>
      <c r="AM145" s="87"/>
      <c r="AN145" s="87"/>
      <c r="AO145" s="87"/>
      <c r="AP145" s="87"/>
      <c r="AQ145" s="87"/>
      <c r="AR145" s="89"/>
      <c r="AS145" s="89"/>
      <c r="AT145" s="87"/>
      <c r="AU145" s="87"/>
      <c r="AV145" s="87"/>
      <c r="AW145" s="87"/>
      <c r="AX145" s="87"/>
      <c r="AY145" s="87"/>
      <c r="AZ145" s="87"/>
      <c r="BA145" s="87"/>
      <c r="BB145" s="87"/>
      <c r="BC145" s="87"/>
      <c r="BD145" s="87"/>
      <c r="BE145" s="87"/>
      <c r="BF145" s="87"/>
      <c r="BG145" s="87"/>
      <c r="BH145" s="87"/>
      <c r="BI145" s="87"/>
      <c r="BJ145" s="87">
        <v>20</v>
      </c>
      <c r="CN145" s="71" t="str">
        <f t="shared" si="2002"/>
        <v>InitUnitState('I012',,,20,,,,,,,)</v>
      </c>
      <c r="CO145" s="71" t="str">
        <f t="shared" si="2003"/>
        <v>InitUnitNormal('I012',,,,,,,,,,)</v>
      </c>
      <c r="CP145" s="71" t="str">
        <f t="shared" si="2004"/>
        <v>InitUnitMagic('I012',,,,,,,,,,20)</v>
      </c>
      <c r="CQ145" s="71" t="str">
        <f t="shared" si="2005"/>
        <v>InitUnitAdd('I012',,,,,,,,,,)</v>
      </c>
      <c r="CR145" s="71" t="str">
        <f t="shared" si="2298"/>
        <v>InitEquipData('I012',,"",,,,,'','','','','','',"ReplaceableTextures\\CommandButtons\\BTNIT03.blp")</v>
      </c>
      <c r="CU145" s="96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2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2"/>
      <c r="B146" s="102" t="s">
        <v>544</v>
      </c>
      <c r="C146" s="115" t="s">
        <v>545</v>
      </c>
      <c r="T146" s="9" t="s">
        <v>546</v>
      </c>
      <c r="U146" s="118" t="s">
        <v>547</v>
      </c>
      <c r="V146" s="87"/>
      <c r="W146" s="87"/>
      <c r="X146" s="87">
        <v>30</v>
      </c>
      <c r="Y146" s="87"/>
      <c r="Z146" s="87"/>
      <c r="AA146" s="87"/>
      <c r="AB146" s="87"/>
      <c r="AC146" s="87"/>
      <c r="AD146" s="87"/>
      <c r="AE146" s="87"/>
      <c r="AF146" s="87"/>
      <c r="AG146" s="89"/>
      <c r="AH146" s="87"/>
      <c r="AI146" s="87"/>
      <c r="AJ146" s="87"/>
      <c r="AK146" s="87"/>
      <c r="AL146" s="89"/>
      <c r="AM146" s="87"/>
      <c r="AN146" s="87"/>
      <c r="AO146" s="87"/>
      <c r="AP146" s="87"/>
      <c r="AQ146" s="87"/>
      <c r="AR146" s="89"/>
      <c r="AS146" s="89"/>
      <c r="AT146" s="87"/>
      <c r="AU146" s="87"/>
      <c r="AV146" s="87"/>
      <c r="AW146" s="87"/>
      <c r="AX146" s="87"/>
      <c r="AY146" s="87"/>
      <c r="AZ146" s="87"/>
      <c r="BA146" s="87"/>
      <c r="BB146" s="87"/>
      <c r="BC146" s="87"/>
      <c r="BD146" s="87"/>
      <c r="BE146" s="87"/>
      <c r="BF146" s="87"/>
      <c r="BG146" s="87"/>
      <c r="BH146" s="87"/>
      <c r="BI146" s="87"/>
      <c r="BJ146" s="87">
        <v>25</v>
      </c>
      <c r="CN146" s="71" t="str">
        <f t="shared" si="2002"/>
        <v>InitUnitState('I013',,,30,,,,,,,)</v>
      </c>
      <c r="CO146" s="71" t="str">
        <f t="shared" si="2003"/>
        <v>InitUnitNormal('I013',,,,,,,,,,)</v>
      </c>
      <c r="CP146" s="71" t="str">
        <f t="shared" si="2004"/>
        <v>InitUnitMagic('I013',,,,,,,,,,25)</v>
      </c>
      <c r="CQ146" s="71" t="str">
        <f t="shared" si="2005"/>
        <v>InitUnitAdd('I013',,,,,,,,,,)</v>
      </c>
      <c r="CR146" s="71" t="str">
        <f t="shared" si="2298"/>
        <v>InitEquipData('I013',,"",,,,,'','','','','','',"ReplaceableTextures\\CommandButtons\\BTNIT04.blp")</v>
      </c>
      <c r="CU146" s="96" t="str">
        <f t="shared" si="2299"/>
        <v>|n护甲+30|n金币加成+25|n</v>
      </c>
      <c r="CV146" s="62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2"/>
      <c r="B147" s="102" t="s">
        <v>548</v>
      </c>
      <c r="C147" s="115" t="s">
        <v>549</v>
      </c>
      <c r="T147" s="9" t="s">
        <v>550</v>
      </c>
      <c r="U147" s="118" t="s">
        <v>551</v>
      </c>
      <c r="V147" s="87"/>
      <c r="W147" s="87"/>
      <c r="X147" s="87">
        <v>40</v>
      </c>
      <c r="Y147" s="87"/>
      <c r="Z147" s="87"/>
      <c r="AA147" s="87"/>
      <c r="AB147" s="87"/>
      <c r="AC147" s="87"/>
      <c r="AD147" s="87"/>
      <c r="AE147" s="87"/>
      <c r="AF147" s="87"/>
      <c r="AG147" s="89"/>
      <c r="AH147" s="87"/>
      <c r="AI147" s="87"/>
      <c r="AJ147" s="87"/>
      <c r="AK147" s="87"/>
      <c r="AL147" s="89"/>
      <c r="AM147" s="87"/>
      <c r="AN147" s="87"/>
      <c r="AO147" s="87"/>
      <c r="AP147" s="87"/>
      <c r="AQ147" s="87"/>
      <c r="AR147" s="89"/>
      <c r="AS147" s="89"/>
      <c r="AT147" s="87"/>
      <c r="AU147" s="87"/>
      <c r="AV147" s="87"/>
      <c r="AW147" s="87"/>
      <c r="AX147" s="87"/>
      <c r="AY147" s="87"/>
      <c r="AZ147" s="87"/>
      <c r="BA147" s="87"/>
      <c r="BB147" s="87"/>
      <c r="BC147" s="87"/>
      <c r="BD147" s="87"/>
      <c r="BE147" s="87"/>
      <c r="BF147" s="87"/>
      <c r="BG147" s="87"/>
      <c r="BH147" s="87"/>
      <c r="BI147" s="87"/>
      <c r="BJ147" s="87">
        <v>30</v>
      </c>
      <c r="CN147" s="71" t="str">
        <f t="shared" si="2002"/>
        <v>InitUnitState('I014',,,40,,,,,,,)</v>
      </c>
      <c r="CO147" s="71" t="str">
        <f t="shared" si="2003"/>
        <v>InitUnitNormal('I014',,,,,,,,,,)</v>
      </c>
      <c r="CP147" s="71" t="str">
        <f t="shared" si="2004"/>
        <v>InitUnitMagic('I014',,,,,,,,,,30)</v>
      </c>
      <c r="CQ147" s="71" t="str">
        <f t="shared" si="2005"/>
        <v>InitUnitAdd('I014',,,,,,,,,,)</v>
      </c>
      <c r="CR147" s="71" t="str">
        <f t="shared" si="2298"/>
        <v>InitEquipData('I014',,"",,,,,'','','','','','',"ReplaceableTextures\\CommandButtons\\BTNIT05.blp")</v>
      </c>
      <c r="CU147" s="96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2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2"/>
      <c r="B148" s="102" t="s">
        <v>552</v>
      </c>
      <c r="C148" s="115" t="s">
        <v>553</v>
      </c>
      <c r="T148" s="9" t="s">
        <v>554</v>
      </c>
      <c r="U148" s="118" t="s">
        <v>555</v>
      </c>
      <c r="V148" s="87"/>
      <c r="W148" s="87"/>
      <c r="X148" s="87">
        <v>50</v>
      </c>
      <c r="Y148" s="87"/>
      <c r="Z148" s="87"/>
      <c r="AA148" s="87"/>
      <c r="AB148" s="87"/>
      <c r="AC148" s="87"/>
      <c r="AD148" s="87"/>
      <c r="AE148" s="87"/>
      <c r="AF148" s="87"/>
      <c r="AG148" s="89"/>
      <c r="AH148" s="87"/>
      <c r="AI148" s="87"/>
      <c r="AJ148" s="87"/>
      <c r="AK148" s="87"/>
      <c r="AL148" s="89"/>
      <c r="AM148" s="87"/>
      <c r="AN148" s="87"/>
      <c r="AO148" s="87"/>
      <c r="AP148" s="87"/>
      <c r="AQ148" s="87"/>
      <c r="AR148" s="89"/>
      <c r="AS148" s="89"/>
      <c r="AT148" s="87"/>
      <c r="AU148" s="87"/>
      <c r="AV148" s="87"/>
      <c r="AW148" s="87"/>
      <c r="AX148" s="87"/>
      <c r="AY148" s="87"/>
      <c r="AZ148" s="87"/>
      <c r="BA148" s="87"/>
      <c r="BB148" s="87"/>
      <c r="BC148" s="87"/>
      <c r="BD148" s="87"/>
      <c r="BE148" s="87"/>
      <c r="BF148" s="87"/>
      <c r="BG148" s="87"/>
      <c r="BH148" s="87"/>
      <c r="BI148" s="87"/>
      <c r="BJ148" s="87">
        <v>35</v>
      </c>
      <c r="CN148" s="71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1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1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1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1" t="str">
        <f t="shared" si="2298"/>
        <v>InitEquipData('I015',,"",,,,,'','','','','','',"ReplaceableTextures\\CommandButtons\\BTNIT06.blp")</v>
      </c>
      <c r="CU148" s="96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2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2"/>
      <c r="B149" s="102" t="s">
        <v>556</v>
      </c>
      <c r="C149" s="102" t="s">
        <v>557</v>
      </c>
      <c r="T149" s="119" t="s">
        <v>558</v>
      </c>
      <c r="U149" s="86" t="str">
        <f t="shared" si="2001"/>
        <v>ReplaceableTextures\\CommandButtons\\BTNIN00.blp</v>
      </c>
      <c r="CN149" s="71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1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1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1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1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6" t="str">
        <f t="shared" si="2371"/>
        <v>|n</v>
      </c>
      <c r="CV149" s="62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2"/>
      <c r="B150" s="116" t="s">
        <v>559</v>
      </c>
      <c r="C150" s="23" t="s">
        <v>560</v>
      </c>
      <c r="T150" s="62" t="s">
        <v>561</v>
      </c>
      <c r="U150" s="86" t="str">
        <f t="shared" si="2001"/>
        <v>ReplaceableTextures\\CommandButtons\\BTNIN07.blp</v>
      </c>
      <c r="CN150" s="71" t="str">
        <f t="shared" si="2519"/>
        <v>InitUnitState('IN07',,,,,,,,,,)</v>
      </c>
      <c r="CO150" s="71" t="str">
        <f t="shared" si="2520"/>
        <v>InitUnitNormal('IN07',,,,,,,,,,)</v>
      </c>
      <c r="CP150" s="71" t="str">
        <f t="shared" si="2521"/>
        <v>InitUnitMagic('IN07',,,,,,,,,,)</v>
      </c>
      <c r="CQ150" s="71" t="str">
        <f t="shared" si="2522"/>
        <v>InitUnitAdd('IN07',,,,,,,,,,)</v>
      </c>
      <c r="CR150" s="71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6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2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2"/>
      <c r="B151" s="102" t="s">
        <v>562</v>
      </c>
      <c r="C151" s="62" t="s">
        <v>563</v>
      </c>
      <c r="T151" s="62" t="s">
        <v>564</v>
      </c>
      <c r="U151" s="86" t="str">
        <f t="shared" si="2001"/>
        <v>ReplaceableTextures\\CommandButtons\\BTNIN08.blp</v>
      </c>
      <c r="CN151" s="71" t="str">
        <f t="shared" si="2519"/>
        <v>InitUnitState('IN08',,,,,,,,,,)</v>
      </c>
      <c r="CO151" s="71" t="str">
        <f t="shared" si="2520"/>
        <v>InitUnitNormal('IN08',,,,,,,,,,)</v>
      </c>
      <c r="CP151" s="71" t="str">
        <f t="shared" si="2521"/>
        <v>InitUnitMagic('IN08',,,,,,,,,,)</v>
      </c>
      <c r="CQ151" s="71" t="str">
        <f t="shared" si="2522"/>
        <v>InitUnitAdd('IN08',,,,,,,,,,)</v>
      </c>
      <c r="CR151" s="71" t="str">
        <f t="shared" si="2523"/>
        <v>InitEquipData('IN08',,"",,,,,'','','','','','',"ReplaceableTextures\\CommandButtons\\BTNIT02.blp")</v>
      </c>
      <c r="CU151" s="96" t="str">
        <f t="shared" si="2524"/>
        <v>|n</v>
      </c>
      <c r="CV151" s="62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2"/>
      <c r="B152" s="116" t="s">
        <v>565</v>
      </c>
      <c r="C152" s="23" t="s">
        <v>566</v>
      </c>
      <c r="T152" s="62" t="s">
        <v>567</v>
      </c>
      <c r="U152" s="86" t="str">
        <f t="shared" si="2001"/>
        <v>ReplaceableTextures\\CommandButtons\\BTNIN09.blp</v>
      </c>
      <c r="CN152" s="71" t="str">
        <f t="shared" si="2519"/>
        <v>InitUnitState('IN09',,,,,,,,,,)</v>
      </c>
      <c r="CO152" s="71" t="str">
        <f t="shared" si="2520"/>
        <v>InitUnitNormal('IN09',,,,,,,,,,)</v>
      </c>
      <c r="CP152" s="71" t="str">
        <f t="shared" si="2521"/>
        <v>InitUnitMagic('IN09',,,,,,,,,,)</v>
      </c>
      <c r="CQ152" s="71" t="str">
        <f t="shared" si="2522"/>
        <v>InitUnitAdd('IN09',,,,,,,,,,)</v>
      </c>
      <c r="CR152" s="71" t="str">
        <f t="shared" si="2523"/>
        <v>InitEquipData('IN09',,"",,,,,'','','','','','',"ReplaceableTextures\\CommandButtons\\BTNIT03.blp")</v>
      </c>
      <c r="CU152" s="96" t="str">
        <f t="shared" si="2524"/>
        <v>|n</v>
      </c>
      <c r="CV152" s="62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2"/>
      <c r="B153" s="116" t="s">
        <v>568</v>
      </c>
      <c r="C153" s="23" t="s">
        <v>569</v>
      </c>
      <c r="T153" s="62" t="s">
        <v>570</v>
      </c>
      <c r="U153" s="86" t="str">
        <f t="shared" si="2001"/>
        <v>ReplaceableTextures\\CommandButtons\\BTNIN10.blp</v>
      </c>
      <c r="CN153" s="71" t="str">
        <f t="shared" si="2519"/>
        <v>InitUnitState('IN10',,,,,,,,,,)</v>
      </c>
      <c r="CO153" s="71" t="str">
        <f t="shared" si="2520"/>
        <v>InitUnitNormal('IN10',,,,,,,,,,)</v>
      </c>
      <c r="CP153" s="71" t="str">
        <f t="shared" si="2521"/>
        <v>InitUnitMagic('IN10',,,,,,,,,,)</v>
      </c>
      <c r="CQ153" s="71" t="str">
        <f t="shared" si="2522"/>
        <v>InitUnitAdd('IN10',,,,,,,,,,)</v>
      </c>
      <c r="CR153" s="71" t="str">
        <f t="shared" si="2523"/>
        <v>InitEquipData('IN10',,"",,,,,'','','','','','',"ReplaceableTextures\\CommandButtons\\BTNIT04.blp")</v>
      </c>
      <c r="CU153" s="96" t="str">
        <f t="shared" si="2524"/>
        <v>|n</v>
      </c>
      <c r="CV153" s="62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2"/>
      <c r="B154" s="116" t="s">
        <v>571</v>
      </c>
      <c r="C154" s="23" t="s">
        <v>572</v>
      </c>
      <c r="T154" s="62" t="s">
        <v>573</v>
      </c>
      <c r="U154" s="86" t="str">
        <f t="shared" si="2001"/>
        <v>ReplaceableTextures\\CommandButtons\\BTNIN11.blp</v>
      </c>
      <c r="CN154" s="71" t="str">
        <f t="shared" si="2519"/>
        <v>InitUnitState('IN11',,,,,,,,,,)</v>
      </c>
      <c r="CO154" s="71" t="str">
        <f t="shared" si="2520"/>
        <v>InitUnitNormal('IN11',,,,,,,,,,)</v>
      </c>
      <c r="CP154" s="71" t="str">
        <f t="shared" si="2521"/>
        <v>InitUnitMagic('IN11',,,,,,,,,,)</v>
      </c>
      <c r="CQ154" s="71" t="str">
        <f t="shared" si="2522"/>
        <v>InitUnitAdd('IN11',,,,,,,,,,)</v>
      </c>
      <c r="CR154" s="71" t="str">
        <f t="shared" si="2523"/>
        <v>InitEquipData('IN11',,"",,,,,'','','','','','',"ReplaceableTextures\\CommandButtons\\BTNIT05.blp")</v>
      </c>
      <c r="CU154" s="96" t="str">
        <f t="shared" si="2524"/>
        <v>|n</v>
      </c>
      <c r="CV154" s="62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2"/>
      <c r="B155" s="116" t="s">
        <v>574</v>
      </c>
      <c r="C155" s="23" t="s">
        <v>575</v>
      </c>
      <c r="T155" s="62" t="s">
        <v>576</v>
      </c>
      <c r="U155" s="86" t="str">
        <f t="shared" si="2001"/>
        <v>ReplaceableTextures\\CommandButtons\\BTNIN12.blp</v>
      </c>
      <c r="CN155" s="71" t="str">
        <f t="shared" si="2519"/>
        <v>InitUnitState('IN12',,,,,,,,,,)</v>
      </c>
      <c r="CO155" s="71" t="str">
        <f t="shared" si="2520"/>
        <v>InitUnitNormal('IN12',,,,,,,,,,)</v>
      </c>
      <c r="CP155" s="71" t="str">
        <f t="shared" si="2521"/>
        <v>InitUnitMagic('IN12',,,,,,,,,,)</v>
      </c>
      <c r="CQ155" s="71" t="str">
        <f t="shared" si="2522"/>
        <v>InitUnitAdd('IN12',,,,,,,,,,)</v>
      </c>
      <c r="CR155" s="71" t="str">
        <f t="shared" si="2523"/>
        <v>InitEquipData('IN12',,"",,,,,'','','','','','',"ReplaceableTextures\\CommandButtons\\BTNIT06.blp")</v>
      </c>
      <c r="CU155" s="96" t="str">
        <f t="shared" si="2524"/>
        <v>|n</v>
      </c>
      <c r="CV155" s="62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2"/>
      <c r="B156" s="116" t="s">
        <v>577</v>
      </c>
      <c r="C156" s="23" t="s">
        <v>578</v>
      </c>
      <c r="T156" s="62" t="s">
        <v>579</v>
      </c>
      <c r="U156" s="86" t="str">
        <f t="shared" si="2001"/>
        <v>ReplaceableTextures\\CommandButtons\\BTNIN13.blp</v>
      </c>
      <c r="CN156" s="71" t="str">
        <f t="shared" si="2519"/>
        <v>InitUnitState('IN13',,,,,,,,,,)</v>
      </c>
      <c r="CO156" s="71" t="str">
        <f t="shared" si="2520"/>
        <v>InitUnitNormal('IN13',,,,,,,,,,)</v>
      </c>
      <c r="CP156" s="71" t="str">
        <f t="shared" si="2521"/>
        <v>InitUnitMagic('IN13',,,,,,,,,,)</v>
      </c>
      <c r="CQ156" s="71" t="str">
        <f t="shared" si="2522"/>
        <v>InitUnitAdd('IN13',,,,,,,,,,)</v>
      </c>
      <c r="CR156" s="71" t="str">
        <f t="shared" si="2523"/>
        <v>InitEquipData('IN13',,"",,,,,'','','','','','',"ReplaceableTextures\\CommandButtons\\BTNIT07.blp")</v>
      </c>
      <c r="CU156" s="96" t="str">
        <f t="shared" si="2371"/>
        <v>|n</v>
      </c>
      <c r="CV156" s="62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2"/>
      <c r="B157" s="116" t="s">
        <v>580</v>
      </c>
      <c r="C157" s="23" t="s">
        <v>581</v>
      </c>
      <c r="T157" s="62" t="s">
        <v>582</v>
      </c>
      <c r="U157" s="86" t="str">
        <f t="shared" si="2001"/>
        <v>ReplaceableTextures\\CommandButtons\\BTNIN14.blp</v>
      </c>
      <c r="CN157" s="71" t="str">
        <f t="shared" si="2519"/>
        <v>InitUnitState('IN14',,,,,,,,,,)</v>
      </c>
      <c r="CO157" s="71" t="str">
        <f t="shared" si="2520"/>
        <v>InitUnitNormal('IN14',,,,,,,,,,)</v>
      </c>
      <c r="CP157" s="71" t="str">
        <f t="shared" si="2521"/>
        <v>InitUnitMagic('IN14',,,,,,,,,,)</v>
      </c>
      <c r="CQ157" s="71" t="str">
        <f t="shared" si="2522"/>
        <v>InitUnitAdd('IN14',,,,,,,,,,)</v>
      </c>
      <c r="CR157" s="71" t="str">
        <f t="shared" si="2523"/>
        <v>InitEquipData('IN14',,"",,,,,'','','','','','',"ReplaceableTextures\\CommandButtons\\BTNIT08.blp")</v>
      </c>
      <c r="CU157" s="96" t="str">
        <f t="shared" si="2371"/>
        <v>|n</v>
      </c>
      <c r="CV157" s="62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2"/>
      <c r="B158" s="116" t="s">
        <v>583</v>
      </c>
      <c r="C158" s="23" t="s">
        <v>584</v>
      </c>
      <c r="T158" s="62" t="s">
        <v>585</v>
      </c>
      <c r="U158" s="86" t="str">
        <f t="shared" si="2001"/>
        <v>ReplaceableTextures\\CommandButtons\\BTNIN15.blp</v>
      </c>
      <c r="CN158" s="71" t="str">
        <f t="shared" si="2519"/>
        <v>InitUnitState('IN15',,,,,,,,,,)</v>
      </c>
      <c r="CO158" s="71" t="str">
        <f t="shared" si="2520"/>
        <v>InitUnitNormal('IN15',,,,,,,,,,)</v>
      </c>
      <c r="CP158" s="71" t="str">
        <f t="shared" si="2521"/>
        <v>InitUnitMagic('IN15',,,,,,,,,,)</v>
      </c>
      <c r="CQ158" s="71" t="str">
        <f t="shared" si="2522"/>
        <v>InitUnitAdd('IN15',,,,,,,,,,)</v>
      </c>
      <c r="CR158" s="71" t="str">
        <f t="shared" si="2523"/>
        <v>InitEquipData('IN15',,"",,,,,'','','','','','',"ReplaceableTextures\\CommandButtons\\BTNIT09.blp")</v>
      </c>
      <c r="CU158" s="96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2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2"/>
      <c r="B159" s="116" t="s">
        <v>586</v>
      </c>
      <c r="C159" s="116" t="s">
        <v>587</v>
      </c>
      <c r="T159" s="62" t="s">
        <v>588</v>
      </c>
      <c r="U159" s="86" t="str">
        <f t="shared" si="2001"/>
        <v>ReplaceableTextures\\CommandButtons\\BTNIN16.blp</v>
      </c>
      <c r="CN159" s="71" t="str">
        <f t="shared" si="2519"/>
        <v>InitUnitState('IN16',,,,,,,,,,)</v>
      </c>
      <c r="CO159" s="71" t="str">
        <f t="shared" si="2520"/>
        <v>InitUnitNormal('IN16',,,,,,,,,,)</v>
      </c>
      <c r="CP159" s="71" t="str">
        <f t="shared" si="2521"/>
        <v>InitUnitMagic('IN16',,,,,,,,,,)</v>
      </c>
      <c r="CQ159" s="71" t="str">
        <f t="shared" si="2522"/>
        <v>InitUnitAdd('IN16',,,,,,,,,,)</v>
      </c>
      <c r="CR159" s="71" t="str">
        <f t="shared" si="2523"/>
        <v>InitEquipData('IN16',,"",,,,,'','','','','','',"ReplaceableTextures\\CommandButtons\\BTNIT10.blp")</v>
      </c>
      <c r="CU159" s="96" t="str">
        <f t="shared" si="2596"/>
        <v>|n</v>
      </c>
      <c r="CV159" s="62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2"/>
      <c r="B160" s="116" t="s">
        <v>589</v>
      </c>
      <c r="C160" s="23" t="s">
        <v>590</v>
      </c>
      <c r="T160" s="62" t="s">
        <v>591</v>
      </c>
      <c r="U160" s="86" t="str">
        <f t="shared" si="2001"/>
        <v>ReplaceableTextures\\CommandButtons\\BTNIN17.blp</v>
      </c>
      <c r="CN160" s="71" t="str">
        <f t="shared" si="2519"/>
        <v>InitUnitState('IN17',,,,,,,,,,)</v>
      </c>
      <c r="CO160" s="71" t="str">
        <f t="shared" si="2520"/>
        <v>InitUnitNormal('IN17',,,,,,,,,,)</v>
      </c>
      <c r="CP160" s="71" t="str">
        <f t="shared" si="2521"/>
        <v>InitUnitMagic('IN17',,,,,,,,,,)</v>
      </c>
      <c r="CQ160" s="71" t="str">
        <f t="shared" si="2522"/>
        <v>InitUnitAdd('IN17',,,,,,,,,,)</v>
      </c>
      <c r="CR160" s="71" t="str">
        <f t="shared" si="2523"/>
        <v>InitEquipData('IN17',,"",,,,,'','','','','','',"ReplaceableTextures\\CommandButtons\\BTNIT11.blp")</v>
      </c>
      <c r="CU160" s="96" t="str">
        <f t="shared" si="2596"/>
        <v>|n</v>
      </c>
      <c r="CV160" s="62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2"/>
      <c r="B161" s="116" t="s">
        <v>592</v>
      </c>
      <c r="C161" s="23" t="s">
        <v>593</v>
      </c>
      <c r="T161" s="62" t="s">
        <v>594</v>
      </c>
      <c r="U161" s="86" t="str">
        <f t="shared" si="2001"/>
        <v>ReplaceableTextures\\CommandButtons\\BTNIN18.blp</v>
      </c>
      <c r="CN161" s="71" t="str">
        <f t="shared" si="2519"/>
        <v>InitUnitState('IN18',,,,,,,,,,)</v>
      </c>
      <c r="CO161" s="71" t="str">
        <f t="shared" si="2520"/>
        <v>InitUnitNormal('IN18',,,,,,,,,,)</v>
      </c>
      <c r="CP161" s="71" t="str">
        <f t="shared" si="2521"/>
        <v>InitUnitMagic('IN18',,,,,,,,,,)</v>
      </c>
      <c r="CQ161" s="71" t="str">
        <f t="shared" si="2522"/>
        <v>InitUnitAdd('IN18',,,,,,,,,,)</v>
      </c>
      <c r="CR161" s="71" t="str">
        <f t="shared" si="2523"/>
        <v>InitEquipData('IN18',,"",,,,,'','','','','','',"ReplaceableTextures\\CommandButtons\\BTNIT12.blp")</v>
      </c>
      <c r="CU161" s="96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2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2"/>
      <c r="B162" s="102" t="s">
        <v>595</v>
      </c>
      <c r="C162" s="62" t="s">
        <v>596</v>
      </c>
      <c r="T162" s="62" t="s">
        <v>597</v>
      </c>
      <c r="U162" s="86" t="s">
        <v>598</v>
      </c>
      <c r="CN162" s="71" t="str">
        <f t="shared" si="2519"/>
        <v>InitUnitState('IN19',,,,,,,,,,)</v>
      </c>
      <c r="CO162" s="71" t="str">
        <f t="shared" si="2520"/>
        <v>InitUnitNormal('IN19',,,,,,,,,,)</v>
      </c>
      <c r="CP162" s="71" t="str">
        <f t="shared" si="2521"/>
        <v>InitUnitMagic('IN19',,,,,,,,,,)</v>
      </c>
      <c r="CQ162" s="71" t="str">
        <f t="shared" si="2522"/>
        <v>InitUnitAdd('IN19',,,,,,,,,,)</v>
      </c>
      <c r="CR162" s="71" t="str">
        <f t="shared" si="2523"/>
        <v>InitEquipData('IN19',,"",,,,,'','','','','','',"ReplaceableTextures\\CommandButtons\\BTNIT13.blp")</v>
      </c>
      <c r="CU162" s="96" t="str">
        <f t="shared" si="2668"/>
        <v>|n</v>
      </c>
      <c r="CV162" s="62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2"/>
      <c r="B163" s="116" t="s">
        <v>599</v>
      </c>
      <c r="C163" s="23" t="s">
        <v>600</v>
      </c>
      <c r="T163" s="62" t="s">
        <v>601</v>
      </c>
      <c r="U163" s="86" t="str">
        <f t="shared" ref="U163:U167" si="2810">"ReplaceableTextures\\CommandButtons\\BTN"&amp;B163&amp;".blp"</f>
        <v>ReplaceableTextures\\CommandButtons\\BTNIN20.blp</v>
      </c>
      <c r="CN163" s="71" t="str">
        <f t="shared" si="2519"/>
        <v>InitUnitState('IN20',,,,,,,,,,)</v>
      </c>
      <c r="CO163" s="71" t="str">
        <f t="shared" si="2520"/>
        <v>InitUnitNormal('IN20',,,,,,,,,,)</v>
      </c>
      <c r="CP163" s="71" t="str">
        <f t="shared" si="2521"/>
        <v>InitUnitMagic('IN20',,,,,,,,,,)</v>
      </c>
      <c r="CQ163" s="71" t="str">
        <f t="shared" si="2522"/>
        <v>InitUnitAdd('IN20',,,,,,,,,,)</v>
      </c>
      <c r="CR163" s="71" t="str">
        <f t="shared" si="2523"/>
        <v>InitEquipData('IN20',,"",,,,,'','','','','','',"ReplaceableTextures\\CommandButtons\\BTNIT14.blp")</v>
      </c>
      <c r="CU163" s="96" t="str">
        <f t="shared" si="2668"/>
        <v>|n</v>
      </c>
      <c r="CV163" s="62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2"/>
      <c r="B164" s="116" t="s">
        <v>602</v>
      </c>
      <c r="C164" s="23" t="s">
        <v>603</v>
      </c>
      <c r="T164" s="62" t="s">
        <v>604</v>
      </c>
      <c r="U164" s="86" t="str">
        <f t="shared" si="2810"/>
        <v>ReplaceableTextures\\CommandButtons\\BTNIN21.blp</v>
      </c>
      <c r="CN164" s="71" t="str">
        <f t="shared" si="2519"/>
        <v>InitUnitState('IN21',,,,,,,,,,)</v>
      </c>
      <c r="CO164" s="71" t="str">
        <f t="shared" si="2520"/>
        <v>InitUnitNormal('IN21',,,,,,,,,,)</v>
      </c>
      <c r="CP164" s="71" t="str">
        <f t="shared" si="2521"/>
        <v>InitUnitMagic('IN21',,,,,,,,,,)</v>
      </c>
      <c r="CQ164" s="71" t="str">
        <f t="shared" si="2522"/>
        <v>InitUnitAdd('IN21',,,,,,,,,,)</v>
      </c>
      <c r="CR164" s="71" t="str">
        <f t="shared" si="2523"/>
        <v>InitEquipData('IN21',,"",,,,,'','','','','','',"ReplaceableTextures\\CommandButtons\\BTNIZ0A.blp")</v>
      </c>
      <c r="CU164" s="96" t="str">
        <f t="shared" si="2668"/>
        <v>|n</v>
      </c>
      <c r="CV164" s="62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2"/>
      <c r="B165" s="102" t="s">
        <v>605</v>
      </c>
      <c r="C165" s="96" t="s">
        <v>606</v>
      </c>
      <c r="T165" s="62" t="s">
        <v>607</v>
      </c>
      <c r="U165" s="86" t="str">
        <f t="shared" si="2810"/>
        <v>ReplaceableTextures\\CommandButtons\\BTNIN22.blp</v>
      </c>
      <c r="CN165" s="71" t="str">
        <f t="shared" si="2519"/>
        <v>InitUnitState('IN22',,,,,,,,,,)</v>
      </c>
      <c r="CO165" s="71" t="str">
        <f t="shared" si="2520"/>
        <v>InitUnitNormal('IN22',,,,,,,,,,)</v>
      </c>
      <c r="CP165" s="71" t="str">
        <f t="shared" si="2521"/>
        <v>InitUnitMagic('IN22',,,,,,,,,,)</v>
      </c>
      <c r="CQ165" s="71" t="str">
        <f t="shared" si="2522"/>
        <v>InitUnitAdd('IN22',,,,,,,,,,)</v>
      </c>
      <c r="CR165" s="71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6" t="str">
        <f t="shared" si="2668"/>
        <v>|n</v>
      </c>
      <c r="CV165" s="62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2"/>
      <c r="B166" s="116" t="s">
        <v>608</v>
      </c>
      <c r="C166" s="23" t="s">
        <v>609</v>
      </c>
      <c r="T166" s="62" t="s">
        <v>610</v>
      </c>
      <c r="U166" s="86" t="str">
        <f t="shared" si="2810"/>
        <v>ReplaceableTextures\\CommandButtons\\BTNIN23.blp</v>
      </c>
      <c r="CN166" s="71" t="str">
        <f t="shared" si="2519"/>
        <v>InitUnitState('IN23',,,,,,,,,,)</v>
      </c>
      <c r="CO166" s="71" t="str">
        <f t="shared" si="2520"/>
        <v>InitUnitNormal('IN23',,,,,,,,,,)</v>
      </c>
      <c r="CP166" s="71" t="str">
        <f t="shared" si="2521"/>
        <v>InitUnitMagic('IN23',,,,,,,,,,)</v>
      </c>
      <c r="CQ166" s="71" t="str">
        <f t="shared" si="2522"/>
        <v>InitUnitAdd('IN23',,,,,,,,,,)</v>
      </c>
      <c r="CR166" s="71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218&amp;CR$1&amp;")"</f>
        <v>InitEquipData('IN23',,"",,,,,'','','','','','',"ReplaceableTextures\\CommandButtons\\BTN023.blp")</v>
      </c>
      <c r="CU166" s="96" t="str">
        <f t="shared" si="2668"/>
        <v>|n</v>
      </c>
      <c r="CV166" s="62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2"/>
      <c r="B167" s="116" t="s">
        <v>611</v>
      </c>
      <c r="C167" s="23" t="s">
        <v>612</v>
      </c>
      <c r="T167" s="62" t="s">
        <v>613</v>
      </c>
      <c r="U167" s="86" t="str">
        <f t="shared" si="2810"/>
        <v>ReplaceableTextures\\CommandButtons\\BTNIN24.blp</v>
      </c>
      <c r="CN167" s="71" t="str">
        <f t="shared" si="2519"/>
        <v>InitUnitState('IN24',,,,,,,,,,)</v>
      </c>
      <c r="CO167" s="71" t="str">
        <f t="shared" si="2520"/>
        <v>InitUnitNormal('IN24',,,,,,,,,,)</v>
      </c>
      <c r="CP167" s="71" t="str">
        <f t="shared" si="2521"/>
        <v>InitUnitMagic('IN24',,,,,,,,,,)</v>
      </c>
      <c r="CQ167" s="71" t="str">
        <f t="shared" si="2522"/>
        <v>InitUnitAdd('IN24',,,,,,,,,,)</v>
      </c>
      <c r="CR167" s="71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219&amp;CR$1&amp;")"</f>
        <v>InitEquipData('IN24',,"",,,,,'','','','','','',"ReplaceableTextures\\CommandButtons\\BTN020.blp")</v>
      </c>
      <c r="CU167" s="96" t="str">
        <f t="shared" si="2668"/>
        <v>|n</v>
      </c>
      <c r="CV167" s="62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2"/>
      <c r="B168" s="117" t="s">
        <v>614</v>
      </c>
      <c r="C168" s="96" t="s">
        <v>615</v>
      </c>
      <c r="T168" s="62" t="s">
        <v>616</v>
      </c>
      <c r="U168" s="86" t="s">
        <v>617</v>
      </c>
      <c r="CN168" s="71" t="str">
        <f t="shared" si="2519"/>
        <v>InitUnitState('IN25',,,,,,,,,,)</v>
      </c>
      <c r="CO168" s="71" t="str">
        <f t="shared" si="2520"/>
        <v>InitUnitNormal('IN25',,,,,,,,,,)</v>
      </c>
      <c r="CP168" s="71" t="str">
        <f t="shared" si="2521"/>
        <v>InitUnitMagic('IN25',,,,,,,,,,)</v>
      </c>
      <c r="CQ168" s="71" t="str">
        <f t="shared" si="2522"/>
        <v>InitUnitAdd('IN25',,,,,,,,,,)</v>
      </c>
      <c r="CR168" s="71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220&amp;CR$1&amp;")"</f>
        <v>InitEquipData('IN25',,"",,,,,'','','','','','',"ReplaceableTextures\\CommandButtons\\BTN001.blp")</v>
      </c>
      <c r="CU168" s="96" t="str">
        <f t="shared" si="2668"/>
        <v>|n</v>
      </c>
      <c r="CV168" s="62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2"/>
      <c r="B169" s="117" t="s">
        <v>618</v>
      </c>
      <c r="C169" s="96" t="s">
        <v>619</v>
      </c>
      <c r="T169" s="62" t="s">
        <v>620</v>
      </c>
      <c r="U169" s="86" t="s">
        <v>621</v>
      </c>
      <c r="CN169" s="71" t="str">
        <f t="shared" si="2519"/>
        <v>InitUnitState('IN26',,,,,,,,,,)</v>
      </c>
      <c r="CO169" s="71" t="str">
        <f t="shared" si="2520"/>
        <v>InitUnitNormal('IN26',,,,,,,,,,)</v>
      </c>
      <c r="CP169" s="71" t="str">
        <f t="shared" si="2521"/>
        <v>InitUnitMagic('IN26',,,,,,,,,,)</v>
      </c>
      <c r="CQ169" s="71" t="str">
        <f t="shared" si="2522"/>
        <v>InitUnitAdd('IN26',,,,,,,,,,)</v>
      </c>
      <c r="CR169" s="71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224&amp;CR$1&amp;")"</f>
        <v>InitEquipData('IN26',,"",,,,,'','','','','','',"ReplaceableTextures\\CommandButtons\\BTNIN01.blp")</v>
      </c>
      <c r="CU169" s="96" t="str">
        <f t="shared" si="2668"/>
        <v>|n</v>
      </c>
      <c r="CV169" s="62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3">IF(V169="","","|n"&amp;DB$2&amp;"+"&amp;V169&amp;DB$1)</f>
        <v/>
      </c>
      <c r="DC169" s="72" t="str">
        <f t="shared" si="2823"/>
        <v/>
      </c>
      <c r="DD169" s="72" t="str">
        <f t="shared" si="2823"/>
        <v/>
      </c>
      <c r="DE169" s="72" t="str">
        <f t="shared" si="2823"/>
        <v/>
      </c>
      <c r="DF169" s="72" t="str">
        <f t="shared" si="2823"/>
        <v/>
      </c>
      <c r="DG169" s="72" t="str">
        <f t="shared" si="2823"/>
        <v/>
      </c>
      <c r="DH169" s="72" t="str">
        <f t="shared" si="2823"/>
        <v/>
      </c>
      <c r="DI169" s="72" t="str">
        <f t="shared" si="2823"/>
        <v/>
      </c>
      <c r="DJ169" s="72" t="str">
        <f t="shared" si="2823"/>
        <v/>
      </c>
      <c r="DK169" s="72" t="str">
        <f t="shared" si="2823"/>
        <v/>
      </c>
      <c r="DL169" s="72" t="str">
        <f t="shared" si="2823"/>
        <v/>
      </c>
      <c r="DM169" s="72" t="str">
        <f t="shared" si="2823"/>
        <v/>
      </c>
      <c r="DN169" s="72" t="str">
        <f t="shared" si="2823"/>
        <v/>
      </c>
      <c r="DO169" s="72" t="str">
        <f t="shared" si="2823"/>
        <v/>
      </c>
      <c r="DP169" s="72" t="str">
        <f t="shared" si="2823"/>
        <v/>
      </c>
      <c r="DQ169" s="72" t="str">
        <f t="shared" si="2823"/>
        <v/>
      </c>
      <c r="DR169" s="72" t="str">
        <f t="shared" si="2823"/>
        <v/>
      </c>
      <c r="DS169" s="72" t="str">
        <f t="shared" si="2823"/>
        <v/>
      </c>
      <c r="DT169" s="72" t="str">
        <f t="shared" si="2823"/>
        <v/>
      </c>
      <c r="DU169" s="72" t="str">
        <f t="shared" si="2823"/>
        <v/>
      </c>
      <c r="DV169" s="72" t="str">
        <f t="shared" si="2823"/>
        <v/>
      </c>
      <c r="DW169" s="72" t="str">
        <f t="shared" si="2823"/>
        <v/>
      </c>
      <c r="DX169" s="72" t="str">
        <f t="shared" si="2823"/>
        <v/>
      </c>
      <c r="DY169" s="72" t="str">
        <f t="shared" si="2823"/>
        <v/>
      </c>
      <c r="DZ169" s="72" t="str">
        <f t="shared" si="2823"/>
        <v/>
      </c>
      <c r="EA169" s="72" t="str">
        <f t="shared" si="2823"/>
        <v/>
      </c>
      <c r="EB169" s="72" t="str">
        <f t="shared" si="2823"/>
        <v/>
      </c>
      <c r="EC169" s="72" t="str">
        <f t="shared" si="2823"/>
        <v/>
      </c>
      <c r="ED169" s="72" t="str">
        <f t="shared" si="2823"/>
        <v/>
      </c>
      <c r="EE169" s="72" t="str">
        <f t="shared" si="2823"/>
        <v/>
      </c>
      <c r="EF169" s="72" t="str">
        <f t="shared" si="2823"/>
        <v/>
      </c>
      <c r="EG169" s="72" t="str">
        <f t="shared" si="2823"/>
        <v/>
      </c>
      <c r="EH169" s="72" t="str">
        <f t="shared" si="2823"/>
        <v/>
      </c>
      <c r="EI169" s="72" t="str">
        <f t="shared" si="2823"/>
        <v/>
      </c>
      <c r="EJ169" s="72" t="str">
        <f t="shared" si="2823"/>
        <v/>
      </c>
      <c r="EK169" s="72" t="str">
        <f t="shared" si="2823"/>
        <v/>
      </c>
      <c r="EL169" s="72" t="str">
        <f t="shared" si="2823"/>
        <v/>
      </c>
      <c r="EM169" s="72" t="str">
        <f t="shared" si="2823"/>
        <v/>
      </c>
      <c r="EN169" s="72" t="str">
        <f t="shared" si="2823"/>
        <v/>
      </c>
      <c r="EO169" s="72" t="str">
        <f t="shared" si="2823"/>
        <v/>
      </c>
      <c r="EP169" s="72" t="str">
        <f t="shared" si="2823"/>
        <v/>
      </c>
      <c r="EQ169" s="72" t="str">
        <f t="shared" si="2823"/>
        <v/>
      </c>
      <c r="ER169" s="72" t="str">
        <f t="shared" si="2823"/>
        <v/>
      </c>
      <c r="ES169" s="72" t="str">
        <f t="shared" si="2823"/>
        <v/>
      </c>
      <c r="ET169" s="72" t="str">
        <f t="shared" si="2823"/>
        <v/>
      </c>
      <c r="EU169" s="72" t="str">
        <f t="shared" si="2823"/>
        <v/>
      </c>
      <c r="EV169" s="72" t="str">
        <f t="shared" si="2823"/>
        <v/>
      </c>
      <c r="EW169" s="72" t="str">
        <f t="shared" si="2823"/>
        <v/>
      </c>
      <c r="EX169" s="72" t="str">
        <f t="shared" si="2823"/>
        <v/>
      </c>
      <c r="EY169" s="72" t="str">
        <f t="shared" si="2823"/>
        <v/>
      </c>
      <c r="EZ169" s="72" t="str">
        <f t="shared" si="2823"/>
        <v/>
      </c>
      <c r="FA169" s="72" t="str">
        <f t="shared" si="2823"/>
        <v/>
      </c>
      <c r="FB169" s="72" t="str">
        <f t="shared" si="2823"/>
        <v/>
      </c>
      <c r="FC169" s="72" t="str">
        <f t="shared" si="2823"/>
        <v/>
      </c>
      <c r="FD169" s="72" t="str">
        <f t="shared" si="2823"/>
        <v/>
      </c>
      <c r="FE169" s="72" t="str">
        <f t="shared" si="2823"/>
        <v/>
      </c>
      <c r="FF169" s="72" t="str">
        <f t="shared" si="2823"/>
        <v/>
      </c>
      <c r="FG169" s="72" t="str">
        <f t="shared" si="2823"/>
        <v/>
      </c>
      <c r="FH169" s="72" t="str">
        <f t="shared" si="2823"/>
        <v/>
      </c>
      <c r="FI169" s="72" t="str">
        <f t="shared" si="2823"/>
        <v/>
      </c>
      <c r="FJ169" s="72" t="str">
        <f t="shared" si="2823"/>
        <v/>
      </c>
      <c r="FK169" s="72" t="str">
        <f t="shared" si="2823"/>
        <v/>
      </c>
      <c r="FL169" s="72" t="str">
        <f t="shared" si="2823"/>
        <v/>
      </c>
      <c r="FM169" s="72" t="str">
        <f t="shared" si="2823"/>
        <v/>
      </c>
      <c r="FN169" s="72" t="str">
        <f t="shared" ref="FN169:FS169" si="2824">IF(CH169="","","|n"&amp;FN$2&amp;"+"&amp;CH169&amp;FN$1)</f>
        <v/>
      </c>
      <c r="FO169" s="72" t="str">
        <f t="shared" si="2824"/>
        <v/>
      </c>
      <c r="FP169" s="72" t="str">
        <f t="shared" si="2824"/>
        <v/>
      </c>
      <c r="FQ169" s="72" t="str">
        <f t="shared" si="2824"/>
        <v/>
      </c>
      <c r="FR169" s="72" t="str">
        <f t="shared" si="2824"/>
        <v/>
      </c>
      <c r="FS169" s="72" t="str">
        <f t="shared" si="2824"/>
        <v/>
      </c>
    </row>
    <row r="170" spans="1:175" ht="16.5">
      <c r="A170" s="102"/>
      <c r="B170" s="117" t="s">
        <v>622</v>
      </c>
      <c r="C170" s="96" t="s">
        <v>623</v>
      </c>
      <c r="T170" s="62" t="s">
        <v>624</v>
      </c>
      <c r="U170" s="86" t="s">
        <v>625</v>
      </c>
      <c r="CN170" s="71" t="str">
        <f t="shared" si="2519"/>
        <v>InitUnitState('IN27',,,,,,,,,,)</v>
      </c>
      <c r="CO170" s="71" t="str">
        <f t="shared" si="2520"/>
        <v>InitUnitNormal('IN27',,,,,,,,,,)</v>
      </c>
      <c r="CP170" s="71" t="str">
        <f t="shared" si="2521"/>
        <v>InitUnitMagic('IN27',,,,,,,,,,)</v>
      </c>
      <c r="CQ170" s="71" t="str">
        <f t="shared" si="2522"/>
        <v>InitUnitAdd('IN27',,,,,,,,,,)</v>
      </c>
      <c r="CR170" s="71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225&amp;CR$1&amp;")"</f>
        <v>InitEquipData('IN27',,"",,,,,'','','','','','',"ReplaceableTextures\\CommandButtons\\BTNIN02.blp")</v>
      </c>
      <c r="CU170" s="96" t="str">
        <f t="shared" si="2668"/>
        <v>|n</v>
      </c>
      <c r="CV170" s="62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5">IF(V170="","","|n"&amp;DB$2&amp;"+"&amp;V170&amp;DB$1)</f>
        <v/>
      </c>
      <c r="DC170" s="72" t="str">
        <f t="shared" si="2825"/>
        <v/>
      </c>
      <c r="DD170" s="72" t="str">
        <f t="shared" si="2825"/>
        <v/>
      </c>
      <c r="DE170" s="72" t="str">
        <f t="shared" si="2825"/>
        <v/>
      </c>
      <c r="DF170" s="72" t="str">
        <f t="shared" si="2825"/>
        <v/>
      </c>
      <c r="DG170" s="72" t="str">
        <f t="shared" si="2825"/>
        <v/>
      </c>
      <c r="DH170" s="72" t="str">
        <f t="shared" si="2825"/>
        <v/>
      </c>
      <c r="DI170" s="72" t="str">
        <f t="shared" si="2825"/>
        <v/>
      </c>
      <c r="DJ170" s="72" t="str">
        <f t="shared" si="2825"/>
        <v/>
      </c>
      <c r="DK170" s="72" t="str">
        <f t="shared" si="2825"/>
        <v/>
      </c>
      <c r="DL170" s="72" t="str">
        <f t="shared" si="2825"/>
        <v/>
      </c>
      <c r="DM170" s="72" t="str">
        <f t="shared" si="2825"/>
        <v/>
      </c>
      <c r="DN170" s="72" t="str">
        <f t="shared" si="2825"/>
        <v/>
      </c>
      <c r="DO170" s="72" t="str">
        <f t="shared" si="2825"/>
        <v/>
      </c>
      <c r="DP170" s="72" t="str">
        <f t="shared" si="2825"/>
        <v/>
      </c>
      <c r="DQ170" s="72" t="str">
        <f t="shared" si="2825"/>
        <v/>
      </c>
      <c r="DR170" s="72" t="str">
        <f t="shared" si="2825"/>
        <v/>
      </c>
      <c r="DS170" s="72" t="str">
        <f t="shared" si="2825"/>
        <v/>
      </c>
      <c r="DT170" s="72" t="str">
        <f t="shared" si="2825"/>
        <v/>
      </c>
      <c r="DU170" s="72" t="str">
        <f t="shared" si="2825"/>
        <v/>
      </c>
      <c r="DV170" s="72" t="str">
        <f t="shared" si="2825"/>
        <v/>
      </c>
      <c r="DW170" s="72" t="str">
        <f t="shared" si="2825"/>
        <v/>
      </c>
      <c r="DX170" s="72" t="str">
        <f t="shared" si="2825"/>
        <v/>
      </c>
      <c r="DY170" s="72" t="str">
        <f t="shared" si="2825"/>
        <v/>
      </c>
      <c r="DZ170" s="72" t="str">
        <f t="shared" si="2825"/>
        <v/>
      </c>
      <c r="EA170" s="72" t="str">
        <f t="shared" si="2825"/>
        <v/>
      </c>
      <c r="EB170" s="72" t="str">
        <f t="shared" si="2825"/>
        <v/>
      </c>
      <c r="EC170" s="72" t="str">
        <f t="shared" si="2825"/>
        <v/>
      </c>
      <c r="ED170" s="72" t="str">
        <f t="shared" si="2825"/>
        <v/>
      </c>
      <c r="EE170" s="72" t="str">
        <f t="shared" si="2825"/>
        <v/>
      </c>
      <c r="EF170" s="72" t="str">
        <f t="shared" si="2825"/>
        <v/>
      </c>
      <c r="EG170" s="72" t="str">
        <f t="shared" si="2825"/>
        <v/>
      </c>
      <c r="EH170" s="72" t="str">
        <f t="shared" si="2825"/>
        <v/>
      </c>
      <c r="EI170" s="72" t="str">
        <f t="shared" si="2825"/>
        <v/>
      </c>
      <c r="EJ170" s="72" t="str">
        <f t="shared" si="2825"/>
        <v/>
      </c>
      <c r="EK170" s="72" t="str">
        <f t="shared" si="2825"/>
        <v/>
      </c>
      <c r="EL170" s="72" t="str">
        <f t="shared" si="2825"/>
        <v/>
      </c>
      <c r="EM170" s="72" t="str">
        <f t="shared" si="2825"/>
        <v/>
      </c>
      <c r="EN170" s="72" t="str">
        <f t="shared" si="2825"/>
        <v/>
      </c>
      <c r="EO170" s="72" t="str">
        <f t="shared" si="2825"/>
        <v/>
      </c>
      <c r="EP170" s="72" t="str">
        <f t="shared" si="2825"/>
        <v/>
      </c>
      <c r="EQ170" s="72" t="str">
        <f t="shared" si="2825"/>
        <v/>
      </c>
      <c r="ER170" s="72" t="str">
        <f t="shared" si="2825"/>
        <v/>
      </c>
      <c r="ES170" s="72" t="str">
        <f t="shared" si="2825"/>
        <v/>
      </c>
      <c r="ET170" s="72" t="str">
        <f t="shared" si="2825"/>
        <v/>
      </c>
      <c r="EU170" s="72" t="str">
        <f t="shared" si="2825"/>
        <v/>
      </c>
      <c r="EV170" s="72" t="str">
        <f t="shared" si="2825"/>
        <v/>
      </c>
      <c r="EW170" s="72" t="str">
        <f t="shared" si="2825"/>
        <v/>
      </c>
      <c r="EX170" s="72" t="str">
        <f t="shared" si="2825"/>
        <v/>
      </c>
      <c r="EY170" s="72" t="str">
        <f t="shared" si="2825"/>
        <v/>
      </c>
      <c r="EZ170" s="72" t="str">
        <f t="shared" si="2825"/>
        <v/>
      </c>
      <c r="FA170" s="72" t="str">
        <f t="shared" si="2825"/>
        <v/>
      </c>
      <c r="FB170" s="72" t="str">
        <f t="shared" si="2825"/>
        <v/>
      </c>
      <c r="FC170" s="72" t="str">
        <f t="shared" si="2825"/>
        <v/>
      </c>
      <c r="FD170" s="72" t="str">
        <f t="shared" si="2825"/>
        <v/>
      </c>
      <c r="FE170" s="72" t="str">
        <f t="shared" si="2825"/>
        <v/>
      </c>
      <c r="FF170" s="72" t="str">
        <f t="shared" si="2825"/>
        <v/>
      </c>
      <c r="FG170" s="72" t="str">
        <f t="shared" si="2825"/>
        <v/>
      </c>
      <c r="FH170" s="72" t="str">
        <f t="shared" si="2825"/>
        <v/>
      </c>
      <c r="FI170" s="72" t="str">
        <f t="shared" si="2825"/>
        <v/>
      </c>
      <c r="FJ170" s="72" t="str">
        <f t="shared" si="2825"/>
        <v/>
      </c>
      <c r="FK170" s="72" t="str">
        <f t="shared" si="2825"/>
        <v/>
      </c>
      <c r="FL170" s="72" t="str">
        <f t="shared" si="2825"/>
        <v/>
      </c>
      <c r="FM170" s="72" t="str">
        <f t="shared" si="2825"/>
        <v/>
      </c>
      <c r="FN170" s="72" t="str">
        <f t="shared" ref="FN170:FS170" si="2826">IF(CH170="","","|n"&amp;FN$2&amp;"+"&amp;CH170&amp;FN$1)</f>
        <v/>
      </c>
      <c r="FO170" s="72" t="str">
        <f t="shared" si="2826"/>
        <v/>
      </c>
      <c r="FP170" s="72" t="str">
        <f t="shared" si="2826"/>
        <v/>
      </c>
      <c r="FQ170" s="72" t="str">
        <f t="shared" si="2826"/>
        <v/>
      </c>
      <c r="FR170" s="72" t="str">
        <f t="shared" si="2826"/>
        <v/>
      </c>
      <c r="FS170" s="72" t="str">
        <f t="shared" si="2826"/>
        <v/>
      </c>
    </row>
    <row r="171" spans="1:175" ht="16.5">
      <c r="A171" s="102"/>
      <c r="B171" s="117" t="s">
        <v>626</v>
      </c>
      <c r="C171" s="62" t="s">
        <v>627</v>
      </c>
      <c r="T171" s="62" t="s">
        <v>628</v>
      </c>
      <c r="U171" s="86" t="s">
        <v>629</v>
      </c>
      <c r="CN171" s="71" t="str">
        <f t="shared" si="2519"/>
        <v>InitUnitState('IN28',,,,,,,,,,)</v>
      </c>
      <c r="CO171" s="71" t="str">
        <f t="shared" si="2520"/>
        <v>InitUnitNormal('IN28',,,,,,,,,,)</v>
      </c>
      <c r="CP171" s="71" t="str">
        <f t="shared" si="2521"/>
        <v>InitUnitMagic('IN28',,,,,,,,,,)</v>
      </c>
      <c r="CQ171" s="71" t="str">
        <f t="shared" si="2522"/>
        <v>InitUnitAdd('IN28',,,,,,,,,,)</v>
      </c>
      <c r="CR171" s="71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226&amp;CR$1&amp;")"</f>
        <v>InitEquipData('IN28',,"",,,,,'','','','','','',"ReplaceableTextures\\CommandButtons\\BTNIN03.blp")</v>
      </c>
      <c r="CU171" s="96" t="str">
        <f t="shared" si="2668"/>
        <v>|n</v>
      </c>
      <c r="CV171" s="62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7">IF(V171="","","|n"&amp;DB$2&amp;"+"&amp;V171&amp;DB$1)</f>
        <v/>
      </c>
      <c r="DC171" s="72" t="str">
        <f t="shared" si="2827"/>
        <v/>
      </c>
      <c r="DD171" s="72" t="str">
        <f t="shared" si="2827"/>
        <v/>
      </c>
      <c r="DE171" s="72" t="str">
        <f t="shared" si="2827"/>
        <v/>
      </c>
      <c r="DF171" s="72" t="str">
        <f t="shared" si="2827"/>
        <v/>
      </c>
      <c r="DG171" s="72" t="str">
        <f t="shared" si="2827"/>
        <v/>
      </c>
      <c r="DH171" s="72" t="str">
        <f t="shared" si="2827"/>
        <v/>
      </c>
      <c r="DI171" s="72" t="str">
        <f t="shared" si="2827"/>
        <v/>
      </c>
      <c r="DJ171" s="72" t="str">
        <f t="shared" si="2827"/>
        <v/>
      </c>
      <c r="DK171" s="72" t="str">
        <f t="shared" si="2827"/>
        <v/>
      </c>
      <c r="DL171" s="72" t="str">
        <f t="shared" si="2827"/>
        <v/>
      </c>
      <c r="DM171" s="72" t="str">
        <f t="shared" si="2827"/>
        <v/>
      </c>
      <c r="DN171" s="72" t="str">
        <f t="shared" si="2827"/>
        <v/>
      </c>
      <c r="DO171" s="72" t="str">
        <f t="shared" si="2827"/>
        <v/>
      </c>
      <c r="DP171" s="72" t="str">
        <f t="shared" si="2827"/>
        <v/>
      </c>
      <c r="DQ171" s="72" t="str">
        <f t="shared" si="2827"/>
        <v/>
      </c>
      <c r="DR171" s="72" t="str">
        <f t="shared" si="2827"/>
        <v/>
      </c>
      <c r="DS171" s="72" t="str">
        <f t="shared" si="2827"/>
        <v/>
      </c>
      <c r="DT171" s="72" t="str">
        <f t="shared" si="2827"/>
        <v/>
      </c>
      <c r="DU171" s="72" t="str">
        <f t="shared" si="2827"/>
        <v/>
      </c>
      <c r="DV171" s="72" t="str">
        <f t="shared" si="2827"/>
        <v/>
      </c>
      <c r="DW171" s="72" t="str">
        <f t="shared" si="2827"/>
        <v/>
      </c>
      <c r="DX171" s="72" t="str">
        <f t="shared" si="2827"/>
        <v/>
      </c>
      <c r="DY171" s="72" t="str">
        <f t="shared" si="2827"/>
        <v/>
      </c>
      <c r="DZ171" s="72" t="str">
        <f t="shared" si="2827"/>
        <v/>
      </c>
      <c r="EA171" s="72" t="str">
        <f t="shared" si="2827"/>
        <v/>
      </c>
      <c r="EB171" s="72" t="str">
        <f t="shared" si="2827"/>
        <v/>
      </c>
      <c r="EC171" s="72" t="str">
        <f t="shared" si="2827"/>
        <v/>
      </c>
      <c r="ED171" s="72" t="str">
        <f t="shared" si="2827"/>
        <v/>
      </c>
      <c r="EE171" s="72" t="str">
        <f t="shared" si="2827"/>
        <v/>
      </c>
      <c r="EF171" s="72" t="str">
        <f t="shared" si="2827"/>
        <v/>
      </c>
      <c r="EG171" s="72" t="str">
        <f t="shared" si="2827"/>
        <v/>
      </c>
      <c r="EH171" s="72" t="str">
        <f t="shared" si="2827"/>
        <v/>
      </c>
      <c r="EI171" s="72" t="str">
        <f t="shared" si="2827"/>
        <v/>
      </c>
      <c r="EJ171" s="72" t="str">
        <f t="shared" si="2827"/>
        <v/>
      </c>
      <c r="EK171" s="72" t="str">
        <f t="shared" si="2827"/>
        <v/>
      </c>
      <c r="EL171" s="72" t="str">
        <f t="shared" si="2827"/>
        <v/>
      </c>
      <c r="EM171" s="72" t="str">
        <f t="shared" si="2827"/>
        <v/>
      </c>
      <c r="EN171" s="72" t="str">
        <f t="shared" si="2827"/>
        <v/>
      </c>
      <c r="EO171" s="72" t="str">
        <f t="shared" si="2827"/>
        <v/>
      </c>
      <c r="EP171" s="72" t="str">
        <f t="shared" si="2827"/>
        <v/>
      </c>
      <c r="EQ171" s="72" t="str">
        <f t="shared" si="2827"/>
        <v/>
      </c>
      <c r="ER171" s="72" t="str">
        <f t="shared" si="2827"/>
        <v/>
      </c>
      <c r="ES171" s="72" t="str">
        <f t="shared" si="2827"/>
        <v/>
      </c>
      <c r="ET171" s="72" t="str">
        <f t="shared" si="2827"/>
        <v/>
      </c>
      <c r="EU171" s="72" t="str">
        <f t="shared" si="2827"/>
        <v/>
      </c>
      <c r="EV171" s="72" t="str">
        <f t="shared" si="2827"/>
        <v/>
      </c>
      <c r="EW171" s="72" t="str">
        <f t="shared" si="2827"/>
        <v/>
      </c>
      <c r="EX171" s="72" t="str">
        <f t="shared" si="2827"/>
        <v/>
      </c>
      <c r="EY171" s="72" t="str">
        <f t="shared" si="2827"/>
        <v/>
      </c>
      <c r="EZ171" s="72" t="str">
        <f t="shared" si="2827"/>
        <v/>
      </c>
      <c r="FA171" s="72" t="str">
        <f t="shared" si="2827"/>
        <v/>
      </c>
      <c r="FB171" s="72" t="str">
        <f t="shared" si="2827"/>
        <v/>
      </c>
      <c r="FC171" s="72" t="str">
        <f t="shared" si="2827"/>
        <v/>
      </c>
      <c r="FD171" s="72" t="str">
        <f t="shared" si="2827"/>
        <v/>
      </c>
      <c r="FE171" s="72" t="str">
        <f t="shared" si="2827"/>
        <v/>
      </c>
      <c r="FF171" s="72" t="str">
        <f t="shared" si="2827"/>
        <v/>
      </c>
      <c r="FG171" s="72" t="str">
        <f t="shared" si="2827"/>
        <v/>
      </c>
      <c r="FH171" s="72" t="str">
        <f t="shared" si="2827"/>
        <v/>
      </c>
      <c r="FI171" s="72" t="str">
        <f t="shared" si="2827"/>
        <v/>
      </c>
      <c r="FJ171" s="72" t="str">
        <f t="shared" si="2827"/>
        <v/>
      </c>
      <c r="FK171" s="72" t="str">
        <f t="shared" si="2827"/>
        <v/>
      </c>
      <c r="FL171" s="72" t="str">
        <f t="shared" si="2827"/>
        <v/>
      </c>
      <c r="FM171" s="72" t="str">
        <f t="shared" si="2827"/>
        <v/>
      </c>
      <c r="FN171" s="72" t="str">
        <f t="shared" ref="FN171:FS171" si="2828">IF(CH171="","","|n"&amp;FN$2&amp;"+"&amp;CH171&amp;FN$1)</f>
        <v/>
      </c>
      <c r="FO171" s="72" t="str">
        <f t="shared" si="2828"/>
        <v/>
      </c>
      <c r="FP171" s="72" t="str">
        <f t="shared" si="2828"/>
        <v/>
      </c>
      <c r="FQ171" s="72" t="str">
        <f t="shared" si="2828"/>
        <v/>
      </c>
      <c r="FR171" s="72" t="str">
        <f t="shared" si="2828"/>
        <v/>
      </c>
      <c r="FS171" s="72" t="str">
        <f t="shared" si="2828"/>
        <v/>
      </c>
    </row>
    <row r="172" spans="1:175" ht="16.5">
      <c r="A172" s="102"/>
      <c r="B172" s="117" t="s">
        <v>630</v>
      </c>
      <c r="C172" s="62" t="s">
        <v>631</v>
      </c>
      <c r="T172" s="62" t="s">
        <v>597</v>
      </c>
      <c r="U172" s="86" t="s">
        <v>478</v>
      </c>
      <c r="CN172" s="71" t="str">
        <f t="shared" si="2519"/>
        <v>InitUnitState('IN29',,,,,,,,,,)</v>
      </c>
      <c r="CO172" s="71" t="str">
        <f t="shared" si="2520"/>
        <v>InitUnitNormal('IN29',,,,,,,,,,)</v>
      </c>
      <c r="CP172" s="71" t="str">
        <f t="shared" si="2521"/>
        <v>InitUnitMagic('IN29',,,,,,,,,,)</v>
      </c>
      <c r="CQ172" s="71" t="str">
        <f t="shared" si="2522"/>
        <v>InitUnitAdd('IN29',,,,,,,,,,)</v>
      </c>
      <c r="CR172" s="71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227&amp;CR$1&amp;")"</f>
        <v>InitEquipData('IN29',,"",,,,,'','','','','','',"ReplaceableTextures\\CommandButtons\\BTN009.blp")</v>
      </c>
      <c r="CU172" s="96" t="str">
        <f t="shared" si="2668"/>
        <v>|n</v>
      </c>
      <c r="CV172" s="62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29">IF(V172="","","|n"&amp;DB$2&amp;"+"&amp;V172&amp;DB$1)</f>
        <v/>
      </c>
      <c r="DC172" s="72" t="str">
        <f t="shared" si="2829"/>
        <v/>
      </c>
      <c r="DD172" s="72" t="str">
        <f t="shared" si="2829"/>
        <v/>
      </c>
      <c r="DE172" s="72" t="str">
        <f t="shared" si="2829"/>
        <v/>
      </c>
      <c r="DF172" s="72" t="str">
        <f t="shared" si="2829"/>
        <v/>
      </c>
      <c r="DG172" s="72" t="str">
        <f t="shared" si="2829"/>
        <v/>
      </c>
      <c r="DH172" s="72" t="str">
        <f t="shared" si="2829"/>
        <v/>
      </c>
      <c r="DI172" s="72" t="str">
        <f t="shared" si="2829"/>
        <v/>
      </c>
      <c r="DJ172" s="72" t="str">
        <f t="shared" si="2829"/>
        <v/>
      </c>
      <c r="DK172" s="72" t="str">
        <f t="shared" si="2829"/>
        <v/>
      </c>
      <c r="DL172" s="72" t="str">
        <f t="shared" si="2829"/>
        <v/>
      </c>
      <c r="DM172" s="72" t="str">
        <f t="shared" si="2829"/>
        <v/>
      </c>
      <c r="DN172" s="72" t="str">
        <f t="shared" si="2829"/>
        <v/>
      </c>
      <c r="DO172" s="72" t="str">
        <f t="shared" si="2829"/>
        <v/>
      </c>
      <c r="DP172" s="72" t="str">
        <f t="shared" si="2829"/>
        <v/>
      </c>
      <c r="DQ172" s="72" t="str">
        <f t="shared" si="2829"/>
        <v/>
      </c>
      <c r="DR172" s="72" t="str">
        <f t="shared" si="2829"/>
        <v/>
      </c>
      <c r="DS172" s="72" t="str">
        <f t="shared" si="2829"/>
        <v/>
      </c>
      <c r="DT172" s="72" t="str">
        <f t="shared" si="2829"/>
        <v/>
      </c>
      <c r="DU172" s="72" t="str">
        <f t="shared" si="2829"/>
        <v/>
      </c>
      <c r="DV172" s="72" t="str">
        <f t="shared" si="2829"/>
        <v/>
      </c>
      <c r="DW172" s="72" t="str">
        <f t="shared" si="2829"/>
        <v/>
      </c>
      <c r="DX172" s="72" t="str">
        <f t="shared" si="2829"/>
        <v/>
      </c>
      <c r="DY172" s="72" t="str">
        <f t="shared" si="2829"/>
        <v/>
      </c>
      <c r="DZ172" s="72" t="str">
        <f t="shared" si="2829"/>
        <v/>
      </c>
      <c r="EA172" s="72" t="str">
        <f t="shared" si="2829"/>
        <v/>
      </c>
      <c r="EB172" s="72" t="str">
        <f t="shared" si="2829"/>
        <v/>
      </c>
      <c r="EC172" s="72" t="str">
        <f t="shared" si="2829"/>
        <v/>
      </c>
      <c r="ED172" s="72" t="str">
        <f t="shared" si="2829"/>
        <v/>
      </c>
      <c r="EE172" s="72" t="str">
        <f t="shared" si="2829"/>
        <v/>
      </c>
      <c r="EF172" s="72" t="str">
        <f t="shared" si="2829"/>
        <v/>
      </c>
      <c r="EG172" s="72" t="str">
        <f t="shared" si="2829"/>
        <v/>
      </c>
      <c r="EH172" s="72" t="str">
        <f t="shared" si="2829"/>
        <v/>
      </c>
      <c r="EI172" s="72" t="str">
        <f t="shared" si="2829"/>
        <v/>
      </c>
      <c r="EJ172" s="72" t="str">
        <f t="shared" si="2829"/>
        <v/>
      </c>
      <c r="EK172" s="72" t="str">
        <f t="shared" si="2829"/>
        <v/>
      </c>
      <c r="EL172" s="72" t="str">
        <f t="shared" si="2829"/>
        <v/>
      </c>
      <c r="EM172" s="72" t="str">
        <f t="shared" si="2829"/>
        <v/>
      </c>
      <c r="EN172" s="72" t="str">
        <f t="shared" si="2829"/>
        <v/>
      </c>
      <c r="EO172" s="72" t="str">
        <f t="shared" si="2829"/>
        <v/>
      </c>
      <c r="EP172" s="72" t="str">
        <f t="shared" si="2829"/>
        <v/>
      </c>
      <c r="EQ172" s="72" t="str">
        <f t="shared" si="2829"/>
        <v/>
      </c>
      <c r="ER172" s="72" t="str">
        <f t="shared" si="2829"/>
        <v/>
      </c>
      <c r="ES172" s="72" t="str">
        <f t="shared" si="2829"/>
        <v/>
      </c>
      <c r="ET172" s="72" t="str">
        <f t="shared" si="2829"/>
        <v/>
      </c>
      <c r="EU172" s="72" t="str">
        <f t="shared" si="2829"/>
        <v/>
      </c>
      <c r="EV172" s="72" t="str">
        <f t="shared" si="2829"/>
        <v/>
      </c>
      <c r="EW172" s="72" t="str">
        <f t="shared" si="2829"/>
        <v/>
      </c>
      <c r="EX172" s="72" t="str">
        <f t="shared" si="2829"/>
        <v/>
      </c>
      <c r="EY172" s="72" t="str">
        <f t="shared" si="2829"/>
        <v/>
      </c>
      <c r="EZ172" s="72" t="str">
        <f t="shared" si="2829"/>
        <v/>
      </c>
      <c r="FA172" s="72" t="str">
        <f t="shared" si="2829"/>
        <v/>
      </c>
      <c r="FB172" s="72" t="str">
        <f t="shared" si="2829"/>
        <v/>
      </c>
      <c r="FC172" s="72" t="str">
        <f t="shared" si="2829"/>
        <v/>
      </c>
      <c r="FD172" s="72" t="str">
        <f t="shared" si="2829"/>
        <v/>
      </c>
      <c r="FE172" s="72" t="str">
        <f t="shared" si="2829"/>
        <v/>
      </c>
      <c r="FF172" s="72" t="str">
        <f t="shared" si="2829"/>
        <v/>
      </c>
      <c r="FG172" s="72" t="str">
        <f t="shared" si="2829"/>
        <v/>
      </c>
      <c r="FH172" s="72" t="str">
        <f t="shared" si="2829"/>
        <v/>
      </c>
      <c r="FI172" s="72" t="str">
        <f t="shared" si="2829"/>
        <v/>
      </c>
      <c r="FJ172" s="72" t="str">
        <f t="shared" si="2829"/>
        <v/>
      </c>
      <c r="FK172" s="72" t="str">
        <f t="shared" si="2829"/>
        <v/>
      </c>
      <c r="FL172" s="72" t="str">
        <f t="shared" si="2829"/>
        <v/>
      </c>
      <c r="FM172" s="72" t="str">
        <f t="shared" si="2829"/>
        <v/>
      </c>
      <c r="FN172" s="72" t="str">
        <f t="shared" ref="FN172:FS173" si="2830">IF(CH172="","","|n"&amp;FN$2&amp;"+"&amp;CH172&amp;FN$1)</f>
        <v/>
      </c>
      <c r="FO172" s="72" t="str">
        <f t="shared" si="2830"/>
        <v/>
      </c>
      <c r="FP172" s="72" t="str">
        <f t="shared" si="2830"/>
        <v/>
      </c>
      <c r="FQ172" s="72" t="str">
        <f t="shared" si="2830"/>
        <v/>
      </c>
      <c r="FR172" s="72" t="str">
        <f t="shared" si="2830"/>
        <v/>
      </c>
      <c r="FS172" s="72" t="str">
        <f t="shared" si="2830"/>
        <v/>
      </c>
    </row>
    <row r="173" spans="1:175" ht="16.5">
      <c r="A173" s="102"/>
      <c r="B173" s="117" t="s">
        <v>632</v>
      </c>
      <c r="C173" s="62" t="s">
        <v>633</v>
      </c>
      <c r="T173" s="62" t="s">
        <v>634</v>
      </c>
      <c r="U173" s="86" t="s">
        <v>635</v>
      </c>
      <c r="CN173" s="71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1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1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1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1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228&amp;CR$1&amp;")"</f>
        <v>InitEquipData('IN30',,"",,,,,'','','','','','',"ReplaceableTextures\\CommandButtons\\BTN010.blp")</v>
      </c>
      <c r="CU173" s="96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2" t="str">
        <f t="shared" ref="CV173:CV175" si="2836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29"/>
        <v/>
      </c>
      <c r="DC173" s="72" t="str">
        <f t="shared" si="2829"/>
        <v/>
      </c>
      <c r="DD173" s="72" t="str">
        <f t="shared" si="2829"/>
        <v/>
      </c>
      <c r="DE173" s="72" t="str">
        <f t="shared" si="2829"/>
        <v/>
      </c>
      <c r="DF173" s="72" t="str">
        <f t="shared" si="2829"/>
        <v/>
      </c>
      <c r="DG173" s="72" t="str">
        <f t="shared" si="2829"/>
        <v/>
      </c>
      <c r="DH173" s="72" t="str">
        <f t="shared" si="2829"/>
        <v/>
      </c>
      <c r="DI173" s="72" t="str">
        <f t="shared" si="2829"/>
        <v/>
      </c>
      <c r="DJ173" s="72" t="str">
        <f t="shared" si="2829"/>
        <v/>
      </c>
      <c r="DK173" s="72" t="str">
        <f t="shared" si="2829"/>
        <v/>
      </c>
      <c r="DL173" s="72" t="str">
        <f t="shared" si="2829"/>
        <v/>
      </c>
      <c r="DM173" s="72" t="str">
        <f t="shared" si="2829"/>
        <v/>
      </c>
      <c r="DN173" s="72" t="str">
        <f t="shared" si="2829"/>
        <v/>
      </c>
      <c r="DO173" s="72" t="str">
        <f t="shared" si="2829"/>
        <v/>
      </c>
      <c r="DP173" s="72" t="str">
        <f t="shared" si="2829"/>
        <v/>
      </c>
      <c r="DQ173" s="72" t="str">
        <f t="shared" si="2829"/>
        <v/>
      </c>
      <c r="DR173" s="72" t="str">
        <f t="shared" si="2829"/>
        <v/>
      </c>
      <c r="DS173" s="72" t="str">
        <f t="shared" si="2829"/>
        <v/>
      </c>
      <c r="DT173" s="72" t="str">
        <f t="shared" si="2829"/>
        <v/>
      </c>
      <c r="DU173" s="72" t="str">
        <f t="shared" si="2829"/>
        <v/>
      </c>
      <c r="DV173" s="72" t="str">
        <f t="shared" si="2829"/>
        <v/>
      </c>
      <c r="DW173" s="72" t="str">
        <f t="shared" si="2829"/>
        <v/>
      </c>
      <c r="DX173" s="72" t="str">
        <f t="shared" si="2829"/>
        <v/>
      </c>
      <c r="DY173" s="72" t="str">
        <f t="shared" si="2829"/>
        <v/>
      </c>
      <c r="DZ173" s="72" t="str">
        <f t="shared" si="2829"/>
        <v/>
      </c>
      <c r="EA173" s="72" t="str">
        <f t="shared" si="2829"/>
        <v/>
      </c>
      <c r="EB173" s="72" t="str">
        <f t="shared" si="2829"/>
        <v/>
      </c>
      <c r="EC173" s="72" t="str">
        <f t="shared" si="2829"/>
        <v/>
      </c>
      <c r="ED173" s="72" t="str">
        <f t="shared" si="2829"/>
        <v/>
      </c>
      <c r="EE173" s="72" t="str">
        <f t="shared" si="2829"/>
        <v/>
      </c>
      <c r="EF173" s="72" t="str">
        <f t="shared" si="2829"/>
        <v/>
      </c>
      <c r="EG173" s="72" t="str">
        <f t="shared" si="2829"/>
        <v/>
      </c>
      <c r="EH173" s="72" t="str">
        <f t="shared" si="2829"/>
        <v/>
      </c>
      <c r="EI173" s="72" t="str">
        <f t="shared" si="2829"/>
        <v/>
      </c>
      <c r="EJ173" s="72" t="str">
        <f t="shared" si="2829"/>
        <v/>
      </c>
      <c r="EK173" s="72" t="str">
        <f t="shared" si="2829"/>
        <v/>
      </c>
      <c r="EL173" s="72" t="str">
        <f t="shared" si="2829"/>
        <v/>
      </c>
      <c r="EM173" s="72" t="str">
        <f t="shared" si="2829"/>
        <v/>
      </c>
      <c r="EN173" s="72" t="str">
        <f t="shared" si="2829"/>
        <v/>
      </c>
      <c r="EO173" s="72" t="str">
        <f t="shared" si="2829"/>
        <v/>
      </c>
      <c r="EP173" s="72" t="str">
        <f t="shared" si="2829"/>
        <v/>
      </c>
      <c r="EQ173" s="72" t="str">
        <f t="shared" si="2829"/>
        <v/>
      </c>
      <c r="ER173" s="72" t="str">
        <f t="shared" si="2829"/>
        <v/>
      </c>
      <c r="ES173" s="72" t="str">
        <f t="shared" si="2829"/>
        <v/>
      </c>
      <c r="ET173" s="72" t="str">
        <f t="shared" si="2829"/>
        <v/>
      </c>
      <c r="EU173" s="72" t="str">
        <f t="shared" si="2829"/>
        <v/>
      </c>
      <c r="EV173" s="72" t="str">
        <f t="shared" si="2829"/>
        <v/>
      </c>
      <c r="EW173" s="72" t="str">
        <f t="shared" si="2829"/>
        <v/>
      </c>
      <c r="EX173" s="72" t="str">
        <f t="shared" si="2829"/>
        <v/>
      </c>
      <c r="EY173" s="72" t="str">
        <f t="shared" si="2829"/>
        <v/>
      </c>
      <c r="EZ173" s="72" t="str">
        <f t="shared" si="2829"/>
        <v/>
      </c>
      <c r="FA173" s="72" t="str">
        <f t="shared" si="2829"/>
        <v/>
      </c>
      <c r="FB173" s="72" t="str">
        <f t="shared" si="2829"/>
        <v/>
      </c>
      <c r="FC173" s="72" t="str">
        <f t="shared" si="2829"/>
        <v/>
      </c>
      <c r="FD173" s="72" t="str">
        <f t="shared" si="2829"/>
        <v/>
      </c>
      <c r="FE173" s="72" t="str">
        <f t="shared" si="2829"/>
        <v/>
      </c>
      <c r="FF173" s="72" t="str">
        <f t="shared" si="2829"/>
        <v/>
      </c>
      <c r="FG173" s="72" t="str">
        <f t="shared" si="2829"/>
        <v/>
      </c>
      <c r="FH173" s="72" t="str">
        <f t="shared" si="2829"/>
        <v/>
      </c>
      <c r="FI173" s="72" t="str">
        <f t="shared" si="2829"/>
        <v/>
      </c>
      <c r="FJ173" s="72" t="str">
        <f t="shared" si="2829"/>
        <v/>
      </c>
      <c r="FK173" s="72" t="str">
        <f t="shared" si="2829"/>
        <v/>
      </c>
      <c r="FL173" s="72" t="str">
        <f t="shared" si="2829"/>
        <v/>
      </c>
      <c r="FM173" s="72" t="str">
        <f t="shared" si="2829"/>
        <v/>
      </c>
      <c r="FN173" s="72" t="str">
        <f t="shared" si="2830"/>
        <v/>
      </c>
      <c r="FO173" s="72" t="str">
        <f t="shared" si="2830"/>
        <v/>
      </c>
      <c r="FP173" s="72" t="str">
        <f t="shared" si="2830"/>
        <v/>
      </c>
      <c r="FQ173" s="72" t="str">
        <f t="shared" si="2830"/>
        <v/>
      </c>
      <c r="FR173" s="72" t="str">
        <f t="shared" si="2830"/>
        <v/>
      </c>
      <c r="FS173" s="72" t="str">
        <f t="shared" si="2830"/>
        <v/>
      </c>
    </row>
    <row r="174" spans="1:175" ht="16.5">
      <c r="A174" s="102"/>
      <c r="B174" s="117" t="s">
        <v>636</v>
      </c>
      <c r="C174" s="62" t="s">
        <v>637</v>
      </c>
      <c r="T174" s="62" t="s">
        <v>638</v>
      </c>
      <c r="U174" s="86" t="s">
        <v>639</v>
      </c>
      <c r="CN174" s="71" t="str">
        <f t="shared" si="2831"/>
        <v>InitUnitState('IN31',,,,,,,,,,)</v>
      </c>
      <c r="CO174" s="71" t="str">
        <f t="shared" si="2832"/>
        <v>InitUnitNormal('IN31',,,,,,,,,,)</v>
      </c>
      <c r="CP174" s="71" t="str">
        <f t="shared" si="2833"/>
        <v>InitUnitMagic('IN31',,,,,,,,,,)</v>
      </c>
      <c r="CQ174" s="71" t="str">
        <f t="shared" si="2834"/>
        <v>InitUnitAdd('IN31',,,,,,,,,,)</v>
      </c>
      <c r="CR174" s="7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229&amp;CR$1&amp;")"</f>
        <v>InitEquipData('IN31',,"",,,,,'','','','','','',"ReplaceableTextures\\CommandButtons\\BTN011.blp")</v>
      </c>
      <c r="CU174" s="96" t="str">
        <f t="shared" si="2835"/>
        <v>|n</v>
      </c>
      <c r="CV174" s="62" t="str">
        <f t="shared" si="2836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7">IF(V174="","","|n"&amp;DB$2&amp;"+"&amp;V174&amp;DB$1)</f>
        <v/>
      </c>
      <c r="DC174" s="72" t="str">
        <f t="shared" ref="DC174:DC175" si="2838">IF(W174="","","|n"&amp;DC$2&amp;"+"&amp;W174&amp;DC$1)</f>
        <v/>
      </c>
      <c r="DD174" s="72" t="str">
        <f t="shared" ref="DD174:DD175" si="2839">IF(X174="","","|n"&amp;DD$2&amp;"+"&amp;X174&amp;DD$1)</f>
        <v/>
      </c>
      <c r="DE174" s="72" t="str">
        <f t="shared" ref="DE174:DE175" si="2840">IF(Y174="","","|n"&amp;DE$2&amp;"+"&amp;Y174&amp;DE$1)</f>
        <v/>
      </c>
      <c r="DF174" s="72" t="str">
        <f t="shared" ref="DF174:DF175" si="2841">IF(Z174="","","|n"&amp;DF$2&amp;"+"&amp;Z174&amp;DF$1)</f>
        <v/>
      </c>
      <c r="DG174" s="72" t="str">
        <f t="shared" ref="DG174:DG175" si="2842">IF(AA174="","","|n"&amp;DG$2&amp;"+"&amp;AA174&amp;DG$1)</f>
        <v/>
      </c>
      <c r="DH174" s="72" t="str">
        <f t="shared" ref="DH174:DH175" si="2843">IF(AB174="","","|n"&amp;DH$2&amp;"+"&amp;AB174&amp;DH$1)</f>
        <v/>
      </c>
      <c r="DI174" s="72" t="str">
        <f t="shared" ref="DI174:DI175" si="2844">IF(AC174="","","|n"&amp;DI$2&amp;"+"&amp;AC174&amp;DI$1)</f>
        <v/>
      </c>
      <c r="DJ174" s="72" t="str">
        <f t="shared" ref="DJ174:DJ175" si="2845">IF(AD174="","","|n"&amp;DJ$2&amp;"+"&amp;AD174&amp;DJ$1)</f>
        <v/>
      </c>
      <c r="DK174" s="72" t="str">
        <f t="shared" ref="DK174:DK175" si="2846">IF(AE174="","","|n"&amp;DK$2&amp;"+"&amp;AE174&amp;DK$1)</f>
        <v/>
      </c>
      <c r="DL174" s="72" t="str">
        <f t="shared" ref="DL174:DL175" si="2847">IF(AF174="","","|n"&amp;DL$2&amp;"+"&amp;AF174&amp;DL$1)</f>
        <v/>
      </c>
      <c r="DM174" s="72" t="str">
        <f t="shared" ref="DM174:DM175" si="2848">IF(AG174="","","|n"&amp;DM$2&amp;"+"&amp;AG174&amp;DM$1)</f>
        <v/>
      </c>
      <c r="DN174" s="72" t="str">
        <f t="shared" ref="DN174:DN175" si="2849">IF(AH174="","","|n"&amp;DN$2&amp;"+"&amp;AH174&amp;DN$1)</f>
        <v/>
      </c>
      <c r="DO174" s="72" t="str">
        <f t="shared" ref="DO174:DO175" si="2850">IF(AI174="","","|n"&amp;DO$2&amp;"+"&amp;AI174&amp;DO$1)</f>
        <v/>
      </c>
      <c r="DP174" s="72" t="str">
        <f t="shared" ref="DP174:DP175" si="2851">IF(AJ174="","","|n"&amp;DP$2&amp;"+"&amp;AJ174&amp;DP$1)</f>
        <v/>
      </c>
      <c r="DQ174" s="72" t="str">
        <f t="shared" ref="DQ174:DQ175" si="2852">IF(AK174="","","|n"&amp;DQ$2&amp;"+"&amp;AK174&amp;DQ$1)</f>
        <v/>
      </c>
      <c r="DR174" s="72" t="str">
        <f t="shared" ref="DR174:DR175" si="2853">IF(AL174="","","|n"&amp;DR$2&amp;"+"&amp;AL174&amp;DR$1)</f>
        <v/>
      </c>
      <c r="DS174" s="72" t="str">
        <f t="shared" ref="DS174:DS175" si="2854">IF(AM174="","","|n"&amp;DS$2&amp;"+"&amp;AM174&amp;DS$1)</f>
        <v/>
      </c>
      <c r="DT174" s="72" t="str">
        <f t="shared" ref="DT174:DT175" si="2855">IF(AN174="","","|n"&amp;DT$2&amp;"+"&amp;AN174&amp;DT$1)</f>
        <v/>
      </c>
      <c r="DU174" s="72" t="str">
        <f t="shared" ref="DU174:DU175" si="2856">IF(AO174="","","|n"&amp;DU$2&amp;"+"&amp;AO174&amp;DU$1)</f>
        <v/>
      </c>
      <c r="DV174" s="72" t="str">
        <f t="shared" ref="DV174:DV175" si="2857">IF(AP174="","","|n"&amp;DV$2&amp;"+"&amp;AP174&amp;DV$1)</f>
        <v/>
      </c>
      <c r="DW174" s="72" t="str">
        <f t="shared" ref="DW174:DW175" si="2858">IF(AQ174="","","|n"&amp;DW$2&amp;"+"&amp;AQ174&amp;DW$1)</f>
        <v/>
      </c>
      <c r="DX174" s="72" t="str">
        <f t="shared" ref="DX174:DX175" si="2859">IF(AR174="","","|n"&amp;DX$2&amp;"+"&amp;AR174&amp;DX$1)</f>
        <v/>
      </c>
      <c r="DY174" s="72" t="str">
        <f t="shared" ref="DY174:DY175" si="2860">IF(AS174="","","|n"&amp;DY$2&amp;"+"&amp;AS174&amp;DY$1)</f>
        <v/>
      </c>
      <c r="DZ174" s="72" t="str">
        <f t="shared" ref="DZ174:DZ175" si="2861">IF(AT174="","","|n"&amp;DZ$2&amp;"+"&amp;AT174&amp;DZ$1)</f>
        <v/>
      </c>
      <c r="EA174" s="72" t="str">
        <f t="shared" ref="EA174:EA175" si="2862">IF(AU174="","","|n"&amp;EA$2&amp;"+"&amp;AU174&amp;EA$1)</f>
        <v/>
      </c>
      <c r="EB174" s="72" t="str">
        <f t="shared" ref="EB174:EB175" si="2863">IF(AV174="","","|n"&amp;EB$2&amp;"+"&amp;AV174&amp;EB$1)</f>
        <v/>
      </c>
      <c r="EC174" s="72" t="str">
        <f t="shared" ref="EC174:EC175" si="2864">IF(AW174="","","|n"&amp;EC$2&amp;"+"&amp;AW174&amp;EC$1)</f>
        <v/>
      </c>
      <c r="ED174" s="72" t="str">
        <f t="shared" ref="ED174:ED175" si="2865">IF(AX174="","","|n"&amp;ED$2&amp;"+"&amp;AX174&amp;ED$1)</f>
        <v/>
      </c>
      <c r="EE174" s="72" t="str">
        <f t="shared" ref="EE174:EE175" si="2866">IF(AY174="","","|n"&amp;EE$2&amp;"+"&amp;AY174&amp;EE$1)</f>
        <v/>
      </c>
      <c r="EF174" s="72" t="str">
        <f t="shared" ref="EF174:EF175" si="2867">IF(AZ174="","","|n"&amp;EF$2&amp;"+"&amp;AZ174&amp;EF$1)</f>
        <v/>
      </c>
      <c r="EG174" s="72" t="str">
        <f t="shared" ref="EG174:EG175" si="2868">IF(BA174="","","|n"&amp;EG$2&amp;"+"&amp;BA174&amp;EG$1)</f>
        <v/>
      </c>
      <c r="EH174" s="72" t="str">
        <f t="shared" ref="EH174:EH175" si="2869">IF(BB174="","","|n"&amp;EH$2&amp;"+"&amp;BB174&amp;EH$1)</f>
        <v/>
      </c>
      <c r="EI174" s="72" t="str">
        <f t="shared" ref="EI174:EI175" si="2870">IF(BC174="","","|n"&amp;EI$2&amp;"+"&amp;BC174&amp;EI$1)</f>
        <v/>
      </c>
      <c r="EJ174" s="72" t="str">
        <f t="shared" ref="EJ174:EJ175" si="2871">IF(BD174="","","|n"&amp;EJ$2&amp;"+"&amp;BD174&amp;EJ$1)</f>
        <v/>
      </c>
      <c r="EK174" s="72" t="str">
        <f t="shared" ref="EK174:EK175" si="2872">IF(BE174="","","|n"&amp;EK$2&amp;"+"&amp;BE174&amp;EK$1)</f>
        <v/>
      </c>
      <c r="EL174" s="72" t="str">
        <f t="shared" ref="EL174:EL175" si="2873">IF(BF174="","","|n"&amp;EL$2&amp;"+"&amp;BF174&amp;EL$1)</f>
        <v/>
      </c>
      <c r="EM174" s="72" t="str">
        <f t="shared" ref="EM174:EM175" si="2874">IF(BG174="","","|n"&amp;EM$2&amp;"+"&amp;BG174&amp;EM$1)</f>
        <v/>
      </c>
      <c r="EN174" s="72" t="str">
        <f t="shared" ref="EN174:EN175" si="2875">IF(BH174="","","|n"&amp;EN$2&amp;"+"&amp;BH174&amp;EN$1)</f>
        <v/>
      </c>
      <c r="EO174" s="72" t="str">
        <f t="shared" ref="EO174:EO175" si="2876">IF(BI174="","","|n"&amp;EO$2&amp;"+"&amp;BI174&amp;EO$1)</f>
        <v/>
      </c>
      <c r="EP174" s="72" t="str">
        <f t="shared" ref="EP174:EP175" si="2877">IF(BJ174="","","|n"&amp;EP$2&amp;"+"&amp;BJ174&amp;EP$1)</f>
        <v/>
      </c>
      <c r="EQ174" s="72" t="str">
        <f t="shared" ref="EQ174:EQ175" si="2878">IF(BK174="","","|n"&amp;EQ$2&amp;"+"&amp;BK174&amp;EQ$1)</f>
        <v/>
      </c>
      <c r="ER174" s="72" t="str">
        <f t="shared" ref="ER174:ER175" si="2879">IF(BL174="","","|n"&amp;ER$2&amp;"+"&amp;BL174&amp;ER$1)</f>
        <v/>
      </c>
      <c r="ES174" s="72" t="str">
        <f t="shared" ref="ES174:ES175" si="2880">IF(BM174="","","|n"&amp;ES$2&amp;"+"&amp;BM174&amp;ES$1)</f>
        <v/>
      </c>
      <c r="ET174" s="72" t="str">
        <f t="shared" ref="ET174:ET175" si="2881">IF(BN174="","","|n"&amp;ET$2&amp;"+"&amp;BN174&amp;ET$1)</f>
        <v/>
      </c>
      <c r="EU174" s="72" t="str">
        <f t="shared" ref="EU174:EU175" si="2882">IF(BO174="","","|n"&amp;EU$2&amp;"+"&amp;BO174&amp;EU$1)</f>
        <v/>
      </c>
      <c r="EV174" s="72" t="str">
        <f t="shared" ref="EV174:EV175" si="2883">IF(BP174="","","|n"&amp;EV$2&amp;"+"&amp;BP174&amp;EV$1)</f>
        <v/>
      </c>
      <c r="EW174" s="72" t="str">
        <f t="shared" ref="EW174:EW175" si="2884">IF(BQ174="","","|n"&amp;EW$2&amp;"+"&amp;BQ174&amp;EW$1)</f>
        <v/>
      </c>
      <c r="EX174" s="72" t="str">
        <f t="shared" ref="EX174:EX175" si="2885">IF(BR174="","","|n"&amp;EX$2&amp;"+"&amp;BR174&amp;EX$1)</f>
        <v/>
      </c>
      <c r="EY174" s="72" t="str">
        <f t="shared" ref="EY174:EY175" si="2886">IF(BS174="","","|n"&amp;EY$2&amp;"+"&amp;BS174&amp;EY$1)</f>
        <v/>
      </c>
      <c r="EZ174" s="72" t="str">
        <f t="shared" ref="EZ174:EZ175" si="2887">IF(BT174="","","|n"&amp;EZ$2&amp;"+"&amp;BT174&amp;EZ$1)</f>
        <v/>
      </c>
      <c r="FA174" s="72" t="str">
        <f t="shared" ref="FA174:FA175" si="2888">IF(BU174="","","|n"&amp;FA$2&amp;"+"&amp;BU174&amp;FA$1)</f>
        <v/>
      </c>
      <c r="FB174" s="72" t="str">
        <f t="shared" ref="FB174:FB175" si="2889">IF(BV174="","","|n"&amp;FB$2&amp;"+"&amp;BV174&amp;FB$1)</f>
        <v/>
      </c>
      <c r="FC174" s="72" t="str">
        <f t="shared" ref="FC174:FC175" si="2890">IF(BW174="","","|n"&amp;FC$2&amp;"+"&amp;BW174&amp;FC$1)</f>
        <v/>
      </c>
      <c r="FD174" s="72" t="str">
        <f t="shared" ref="FD174:FD175" si="2891">IF(BX174="","","|n"&amp;FD$2&amp;"+"&amp;BX174&amp;FD$1)</f>
        <v/>
      </c>
      <c r="FE174" s="72" t="str">
        <f t="shared" ref="FE174:FE175" si="2892">IF(BY174="","","|n"&amp;FE$2&amp;"+"&amp;BY174&amp;FE$1)</f>
        <v/>
      </c>
      <c r="FF174" s="72" t="str">
        <f t="shared" ref="FF174:FF175" si="2893">IF(BZ174="","","|n"&amp;FF$2&amp;"+"&amp;BZ174&amp;FF$1)</f>
        <v/>
      </c>
      <c r="FG174" s="72" t="str">
        <f t="shared" ref="FG174:FG175" si="2894">IF(CA174="","","|n"&amp;FG$2&amp;"+"&amp;CA174&amp;FG$1)</f>
        <v/>
      </c>
      <c r="FH174" s="72" t="str">
        <f t="shared" ref="FH174:FH175" si="2895">IF(CB174="","","|n"&amp;FH$2&amp;"+"&amp;CB174&amp;FH$1)</f>
        <v/>
      </c>
      <c r="FI174" s="72" t="str">
        <f t="shared" ref="FI174:FI175" si="2896">IF(CC174="","","|n"&amp;FI$2&amp;"+"&amp;CC174&amp;FI$1)</f>
        <v/>
      </c>
      <c r="FJ174" s="72" t="str">
        <f t="shared" ref="FJ174:FJ175" si="2897">IF(CD174="","","|n"&amp;FJ$2&amp;"+"&amp;CD174&amp;FJ$1)</f>
        <v/>
      </c>
      <c r="FK174" s="72" t="str">
        <f t="shared" ref="FK174:FK175" si="2898">IF(CE174="","","|n"&amp;FK$2&amp;"+"&amp;CE174&amp;FK$1)</f>
        <v/>
      </c>
      <c r="FL174" s="72" t="str">
        <f t="shared" ref="FL174:FL175" si="2899">IF(CF174="","","|n"&amp;FL$2&amp;"+"&amp;CF174&amp;FL$1)</f>
        <v/>
      </c>
      <c r="FM174" s="72" t="str">
        <f t="shared" ref="FM174:FM175" si="2900">IF(CG174="","","|n"&amp;FM$2&amp;"+"&amp;CG174&amp;FM$1)</f>
        <v/>
      </c>
      <c r="FN174" s="72" t="str">
        <f t="shared" ref="FN174:FN175" si="2901">IF(CH174="","","|n"&amp;FN$2&amp;"+"&amp;CH174&amp;FN$1)</f>
        <v/>
      </c>
      <c r="FO174" s="72" t="str">
        <f t="shared" ref="FO174:FO175" si="2902">IF(CI174="","","|n"&amp;FO$2&amp;"+"&amp;CI174&amp;FO$1)</f>
        <v/>
      </c>
      <c r="FP174" s="72" t="str">
        <f t="shared" ref="FP174:FP175" si="2903">IF(CJ174="","","|n"&amp;FP$2&amp;"+"&amp;CJ174&amp;FP$1)</f>
        <v/>
      </c>
      <c r="FQ174" s="72" t="str">
        <f t="shared" ref="FQ174:FQ175" si="2904">IF(CK174="","","|n"&amp;FQ$2&amp;"+"&amp;CK174&amp;FQ$1)</f>
        <v/>
      </c>
      <c r="FR174" s="72" t="str">
        <f t="shared" ref="FR174:FR175" si="2905">IF(CL174="","","|n"&amp;FR$2&amp;"+"&amp;CL174&amp;FR$1)</f>
        <v/>
      </c>
      <c r="FS174" s="72" t="str">
        <f t="shared" ref="FS174:FS175" si="2906">IF(CM174="","","|n"&amp;FS$2&amp;"+"&amp;CM174&amp;FS$1)</f>
        <v/>
      </c>
    </row>
    <row r="175" spans="1:175" ht="16.5">
      <c r="A175" s="102"/>
      <c r="B175" s="117" t="s">
        <v>640</v>
      </c>
      <c r="C175" s="62" t="s">
        <v>627</v>
      </c>
      <c r="T175" s="62" t="s">
        <v>628</v>
      </c>
      <c r="U175" s="86" t="s">
        <v>629</v>
      </c>
      <c r="CN175" s="71" t="str">
        <f t="shared" si="2831"/>
        <v>InitUnitState('IN32',,,,,,,,,,)</v>
      </c>
      <c r="CO175" s="71" t="str">
        <f t="shared" si="2832"/>
        <v>InitUnitNormal('IN32',,,,,,,,,,)</v>
      </c>
      <c r="CP175" s="71" t="str">
        <f t="shared" si="2833"/>
        <v>InitUnitMagic('IN32',,,,,,,,,,)</v>
      </c>
      <c r="CQ175" s="71" t="str">
        <f t="shared" si="2834"/>
        <v>InitUnitAdd('IN32',,,,,,,,,,)</v>
      </c>
      <c r="CR175" s="7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230&amp;CR$1&amp;")"</f>
        <v>InitEquipData('IN32',,"",,,,,'','','','','','',"ReplaceableTextures\\CommandButtons\\BTNIS11.blp")</v>
      </c>
      <c r="CU175" s="96" t="str">
        <f t="shared" si="2835"/>
        <v>|n</v>
      </c>
      <c r="CV175" s="62" t="str">
        <f t="shared" si="2836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7"/>
        <v/>
      </c>
      <c r="DC175" s="72" t="str">
        <f t="shared" si="2838"/>
        <v/>
      </c>
      <c r="DD175" s="72" t="str">
        <f t="shared" si="2839"/>
        <v/>
      </c>
      <c r="DE175" s="72" t="str">
        <f t="shared" si="2840"/>
        <v/>
      </c>
      <c r="DF175" s="72" t="str">
        <f t="shared" si="2841"/>
        <v/>
      </c>
      <c r="DG175" s="72" t="str">
        <f t="shared" si="2842"/>
        <v/>
      </c>
      <c r="DH175" s="72" t="str">
        <f t="shared" si="2843"/>
        <v/>
      </c>
      <c r="DI175" s="72" t="str">
        <f t="shared" si="2844"/>
        <v/>
      </c>
      <c r="DJ175" s="72" t="str">
        <f t="shared" si="2845"/>
        <v/>
      </c>
      <c r="DK175" s="72" t="str">
        <f t="shared" si="2846"/>
        <v/>
      </c>
      <c r="DL175" s="72" t="str">
        <f t="shared" si="2847"/>
        <v/>
      </c>
      <c r="DM175" s="72" t="str">
        <f t="shared" si="2848"/>
        <v/>
      </c>
      <c r="DN175" s="72" t="str">
        <f t="shared" si="2849"/>
        <v/>
      </c>
      <c r="DO175" s="72" t="str">
        <f t="shared" si="2850"/>
        <v/>
      </c>
      <c r="DP175" s="72" t="str">
        <f t="shared" si="2851"/>
        <v/>
      </c>
      <c r="DQ175" s="72" t="str">
        <f t="shared" si="2852"/>
        <v/>
      </c>
      <c r="DR175" s="72" t="str">
        <f t="shared" si="2853"/>
        <v/>
      </c>
      <c r="DS175" s="72" t="str">
        <f t="shared" si="2854"/>
        <v/>
      </c>
      <c r="DT175" s="72" t="str">
        <f t="shared" si="2855"/>
        <v/>
      </c>
      <c r="DU175" s="72" t="str">
        <f t="shared" si="2856"/>
        <v/>
      </c>
      <c r="DV175" s="72" t="str">
        <f t="shared" si="2857"/>
        <v/>
      </c>
      <c r="DW175" s="72" t="str">
        <f t="shared" si="2858"/>
        <v/>
      </c>
      <c r="DX175" s="72" t="str">
        <f t="shared" si="2859"/>
        <v/>
      </c>
      <c r="DY175" s="72" t="str">
        <f t="shared" si="2860"/>
        <v/>
      </c>
      <c r="DZ175" s="72" t="str">
        <f t="shared" si="2861"/>
        <v/>
      </c>
      <c r="EA175" s="72" t="str">
        <f t="shared" si="2862"/>
        <v/>
      </c>
      <c r="EB175" s="72" t="str">
        <f t="shared" si="2863"/>
        <v/>
      </c>
      <c r="EC175" s="72" t="str">
        <f t="shared" si="2864"/>
        <v/>
      </c>
      <c r="ED175" s="72" t="str">
        <f t="shared" si="2865"/>
        <v/>
      </c>
      <c r="EE175" s="72" t="str">
        <f t="shared" si="2866"/>
        <v/>
      </c>
      <c r="EF175" s="72" t="str">
        <f t="shared" si="2867"/>
        <v/>
      </c>
      <c r="EG175" s="72" t="str">
        <f t="shared" si="2868"/>
        <v/>
      </c>
      <c r="EH175" s="72" t="str">
        <f t="shared" si="2869"/>
        <v/>
      </c>
      <c r="EI175" s="72" t="str">
        <f t="shared" si="2870"/>
        <v/>
      </c>
      <c r="EJ175" s="72" t="str">
        <f t="shared" si="2871"/>
        <v/>
      </c>
      <c r="EK175" s="72" t="str">
        <f t="shared" si="2872"/>
        <v/>
      </c>
      <c r="EL175" s="72" t="str">
        <f t="shared" si="2873"/>
        <v/>
      </c>
      <c r="EM175" s="72" t="str">
        <f t="shared" si="2874"/>
        <v/>
      </c>
      <c r="EN175" s="72" t="str">
        <f t="shared" si="2875"/>
        <v/>
      </c>
      <c r="EO175" s="72" t="str">
        <f t="shared" si="2876"/>
        <v/>
      </c>
      <c r="EP175" s="72" t="str">
        <f t="shared" si="2877"/>
        <v/>
      </c>
      <c r="EQ175" s="72" t="str">
        <f t="shared" si="2878"/>
        <v/>
      </c>
      <c r="ER175" s="72" t="str">
        <f t="shared" si="2879"/>
        <v/>
      </c>
      <c r="ES175" s="72" t="str">
        <f t="shared" si="2880"/>
        <v/>
      </c>
      <c r="ET175" s="72" t="str">
        <f t="shared" si="2881"/>
        <v/>
      </c>
      <c r="EU175" s="72" t="str">
        <f t="shared" si="2882"/>
        <v/>
      </c>
      <c r="EV175" s="72" t="str">
        <f t="shared" si="2883"/>
        <v/>
      </c>
      <c r="EW175" s="72" t="str">
        <f t="shared" si="2884"/>
        <v/>
      </c>
      <c r="EX175" s="72" t="str">
        <f t="shared" si="2885"/>
        <v/>
      </c>
      <c r="EY175" s="72" t="str">
        <f t="shared" si="2886"/>
        <v/>
      </c>
      <c r="EZ175" s="72" t="str">
        <f t="shared" si="2887"/>
        <v/>
      </c>
      <c r="FA175" s="72" t="str">
        <f t="shared" si="2888"/>
        <v/>
      </c>
      <c r="FB175" s="72" t="str">
        <f t="shared" si="2889"/>
        <v/>
      </c>
      <c r="FC175" s="72" t="str">
        <f t="shared" si="2890"/>
        <v/>
      </c>
      <c r="FD175" s="72" t="str">
        <f t="shared" si="2891"/>
        <v/>
      </c>
      <c r="FE175" s="72" t="str">
        <f t="shared" si="2892"/>
        <v/>
      </c>
      <c r="FF175" s="72" t="str">
        <f t="shared" si="2893"/>
        <v/>
      </c>
      <c r="FG175" s="72" t="str">
        <f t="shared" si="2894"/>
        <v/>
      </c>
      <c r="FH175" s="72" t="str">
        <f t="shared" si="2895"/>
        <v/>
      </c>
      <c r="FI175" s="72" t="str">
        <f t="shared" si="2896"/>
        <v/>
      </c>
      <c r="FJ175" s="72" t="str">
        <f t="shared" si="2897"/>
        <v/>
      </c>
      <c r="FK175" s="72" t="str">
        <f t="shared" si="2898"/>
        <v/>
      </c>
      <c r="FL175" s="72" t="str">
        <f t="shared" si="2899"/>
        <v/>
      </c>
      <c r="FM175" s="72" t="str">
        <f t="shared" si="2900"/>
        <v/>
      </c>
      <c r="FN175" s="72" t="str">
        <f t="shared" si="2901"/>
        <v/>
      </c>
      <c r="FO175" s="72" t="str">
        <f t="shared" si="2902"/>
        <v/>
      </c>
      <c r="FP175" s="72" t="str">
        <f t="shared" si="2903"/>
        <v/>
      </c>
      <c r="FQ175" s="72" t="str">
        <f t="shared" si="2904"/>
        <v/>
      </c>
      <c r="FR175" s="72" t="str">
        <f t="shared" si="2905"/>
        <v/>
      </c>
      <c r="FS175" s="72" t="str">
        <f t="shared" si="2906"/>
        <v/>
      </c>
    </row>
    <row r="176" spans="1:175" ht="16.5">
      <c r="A176" s="102"/>
      <c r="B176" s="116" t="s">
        <v>641</v>
      </c>
      <c r="C176" s="23" t="s">
        <v>642</v>
      </c>
      <c r="T176" s="62" t="s">
        <v>643</v>
      </c>
      <c r="U176" s="86" t="str">
        <f t="shared" ref="U176:U187" si="2907">"ReplaceableTextures\\CommandButtons\\BTN"&amp;B176&amp;".blp"</f>
        <v>ReplaceableTextures\\CommandButtons\\BTNIN33.blp</v>
      </c>
      <c r="CN176" s="71" t="str">
        <f t="shared" si="2831"/>
        <v>InitUnitState('IN33',,,,,,,,,,)</v>
      </c>
      <c r="CO176" s="71" t="str">
        <f t="shared" si="2832"/>
        <v>InitUnitNormal('IN33',,,,,,,,,,)</v>
      </c>
      <c r="CP176" s="71" t="str">
        <f t="shared" si="2833"/>
        <v>InitUnitMagic('IN33',,,,,,,,,,)</v>
      </c>
      <c r="CQ176" s="71" t="str">
        <f t="shared" si="2834"/>
        <v>InitUnitAdd('IN33',,,,,,,,,,)</v>
      </c>
      <c r="CR176" s="7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6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2" t="str">
        <f t="shared" ref="CV176:CV183" si="2909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0">IF(V176="","","|n"&amp;DB$2&amp;"+"&amp;V176&amp;DB$1)</f>
        <v/>
      </c>
      <c r="DC176" s="72" t="str">
        <f t="shared" si="2910"/>
        <v/>
      </c>
      <c r="DD176" s="72" t="str">
        <f t="shared" si="2910"/>
        <v/>
      </c>
      <c r="DE176" s="72" t="str">
        <f t="shared" si="2910"/>
        <v/>
      </c>
      <c r="DF176" s="72" t="str">
        <f t="shared" si="2910"/>
        <v/>
      </c>
      <c r="DG176" s="72" t="str">
        <f t="shared" si="2910"/>
        <v/>
      </c>
      <c r="DH176" s="72" t="str">
        <f t="shared" si="2910"/>
        <v/>
      </c>
      <c r="DI176" s="72" t="str">
        <f t="shared" si="2910"/>
        <v/>
      </c>
      <c r="DJ176" s="72" t="str">
        <f t="shared" si="2910"/>
        <v/>
      </c>
      <c r="DK176" s="72" t="str">
        <f t="shared" si="2910"/>
        <v/>
      </c>
      <c r="DL176" s="72" t="str">
        <f t="shared" si="2910"/>
        <v/>
      </c>
      <c r="DM176" s="72" t="str">
        <f t="shared" si="2910"/>
        <v/>
      </c>
      <c r="DN176" s="72" t="str">
        <f t="shared" si="2910"/>
        <v/>
      </c>
      <c r="DO176" s="72" t="str">
        <f t="shared" si="2910"/>
        <v/>
      </c>
      <c r="DP176" s="72" t="str">
        <f t="shared" si="2910"/>
        <v/>
      </c>
      <c r="DQ176" s="72" t="str">
        <f t="shared" si="2910"/>
        <v/>
      </c>
      <c r="DR176" s="72" t="str">
        <f t="shared" si="2910"/>
        <v/>
      </c>
      <c r="DS176" s="72" t="str">
        <f t="shared" si="2910"/>
        <v/>
      </c>
      <c r="DT176" s="72" t="str">
        <f t="shared" si="2910"/>
        <v/>
      </c>
      <c r="DU176" s="72" t="str">
        <f t="shared" si="2910"/>
        <v/>
      </c>
      <c r="DV176" s="72" t="str">
        <f t="shared" si="2910"/>
        <v/>
      </c>
      <c r="DW176" s="72" t="str">
        <f t="shared" si="2910"/>
        <v/>
      </c>
      <c r="DX176" s="72" t="str">
        <f t="shared" si="2910"/>
        <v/>
      </c>
      <c r="DY176" s="72" t="str">
        <f t="shared" si="2910"/>
        <v/>
      </c>
      <c r="DZ176" s="72" t="str">
        <f t="shared" si="2910"/>
        <v/>
      </c>
      <c r="EA176" s="72" t="str">
        <f t="shared" si="2910"/>
        <v/>
      </c>
      <c r="EB176" s="72" t="str">
        <f t="shared" si="2910"/>
        <v/>
      </c>
      <c r="EC176" s="72" t="str">
        <f t="shared" si="2910"/>
        <v/>
      </c>
      <c r="ED176" s="72" t="str">
        <f t="shared" si="2910"/>
        <v/>
      </c>
      <c r="EE176" s="72" t="str">
        <f t="shared" si="2910"/>
        <v/>
      </c>
      <c r="EF176" s="72" t="str">
        <f t="shared" si="2910"/>
        <v/>
      </c>
      <c r="EG176" s="72" t="str">
        <f t="shared" si="2910"/>
        <v/>
      </c>
      <c r="EH176" s="72" t="str">
        <f t="shared" si="2910"/>
        <v/>
      </c>
      <c r="EI176" s="72" t="str">
        <f t="shared" si="2910"/>
        <v/>
      </c>
      <c r="EJ176" s="72" t="str">
        <f t="shared" si="2910"/>
        <v/>
      </c>
      <c r="EK176" s="72" t="str">
        <f t="shared" si="2910"/>
        <v/>
      </c>
      <c r="EL176" s="72" t="str">
        <f t="shared" si="2910"/>
        <v/>
      </c>
      <c r="EM176" s="72" t="str">
        <f t="shared" si="2910"/>
        <v/>
      </c>
      <c r="EN176" s="72" t="str">
        <f t="shared" si="2910"/>
        <v/>
      </c>
      <c r="EO176" s="72" t="str">
        <f t="shared" si="2910"/>
        <v/>
      </c>
      <c r="EP176" s="72" t="str">
        <f t="shared" si="2910"/>
        <v/>
      </c>
      <c r="EQ176" s="72" t="str">
        <f t="shared" si="2910"/>
        <v/>
      </c>
      <c r="ER176" s="72" t="str">
        <f t="shared" si="2910"/>
        <v/>
      </c>
      <c r="ES176" s="72" t="str">
        <f t="shared" si="2910"/>
        <v/>
      </c>
      <c r="ET176" s="72" t="str">
        <f t="shared" si="2910"/>
        <v/>
      </c>
      <c r="EU176" s="72" t="str">
        <f t="shared" si="2910"/>
        <v/>
      </c>
      <c r="EV176" s="72" t="str">
        <f t="shared" si="2910"/>
        <v/>
      </c>
      <c r="EW176" s="72" t="str">
        <f t="shared" si="2910"/>
        <v/>
      </c>
      <c r="EX176" s="72" t="str">
        <f t="shared" si="2910"/>
        <v/>
      </c>
      <c r="EY176" s="72" t="str">
        <f t="shared" si="2910"/>
        <v/>
      </c>
      <c r="EZ176" s="72" t="str">
        <f t="shared" si="2910"/>
        <v/>
      </c>
      <c r="FA176" s="72" t="str">
        <f t="shared" si="2910"/>
        <v/>
      </c>
      <c r="FB176" s="72" t="str">
        <f t="shared" si="2910"/>
        <v/>
      </c>
      <c r="FC176" s="72" t="str">
        <f t="shared" si="2910"/>
        <v/>
      </c>
      <c r="FD176" s="72" t="str">
        <f t="shared" si="2910"/>
        <v/>
      </c>
      <c r="FE176" s="72" t="str">
        <f t="shared" si="2910"/>
        <v/>
      </c>
      <c r="FF176" s="72" t="str">
        <f t="shared" si="2910"/>
        <v/>
      </c>
      <c r="FG176" s="72" t="str">
        <f t="shared" si="2910"/>
        <v/>
      </c>
      <c r="FH176" s="72" t="str">
        <f t="shared" si="2910"/>
        <v/>
      </c>
      <c r="FI176" s="72" t="str">
        <f t="shared" si="2910"/>
        <v/>
      </c>
      <c r="FJ176" s="72" t="str">
        <f t="shared" si="2910"/>
        <v/>
      </c>
      <c r="FK176" s="72" t="str">
        <f t="shared" si="2910"/>
        <v/>
      </c>
      <c r="FL176" s="72" t="str">
        <f t="shared" si="2910"/>
        <v/>
      </c>
      <c r="FM176" s="72" t="str">
        <f t="shared" si="2910"/>
        <v/>
      </c>
      <c r="FN176" s="72" t="str">
        <f t="shared" ref="FN176:FS176" si="2911">IF(CH176="","","|n"&amp;FN$2&amp;"+"&amp;CH176&amp;FN$1)</f>
        <v/>
      </c>
      <c r="FO176" s="72" t="str">
        <f t="shared" si="2911"/>
        <v/>
      </c>
      <c r="FP176" s="72" t="str">
        <f t="shared" si="2911"/>
        <v/>
      </c>
      <c r="FQ176" s="72" t="str">
        <f t="shared" si="2911"/>
        <v/>
      </c>
      <c r="FR176" s="72" t="str">
        <f t="shared" si="2911"/>
        <v/>
      </c>
      <c r="FS176" s="72" t="str">
        <f t="shared" si="2911"/>
        <v/>
      </c>
    </row>
    <row r="177" spans="1:175" ht="16.5">
      <c r="A177" s="102"/>
      <c r="B177" s="102" t="s">
        <v>644</v>
      </c>
      <c r="C177" s="96" t="s">
        <v>645</v>
      </c>
      <c r="T177" s="62" t="s">
        <v>646</v>
      </c>
      <c r="U177" s="86" t="str">
        <f t="shared" si="2907"/>
        <v>ReplaceableTextures\\CommandButtons\\BTNIN34.blp</v>
      </c>
      <c r="CN177" s="71" t="str">
        <f t="shared" si="2831"/>
        <v>InitUnitState('IN34',,,,,,,,,,)</v>
      </c>
      <c r="CO177" s="71" t="str">
        <f t="shared" si="2832"/>
        <v>InitUnitNormal('IN34',,,,,,,,,,)</v>
      </c>
      <c r="CP177" s="71" t="str">
        <f t="shared" si="2833"/>
        <v>InitUnitMagic('IN34',,,,,,,,,,)</v>
      </c>
      <c r="CQ177" s="71" t="str">
        <f t="shared" si="2834"/>
        <v>InitUnitAdd('IN34',,,,,,,,,,)</v>
      </c>
      <c r="CR177" s="71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221&amp;CR$1&amp;")"</f>
        <v>InitEquipData('IN34',,"",,,,,'','','','','','',"ReplaceableTextures\\CommandButtons\\BTN024.blp")</v>
      </c>
      <c r="CU177" s="96" t="str">
        <f t="shared" si="2908"/>
        <v>|n</v>
      </c>
      <c r="CV177" s="62" t="str">
        <f t="shared" si="2909"/>
        <v>攻击|Cffffc926+10000|r</v>
      </c>
      <c r="CW177" s="61"/>
      <c r="CX177" s="61"/>
      <c r="CY177" s="61"/>
      <c r="CZ177" s="61"/>
      <c r="DA177" s="61"/>
      <c r="DB177" s="72" t="str">
        <f t="shared" ref="DB177:FM177" si="2912">IF(V177="","","|n"&amp;DB$2&amp;"+"&amp;V177&amp;DB$1)</f>
        <v/>
      </c>
      <c r="DC177" s="72" t="str">
        <f t="shared" si="2912"/>
        <v/>
      </c>
      <c r="DD177" s="72" t="str">
        <f t="shared" si="2912"/>
        <v/>
      </c>
      <c r="DE177" s="72" t="str">
        <f t="shared" si="2912"/>
        <v/>
      </c>
      <c r="DF177" s="72" t="str">
        <f t="shared" si="2912"/>
        <v/>
      </c>
      <c r="DG177" s="72" t="str">
        <f t="shared" si="2912"/>
        <v/>
      </c>
      <c r="DH177" s="72" t="str">
        <f t="shared" si="2912"/>
        <v/>
      </c>
      <c r="DI177" s="72" t="str">
        <f t="shared" si="2912"/>
        <v/>
      </c>
      <c r="DJ177" s="72" t="str">
        <f t="shared" si="2912"/>
        <v/>
      </c>
      <c r="DK177" s="72" t="str">
        <f t="shared" si="2912"/>
        <v/>
      </c>
      <c r="DL177" s="72" t="str">
        <f t="shared" si="2912"/>
        <v/>
      </c>
      <c r="DM177" s="72" t="str">
        <f t="shared" si="2912"/>
        <v/>
      </c>
      <c r="DN177" s="72" t="str">
        <f t="shared" si="2912"/>
        <v/>
      </c>
      <c r="DO177" s="72" t="str">
        <f t="shared" si="2912"/>
        <v/>
      </c>
      <c r="DP177" s="72" t="str">
        <f t="shared" si="2912"/>
        <v/>
      </c>
      <c r="DQ177" s="72" t="str">
        <f t="shared" si="2912"/>
        <v/>
      </c>
      <c r="DR177" s="72" t="str">
        <f t="shared" si="2912"/>
        <v/>
      </c>
      <c r="DS177" s="72" t="str">
        <f t="shared" si="2912"/>
        <v/>
      </c>
      <c r="DT177" s="72" t="str">
        <f t="shared" si="2912"/>
        <v/>
      </c>
      <c r="DU177" s="72" t="str">
        <f t="shared" si="2912"/>
        <v/>
      </c>
      <c r="DV177" s="72" t="str">
        <f t="shared" si="2912"/>
        <v/>
      </c>
      <c r="DW177" s="72" t="str">
        <f t="shared" si="2912"/>
        <v/>
      </c>
      <c r="DX177" s="72" t="str">
        <f t="shared" si="2912"/>
        <v/>
      </c>
      <c r="DY177" s="72" t="str">
        <f t="shared" si="2912"/>
        <v/>
      </c>
      <c r="DZ177" s="72" t="str">
        <f t="shared" si="2912"/>
        <v/>
      </c>
      <c r="EA177" s="72" t="str">
        <f t="shared" si="2912"/>
        <v/>
      </c>
      <c r="EB177" s="72" t="str">
        <f t="shared" si="2912"/>
        <v/>
      </c>
      <c r="EC177" s="72" t="str">
        <f t="shared" si="2912"/>
        <v/>
      </c>
      <c r="ED177" s="72" t="str">
        <f t="shared" si="2912"/>
        <v/>
      </c>
      <c r="EE177" s="72" t="str">
        <f t="shared" si="2912"/>
        <v/>
      </c>
      <c r="EF177" s="72" t="str">
        <f t="shared" si="2912"/>
        <v/>
      </c>
      <c r="EG177" s="72" t="str">
        <f t="shared" si="2912"/>
        <v/>
      </c>
      <c r="EH177" s="72" t="str">
        <f t="shared" si="2912"/>
        <v/>
      </c>
      <c r="EI177" s="72" t="str">
        <f t="shared" si="2912"/>
        <v/>
      </c>
      <c r="EJ177" s="72" t="str">
        <f t="shared" si="2912"/>
        <v/>
      </c>
      <c r="EK177" s="72" t="str">
        <f t="shared" si="2912"/>
        <v/>
      </c>
      <c r="EL177" s="72" t="str">
        <f t="shared" si="2912"/>
        <v/>
      </c>
      <c r="EM177" s="72" t="str">
        <f t="shared" si="2912"/>
        <v/>
      </c>
      <c r="EN177" s="72" t="str">
        <f t="shared" si="2912"/>
        <v/>
      </c>
      <c r="EO177" s="72" t="str">
        <f t="shared" si="2912"/>
        <v/>
      </c>
      <c r="EP177" s="72" t="str">
        <f t="shared" si="2912"/>
        <v/>
      </c>
      <c r="EQ177" s="72" t="str">
        <f t="shared" si="2912"/>
        <v/>
      </c>
      <c r="ER177" s="72" t="str">
        <f t="shared" si="2912"/>
        <v/>
      </c>
      <c r="ES177" s="72" t="str">
        <f t="shared" si="2912"/>
        <v/>
      </c>
      <c r="ET177" s="72" t="str">
        <f t="shared" si="2912"/>
        <v/>
      </c>
      <c r="EU177" s="72" t="str">
        <f t="shared" si="2912"/>
        <v/>
      </c>
      <c r="EV177" s="72" t="str">
        <f t="shared" si="2912"/>
        <v/>
      </c>
      <c r="EW177" s="72" t="str">
        <f t="shared" si="2912"/>
        <v/>
      </c>
      <c r="EX177" s="72" t="str">
        <f t="shared" si="2912"/>
        <v/>
      </c>
      <c r="EY177" s="72" t="str">
        <f t="shared" si="2912"/>
        <v/>
      </c>
      <c r="EZ177" s="72" t="str">
        <f t="shared" si="2912"/>
        <v/>
      </c>
      <c r="FA177" s="72" t="str">
        <f t="shared" si="2912"/>
        <v/>
      </c>
      <c r="FB177" s="72" t="str">
        <f t="shared" si="2912"/>
        <v/>
      </c>
      <c r="FC177" s="72" t="str">
        <f t="shared" si="2912"/>
        <v/>
      </c>
      <c r="FD177" s="72" t="str">
        <f t="shared" si="2912"/>
        <v/>
      </c>
      <c r="FE177" s="72" t="str">
        <f t="shared" si="2912"/>
        <v/>
      </c>
      <c r="FF177" s="72" t="str">
        <f t="shared" si="2912"/>
        <v/>
      </c>
      <c r="FG177" s="72" t="str">
        <f t="shared" si="2912"/>
        <v/>
      </c>
      <c r="FH177" s="72" t="str">
        <f t="shared" si="2912"/>
        <v/>
      </c>
      <c r="FI177" s="72" t="str">
        <f t="shared" si="2912"/>
        <v/>
      </c>
      <c r="FJ177" s="72" t="str">
        <f t="shared" si="2912"/>
        <v/>
      </c>
      <c r="FK177" s="72" t="str">
        <f t="shared" si="2912"/>
        <v/>
      </c>
      <c r="FL177" s="72" t="str">
        <f t="shared" si="2912"/>
        <v/>
      </c>
      <c r="FM177" s="72" t="str">
        <f t="shared" si="2912"/>
        <v/>
      </c>
      <c r="FN177" s="72" t="str">
        <f t="shared" ref="FN177:FS177" si="2913">IF(CH177="","","|n"&amp;FN$2&amp;"+"&amp;CH177&amp;FN$1)</f>
        <v/>
      </c>
      <c r="FO177" s="72" t="str">
        <f t="shared" si="2913"/>
        <v/>
      </c>
      <c r="FP177" s="72" t="str">
        <f t="shared" si="2913"/>
        <v/>
      </c>
      <c r="FQ177" s="72" t="str">
        <f t="shared" si="2913"/>
        <v/>
      </c>
      <c r="FR177" s="72" t="str">
        <f t="shared" si="2913"/>
        <v/>
      </c>
      <c r="FS177" s="72" t="str">
        <f t="shared" si="2913"/>
        <v/>
      </c>
    </row>
    <row r="178" spans="1:175" ht="16.5">
      <c r="A178" s="102"/>
      <c r="B178" s="116" t="s">
        <v>647</v>
      </c>
      <c r="C178" s="23" t="s">
        <v>648</v>
      </c>
      <c r="T178" s="62" t="s">
        <v>649</v>
      </c>
      <c r="U178" s="86" t="str">
        <f t="shared" si="2907"/>
        <v>ReplaceableTextures\\CommandButtons\\BTNIN35.blp</v>
      </c>
      <c r="CN178" s="71" t="str">
        <f t="shared" si="2831"/>
        <v>InitUnitState('IN35',,,,,,,,,,)</v>
      </c>
      <c r="CO178" s="71" t="str">
        <f t="shared" si="2832"/>
        <v>InitUnitNormal('IN35',,,,,,,,,,)</v>
      </c>
      <c r="CP178" s="71" t="str">
        <f t="shared" si="2833"/>
        <v>InitUnitMagic('IN35',,,,,,,,,,)</v>
      </c>
      <c r="CQ178" s="71" t="str">
        <f t="shared" si="2834"/>
        <v>InitUnitAdd('IN35',,,,,,,,,,)</v>
      </c>
      <c r="CR178" s="71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222&amp;CR$1&amp;")"</f>
        <v>InitEquipData('IN35',,"",,,,,'','','','','','',"ReplaceableTextures\\CommandButtons\\BTN021.blp")</v>
      </c>
      <c r="CU178" s="96" t="str">
        <f t="shared" si="2908"/>
        <v>|n</v>
      </c>
      <c r="CV178" s="62" t="str">
        <f t="shared" si="2909"/>
        <v>业力|Cffffc926+1000|r</v>
      </c>
      <c r="CW178" s="61"/>
      <c r="CX178" s="61"/>
      <c r="CY178" s="61"/>
      <c r="CZ178" s="61"/>
      <c r="DA178" s="61"/>
      <c r="DB178" s="72" t="str">
        <f t="shared" ref="DB178:FM178" si="2914">IF(V178="","","|n"&amp;DB$2&amp;"+"&amp;V178&amp;DB$1)</f>
        <v/>
      </c>
      <c r="DC178" s="72" t="str">
        <f t="shared" si="2914"/>
        <v/>
      </c>
      <c r="DD178" s="72" t="str">
        <f t="shared" si="2914"/>
        <v/>
      </c>
      <c r="DE178" s="72" t="str">
        <f t="shared" si="2914"/>
        <v/>
      </c>
      <c r="DF178" s="72" t="str">
        <f t="shared" si="2914"/>
        <v/>
      </c>
      <c r="DG178" s="72" t="str">
        <f t="shared" si="2914"/>
        <v/>
      </c>
      <c r="DH178" s="72" t="str">
        <f t="shared" si="2914"/>
        <v/>
      </c>
      <c r="DI178" s="72" t="str">
        <f t="shared" si="2914"/>
        <v/>
      </c>
      <c r="DJ178" s="72" t="str">
        <f t="shared" si="2914"/>
        <v/>
      </c>
      <c r="DK178" s="72" t="str">
        <f t="shared" si="2914"/>
        <v/>
      </c>
      <c r="DL178" s="72" t="str">
        <f t="shared" si="2914"/>
        <v/>
      </c>
      <c r="DM178" s="72" t="str">
        <f t="shared" si="2914"/>
        <v/>
      </c>
      <c r="DN178" s="72" t="str">
        <f t="shared" si="2914"/>
        <v/>
      </c>
      <c r="DO178" s="72" t="str">
        <f t="shared" si="2914"/>
        <v/>
      </c>
      <c r="DP178" s="72" t="str">
        <f t="shared" si="2914"/>
        <v/>
      </c>
      <c r="DQ178" s="72" t="str">
        <f t="shared" si="2914"/>
        <v/>
      </c>
      <c r="DR178" s="72" t="str">
        <f t="shared" si="2914"/>
        <v/>
      </c>
      <c r="DS178" s="72" t="str">
        <f t="shared" si="2914"/>
        <v/>
      </c>
      <c r="DT178" s="72" t="str">
        <f t="shared" si="2914"/>
        <v/>
      </c>
      <c r="DU178" s="72" t="str">
        <f t="shared" si="2914"/>
        <v/>
      </c>
      <c r="DV178" s="72" t="str">
        <f t="shared" si="2914"/>
        <v/>
      </c>
      <c r="DW178" s="72" t="str">
        <f t="shared" si="2914"/>
        <v/>
      </c>
      <c r="DX178" s="72" t="str">
        <f t="shared" si="2914"/>
        <v/>
      </c>
      <c r="DY178" s="72" t="str">
        <f t="shared" si="2914"/>
        <v/>
      </c>
      <c r="DZ178" s="72" t="str">
        <f t="shared" si="2914"/>
        <v/>
      </c>
      <c r="EA178" s="72" t="str">
        <f t="shared" si="2914"/>
        <v/>
      </c>
      <c r="EB178" s="72" t="str">
        <f t="shared" si="2914"/>
        <v/>
      </c>
      <c r="EC178" s="72" t="str">
        <f t="shared" si="2914"/>
        <v/>
      </c>
      <c r="ED178" s="72" t="str">
        <f t="shared" si="2914"/>
        <v/>
      </c>
      <c r="EE178" s="72" t="str">
        <f t="shared" si="2914"/>
        <v/>
      </c>
      <c r="EF178" s="72" t="str">
        <f t="shared" si="2914"/>
        <v/>
      </c>
      <c r="EG178" s="72" t="str">
        <f t="shared" si="2914"/>
        <v/>
      </c>
      <c r="EH178" s="72" t="str">
        <f t="shared" si="2914"/>
        <v/>
      </c>
      <c r="EI178" s="72" t="str">
        <f t="shared" si="2914"/>
        <v/>
      </c>
      <c r="EJ178" s="72" t="str">
        <f t="shared" si="2914"/>
        <v/>
      </c>
      <c r="EK178" s="72" t="str">
        <f t="shared" si="2914"/>
        <v/>
      </c>
      <c r="EL178" s="72" t="str">
        <f t="shared" si="2914"/>
        <v/>
      </c>
      <c r="EM178" s="72" t="str">
        <f t="shared" si="2914"/>
        <v/>
      </c>
      <c r="EN178" s="72" t="str">
        <f t="shared" si="2914"/>
        <v/>
      </c>
      <c r="EO178" s="72" t="str">
        <f t="shared" si="2914"/>
        <v/>
      </c>
      <c r="EP178" s="72" t="str">
        <f t="shared" si="2914"/>
        <v/>
      </c>
      <c r="EQ178" s="72" t="str">
        <f t="shared" si="2914"/>
        <v/>
      </c>
      <c r="ER178" s="72" t="str">
        <f t="shared" si="2914"/>
        <v/>
      </c>
      <c r="ES178" s="72" t="str">
        <f t="shared" si="2914"/>
        <v/>
      </c>
      <c r="ET178" s="72" t="str">
        <f t="shared" si="2914"/>
        <v/>
      </c>
      <c r="EU178" s="72" t="str">
        <f t="shared" si="2914"/>
        <v/>
      </c>
      <c r="EV178" s="72" t="str">
        <f t="shared" si="2914"/>
        <v/>
      </c>
      <c r="EW178" s="72" t="str">
        <f t="shared" si="2914"/>
        <v/>
      </c>
      <c r="EX178" s="72" t="str">
        <f t="shared" si="2914"/>
        <v/>
      </c>
      <c r="EY178" s="72" t="str">
        <f t="shared" si="2914"/>
        <v/>
      </c>
      <c r="EZ178" s="72" t="str">
        <f t="shared" si="2914"/>
        <v/>
      </c>
      <c r="FA178" s="72" t="str">
        <f t="shared" si="2914"/>
        <v/>
      </c>
      <c r="FB178" s="72" t="str">
        <f t="shared" si="2914"/>
        <v/>
      </c>
      <c r="FC178" s="72" t="str">
        <f t="shared" si="2914"/>
        <v/>
      </c>
      <c r="FD178" s="72" t="str">
        <f t="shared" si="2914"/>
        <v/>
      </c>
      <c r="FE178" s="72" t="str">
        <f t="shared" si="2914"/>
        <v/>
      </c>
      <c r="FF178" s="72" t="str">
        <f t="shared" si="2914"/>
        <v/>
      </c>
      <c r="FG178" s="72" t="str">
        <f t="shared" si="2914"/>
        <v/>
      </c>
      <c r="FH178" s="72" t="str">
        <f t="shared" si="2914"/>
        <v/>
      </c>
      <c r="FI178" s="72" t="str">
        <f t="shared" si="2914"/>
        <v/>
      </c>
      <c r="FJ178" s="72" t="str">
        <f t="shared" si="2914"/>
        <v/>
      </c>
      <c r="FK178" s="72" t="str">
        <f t="shared" si="2914"/>
        <v/>
      </c>
      <c r="FL178" s="72" t="str">
        <f t="shared" si="2914"/>
        <v/>
      </c>
      <c r="FM178" s="72" t="str">
        <f t="shared" si="2914"/>
        <v/>
      </c>
      <c r="FN178" s="72" t="str">
        <f t="shared" ref="FN178:FS178" si="2915">IF(CH178="","","|n"&amp;FN$2&amp;"+"&amp;CH178&amp;FN$1)</f>
        <v/>
      </c>
      <c r="FO178" s="72" t="str">
        <f t="shared" si="2915"/>
        <v/>
      </c>
      <c r="FP178" s="72" t="str">
        <f t="shared" si="2915"/>
        <v/>
      </c>
      <c r="FQ178" s="72" t="str">
        <f t="shared" si="2915"/>
        <v/>
      </c>
      <c r="FR178" s="72" t="str">
        <f t="shared" si="2915"/>
        <v/>
      </c>
      <c r="FS178" s="72" t="str">
        <f t="shared" si="2915"/>
        <v/>
      </c>
    </row>
    <row r="179" spans="1:175" ht="16.5">
      <c r="A179" s="102"/>
      <c r="B179" s="102" t="s">
        <v>650</v>
      </c>
      <c r="C179" s="23" t="s">
        <v>651</v>
      </c>
      <c r="T179" s="62" t="s">
        <v>652</v>
      </c>
      <c r="U179" s="86" t="str">
        <f t="shared" si="2907"/>
        <v>ReplaceableTextures\\CommandButtons\\BTNIN36.blp</v>
      </c>
      <c r="CN179" s="71" t="str">
        <f t="shared" si="2831"/>
        <v>InitUnitState('IN36',,,,,,,,,,)</v>
      </c>
      <c r="CO179" s="71" t="str">
        <f t="shared" si="2832"/>
        <v>InitUnitNormal('IN36',,,,,,,,,,)</v>
      </c>
      <c r="CP179" s="71" t="str">
        <f t="shared" si="2833"/>
        <v>InitUnitMagic('IN36',,,,,,,,,,)</v>
      </c>
      <c r="CQ179" s="71" t="str">
        <f t="shared" si="2834"/>
        <v>InitUnitAdd('IN36',,,,,,,,,,)</v>
      </c>
      <c r="CR179" s="71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InitEquipData('IN36',,"",,,,,'','','','','','',"ReplaceableTextures\\CommandButtons\\BTN002.blp")</v>
      </c>
      <c r="CU179" s="96" t="str">
        <f t="shared" si="2908"/>
        <v>|n</v>
      </c>
      <c r="CV179" s="62" t="str">
        <f t="shared" si="2909"/>
        <v>业力|Cffffc926+2500|r</v>
      </c>
      <c r="CW179" s="61"/>
      <c r="CX179" s="61"/>
      <c r="CY179" s="61"/>
      <c r="CZ179" s="61"/>
      <c r="DA179" s="61"/>
      <c r="DB179" s="72" t="str">
        <f t="shared" ref="DB179:FM179" si="2916">IF(V179="","","|n"&amp;DB$2&amp;"+"&amp;V179&amp;DB$1)</f>
        <v/>
      </c>
      <c r="DC179" s="72" t="str">
        <f t="shared" si="2916"/>
        <v/>
      </c>
      <c r="DD179" s="72" t="str">
        <f t="shared" si="2916"/>
        <v/>
      </c>
      <c r="DE179" s="72" t="str">
        <f t="shared" si="2916"/>
        <v/>
      </c>
      <c r="DF179" s="72" t="str">
        <f t="shared" si="2916"/>
        <v/>
      </c>
      <c r="DG179" s="72" t="str">
        <f t="shared" si="2916"/>
        <v/>
      </c>
      <c r="DH179" s="72" t="str">
        <f t="shared" si="2916"/>
        <v/>
      </c>
      <c r="DI179" s="72" t="str">
        <f t="shared" si="2916"/>
        <v/>
      </c>
      <c r="DJ179" s="72" t="str">
        <f t="shared" si="2916"/>
        <v/>
      </c>
      <c r="DK179" s="72" t="str">
        <f t="shared" si="2916"/>
        <v/>
      </c>
      <c r="DL179" s="72" t="str">
        <f t="shared" si="2916"/>
        <v/>
      </c>
      <c r="DM179" s="72" t="str">
        <f t="shared" si="2916"/>
        <v/>
      </c>
      <c r="DN179" s="72" t="str">
        <f t="shared" si="2916"/>
        <v/>
      </c>
      <c r="DO179" s="72" t="str">
        <f t="shared" si="2916"/>
        <v/>
      </c>
      <c r="DP179" s="72" t="str">
        <f t="shared" si="2916"/>
        <v/>
      </c>
      <c r="DQ179" s="72" t="str">
        <f t="shared" si="2916"/>
        <v/>
      </c>
      <c r="DR179" s="72" t="str">
        <f t="shared" si="2916"/>
        <v/>
      </c>
      <c r="DS179" s="72" t="str">
        <f t="shared" si="2916"/>
        <v/>
      </c>
      <c r="DT179" s="72" t="str">
        <f t="shared" si="2916"/>
        <v/>
      </c>
      <c r="DU179" s="72" t="str">
        <f t="shared" si="2916"/>
        <v/>
      </c>
      <c r="DV179" s="72" t="str">
        <f t="shared" si="2916"/>
        <v/>
      </c>
      <c r="DW179" s="72" t="str">
        <f t="shared" si="2916"/>
        <v/>
      </c>
      <c r="DX179" s="72" t="str">
        <f t="shared" si="2916"/>
        <v/>
      </c>
      <c r="DY179" s="72" t="str">
        <f t="shared" si="2916"/>
        <v/>
      </c>
      <c r="DZ179" s="72" t="str">
        <f t="shared" si="2916"/>
        <v/>
      </c>
      <c r="EA179" s="72" t="str">
        <f t="shared" si="2916"/>
        <v/>
      </c>
      <c r="EB179" s="72" t="str">
        <f t="shared" si="2916"/>
        <v/>
      </c>
      <c r="EC179" s="72" t="str">
        <f t="shared" si="2916"/>
        <v/>
      </c>
      <c r="ED179" s="72" t="str">
        <f t="shared" si="2916"/>
        <v/>
      </c>
      <c r="EE179" s="72" t="str">
        <f t="shared" si="2916"/>
        <v/>
      </c>
      <c r="EF179" s="72" t="str">
        <f t="shared" si="2916"/>
        <v/>
      </c>
      <c r="EG179" s="72" t="str">
        <f t="shared" si="2916"/>
        <v/>
      </c>
      <c r="EH179" s="72" t="str">
        <f t="shared" si="2916"/>
        <v/>
      </c>
      <c r="EI179" s="72" t="str">
        <f t="shared" si="2916"/>
        <v/>
      </c>
      <c r="EJ179" s="72" t="str">
        <f t="shared" si="2916"/>
        <v/>
      </c>
      <c r="EK179" s="72" t="str">
        <f t="shared" si="2916"/>
        <v/>
      </c>
      <c r="EL179" s="72" t="str">
        <f t="shared" si="2916"/>
        <v/>
      </c>
      <c r="EM179" s="72" t="str">
        <f t="shared" si="2916"/>
        <v/>
      </c>
      <c r="EN179" s="72" t="str">
        <f t="shared" si="2916"/>
        <v/>
      </c>
      <c r="EO179" s="72" t="str">
        <f t="shared" si="2916"/>
        <v/>
      </c>
      <c r="EP179" s="72" t="str">
        <f t="shared" si="2916"/>
        <v/>
      </c>
      <c r="EQ179" s="72" t="str">
        <f t="shared" si="2916"/>
        <v/>
      </c>
      <c r="ER179" s="72" t="str">
        <f t="shared" si="2916"/>
        <v/>
      </c>
      <c r="ES179" s="72" t="str">
        <f t="shared" si="2916"/>
        <v/>
      </c>
      <c r="ET179" s="72" t="str">
        <f t="shared" si="2916"/>
        <v/>
      </c>
      <c r="EU179" s="72" t="str">
        <f t="shared" si="2916"/>
        <v/>
      </c>
      <c r="EV179" s="72" t="str">
        <f t="shared" si="2916"/>
        <v/>
      </c>
      <c r="EW179" s="72" t="str">
        <f t="shared" si="2916"/>
        <v/>
      </c>
      <c r="EX179" s="72" t="str">
        <f t="shared" si="2916"/>
        <v/>
      </c>
      <c r="EY179" s="72" t="str">
        <f t="shared" si="2916"/>
        <v/>
      </c>
      <c r="EZ179" s="72" t="str">
        <f t="shared" si="2916"/>
        <v/>
      </c>
      <c r="FA179" s="72" t="str">
        <f t="shared" si="2916"/>
        <v/>
      </c>
      <c r="FB179" s="72" t="str">
        <f t="shared" si="2916"/>
        <v/>
      </c>
      <c r="FC179" s="72" t="str">
        <f t="shared" si="2916"/>
        <v/>
      </c>
      <c r="FD179" s="72" t="str">
        <f t="shared" si="2916"/>
        <v/>
      </c>
      <c r="FE179" s="72" t="str">
        <f t="shared" si="2916"/>
        <v/>
      </c>
      <c r="FF179" s="72" t="str">
        <f t="shared" si="2916"/>
        <v/>
      </c>
      <c r="FG179" s="72" t="str">
        <f t="shared" si="2916"/>
        <v/>
      </c>
      <c r="FH179" s="72" t="str">
        <f t="shared" si="2916"/>
        <v/>
      </c>
      <c r="FI179" s="72" t="str">
        <f t="shared" si="2916"/>
        <v/>
      </c>
      <c r="FJ179" s="72" t="str">
        <f t="shared" si="2916"/>
        <v/>
      </c>
      <c r="FK179" s="72" t="str">
        <f t="shared" si="2916"/>
        <v/>
      </c>
      <c r="FL179" s="72" t="str">
        <f t="shared" si="2916"/>
        <v/>
      </c>
      <c r="FM179" s="72" t="str">
        <f t="shared" si="2916"/>
        <v/>
      </c>
      <c r="FN179" s="72" t="str">
        <f t="shared" ref="FN179:FS179" si="2917">IF(CH179="","","|n"&amp;FN$2&amp;"+"&amp;CH179&amp;FN$1)</f>
        <v/>
      </c>
      <c r="FO179" s="72" t="str">
        <f t="shared" si="2917"/>
        <v/>
      </c>
      <c r="FP179" s="72" t="str">
        <f t="shared" si="2917"/>
        <v/>
      </c>
      <c r="FQ179" s="72" t="str">
        <f t="shared" si="2917"/>
        <v/>
      </c>
      <c r="FR179" s="72" t="str">
        <f t="shared" si="2917"/>
        <v/>
      </c>
      <c r="FS179" s="72" t="str">
        <f t="shared" si="2917"/>
        <v/>
      </c>
    </row>
    <row r="180" spans="1:175" ht="16.5">
      <c r="A180" s="102"/>
      <c r="B180" s="116" t="s">
        <v>653</v>
      </c>
      <c r="C180" s="23" t="s">
        <v>654</v>
      </c>
      <c r="T180" s="62" t="s">
        <v>655</v>
      </c>
      <c r="U180" s="86" t="str">
        <f t="shared" si="2907"/>
        <v>ReplaceableTextures\\CommandButtons\\BTNIN37.blp</v>
      </c>
      <c r="CN180" s="71" t="str">
        <f t="shared" si="2831"/>
        <v>InitUnitState('IN37',,,,,,,,,,)</v>
      </c>
      <c r="CO180" s="71" t="str">
        <f t="shared" si="2832"/>
        <v>InitUnitNormal('IN37',,,,,,,,,,)</v>
      </c>
      <c r="CP180" s="71" t="str">
        <f t="shared" si="2833"/>
        <v>InitUnitMagic('IN37',,,,,,,,,,)</v>
      </c>
      <c r="CQ180" s="71" t="str">
        <f t="shared" si="2834"/>
        <v>InitUnitAdd('IN37',,,,,,,,,,)</v>
      </c>
      <c r="CR180" s="71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219&amp;CR$1&amp;")"</f>
        <v>InitEquipData('IN37',,"",,,,,'','','','','','',"ReplaceableTextures\\CommandButtons\\BTN020.blp")</v>
      </c>
      <c r="CU180" s="96" t="str">
        <f t="shared" si="2908"/>
        <v>|n</v>
      </c>
      <c r="CV180" s="62" t="str">
        <f t="shared" si="2909"/>
        <v>业力|Cffffc926+10000|r</v>
      </c>
      <c r="CW180" s="61"/>
      <c r="CX180" s="61"/>
      <c r="CY180" s="61"/>
      <c r="CZ180" s="61"/>
      <c r="DA180" s="61"/>
      <c r="DB180" s="72" t="str">
        <f t="shared" ref="DB180:FM180" si="2918">IF(V180="","","|n"&amp;DB$2&amp;"+"&amp;V180&amp;DB$1)</f>
        <v/>
      </c>
      <c r="DC180" s="72" t="str">
        <f t="shared" si="2918"/>
        <v/>
      </c>
      <c r="DD180" s="72" t="str">
        <f t="shared" si="2918"/>
        <v/>
      </c>
      <c r="DE180" s="72" t="str">
        <f t="shared" si="2918"/>
        <v/>
      </c>
      <c r="DF180" s="72" t="str">
        <f t="shared" si="2918"/>
        <v/>
      </c>
      <c r="DG180" s="72" t="str">
        <f t="shared" si="2918"/>
        <v/>
      </c>
      <c r="DH180" s="72" t="str">
        <f t="shared" si="2918"/>
        <v/>
      </c>
      <c r="DI180" s="72" t="str">
        <f t="shared" si="2918"/>
        <v/>
      </c>
      <c r="DJ180" s="72" t="str">
        <f t="shared" si="2918"/>
        <v/>
      </c>
      <c r="DK180" s="72" t="str">
        <f t="shared" si="2918"/>
        <v/>
      </c>
      <c r="DL180" s="72" t="str">
        <f t="shared" si="2918"/>
        <v/>
      </c>
      <c r="DM180" s="72" t="str">
        <f t="shared" si="2918"/>
        <v/>
      </c>
      <c r="DN180" s="72" t="str">
        <f t="shared" si="2918"/>
        <v/>
      </c>
      <c r="DO180" s="72" t="str">
        <f t="shared" si="2918"/>
        <v/>
      </c>
      <c r="DP180" s="72" t="str">
        <f t="shared" si="2918"/>
        <v/>
      </c>
      <c r="DQ180" s="72" t="str">
        <f t="shared" si="2918"/>
        <v/>
      </c>
      <c r="DR180" s="72" t="str">
        <f t="shared" si="2918"/>
        <v/>
      </c>
      <c r="DS180" s="72" t="str">
        <f t="shared" si="2918"/>
        <v/>
      </c>
      <c r="DT180" s="72" t="str">
        <f t="shared" si="2918"/>
        <v/>
      </c>
      <c r="DU180" s="72" t="str">
        <f t="shared" si="2918"/>
        <v/>
      </c>
      <c r="DV180" s="72" t="str">
        <f t="shared" si="2918"/>
        <v/>
      </c>
      <c r="DW180" s="72" t="str">
        <f t="shared" si="2918"/>
        <v/>
      </c>
      <c r="DX180" s="72" t="str">
        <f t="shared" si="2918"/>
        <v/>
      </c>
      <c r="DY180" s="72" t="str">
        <f t="shared" si="2918"/>
        <v/>
      </c>
      <c r="DZ180" s="72" t="str">
        <f t="shared" si="2918"/>
        <v/>
      </c>
      <c r="EA180" s="72" t="str">
        <f t="shared" si="2918"/>
        <v/>
      </c>
      <c r="EB180" s="72" t="str">
        <f t="shared" si="2918"/>
        <v/>
      </c>
      <c r="EC180" s="72" t="str">
        <f t="shared" si="2918"/>
        <v/>
      </c>
      <c r="ED180" s="72" t="str">
        <f t="shared" si="2918"/>
        <v/>
      </c>
      <c r="EE180" s="72" t="str">
        <f t="shared" si="2918"/>
        <v/>
      </c>
      <c r="EF180" s="72" t="str">
        <f t="shared" si="2918"/>
        <v/>
      </c>
      <c r="EG180" s="72" t="str">
        <f t="shared" si="2918"/>
        <v/>
      </c>
      <c r="EH180" s="72" t="str">
        <f t="shared" si="2918"/>
        <v/>
      </c>
      <c r="EI180" s="72" t="str">
        <f t="shared" si="2918"/>
        <v/>
      </c>
      <c r="EJ180" s="72" t="str">
        <f t="shared" si="2918"/>
        <v/>
      </c>
      <c r="EK180" s="72" t="str">
        <f t="shared" si="2918"/>
        <v/>
      </c>
      <c r="EL180" s="72" t="str">
        <f t="shared" si="2918"/>
        <v/>
      </c>
      <c r="EM180" s="72" t="str">
        <f t="shared" si="2918"/>
        <v/>
      </c>
      <c r="EN180" s="72" t="str">
        <f t="shared" si="2918"/>
        <v/>
      </c>
      <c r="EO180" s="72" t="str">
        <f t="shared" si="2918"/>
        <v/>
      </c>
      <c r="EP180" s="72" t="str">
        <f t="shared" si="2918"/>
        <v/>
      </c>
      <c r="EQ180" s="72" t="str">
        <f t="shared" si="2918"/>
        <v/>
      </c>
      <c r="ER180" s="72" t="str">
        <f t="shared" si="2918"/>
        <v/>
      </c>
      <c r="ES180" s="72" t="str">
        <f t="shared" si="2918"/>
        <v/>
      </c>
      <c r="ET180" s="72" t="str">
        <f t="shared" si="2918"/>
        <v/>
      </c>
      <c r="EU180" s="72" t="str">
        <f t="shared" si="2918"/>
        <v/>
      </c>
      <c r="EV180" s="72" t="str">
        <f t="shared" si="2918"/>
        <v/>
      </c>
      <c r="EW180" s="72" t="str">
        <f t="shared" si="2918"/>
        <v/>
      </c>
      <c r="EX180" s="72" t="str">
        <f t="shared" si="2918"/>
        <v/>
      </c>
      <c r="EY180" s="72" t="str">
        <f t="shared" si="2918"/>
        <v/>
      </c>
      <c r="EZ180" s="72" t="str">
        <f t="shared" si="2918"/>
        <v/>
      </c>
      <c r="FA180" s="72" t="str">
        <f t="shared" si="2918"/>
        <v/>
      </c>
      <c r="FB180" s="72" t="str">
        <f t="shared" si="2918"/>
        <v/>
      </c>
      <c r="FC180" s="72" t="str">
        <f t="shared" si="2918"/>
        <v/>
      </c>
      <c r="FD180" s="72" t="str">
        <f t="shared" si="2918"/>
        <v/>
      </c>
      <c r="FE180" s="72" t="str">
        <f t="shared" si="2918"/>
        <v/>
      </c>
      <c r="FF180" s="72" t="str">
        <f t="shared" si="2918"/>
        <v/>
      </c>
      <c r="FG180" s="72" t="str">
        <f t="shared" si="2918"/>
        <v/>
      </c>
      <c r="FH180" s="72" t="str">
        <f t="shared" si="2918"/>
        <v/>
      </c>
      <c r="FI180" s="72" t="str">
        <f t="shared" si="2918"/>
        <v/>
      </c>
      <c r="FJ180" s="72" t="str">
        <f t="shared" si="2918"/>
        <v/>
      </c>
      <c r="FK180" s="72" t="str">
        <f t="shared" si="2918"/>
        <v/>
      </c>
      <c r="FL180" s="72" t="str">
        <f t="shared" si="2918"/>
        <v/>
      </c>
      <c r="FM180" s="72" t="str">
        <f t="shared" si="2918"/>
        <v/>
      </c>
      <c r="FN180" s="72" t="str">
        <f t="shared" ref="FN180:FS180" si="2919">IF(CH180="","","|n"&amp;FN$2&amp;"+"&amp;CH180&amp;FN$1)</f>
        <v/>
      </c>
      <c r="FO180" s="72" t="str">
        <f t="shared" si="2919"/>
        <v/>
      </c>
      <c r="FP180" s="72" t="str">
        <f t="shared" si="2919"/>
        <v/>
      </c>
      <c r="FQ180" s="72" t="str">
        <f t="shared" si="2919"/>
        <v/>
      </c>
      <c r="FR180" s="72" t="str">
        <f t="shared" si="2919"/>
        <v/>
      </c>
      <c r="FS180" s="72" t="str">
        <f t="shared" si="2919"/>
        <v/>
      </c>
    </row>
    <row r="181" spans="1:175" ht="16.5">
      <c r="A181" s="102"/>
      <c r="B181" s="102" t="s">
        <v>656</v>
      </c>
      <c r="C181" s="96" t="s">
        <v>657</v>
      </c>
      <c r="T181" s="62" t="s">
        <v>658</v>
      </c>
      <c r="U181" s="86" t="str">
        <f t="shared" si="2907"/>
        <v>ReplaceableTextures\\CommandButtons\\BTNIN38.blp</v>
      </c>
      <c r="CN181" s="71" t="str">
        <f t="shared" si="2831"/>
        <v>InitUnitState('IN38',,,,,,,,,,)</v>
      </c>
      <c r="CO181" s="71" t="str">
        <f t="shared" si="2832"/>
        <v>InitUnitNormal('IN38',,,,,,,,,,)</v>
      </c>
      <c r="CP181" s="71" t="str">
        <f t="shared" si="2833"/>
        <v>InitUnitMagic('IN38',,,,,,,,,,)</v>
      </c>
      <c r="CQ181" s="71" t="str">
        <f t="shared" si="2834"/>
        <v>InitUnitAdd('IN38',,,,,,,,,,)</v>
      </c>
      <c r="CR181" s="71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225&amp;CR$1&amp;")"</f>
        <v>InitEquipData('IN38',,"",,,,,'','','','','','',"ReplaceableTextures\\CommandButtons\\BTNIN02.blp")</v>
      </c>
      <c r="CU181" s="96" t="str">
        <f t="shared" si="2908"/>
        <v>|n</v>
      </c>
      <c r="CV181" s="62" t="str">
        <f t="shared" si="2909"/>
        <v>生命|Cffffc926+20000|r</v>
      </c>
      <c r="CW181" s="61"/>
      <c r="CX181" s="61"/>
      <c r="CY181" s="61"/>
      <c r="CZ181" s="61"/>
      <c r="DA181" s="61"/>
      <c r="DB181" s="72" t="str">
        <f t="shared" ref="DB181:FM181" si="2920">IF(V181="","","|n"&amp;DB$2&amp;"+"&amp;V181&amp;DB$1)</f>
        <v/>
      </c>
      <c r="DC181" s="72" t="str">
        <f t="shared" si="2920"/>
        <v/>
      </c>
      <c r="DD181" s="72" t="str">
        <f t="shared" si="2920"/>
        <v/>
      </c>
      <c r="DE181" s="72" t="str">
        <f t="shared" si="2920"/>
        <v/>
      </c>
      <c r="DF181" s="72" t="str">
        <f t="shared" si="2920"/>
        <v/>
      </c>
      <c r="DG181" s="72" t="str">
        <f t="shared" si="2920"/>
        <v/>
      </c>
      <c r="DH181" s="72" t="str">
        <f t="shared" si="2920"/>
        <v/>
      </c>
      <c r="DI181" s="72" t="str">
        <f t="shared" si="2920"/>
        <v/>
      </c>
      <c r="DJ181" s="72" t="str">
        <f t="shared" si="2920"/>
        <v/>
      </c>
      <c r="DK181" s="72" t="str">
        <f t="shared" si="2920"/>
        <v/>
      </c>
      <c r="DL181" s="72" t="str">
        <f t="shared" si="2920"/>
        <v/>
      </c>
      <c r="DM181" s="72" t="str">
        <f t="shared" si="2920"/>
        <v/>
      </c>
      <c r="DN181" s="72" t="str">
        <f t="shared" si="2920"/>
        <v/>
      </c>
      <c r="DO181" s="72" t="str">
        <f t="shared" si="2920"/>
        <v/>
      </c>
      <c r="DP181" s="72" t="str">
        <f t="shared" si="2920"/>
        <v/>
      </c>
      <c r="DQ181" s="72" t="str">
        <f t="shared" si="2920"/>
        <v/>
      </c>
      <c r="DR181" s="72" t="str">
        <f t="shared" si="2920"/>
        <v/>
      </c>
      <c r="DS181" s="72" t="str">
        <f t="shared" si="2920"/>
        <v/>
      </c>
      <c r="DT181" s="72" t="str">
        <f t="shared" si="2920"/>
        <v/>
      </c>
      <c r="DU181" s="72" t="str">
        <f t="shared" si="2920"/>
        <v/>
      </c>
      <c r="DV181" s="72" t="str">
        <f t="shared" si="2920"/>
        <v/>
      </c>
      <c r="DW181" s="72" t="str">
        <f t="shared" si="2920"/>
        <v/>
      </c>
      <c r="DX181" s="72" t="str">
        <f t="shared" si="2920"/>
        <v/>
      </c>
      <c r="DY181" s="72" t="str">
        <f t="shared" si="2920"/>
        <v/>
      </c>
      <c r="DZ181" s="72" t="str">
        <f t="shared" si="2920"/>
        <v/>
      </c>
      <c r="EA181" s="72" t="str">
        <f t="shared" si="2920"/>
        <v/>
      </c>
      <c r="EB181" s="72" t="str">
        <f t="shared" si="2920"/>
        <v/>
      </c>
      <c r="EC181" s="72" t="str">
        <f t="shared" si="2920"/>
        <v/>
      </c>
      <c r="ED181" s="72" t="str">
        <f t="shared" si="2920"/>
        <v/>
      </c>
      <c r="EE181" s="72" t="str">
        <f t="shared" si="2920"/>
        <v/>
      </c>
      <c r="EF181" s="72" t="str">
        <f t="shared" si="2920"/>
        <v/>
      </c>
      <c r="EG181" s="72" t="str">
        <f t="shared" si="2920"/>
        <v/>
      </c>
      <c r="EH181" s="72" t="str">
        <f t="shared" si="2920"/>
        <v/>
      </c>
      <c r="EI181" s="72" t="str">
        <f t="shared" si="2920"/>
        <v/>
      </c>
      <c r="EJ181" s="72" t="str">
        <f t="shared" si="2920"/>
        <v/>
      </c>
      <c r="EK181" s="72" t="str">
        <f t="shared" si="2920"/>
        <v/>
      </c>
      <c r="EL181" s="72" t="str">
        <f t="shared" si="2920"/>
        <v/>
      </c>
      <c r="EM181" s="72" t="str">
        <f t="shared" si="2920"/>
        <v/>
      </c>
      <c r="EN181" s="72" t="str">
        <f t="shared" si="2920"/>
        <v/>
      </c>
      <c r="EO181" s="72" t="str">
        <f t="shared" si="2920"/>
        <v/>
      </c>
      <c r="EP181" s="72" t="str">
        <f t="shared" si="2920"/>
        <v/>
      </c>
      <c r="EQ181" s="72" t="str">
        <f t="shared" si="2920"/>
        <v/>
      </c>
      <c r="ER181" s="72" t="str">
        <f t="shared" si="2920"/>
        <v/>
      </c>
      <c r="ES181" s="72" t="str">
        <f t="shared" si="2920"/>
        <v/>
      </c>
      <c r="ET181" s="72" t="str">
        <f t="shared" si="2920"/>
        <v/>
      </c>
      <c r="EU181" s="72" t="str">
        <f t="shared" si="2920"/>
        <v/>
      </c>
      <c r="EV181" s="72" t="str">
        <f t="shared" si="2920"/>
        <v/>
      </c>
      <c r="EW181" s="72" t="str">
        <f t="shared" si="2920"/>
        <v/>
      </c>
      <c r="EX181" s="72" t="str">
        <f t="shared" si="2920"/>
        <v/>
      </c>
      <c r="EY181" s="72" t="str">
        <f t="shared" si="2920"/>
        <v/>
      </c>
      <c r="EZ181" s="72" t="str">
        <f t="shared" si="2920"/>
        <v/>
      </c>
      <c r="FA181" s="72" t="str">
        <f t="shared" si="2920"/>
        <v/>
      </c>
      <c r="FB181" s="72" t="str">
        <f t="shared" si="2920"/>
        <v/>
      </c>
      <c r="FC181" s="72" t="str">
        <f t="shared" si="2920"/>
        <v/>
      </c>
      <c r="FD181" s="72" t="str">
        <f t="shared" si="2920"/>
        <v/>
      </c>
      <c r="FE181" s="72" t="str">
        <f t="shared" si="2920"/>
        <v/>
      </c>
      <c r="FF181" s="72" t="str">
        <f t="shared" si="2920"/>
        <v/>
      </c>
      <c r="FG181" s="72" t="str">
        <f t="shared" si="2920"/>
        <v/>
      </c>
      <c r="FH181" s="72" t="str">
        <f t="shared" si="2920"/>
        <v/>
      </c>
      <c r="FI181" s="72" t="str">
        <f t="shared" si="2920"/>
        <v/>
      </c>
      <c r="FJ181" s="72" t="str">
        <f t="shared" si="2920"/>
        <v/>
      </c>
      <c r="FK181" s="72" t="str">
        <f t="shared" si="2920"/>
        <v/>
      </c>
      <c r="FL181" s="72" t="str">
        <f t="shared" si="2920"/>
        <v/>
      </c>
      <c r="FM181" s="72" t="str">
        <f t="shared" si="2920"/>
        <v/>
      </c>
      <c r="FN181" s="72" t="str">
        <f t="shared" ref="FN181:FS181" si="2921">IF(CH181="","","|n"&amp;FN$2&amp;"+"&amp;CH181&amp;FN$1)</f>
        <v/>
      </c>
      <c r="FO181" s="72" t="str">
        <f t="shared" si="2921"/>
        <v/>
      </c>
      <c r="FP181" s="72" t="str">
        <f t="shared" si="2921"/>
        <v/>
      </c>
      <c r="FQ181" s="72" t="str">
        <f t="shared" si="2921"/>
        <v/>
      </c>
      <c r="FR181" s="72" t="str">
        <f t="shared" si="2921"/>
        <v/>
      </c>
      <c r="FS181" s="72" t="str">
        <f t="shared" si="2921"/>
        <v/>
      </c>
    </row>
    <row r="182" spans="1:175" ht="16.5">
      <c r="A182" s="102"/>
      <c r="B182" s="116" t="s">
        <v>659</v>
      </c>
      <c r="C182" s="23" t="s">
        <v>660</v>
      </c>
      <c r="T182" s="62" t="s">
        <v>661</v>
      </c>
      <c r="U182" s="86" t="str">
        <f t="shared" si="2907"/>
        <v>ReplaceableTextures\\CommandButtons\\BTNIN39.blp</v>
      </c>
      <c r="CN182" s="71" t="str">
        <f t="shared" si="2831"/>
        <v>InitUnitState('IN39',,,,,,,,,,)</v>
      </c>
      <c r="CO182" s="71" t="str">
        <f t="shared" si="2832"/>
        <v>InitUnitNormal('IN39',,,,,,,,,,)</v>
      </c>
      <c r="CP182" s="71" t="str">
        <f t="shared" si="2833"/>
        <v>InitUnitMagic('IN39',,,,,,,,,,)</v>
      </c>
      <c r="CQ182" s="71" t="str">
        <f t="shared" si="2834"/>
        <v>InitUnitAdd('IN39',,,,,,,,,,)</v>
      </c>
      <c r="CR182" s="71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226&amp;CR$1&amp;")"</f>
        <v>InitEquipData('IN39',,"",,,,,'','','','','','',"ReplaceableTextures\\CommandButtons\\BTNIN03.blp")</v>
      </c>
      <c r="CU182" s="96" t="str">
        <f t="shared" si="2908"/>
        <v>|n</v>
      </c>
      <c r="CV182" s="62" t="str">
        <f t="shared" si="2909"/>
        <v>生命|Cffffc926+50000|r</v>
      </c>
      <c r="CW182" s="61"/>
      <c r="CX182" s="61"/>
      <c r="CY182" s="61"/>
      <c r="CZ182" s="61"/>
      <c r="DA182" s="61"/>
      <c r="DB182" s="72" t="str">
        <f t="shared" ref="DB182:FM182" si="2922">IF(V182="","","|n"&amp;DB$2&amp;"+"&amp;V182&amp;DB$1)</f>
        <v/>
      </c>
      <c r="DC182" s="72" t="str">
        <f t="shared" si="2922"/>
        <v/>
      </c>
      <c r="DD182" s="72" t="str">
        <f t="shared" si="2922"/>
        <v/>
      </c>
      <c r="DE182" s="72" t="str">
        <f t="shared" si="2922"/>
        <v/>
      </c>
      <c r="DF182" s="72" t="str">
        <f t="shared" si="2922"/>
        <v/>
      </c>
      <c r="DG182" s="72" t="str">
        <f t="shared" si="2922"/>
        <v/>
      </c>
      <c r="DH182" s="72" t="str">
        <f t="shared" si="2922"/>
        <v/>
      </c>
      <c r="DI182" s="72" t="str">
        <f t="shared" si="2922"/>
        <v/>
      </c>
      <c r="DJ182" s="72" t="str">
        <f t="shared" si="2922"/>
        <v/>
      </c>
      <c r="DK182" s="72" t="str">
        <f t="shared" si="2922"/>
        <v/>
      </c>
      <c r="DL182" s="72" t="str">
        <f t="shared" si="2922"/>
        <v/>
      </c>
      <c r="DM182" s="72" t="str">
        <f t="shared" si="2922"/>
        <v/>
      </c>
      <c r="DN182" s="72" t="str">
        <f t="shared" si="2922"/>
        <v/>
      </c>
      <c r="DO182" s="72" t="str">
        <f t="shared" si="2922"/>
        <v/>
      </c>
      <c r="DP182" s="72" t="str">
        <f t="shared" si="2922"/>
        <v/>
      </c>
      <c r="DQ182" s="72" t="str">
        <f t="shared" si="2922"/>
        <v/>
      </c>
      <c r="DR182" s="72" t="str">
        <f t="shared" si="2922"/>
        <v/>
      </c>
      <c r="DS182" s="72" t="str">
        <f t="shared" si="2922"/>
        <v/>
      </c>
      <c r="DT182" s="72" t="str">
        <f t="shared" si="2922"/>
        <v/>
      </c>
      <c r="DU182" s="72" t="str">
        <f t="shared" si="2922"/>
        <v/>
      </c>
      <c r="DV182" s="72" t="str">
        <f t="shared" si="2922"/>
        <v/>
      </c>
      <c r="DW182" s="72" t="str">
        <f t="shared" si="2922"/>
        <v/>
      </c>
      <c r="DX182" s="72" t="str">
        <f t="shared" si="2922"/>
        <v/>
      </c>
      <c r="DY182" s="72" t="str">
        <f t="shared" si="2922"/>
        <v/>
      </c>
      <c r="DZ182" s="72" t="str">
        <f t="shared" si="2922"/>
        <v/>
      </c>
      <c r="EA182" s="72" t="str">
        <f t="shared" si="2922"/>
        <v/>
      </c>
      <c r="EB182" s="72" t="str">
        <f t="shared" si="2922"/>
        <v/>
      </c>
      <c r="EC182" s="72" t="str">
        <f t="shared" si="2922"/>
        <v/>
      </c>
      <c r="ED182" s="72" t="str">
        <f t="shared" si="2922"/>
        <v/>
      </c>
      <c r="EE182" s="72" t="str">
        <f t="shared" si="2922"/>
        <v/>
      </c>
      <c r="EF182" s="72" t="str">
        <f t="shared" si="2922"/>
        <v/>
      </c>
      <c r="EG182" s="72" t="str">
        <f t="shared" si="2922"/>
        <v/>
      </c>
      <c r="EH182" s="72" t="str">
        <f t="shared" si="2922"/>
        <v/>
      </c>
      <c r="EI182" s="72" t="str">
        <f t="shared" si="2922"/>
        <v/>
      </c>
      <c r="EJ182" s="72" t="str">
        <f t="shared" si="2922"/>
        <v/>
      </c>
      <c r="EK182" s="72" t="str">
        <f t="shared" si="2922"/>
        <v/>
      </c>
      <c r="EL182" s="72" t="str">
        <f t="shared" si="2922"/>
        <v/>
      </c>
      <c r="EM182" s="72" t="str">
        <f t="shared" si="2922"/>
        <v/>
      </c>
      <c r="EN182" s="72" t="str">
        <f t="shared" si="2922"/>
        <v/>
      </c>
      <c r="EO182" s="72" t="str">
        <f t="shared" si="2922"/>
        <v/>
      </c>
      <c r="EP182" s="72" t="str">
        <f t="shared" si="2922"/>
        <v/>
      </c>
      <c r="EQ182" s="72" t="str">
        <f t="shared" si="2922"/>
        <v/>
      </c>
      <c r="ER182" s="72" t="str">
        <f t="shared" si="2922"/>
        <v/>
      </c>
      <c r="ES182" s="72" t="str">
        <f t="shared" si="2922"/>
        <v/>
      </c>
      <c r="ET182" s="72" t="str">
        <f t="shared" si="2922"/>
        <v/>
      </c>
      <c r="EU182" s="72" t="str">
        <f t="shared" si="2922"/>
        <v/>
      </c>
      <c r="EV182" s="72" t="str">
        <f t="shared" si="2922"/>
        <v/>
      </c>
      <c r="EW182" s="72" t="str">
        <f t="shared" si="2922"/>
        <v/>
      </c>
      <c r="EX182" s="72" t="str">
        <f t="shared" si="2922"/>
        <v/>
      </c>
      <c r="EY182" s="72" t="str">
        <f t="shared" si="2922"/>
        <v/>
      </c>
      <c r="EZ182" s="72" t="str">
        <f t="shared" si="2922"/>
        <v/>
      </c>
      <c r="FA182" s="72" t="str">
        <f t="shared" si="2922"/>
        <v/>
      </c>
      <c r="FB182" s="72" t="str">
        <f t="shared" si="2922"/>
        <v/>
      </c>
      <c r="FC182" s="72" t="str">
        <f t="shared" si="2922"/>
        <v/>
      </c>
      <c r="FD182" s="72" t="str">
        <f t="shared" si="2922"/>
        <v/>
      </c>
      <c r="FE182" s="72" t="str">
        <f t="shared" si="2922"/>
        <v/>
      </c>
      <c r="FF182" s="72" t="str">
        <f t="shared" si="2922"/>
        <v/>
      </c>
      <c r="FG182" s="72" t="str">
        <f t="shared" si="2922"/>
        <v/>
      </c>
      <c r="FH182" s="72" t="str">
        <f t="shared" si="2922"/>
        <v/>
      </c>
      <c r="FI182" s="72" t="str">
        <f t="shared" si="2922"/>
        <v/>
      </c>
      <c r="FJ182" s="72" t="str">
        <f t="shared" si="2922"/>
        <v/>
      </c>
      <c r="FK182" s="72" t="str">
        <f t="shared" si="2922"/>
        <v/>
      </c>
      <c r="FL182" s="72" t="str">
        <f t="shared" si="2922"/>
        <v/>
      </c>
      <c r="FM182" s="72" t="str">
        <f t="shared" si="2922"/>
        <v/>
      </c>
      <c r="FN182" s="72" t="str">
        <f t="shared" ref="FN182:FS182" si="2923">IF(CH182="","","|n"&amp;FN$2&amp;"+"&amp;CH182&amp;FN$1)</f>
        <v/>
      </c>
      <c r="FO182" s="72" t="str">
        <f t="shared" si="2923"/>
        <v/>
      </c>
      <c r="FP182" s="72" t="str">
        <f t="shared" si="2923"/>
        <v/>
      </c>
      <c r="FQ182" s="72" t="str">
        <f t="shared" si="2923"/>
        <v/>
      </c>
      <c r="FR182" s="72" t="str">
        <f t="shared" si="2923"/>
        <v/>
      </c>
      <c r="FS182" s="72" t="str">
        <f t="shared" si="2923"/>
        <v/>
      </c>
    </row>
    <row r="183" spans="1:175" ht="16.5">
      <c r="A183" s="102"/>
      <c r="B183" s="102" t="s">
        <v>662</v>
      </c>
      <c r="C183" s="23" t="s">
        <v>663</v>
      </c>
      <c r="T183" s="62" t="s">
        <v>664</v>
      </c>
      <c r="U183" s="86" t="str">
        <f t="shared" si="2907"/>
        <v>ReplaceableTextures\\CommandButtons\\BTNIN40.blp</v>
      </c>
      <c r="CN183" s="71" t="str">
        <f t="shared" si="2831"/>
        <v>InitUnitState('IN40',,,,,,,,,,)</v>
      </c>
      <c r="CO183" s="71" t="str">
        <f t="shared" si="2832"/>
        <v>InitUnitNormal('IN40',,,,,,,,,,)</v>
      </c>
      <c r="CP183" s="71" t="str">
        <f t="shared" si="2833"/>
        <v>InitUnitMagic('IN40',,,,,,,,,,)</v>
      </c>
      <c r="CQ183" s="71" t="str">
        <f t="shared" si="2834"/>
        <v>InitUnitAdd('IN40',,,,,,,,,,)</v>
      </c>
      <c r="CR183" s="7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227&amp;CR$1&amp;")"</f>
        <v>InitEquipData('IN40',,"",,,,,'','','','','','',"ReplaceableTextures\\CommandButtons\\BTN009.blp")</v>
      </c>
      <c r="CU183" s="96" t="str">
        <f t="shared" si="2908"/>
        <v>|n</v>
      </c>
      <c r="CV183" s="62" t="str">
        <f t="shared" si="2909"/>
        <v>生命|Cffffc926+200000|r</v>
      </c>
      <c r="CW183" s="61"/>
      <c r="CX183" s="61"/>
      <c r="CY183" s="61"/>
      <c r="CZ183" s="61"/>
      <c r="DA183" s="61"/>
      <c r="DB183" s="72" t="str">
        <f t="shared" ref="DB183:FM183" si="2924">IF(V183="","","|n"&amp;DB$2&amp;"+"&amp;V183&amp;DB$1)</f>
        <v/>
      </c>
      <c r="DC183" s="72" t="str">
        <f t="shared" si="2924"/>
        <v/>
      </c>
      <c r="DD183" s="72" t="str">
        <f t="shared" si="2924"/>
        <v/>
      </c>
      <c r="DE183" s="72" t="str">
        <f t="shared" si="2924"/>
        <v/>
      </c>
      <c r="DF183" s="72" t="str">
        <f t="shared" si="2924"/>
        <v/>
      </c>
      <c r="DG183" s="72" t="str">
        <f t="shared" si="2924"/>
        <v/>
      </c>
      <c r="DH183" s="72" t="str">
        <f t="shared" si="2924"/>
        <v/>
      </c>
      <c r="DI183" s="72" t="str">
        <f t="shared" si="2924"/>
        <v/>
      </c>
      <c r="DJ183" s="72" t="str">
        <f t="shared" si="2924"/>
        <v/>
      </c>
      <c r="DK183" s="72" t="str">
        <f t="shared" si="2924"/>
        <v/>
      </c>
      <c r="DL183" s="72" t="str">
        <f t="shared" si="2924"/>
        <v/>
      </c>
      <c r="DM183" s="72" t="str">
        <f t="shared" si="2924"/>
        <v/>
      </c>
      <c r="DN183" s="72" t="str">
        <f t="shared" si="2924"/>
        <v/>
      </c>
      <c r="DO183" s="72" t="str">
        <f t="shared" si="2924"/>
        <v/>
      </c>
      <c r="DP183" s="72" t="str">
        <f t="shared" si="2924"/>
        <v/>
      </c>
      <c r="DQ183" s="72" t="str">
        <f t="shared" si="2924"/>
        <v/>
      </c>
      <c r="DR183" s="72" t="str">
        <f t="shared" si="2924"/>
        <v/>
      </c>
      <c r="DS183" s="72" t="str">
        <f t="shared" si="2924"/>
        <v/>
      </c>
      <c r="DT183" s="72" t="str">
        <f t="shared" si="2924"/>
        <v/>
      </c>
      <c r="DU183" s="72" t="str">
        <f t="shared" si="2924"/>
        <v/>
      </c>
      <c r="DV183" s="72" t="str">
        <f t="shared" si="2924"/>
        <v/>
      </c>
      <c r="DW183" s="72" t="str">
        <f t="shared" si="2924"/>
        <v/>
      </c>
      <c r="DX183" s="72" t="str">
        <f t="shared" si="2924"/>
        <v/>
      </c>
      <c r="DY183" s="72" t="str">
        <f t="shared" si="2924"/>
        <v/>
      </c>
      <c r="DZ183" s="72" t="str">
        <f t="shared" si="2924"/>
        <v/>
      </c>
      <c r="EA183" s="72" t="str">
        <f t="shared" si="2924"/>
        <v/>
      </c>
      <c r="EB183" s="72" t="str">
        <f t="shared" si="2924"/>
        <v/>
      </c>
      <c r="EC183" s="72" t="str">
        <f t="shared" si="2924"/>
        <v/>
      </c>
      <c r="ED183" s="72" t="str">
        <f t="shared" si="2924"/>
        <v/>
      </c>
      <c r="EE183" s="72" t="str">
        <f t="shared" si="2924"/>
        <v/>
      </c>
      <c r="EF183" s="72" t="str">
        <f t="shared" si="2924"/>
        <v/>
      </c>
      <c r="EG183" s="72" t="str">
        <f t="shared" si="2924"/>
        <v/>
      </c>
      <c r="EH183" s="72" t="str">
        <f t="shared" si="2924"/>
        <v/>
      </c>
      <c r="EI183" s="72" t="str">
        <f t="shared" si="2924"/>
        <v/>
      </c>
      <c r="EJ183" s="72" t="str">
        <f t="shared" si="2924"/>
        <v/>
      </c>
      <c r="EK183" s="72" t="str">
        <f t="shared" si="2924"/>
        <v/>
      </c>
      <c r="EL183" s="72" t="str">
        <f t="shared" si="2924"/>
        <v/>
      </c>
      <c r="EM183" s="72" t="str">
        <f t="shared" si="2924"/>
        <v/>
      </c>
      <c r="EN183" s="72" t="str">
        <f t="shared" si="2924"/>
        <v/>
      </c>
      <c r="EO183" s="72" t="str">
        <f t="shared" si="2924"/>
        <v/>
      </c>
      <c r="EP183" s="72" t="str">
        <f t="shared" si="2924"/>
        <v/>
      </c>
      <c r="EQ183" s="72" t="str">
        <f t="shared" si="2924"/>
        <v/>
      </c>
      <c r="ER183" s="72" t="str">
        <f t="shared" si="2924"/>
        <v/>
      </c>
      <c r="ES183" s="72" t="str">
        <f t="shared" si="2924"/>
        <v/>
      </c>
      <c r="ET183" s="72" t="str">
        <f t="shared" si="2924"/>
        <v/>
      </c>
      <c r="EU183" s="72" t="str">
        <f t="shared" si="2924"/>
        <v/>
      </c>
      <c r="EV183" s="72" t="str">
        <f t="shared" si="2924"/>
        <v/>
      </c>
      <c r="EW183" s="72" t="str">
        <f t="shared" si="2924"/>
        <v/>
      </c>
      <c r="EX183" s="72" t="str">
        <f t="shared" si="2924"/>
        <v/>
      </c>
      <c r="EY183" s="72" t="str">
        <f t="shared" si="2924"/>
        <v/>
      </c>
      <c r="EZ183" s="72" t="str">
        <f t="shared" si="2924"/>
        <v/>
      </c>
      <c r="FA183" s="72" t="str">
        <f t="shared" si="2924"/>
        <v/>
      </c>
      <c r="FB183" s="72" t="str">
        <f t="shared" si="2924"/>
        <v/>
      </c>
      <c r="FC183" s="72" t="str">
        <f t="shared" si="2924"/>
        <v/>
      </c>
      <c r="FD183" s="72" t="str">
        <f t="shared" si="2924"/>
        <v/>
      </c>
      <c r="FE183" s="72" t="str">
        <f t="shared" si="2924"/>
        <v/>
      </c>
      <c r="FF183" s="72" t="str">
        <f t="shared" si="2924"/>
        <v/>
      </c>
      <c r="FG183" s="72" t="str">
        <f t="shared" si="2924"/>
        <v/>
      </c>
      <c r="FH183" s="72" t="str">
        <f t="shared" si="2924"/>
        <v/>
      </c>
      <c r="FI183" s="72" t="str">
        <f t="shared" si="2924"/>
        <v/>
      </c>
      <c r="FJ183" s="72" t="str">
        <f t="shared" si="2924"/>
        <v/>
      </c>
      <c r="FK183" s="72" t="str">
        <f t="shared" si="2924"/>
        <v/>
      </c>
      <c r="FL183" s="72" t="str">
        <f t="shared" si="2924"/>
        <v/>
      </c>
      <c r="FM183" s="72" t="str">
        <f t="shared" si="2924"/>
        <v/>
      </c>
      <c r="FN183" s="72" t="str">
        <f t="shared" ref="FN183:FS183" si="2925">IF(CH183="","","|n"&amp;FN$2&amp;"+"&amp;CH183&amp;FN$1)</f>
        <v/>
      </c>
      <c r="FO183" s="72" t="str">
        <f t="shared" si="2925"/>
        <v/>
      </c>
      <c r="FP183" s="72" t="str">
        <f t="shared" si="2925"/>
        <v/>
      </c>
      <c r="FQ183" s="72" t="str">
        <f t="shared" si="2925"/>
        <v/>
      </c>
      <c r="FR183" s="72" t="str">
        <f t="shared" si="2925"/>
        <v/>
      </c>
      <c r="FS183" s="72" t="str">
        <f t="shared" si="2925"/>
        <v/>
      </c>
    </row>
    <row r="184" spans="1:175" ht="16.5">
      <c r="A184" s="102"/>
      <c r="B184" s="102" t="s">
        <v>665</v>
      </c>
      <c r="C184" s="102" t="s">
        <v>666</v>
      </c>
      <c r="T184" s="121" t="s">
        <v>667</v>
      </c>
      <c r="U184" s="86" t="str">
        <f t="shared" si="2907"/>
        <v>ReplaceableTextures\\CommandButtons\\BTNIP01.blp</v>
      </c>
      <c r="CN184" s="71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1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1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1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6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2" t="str">
        <f t="shared" ref="CV184" si="2931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2">IF(V184="","","|n"&amp;DB$2&amp;"+"&amp;V184&amp;DB$1)</f>
        <v/>
      </c>
      <c r="DC184" s="72" t="str">
        <f t="shared" ref="DC184" si="2933">IF(W184="","","|n"&amp;DC$2&amp;"+"&amp;W184&amp;DC$1)</f>
        <v/>
      </c>
      <c r="DD184" s="72" t="str">
        <f t="shared" ref="DD184" si="2934">IF(X184="","","|n"&amp;DD$2&amp;"+"&amp;X184&amp;DD$1)</f>
        <v/>
      </c>
      <c r="DE184" s="72" t="str">
        <f t="shared" ref="DE184" si="2935">IF(Y184="","","|n"&amp;DE$2&amp;"+"&amp;Y184&amp;DE$1)</f>
        <v/>
      </c>
      <c r="DF184" s="72" t="str">
        <f t="shared" ref="DF184" si="2936">IF(Z184="","","|n"&amp;DF$2&amp;"+"&amp;Z184&amp;DF$1)</f>
        <v/>
      </c>
      <c r="DG184" s="72" t="str">
        <f t="shared" ref="DG184" si="2937">IF(AA184="","","|n"&amp;DG$2&amp;"+"&amp;AA184&amp;DG$1)</f>
        <v/>
      </c>
      <c r="DH184" s="72" t="str">
        <f t="shared" ref="DH184" si="2938">IF(AB184="","","|n"&amp;DH$2&amp;"+"&amp;AB184&amp;DH$1)</f>
        <v/>
      </c>
      <c r="DI184" s="72" t="str">
        <f t="shared" ref="DI184" si="2939">IF(AC184="","","|n"&amp;DI$2&amp;"+"&amp;AC184&amp;DI$1)</f>
        <v/>
      </c>
      <c r="DJ184" s="72" t="str">
        <f t="shared" ref="DJ184" si="2940">IF(AD184="","","|n"&amp;DJ$2&amp;"+"&amp;AD184&amp;DJ$1)</f>
        <v/>
      </c>
      <c r="DK184" s="72" t="str">
        <f t="shared" ref="DK184" si="2941">IF(AE184="","","|n"&amp;DK$2&amp;"+"&amp;AE184&amp;DK$1)</f>
        <v/>
      </c>
      <c r="DL184" s="72" t="str">
        <f t="shared" ref="DL184" si="2942">IF(AF184="","","|n"&amp;DL$2&amp;"+"&amp;AF184&amp;DL$1)</f>
        <v/>
      </c>
      <c r="DM184" s="72" t="str">
        <f t="shared" ref="DM184" si="2943">IF(AG184="","","|n"&amp;DM$2&amp;"+"&amp;AG184&amp;DM$1)</f>
        <v/>
      </c>
      <c r="DN184" s="72" t="str">
        <f t="shared" ref="DN184" si="2944">IF(AH184="","","|n"&amp;DN$2&amp;"+"&amp;AH184&amp;DN$1)</f>
        <v/>
      </c>
      <c r="DO184" s="72" t="str">
        <f t="shared" ref="DO184" si="2945">IF(AI184="","","|n"&amp;DO$2&amp;"+"&amp;AI184&amp;DO$1)</f>
        <v/>
      </c>
      <c r="DP184" s="72" t="str">
        <f t="shared" ref="DP184" si="2946">IF(AJ184="","","|n"&amp;DP$2&amp;"+"&amp;AJ184&amp;DP$1)</f>
        <v/>
      </c>
      <c r="DQ184" s="72" t="str">
        <f t="shared" ref="DQ184" si="2947">IF(AK184="","","|n"&amp;DQ$2&amp;"+"&amp;AK184&amp;DQ$1)</f>
        <v/>
      </c>
      <c r="DR184" s="72" t="str">
        <f t="shared" ref="DR184" si="2948">IF(AL184="","","|n"&amp;DR$2&amp;"+"&amp;AL184&amp;DR$1)</f>
        <v/>
      </c>
      <c r="DS184" s="72" t="str">
        <f t="shared" ref="DS184" si="2949">IF(AM184="","","|n"&amp;DS$2&amp;"+"&amp;AM184&amp;DS$1)</f>
        <v/>
      </c>
      <c r="DT184" s="72" t="str">
        <f t="shared" ref="DT184" si="2950">IF(AN184="","","|n"&amp;DT$2&amp;"+"&amp;AN184&amp;DT$1)</f>
        <v/>
      </c>
      <c r="DU184" s="72" t="str">
        <f t="shared" ref="DU184" si="2951">IF(AO184="","","|n"&amp;DU$2&amp;"+"&amp;AO184&amp;DU$1)</f>
        <v/>
      </c>
      <c r="DV184" s="72" t="str">
        <f t="shared" ref="DV184" si="2952">IF(AP184="","","|n"&amp;DV$2&amp;"+"&amp;AP184&amp;DV$1)</f>
        <v/>
      </c>
      <c r="DW184" s="72" t="str">
        <f t="shared" ref="DW184" si="2953">IF(AQ184="","","|n"&amp;DW$2&amp;"+"&amp;AQ184&amp;DW$1)</f>
        <v/>
      </c>
      <c r="DX184" s="72" t="str">
        <f t="shared" ref="DX184" si="2954">IF(AR184="","","|n"&amp;DX$2&amp;"+"&amp;AR184&amp;DX$1)</f>
        <v/>
      </c>
      <c r="DY184" s="72" t="str">
        <f t="shared" ref="DY184" si="2955">IF(AS184="","","|n"&amp;DY$2&amp;"+"&amp;AS184&amp;DY$1)</f>
        <v/>
      </c>
      <c r="DZ184" s="72" t="str">
        <f t="shared" ref="DZ184" si="2956">IF(AT184="","","|n"&amp;DZ$2&amp;"+"&amp;AT184&amp;DZ$1)</f>
        <v/>
      </c>
      <c r="EA184" s="72" t="str">
        <f t="shared" ref="EA184" si="2957">IF(AU184="","","|n"&amp;EA$2&amp;"+"&amp;AU184&amp;EA$1)</f>
        <v/>
      </c>
      <c r="EB184" s="72" t="str">
        <f t="shared" ref="EB184" si="2958">IF(AV184="","","|n"&amp;EB$2&amp;"+"&amp;AV184&amp;EB$1)</f>
        <v/>
      </c>
      <c r="EC184" s="72" t="str">
        <f t="shared" ref="EC184" si="2959">IF(AW184="","","|n"&amp;EC$2&amp;"+"&amp;AW184&amp;EC$1)</f>
        <v/>
      </c>
      <c r="ED184" s="72" t="str">
        <f t="shared" ref="ED184" si="2960">IF(AX184="","","|n"&amp;ED$2&amp;"+"&amp;AX184&amp;ED$1)</f>
        <v/>
      </c>
      <c r="EE184" s="72" t="str">
        <f t="shared" ref="EE184" si="2961">IF(AY184="","","|n"&amp;EE$2&amp;"+"&amp;AY184&amp;EE$1)</f>
        <v/>
      </c>
      <c r="EF184" s="72" t="str">
        <f t="shared" ref="EF184" si="2962">IF(AZ184="","","|n"&amp;EF$2&amp;"+"&amp;AZ184&amp;EF$1)</f>
        <v/>
      </c>
      <c r="EG184" s="72" t="str">
        <f t="shared" ref="EG184" si="2963">IF(BA184="","","|n"&amp;EG$2&amp;"+"&amp;BA184&amp;EG$1)</f>
        <v/>
      </c>
      <c r="EH184" s="72" t="str">
        <f t="shared" ref="EH184" si="2964">IF(BB184="","","|n"&amp;EH$2&amp;"+"&amp;BB184&amp;EH$1)</f>
        <v/>
      </c>
      <c r="EI184" s="72" t="str">
        <f t="shared" ref="EI184" si="2965">IF(BC184="","","|n"&amp;EI$2&amp;"+"&amp;BC184&amp;EI$1)</f>
        <v/>
      </c>
      <c r="EJ184" s="72" t="str">
        <f t="shared" ref="EJ184" si="2966">IF(BD184="","","|n"&amp;EJ$2&amp;"+"&amp;BD184&amp;EJ$1)</f>
        <v/>
      </c>
      <c r="EK184" s="72" t="str">
        <f t="shared" ref="EK184" si="2967">IF(BE184="","","|n"&amp;EK$2&amp;"+"&amp;BE184&amp;EK$1)</f>
        <v/>
      </c>
      <c r="EL184" s="72" t="str">
        <f t="shared" ref="EL184" si="2968">IF(BF184="","","|n"&amp;EL$2&amp;"+"&amp;BF184&amp;EL$1)</f>
        <v/>
      </c>
      <c r="EM184" s="72" t="str">
        <f t="shared" ref="EM184" si="2969">IF(BG184="","","|n"&amp;EM$2&amp;"+"&amp;BG184&amp;EM$1)</f>
        <v/>
      </c>
      <c r="EN184" s="72" t="str">
        <f t="shared" ref="EN184" si="2970">IF(BH184="","","|n"&amp;EN$2&amp;"+"&amp;BH184&amp;EN$1)</f>
        <v/>
      </c>
      <c r="EO184" s="72" t="str">
        <f t="shared" ref="EO184" si="2971">IF(BI184="","","|n"&amp;EO$2&amp;"+"&amp;BI184&amp;EO$1)</f>
        <v/>
      </c>
      <c r="EP184" s="72" t="str">
        <f t="shared" ref="EP184" si="2972">IF(BJ184="","","|n"&amp;EP$2&amp;"+"&amp;BJ184&amp;EP$1)</f>
        <v/>
      </c>
      <c r="EQ184" s="72" t="str">
        <f t="shared" ref="EQ184" si="2973">IF(BK184="","","|n"&amp;EQ$2&amp;"+"&amp;BK184&amp;EQ$1)</f>
        <v/>
      </c>
      <c r="ER184" s="72" t="str">
        <f t="shared" ref="ER184" si="2974">IF(BL184="","","|n"&amp;ER$2&amp;"+"&amp;BL184&amp;ER$1)</f>
        <v/>
      </c>
      <c r="ES184" s="72" t="str">
        <f t="shared" ref="ES184" si="2975">IF(BM184="","","|n"&amp;ES$2&amp;"+"&amp;BM184&amp;ES$1)</f>
        <v/>
      </c>
      <c r="ET184" s="72" t="str">
        <f t="shared" ref="ET184" si="2976">IF(BN184="","","|n"&amp;ET$2&amp;"+"&amp;BN184&amp;ET$1)</f>
        <v/>
      </c>
      <c r="EU184" s="72" t="str">
        <f t="shared" ref="EU184" si="2977">IF(BO184="","","|n"&amp;EU$2&amp;"+"&amp;BO184&amp;EU$1)</f>
        <v/>
      </c>
      <c r="EV184" s="72" t="str">
        <f t="shared" ref="EV184" si="2978">IF(BP184="","","|n"&amp;EV$2&amp;"+"&amp;BP184&amp;EV$1)</f>
        <v/>
      </c>
      <c r="EW184" s="72" t="str">
        <f t="shared" ref="EW184" si="2979">IF(BQ184="","","|n"&amp;EW$2&amp;"+"&amp;BQ184&amp;EW$1)</f>
        <v/>
      </c>
      <c r="EX184" s="72" t="str">
        <f t="shared" ref="EX184" si="2980">IF(BR184="","","|n"&amp;EX$2&amp;"+"&amp;BR184&amp;EX$1)</f>
        <v/>
      </c>
      <c r="EY184" s="72" t="str">
        <f t="shared" ref="EY184" si="2981">IF(BS184="","","|n"&amp;EY$2&amp;"+"&amp;BS184&amp;EY$1)</f>
        <v/>
      </c>
      <c r="EZ184" s="72" t="str">
        <f t="shared" ref="EZ184" si="2982">IF(BT184="","","|n"&amp;EZ$2&amp;"+"&amp;BT184&amp;EZ$1)</f>
        <v/>
      </c>
      <c r="FA184" s="72" t="str">
        <f t="shared" ref="FA184" si="2983">IF(BU184="","","|n"&amp;FA$2&amp;"+"&amp;BU184&amp;FA$1)</f>
        <v/>
      </c>
      <c r="FB184" s="72" t="str">
        <f t="shared" ref="FB184" si="2984">IF(BV184="","","|n"&amp;FB$2&amp;"+"&amp;BV184&amp;FB$1)</f>
        <v/>
      </c>
      <c r="FC184" s="72" t="str">
        <f t="shared" ref="FC184" si="2985">IF(BW184="","","|n"&amp;FC$2&amp;"+"&amp;BW184&amp;FC$1)</f>
        <v/>
      </c>
      <c r="FD184" s="72" t="str">
        <f t="shared" ref="FD184" si="2986">IF(BX184="","","|n"&amp;FD$2&amp;"+"&amp;BX184&amp;FD$1)</f>
        <v/>
      </c>
      <c r="FE184" s="72" t="str">
        <f t="shared" ref="FE184" si="2987">IF(BY184="","","|n"&amp;FE$2&amp;"+"&amp;BY184&amp;FE$1)</f>
        <v/>
      </c>
      <c r="FF184" s="72" t="str">
        <f t="shared" ref="FF184" si="2988">IF(BZ184="","","|n"&amp;FF$2&amp;"+"&amp;BZ184&amp;FF$1)</f>
        <v/>
      </c>
      <c r="FG184" s="72" t="str">
        <f t="shared" ref="FG184" si="2989">IF(CA184="","","|n"&amp;FG$2&amp;"+"&amp;CA184&amp;FG$1)</f>
        <v/>
      </c>
      <c r="FH184" s="72" t="str">
        <f t="shared" ref="FH184" si="2990">IF(CB184="","","|n"&amp;FH$2&amp;"+"&amp;CB184&amp;FH$1)</f>
        <v/>
      </c>
      <c r="FI184" s="72" t="str">
        <f t="shared" ref="FI184" si="2991">IF(CC184="","","|n"&amp;FI$2&amp;"+"&amp;CC184&amp;FI$1)</f>
        <v/>
      </c>
      <c r="FJ184" s="72" t="str">
        <f t="shared" ref="FJ184" si="2992">IF(CD184="","","|n"&amp;FJ$2&amp;"+"&amp;CD184&amp;FJ$1)</f>
        <v/>
      </c>
      <c r="FK184" s="72" t="str">
        <f t="shared" ref="FK184" si="2993">IF(CE184="","","|n"&amp;FK$2&amp;"+"&amp;CE184&amp;FK$1)</f>
        <v/>
      </c>
      <c r="FL184" s="72" t="str">
        <f t="shared" ref="FL184" si="2994">IF(CF184="","","|n"&amp;FL$2&amp;"+"&amp;CF184&amp;FL$1)</f>
        <v/>
      </c>
      <c r="FM184" s="72" t="str">
        <f t="shared" ref="FM184" si="2995">IF(CG184="","","|n"&amp;FM$2&amp;"+"&amp;CG184&amp;FM$1)</f>
        <v/>
      </c>
      <c r="FN184" s="72" t="str">
        <f t="shared" ref="FN184" si="2996">IF(CH184="","","|n"&amp;FN$2&amp;"+"&amp;CH184&amp;FN$1)</f>
        <v/>
      </c>
      <c r="FO184" s="72" t="str">
        <f t="shared" ref="FO184" si="2997">IF(CI184="","","|n"&amp;FO$2&amp;"+"&amp;CI184&amp;FO$1)</f>
        <v/>
      </c>
      <c r="FP184" s="72" t="str">
        <f t="shared" ref="FP184" si="2998">IF(CJ184="","","|n"&amp;FP$2&amp;"+"&amp;CJ184&amp;FP$1)</f>
        <v/>
      </c>
      <c r="FQ184" s="72" t="str">
        <f t="shared" ref="FQ184" si="2999">IF(CK184="","","|n"&amp;FQ$2&amp;"+"&amp;CK184&amp;FQ$1)</f>
        <v/>
      </c>
      <c r="FR184" s="72" t="str">
        <f t="shared" ref="FR184" si="3000">IF(CL184="","","|n"&amp;FR$2&amp;"+"&amp;CL184&amp;FR$1)</f>
        <v/>
      </c>
      <c r="FS184" s="72" t="str">
        <f t="shared" ref="FS184" si="3001">IF(CM184="","","|n"&amp;FS$2&amp;"+"&amp;CM184&amp;FS$1)</f>
        <v/>
      </c>
    </row>
    <row r="185" spans="1:175" ht="16.5">
      <c r="A185" s="80"/>
      <c r="B185" s="102" t="s">
        <v>668</v>
      </c>
      <c r="C185" s="80" t="s">
        <v>669</v>
      </c>
      <c r="T185" s="122" t="s">
        <v>670</v>
      </c>
      <c r="U185" s="86" t="str">
        <f t="shared" si="2907"/>
        <v>ReplaceableTextures\\CommandButtons\\BTNIP02.blp</v>
      </c>
      <c r="CN185" s="71" t="str">
        <f t="shared" si="2926"/>
        <v>InitUnitState('IP02',,,,,,,,,,)</v>
      </c>
      <c r="CO185" s="71" t="str">
        <f t="shared" si="2927"/>
        <v>InitUnitNormal('IP02',,,,,,,,,,)</v>
      </c>
      <c r="CP185" s="71" t="str">
        <f t="shared" si="2928"/>
        <v>InitUnitMagic('IP02',,,,,,,,,,)</v>
      </c>
      <c r="CQ185" s="71" t="str">
        <f t="shared" si="2929"/>
        <v>InitUnitAdd('IP02',,,,,,,,,,)</v>
      </c>
      <c r="CR185" s="71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6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2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4">IF(V185="","","|n"&amp;DB$2&amp;"+"&amp;V185&amp;DB$1)</f>
        <v/>
      </c>
      <c r="DC185" s="72" t="str">
        <f t="shared" ref="DC185:DC186" si="3005">IF(W185="","","|n"&amp;DC$2&amp;"+"&amp;W185&amp;DC$1)</f>
        <v/>
      </c>
      <c r="DD185" s="72" t="str">
        <f t="shared" ref="DD185:DD186" si="3006">IF(X185="","","|n"&amp;DD$2&amp;"+"&amp;X185&amp;DD$1)</f>
        <v/>
      </c>
      <c r="DE185" s="72" t="str">
        <f t="shared" ref="DE185:DE186" si="3007">IF(Y185="","","|n"&amp;DE$2&amp;"+"&amp;Y185&amp;DE$1)</f>
        <v/>
      </c>
      <c r="DF185" s="72" t="str">
        <f t="shared" ref="DF185:DF186" si="3008">IF(Z185="","","|n"&amp;DF$2&amp;"+"&amp;Z185&amp;DF$1)</f>
        <v/>
      </c>
      <c r="DG185" s="72" t="str">
        <f t="shared" ref="DG185:DG186" si="3009">IF(AA185="","","|n"&amp;DG$2&amp;"+"&amp;AA185&amp;DG$1)</f>
        <v/>
      </c>
      <c r="DH185" s="72" t="str">
        <f t="shared" ref="DH185:DH186" si="3010">IF(AB185="","","|n"&amp;DH$2&amp;"+"&amp;AB185&amp;DH$1)</f>
        <v/>
      </c>
      <c r="DI185" s="72" t="str">
        <f t="shared" ref="DI185:DI186" si="3011">IF(AC185="","","|n"&amp;DI$2&amp;"+"&amp;AC185&amp;DI$1)</f>
        <v/>
      </c>
      <c r="DJ185" s="72" t="str">
        <f t="shared" ref="DJ185:DJ186" si="3012">IF(AD185="","","|n"&amp;DJ$2&amp;"+"&amp;AD185&amp;DJ$1)</f>
        <v/>
      </c>
      <c r="DK185" s="72" t="str">
        <f t="shared" ref="DK185:DK186" si="3013">IF(AE185="","","|n"&amp;DK$2&amp;"+"&amp;AE185&amp;DK$1)</f>
        <v/>
      </c>
      <c r="DL185" s="72" t="str">
        <f t="shared" ref="DL185:DL186" si="3014">IF(AF185="","","|n"&amp;DL$2&amp;"+"&amp;AF185&amp;DL$1)</f>
        <v/>
      </c>
      <c r="DM185" s="72" t="str">
        <f t="shared" ref="DM185:DM186" si="3015">IF(AG185="","","|n"&amp;DM$2&amp;"+"&amp;AG185&amp;DM$1)</f>
        <v/>
      </c>
      <c r="DN185" s="72" t="str">
        <f t="shared" ref="DN185:DN186" si="3016">IF(AH185="","","|n"&amp;DN$2&amp;"+"&amp;AH185&amp;DN$1)</f>
        <v/>
      </c>
      <c r="DO185" s="72" t="str">
        <f t="shared" ref="DO185:DO186" si="3017">IF(AI185="","","|n"&amp;DO$2&amp;"+"&amp;AI185&amp;DO$1)</f>
        <v/>
      </c>
      <c r="DP185" s="72" t="str">
        <f t="shared" ref="DP185:DP186" si="3018">IF(AJ185="","","|n"&amp;DP$2&amp;"+"&amp;AJ185&amp;DP$1)</f>
        <v/>
      </c>
      <c r="DQ185" s="72" t="str">
        <f t="shared" ref="DQ185:DQ186" si="3019">IF(AK185="","","|n"&amp;DQ$2&amp;"+"&amp;AK185&amp;DQ$1)</f>
        <v/>
      </c>
      <c r="DR185" s="72" t="str">
        <f t="shared" ref="DR185:DR186" si="3020">IF(AL185="","","|n"&amp;DR$2&amp;"+"&amp;AL185&amp;DR$1)</f>
        <v/>
      </c>
      <c r="DS185" s="72" t="str">
        <f t="shared" ref="DS185:DS186" si="3021">IF(AM185="","","|n"&amp;DS$2&amp;"+"&amp;AM185&amp;DS$1)</f>
        <v/>
      </c>
      <c r="DT185" s="72" t="str">
        <f t="shared" ref="DT185:DT186" si="3022">IF(AN185="","","|n"&amp;DT$2&amp;"+"&amp;AN185&amp;DT$1)</f>
        <v/>
      </c>
      <c r="DU185" s="72" t="str">
        <f t="shared" ref="DU185:DU186" si="3023">IF(AO185="","","|n"&amp;DU$2&amp;"+"&amp;AO185&amp;DU$1)</f>
        <v/>
      </c>
      <c r="DV185" s="72" t="str">
        <f t="shared" ref="DV185:DV186" si="3024">IF(AP185="","","|n"&amp;DV$2&amp;"+"&amp;AP185&amp;DV$1)</f>
        <v/>
      </c>
      <c r="DW185" s="72" t="str">
        <f t="shared" ref="DW185:DW186" si="3025">IF(AQ185="","","|n"&amp;DW$2&amp;"+"&amp;AQ185&amp;DW$1)</f>
        <v/>
      </c>
      <c r="DX185" s="72" t="str">
        <f t="shared" ref="DX185:DX186" si="3026">IF(AR185="","","|n"&amp;DX$2&amp;"+"&amp;AR185&amp;DX$1)</f>
        <v/>
      </c>
      <c r="DY185" s="72" t="str">
        <f t="shared" ref="DY185:DY186" si="3027">IF(AS185="","","|n"&amp;DY$2&amp;"+"&amp;AS185&amp;DY$1)</f>
        <v/>
      </c>
      <c r="DZ185" s="72" t="str">
        <f t="shared" ref="DZ185:DZ186" si="3028">IF(AT185="","","|n"&amp;DZ$2&amp;"+"&amp;AT185&amp;DZ$1)</f>
        <v/>
      </c>
      <c r="EA185" s="72" t="str">
        <f t="shared" ref="EA185:EA186" si="3029">IF(AU185="","","|n"&amp;EA$2&amp;"+"&amp;AU185&amp;EA$1)</f>
        <v/>
      </c>
      <c r="EB185" s="72" t="str">
        <f t="shared" ref="EB185:EB186" si="3030">IF(AV185="","","|n"&amp;EB$2&amp;"+"&amp;AV185&amp;EB$1)</f>
        <v/>
      </c>
      <c r="EC185" s="72" t="str">
        <f t="shared" ref="EC185:EC186" si="3031">IF(AW185="","","|n"&amp;EC$2&amp;"+"&amp;AW185&amp;EC$1)</f>
        <v/>
      </c>
      <c r="ED185" s="72" t="str">
        <f t="shared" ref="ED185:ED186" si="3032">IF(AX185="","","|n"&amp;ED$2&amp;"+"&amp;AX185&amp;ED$1)</f>
        <v/>
      </c>
      <c r="EE185" s="72" t="str">
        <f t="shared" ref="EE185:EE186" si="3033">IF(AY185="","","|n"&amp;EE$2&amp;"+"&amp;AY185&amp;EE$1)</f>
        <v/>
      </c>
      <c r="EF185" s="72" t="str">
        <f t="shared" ref="EF185:EF186" si="3034">IF(AZ185="","","|n"&amp;EF$2&amp;"+"&amp;AZ185&amp;EF$1)</f>
        <v/>
      </c>
      <c r="EG185" s="72" t="str">
        <f t="shared" ref="EG185:EG186" si="3035">IF(BA185="","","|n"&amp;EG$2&amp;"+"&amp;BA185&amp;EG$1)</f>
        <v/>
      </c>
      <c r="EH185" s="72" t="str">
        <f t="shared" ref="EH185:EH186" si="3036">IF(BB185="","","|n"&amp;EH$2&amp;"+"&amp;BB185&amp;EH$1)</f>
        <v/>
      </c>
      <c r="EI185" s="72" t="str">
        <f t="shared" ref="EI185:EI186" si="3037">IF(BC185="","","|n"&amp;EI$2&amp;"+"&amp;BC185&amp;EI$1)</f>
        <v/>
      </c>
      <c r="EJ185" s="72" t="str">
        <f t="shared" ref="EJ185:EJ186" si="3038">IF(BD185="","","|n"&amp;EJ$2&amp;"+"&amp;BD185&amp;EJ$1)</f>
        <v/>
      </c>
      <c r="EK185" s="72" t="str">
        <f t="shared" ref="EK185:EK186" si="3039">IF(BE185="","","|n"&amp;EK$2&amp;"+"&amp;BE185&amp;EK$1)</f>
        <v/>
      </c>
      <c r="EL185" s="72" t="str">
        <f t="shared" ref="EL185:EL186" si="3040">IF(BF185="","","|n"&amp;EL$2&amp;"+"&amp;BF185&amp;EL$1)</f>
        <v/>
      </c>
      <c r="EM185" s="72" t="str">
        <f t="shared" ref="EM185:EM186" si="3041">IF(BG185="","","|n"&amp;EM$2&amp;"+"&amp;BG185&amp;EM$1)</f>
        <v/>
      </c>
      <c r="EN185" s="72" t="str">
        <f t="shared" ref="EN185:EN186" si="3042">IF(BH185="","","|n"&amp;EN$2&amp;"+"&amp;BH185&amp;EN$1)</f>
        <v/>
      </c>
      <c r="EO185" s="72" t="str">
        <f t="shared" ref="EO185:EO186" si="3043">IF(BI185="","","|n"&amp;EO$2&amp;"+"&amp;BI185&amp;EO$1)</f>
        <v/>
      </c>
      <c r="EP185" s="72" t="str">
        <f t="shared" ref="EP185:EP186" si="3044">IF(BJ185="","","|n"&amp;EP$2&amp;"+"&amp;BJ185&amp;EP$1)</f>
        <v/>
      </c>
      <c r="EQ185" s="72" t="str">
        <f t="shared" ref="EQ185:EQ186" si="3045">IF(BK185="","","|n"&amp;EQ$2&amp;"+"&amp;BK185&amp;EQ$1)</f>
        <v/>
      </c>
      <c r="ER185" s="72" t="str">
        <f t="shared" ref="ER185:ER186" si="3046">IF(BL185="","","|n"&amp;ER$2&amp;"+"&amp;BL185&amp;ER$1)</f>
        <v/>
      </c>
      <c r="ES185" s="72" t="str">
        <f t="shared" ref="ES185:ES186" si="3047">IF(BM185="","","|n"&amp;ES$2&amp;"+"&amp;BM185&amp;ES$1)</f>
        <v/>
      </c>
      <c r="ET185" s="72" t="str">
        <f t="shared" ref="ET185:ET186" si="3048">IF(BN185="","","|n"&amp;ET$2&amp;"+"&amp;BN185&amp;ET$1)</f>
        <v/>
      </c>
      <c r="EU185" s="72" t="str">
        <f t="shared" ref="EU185:EU186" si="3049">IF(BO185="","","|n"&amp;EU$2&amp;"+"&amp;BO185&amp;EU$1)</f>
        <v/>
      </c>
      <c r="EV185" s="72" t="str">
        <f t="shared" ref="EV185:EV186" si="3050">IF(BP185="","","|n"&amp;EV$2&amp;"+"&amp;BP185&amp;EV$1)</f>
        <v/>
      </c>
      <c r="EW185" s="72" t="str">
        <f t="shared" ref="EW185:EW186" si="3051">IF(BQ185="","","|n"&amp;EW$2&amp;"+"&amp;BQ185&amp;EW$1)</f>
        <v/>
      </c>
      <c r="EX185" s="72" t="str">
        <f t="shared" ref="EX185:EX186" si="3052">IF(BR185="","","|n"&amp;EX$2&amp;"+"&amp;BR185&amp;EX$1)</f>
        <v/>
      </c>
      <c r="EY185" s="72" t="str">
        <f t="shared" ref="EY185:EY186" si="3053">IF(BS185="","","|n"&amp;EY$2&amp;"+"&amp;BS185&amp;EY$1)</f>
        <v/>
      </c>
      <c r="EZ185" s="72" t="str">
        <f t="shared" ref="EZ185:EZ186" si="3054">IF(BT185="","","|n"&amp;EZ$2&amp;"+"&amp;BT185&amp;EZ$1)</f>
        <v/>
      </c>
      <c r="FA185" s="72" t="str">
        <f t="shared" ref="FA185:FA186" si="3055">IF(BU185="","","|n"&amp;FA$2&amp;"+"&amp;BU185&amp;FA$1)</f>
        <v/>
      </c>
      <c r="FB185" s="72" t="str">
        <f t="shared" ref="FB185:FB186" si="3056">IF(BV185="","","|n"&amp;FB$2&amp;"+"&amp;BV185&amp;FB$1)</f>
        <v/>
      </c>
      <c r="FC185" s="72" t="str">
        <f t="shared" ref="FC185:FC186" si="3057">IF(BW185="","","|n"&amp;FC$2&amp;"+"&amp;BW185&amp;FC$1)</f>
        <v/>
      </c>
      <c r="FD185" s="72" t="str">
        <f t="shared" ref="FD185:FD186" si="3058">IF(BX185="","","|n"&amp;FD$2&amp;"+"&amp;BX185&amp;FD$1)</f>
        <v/>
      </c>
      <c r="FE185" s="72" t="str">
        <f t="shared" ref="FE185:FE186" si="3059">IF(BY185="","","|n"&amp;FE$2&amp;"+"&amp;BY185&amp;FE$1)</f>
        <v/>
      </c>
      <c r="FF185" s="72" t="str">
        <f t="shared" ref="FF185:FF186" si="3060">IF(BZ185="","","|n"&amp;FF$2&amp;"+"&amp;BZ185&amp;FF$1)</f>
        <v/>
      </c>
      <c r="FG185" s="72" t="str">
        <f t="shared" ref="FG185:FG186" si="3061">IF(CA185="","","|n"&amp;FG$2&amp;"+"&amp;CA185&amp;FG$1)</f>
        <v/>
      </c>
      <c r="FH185" s="72" t="str">
        <f t="shared" ref="FH185:FH186" si="3062">IF(CB185="","","|n"&amp;FH$2&amp;"+"&amp;CB185&amp;FH$1)</f>
        <v/>
      </c>
      <c r="FI185" s="72" t="str">
        <f t="shared" ref="FI185:FI186" si="3063">IF(CC185="","","|n"&amp;FI$2&amp;"+"&amp;CC185&amp;FI$1)</f>
        <v/>
      </c>
      <c r="FJ185" s="72" t="str">
        <f t="shared" ref="FJ185:FJ186" si="3064">IF(CD185="","","|n"&amp;FJ$2&amp;"+"&amp;CD185&amp;FJ$1)</f>
        <v/>
      </c>
      <c r="FK185" s="72" t="str">
        <f t="shared" ref="FK185:FK186" si="3065">IF(CE185="","","|n"&amp;FK$2&amp;"+"&amp;CE185&amp;FK$1)</f>
        <v/>
      </c>
      <c r="FL185" s="72" t="str">
        <f t="shared" ref="FL185:FL186" si="3066">IF(CF185="","","|n"&amp;FL$2&amp;"+"&amp;CF185&amp;FL$1)</f>
        <v/>
      </c>
      <c r="FM185" s="72" t="str">
        <f t="shared" ref="FM185:FM186" si="3067">IF(CG185="","","|n"&amp;FM$2&amp;"+"&amp;CG185&amp;FM$1)</f>
        <v/>
      </c>
      <c r="FN185" s="72" t="str">
        <f t="shared" ref="FN185:FN186" si="3068">IF(CH185="","","|n"&amp;FN$2&amp;"+"&amp;CH185&amp;FN$1)</f>
        <v/>
      </c>
      <c r="FO185" s="72" t="str">
        <f t="shared" ref="FO185:FO186" si="3069">IF(CI185="","","|n"&amp;FO$2&amp;"+"&amp;CI185&amp;FO$1)</f>
        <v/>
      </c>
      <c r="FP185" s="72" t="str">
        <f t="shared" ref="FP185:FP186" si="3070">IF(CJ185="","","|n"&amp;FP$2&amp;"+"&amp;CJ185&amp;FP$1)</f>
        <v/>
      </c>
      <c r="FQ185" s="72" t="str">
        <f t="shared" ref="FQ185:FQ186" si="3071">IF(CK185="","","|n"&amp;FQ$2&amp;"+"&amp;CK185&amp;FQ$1)</f>
        <v/>
      </c>
      <c r="FR185" s="72" t="str">
        <f t="shared" ref="FR185:FR186" si="3072">IF(CL185="","","|n"&amp;FR$2&amp;"+"&amp;CL185&amp;FR$1)</f>
        <v/>
      </c>
      <c r="FS185" s="72" t="str">
        <f t="shared" ref="FS185:FS186" si="3073">IF(CM185="","","|n"&amp;FS$2&amp;"+"&amp;CM185&amp;FS$1)</f>
        <v/>
      </c>
    </row>
    <row r="186" spans="1:175" ht="16.5">
      <c r="A186" s="80"/>
      <c r="B186" s="102" t="s">
        <v>671</v>
      </c>
      <c r="C186" s="80" t="s">
        <v>672</v>
      </c>
      <c r="T186" s="115" t="s">
        <v>673</v>
      </c>
      <c r="U186" s="86" t="str">
        <f t="shared" si="2907"/>
        <v>ReplaceableTextures\\CommandButtons\\BTNIP03.blp</v>
      </c>
      <c r="CN186" s="71" t="str">
        <f t="shared" si="2926"/>
        <v>InitUnitState('IP03',,,,,,,,,,)</v>
      </c>
      <c r="CO186" s="71" t="str">
        <f t="shared" si="2927"/>
        <v>InitUnitNormal('IP03',,,,,,,,,,)</v>
      </c>
      <c r="CP186" s="71" t="str">
        <f t="shared" si="2928"/>
        <v>InitUnitMagic('IP03',,,,,,,,,,)</v>
      </c>
      <c r="CQ186" s="71" t="str">
        <f t="shared" si="2929"/>
        <v>InitUnitAdd('IP03',,,,,,,,,,)</v>
      </c>
      <c r="CR186" s="71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6" t="str">
        <f t="shared" si="3002"/>
        <v>|n</v>
      </c>
      <c r="CV186" s="62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4"/>
        <v/>
      </c>
      <c r="DC186" s="72" t="str">
        <f t="shared" si="3005"/>
        <v/>
      </c>
      <c r="DD186" s="72" t="str">
        <f t="shared" si="3006"/>
        <v/>
      </c>
      <c r="DE186" s="72" t="str">
        <f t="shared" si="3007"/>
        <v/>
      </c>
      <c r="DF186" s="72" t="str">
        <f t="shared" si="3008"/>
        <v/>
      </c>
      <c r="DG186" s="72" t="str">
        <f t="shared" si="3009"/>
        <v/>
      </c>
      <c r="DH186" s="72" t="str">
        <f t="shared" si="3010"/>
        <v/>
      </c>
      <c r="DI186" s="72" t="str">
        <f t="shared" si="3011"/>
        <v/>
      </c>
      <c r="DJ186" s="72" t="str">
        <f t="shared" si="3012"/>
        <v/>
      </c>
      <c r="DK186" s="72" t="str">
        <f t="shared" si="3013"/>
        <v/>
      </c>
      <c r="DL186" s="72" t="str">
        <f t="shared" si="3014"/>
        <v/>
      </c>
      <c r="DM186" s="72" t="str">
        <f t="shared" si="3015"/>
        <v/>
      </c>
      <c r="DN186" s="72" t="str">
        <f t="shared" si="3016"/>
        <v/>
      </c>
      <c r="DO186" s="72" t="str">
        <f t="shared" si="3017"/>
        <v/>
      </c>
      <c r="DP186" s="72" t="str">
        <f t="shared" si="3018"/>
        <v/>
      </c>
      <c r="DQ186" s="72" t="str">
        <f t="shared" si="3019"/>
        <v/>
      </c>
      <c r="DR186" s="72" t="str">
        <f t="shared" si="3020"/>
        <v/>
      </c>
      <c r="DS186" s="72" t="str">
        <f t="shared" si="3021"/>
        <v/>
      </c>
      <c r="DT186" s="72" t="str">
        <f t="shared" si="3022"/>
        <v/>
      </c>
      <c r="DU186" s="72" t="str">
        <f t="shared" si="3023"/>
        <v/>
      </c>
      <c r="DV186" s="72" t="str">
        <f t="shared" si="3024"/>
        <v/>
      </c>
      <c r="DW186" s="72" t="str">
        <f t="shared" si="3025"/>
        <v/>
      </c>
      <c r="DX186" s="72" t="str">
        <f t="shared" si="3026"/>
        <v/>
      </c>
      <c r="DY186" s="72" t="str">
        <f t="shared" si="3027"/>
        <v/>
      </c>
      <c r="DZ186" s="72" t="str">
        <f t="shared" si="3028"/>
        <v/>
      </c>
      <c r="EA186" s="72" t="str">
        <f t="shared" si="3029"/>
        <v/>
      </c>
      <c r="EB186" s="72" t="str">
        <f t="shared" si="3030"/>
        <v/>
      </c>
      <c r="EC186" s="72" t="str">
        <f t="shared" si="3031"/>
        <v/>
      </c>
      <c r="ED186" s="72" t="str">
        <f t="shared" si="3032"/>
        <v/>
      </c>
      <c r="EE186" s="72" t="str">
        <f t="shared" si="3033"/>
        <v/>
      </c>
      <c r="EF186" s="72" t="str">
        <f t="shared" si="3034"/>
        <v/>
      </c>
      <c r="EG186" s="72" t="str">
        <f t="shared" si="3035"/>
        <v/>
      </c>
      <c r="EH186" s="72" t="str">
        <f t="shared" si="3036"/>
        <v/>
      </c>
      <c r="EI186" s="72" t="str">
        <f t="shared" si="3037"/>
        <v/>
      </c>
      <c r="EJ186" s="72" t="str">
        <f t="shared" si="3038"/>
        <v/>
      </c>
      <c r="EK186" s="72" t="str">
        <f t="shared" si="3039"/>
        <v/>
      </c>
      <c r="EL186" s="72" t="str">
        <f t="shared" si="3040"/>
        <v/>
      </c>
      <c r="EM186" s="72" t="str">
        <f t="shared" si="3041"/>
        <v/>
      </c>
      <c r="EN186" s="72" t="str">
        <f t="shared" si="3042"/>
        <v/>
      </c>
      <c r="EO186" s="72" t="str">
        <f t="shared" si="3043"/>
        <v/>
      </c>
      <c r="EP186" s="72" t="str">
        <f t="shared" si="3044"/>
        <v/>
      </c>
      <c r="EQ186" s="72" t="str">
        <f t="shared" si="3045"/>
        <v/>
      </c>
      <c r="ER186" s="72" t="str">
        <f t="shared" si="3046"/>
        <v/>
      </c>
      <c r="ES186" s="72" t="str">
        <f t="shared" si="3047"/>
        <v/>
      </c>
      <c r="ET186" s="72" t="str">
        <f t="shared" si="3048"/>
        <v/>
      </c>
      <c r="EU186" s="72" t="str">
        <f t="shared" si="3049"/>
        <v/>
      </c>
      <c r="EV186" s="72" t="str">
        <f t="shared" si="3050"/>
        <v/>
      </c>
      <c r="EW186" s="72" t="str">
        <f t="shared" si="3051"/>
        <v/>
      </c>
      <c r="EX186" s="72" t="str">
        <f t="shared" si="3052"/>
        <v/>
      </c>
      <c r="EY186" s="72" t="str">
        <f t="shared" si="3053"/>
        <v/>
      </c>
      <c r="EZ186" s="72" t="str">
        <f t="shared" si="3054"/>
        <v/>
      </c>
      <c r="FA186" s="72" t="str">
        <f t="shared" si="3055"/>
        <v/>
      </c>
      <c r="FB186" s="72" t="str">
        <f t="shared" si="3056"/>
        <v/>
      </c>
      <c r="FC186" s="72" t="str">
        <f t="shared" si="3057"/>
        <v/>
      </c>
      <c r="FD186" s="72" t="str">
        <f t="shared" si="3058"/>
        <v/>
      </c>
      <c r="FE186" s="72" t="str">
        <f t="shared" si="3059"/>
        <v/>
      </c>
      <c r="FF186" s="72" t="str">
        <f t="shared" si="3060"/>
        <v/>
      </c>
      <c r="FG186" s="72" t="str">
        <f t="shared" si="3061"/>
        <v/>
      </c>
      <c r="FH186" s="72" t="str">
        <f t="shared" si="3062"/>
        <v/>
      </c>
      <c r="FI186" s="72" t="str">
        <f t="shared" si="3063"/>
        <v/>
      </c>
      <c r="FJ186" s="72" t="str">
        <f t="shared" si="3064"/>
        <v/>
      </c>
      <c r="FK186" s="72" t="str">
        <f t="shared" si="3065"/>
        <v/>
      </c>
      <c r="FL186" s="72" t="str">
        <f t="shared" si="3066"/>
        <v/>
      </c>
      <c r="FM186" s="72" t="str">
        <f t="shared" si="3067"/>
        <v/>
      </c>
      <c r="FN186" s="72" t="str">
        <f t="shared" si="3068"/>
        <v/>
      </c>
      <c r="FO186" s="72" t="str">
        <f t="shared" si="3069"/>
        <v/>
      </c>
      <c r="FP186" s="72" t="str">
        <f t="shared" si="3070"/>
        <v/>
      </c>
      <c r="FQ186" s="72" t="str">
        <f t="shared" si="3071"/>
        <v/>
      </c>
      <c r="FR186" s="72" t="str">
        <f t="shared" si="3072"/>
        <v/>
      </c>
      <c r="FS186" s="72" t="str">
        <f t="shared" si="3073"/>
        <v/>
      </c>
    </row>
    <row r="187" spans="1:175" ht="16.5">
      <c r="A187" s="80"/>
      <c r="B187" s="102" t="s">
        <v>674</v>
      </c>
      <c r="C187" s="80" t="s">
        <v>675</v>
      </c>
      <c r="T187" s="115" t="s">
        <v>676</v>
      </c>
      <c r="U187" s="86" t="str">
        <f t="shared" si="2907"/>
        <v>ReplaceableTextures\\CommandButtons\\BTNIP04.blp</v>
      </c>
      <c r="CN187" s="71" t="str">
        <f t="shared" si="2926"/>
        <v>InitUnitState('IP04',,,,,,,,,,)</v>
      </c>
      <c r="CO187" s="71" t="str">
        <f t="shared" si="2927"/>
        <v>InitUnitNormal('IP04',,,,,,,,,,)</v>
      </c>
      <c r="CP187" s="71" t="str">
        <f t="shared" si="2928"/>
        <v>InitUnitMagic('IP04',,,,,,,,,,)</v>
      </c>
      <c r="CQ187" s="71" t="str">
        <f t="shared" si="2929"/>
        <v>InitUnitAdd('IP04',,,,,,,,,,)</v>
      </c>
      <c r="CR187" s="71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6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2" t="str">
        <f t="shared" ref="CV187:CV192" si="3075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6">IF(V187="","","|n"&amp;DB$2&amp;"+"&amp;V187&amp;DB$1)</f>
        <v/>
      </c>
      <c r="DC187" s="72" t="str">
        <f t="shared" ref="DC187:DC188" si="3077">IF(W187="","","|n"&amp;DC$2&amp;"+"&amp;W187&amp;DC$1)</f>
        <v/>
      </c>
      <c r="DD187" s="72" t="str">
        <f t="shared" ref="DD187:DD188" si="3078">IF(X187="","","|n"&amp;DD$2&amp;"+"&amp;X187&amp;DD$1)</f>
        <v/>
      </c>
      <c r="DE187" s="72" t="str">
        <f t="shared" ref="DE187:DE188" si="3079">IF(Y187="","","|n"&amp;DE$2&amp;"+"&amp;Y187&amp;DE$1)</f>
        <v/>
      </c>
      <c r="DF187" s="72" t="str">
        <f t="shared" ref="DF187:DF188" si="3080">IF(Z187="","","|n"&amp;DF$2&amp;"+"&amp;Z187&amp;DF$1)</f>
        <v/>
      </c>
      <c r="DG187" s="72" t="str">
        <f t="shared" ref="DG187:DG188" si="3081">IF(AA187="","","|n"&amp;DG$2&amp;"+"&amp;AA187&amp;DG$1)</f>
        <v/>
      </c>
      <c r="DH187" s="72" t="str">
        <f t="shared" ref="DH187:DH188" si="3082">IF(AB187="","","|n"&amp;DH$2&amp;"+"&amp;AB187&amp;DH$1)</f>
        <v/>
      </c>
      <c r="DI187" s="72" t="str">
        <f t="shared" ref="DI187:DI188" si="3083">IF(AC187="","","|n"&amp;DI$2&amp;"+"&amp;AC187&amp;DI$1)</f>
        <v/>
      </c>
      <c r="DJ187" s="72" t="str">
        <f t="shared" ref="DJ187:DJ188" si="3084">IF(AD187="","","|n"&amp;DJ$2&amp;"+"&amp;AD187&amp;DJ$1)</f>
        <v/>
      </c>
      <c r="DK187" s="72" t="str">
        <f t="shared" ref="DK187:DK188" si="3085">IF(AE187="","","|n"&amp;DK$2&amp;"+"&amp;AE187&amp;DK$1)</f>
        <v/>
      </c>
      <c r="DL187" s="72" t="str">
        <f t="shared" ref="DL187:DL188" si="3086">IF(AF187="","","|n"&amp;DL$2&amp;"+"&amp;AF187&amp;DL$1)</f>
        <v/>
      </c>
      <c r="DM187" s="72" t="str">
        <f t="shared" ref="DM187:DM188" si="3087">IF(AG187="","","|n"&amp;DM$2&amp;"+"&amp;AG187&amp;DM$1)</f>
        <v/>
      </c>
      <c r="DN187" s="72" t="str">
        <f t="shared" ref="DN187:DN188" si="3088">IF(AH187="","","|n"&amp;DN$2&amp;"+"&amp;AH187&amp;DN$1)</f>
        <v/>
      </c>
      <c r="DO187" s="72" t="str">
        <f t="shared" ref="DO187:DO188" si="3089">IF(AI187="","","|n"&amp;DO$2&amp;"+"&amp;AI187&amp;DO$1)</f>
        <v/>
      </c>
      <c r="DP187" s="72" t="str">
        <f t="shared" ref="DP187:DP188" si="3090">IF(AJ187="","","|n"&amp;DP$2&amp;"+"&amp;AJ187&amp;DP$1)</f>
        <v/>
      </c>
      <c r="DQ187" s="72" t="str">
        <f t="shared" ref="DQ187:DQ188" si="3091">IF(AK187="","","|n"&amp;DQ$2&amp;"+"&amp;AK187&amp;DQ$1)</f>
        <v/>
      </c>
      <c r="DR187" s="72" t="str">
        <f t="shared" ref="DR187:DR188" si="3092">IF(AL187="","","|n"&amp;DR$2&amp;"+"&amp;AL187&amp;DR$1)</f>
        <v/>
      </c>
      <c r="DS187" s="72" t="str">
        <f t="shared" ref="DS187:DS188" si="3093">IF(AM187="","","|n"&amp;DS$2&amp;"+"&amp;AM187&amp;DS$1)</f>
        <v/>
      </c>
      <c r="DT187" s="72" t="str">
        <f t="shared" ref="DT187:DT188" si="3094">IF(AN187="","","|n"&amp;DT$2&amp;"+"&amp;AN187&amp;DT$1)</f>
        <v/>
      </c>
      <c r="DU187" s="72" t="str">
        <f t="shared" ref="DU187:DU188" si="3095">IF(AO187="","","|n"&amp;DU$2&amp;"+"&amp;AO187&amp;DU$1)</f>
        <v/>
      </c>
      <c r="DV187" s="72" t="str">
        <f t="shared" ref="DV187:DV188" si="3096">IF(AP187="","","|n"&amp;DV$2&amp;"+"&amp;AP187&amp;DV$1)</f>
        <v/>
      </c>
      <c r="DW187" s="72" t="str">
        <f t="shared" ref="DW187:DW188" si="3097">IF(AQ187="","","|n"&amp;DW$2&amp;"+"&amp;AQ187&amp;DW$1)</f>
        <v/>
      </c>
      <c r="DX187" s="72" t="str">
        <f t="shared" ref="DX187:DX188" si="3098">IF(AR187="","","|n"&amp;DX$2&amp;"+"&amp;AR187&amp;DX$1)</f>
        <v/>
      </c>
      <c r="DY187" s="72" t="str">
        <f t="shared" ref="DY187:DY188" si="3099">IF(AS187="","","|n"&amp;DY$2&amp;"+"&amp;AS187&amp;DY$1)</f>
        <v/>
      </c>
      <c r="DZ187" s="72" t="str">
        <f t="shared" ref="DZ187:DZ188" si="3100">IF(AT187="","","|n"&amp;DZ$2&amp;"+"&amp;AT187&amp;DZ$1)</f>
        <v/>
      </c>
      <c r="EA187" s="72" t="str">
        <f t="shared" ref="EA187:EA188" si="3101">IF(AU187="","","|n"&amp;EA$2&amp;"+"&amp;AU187&amp;EA$1)</f>
        <v/>
      </c>
      <c r="EB187" s="72" t="str">
        <f t="shared" ref="EB187:EB188" si="3102">IF(AV187="","","|n"&amp;EB$2&amp;"+"&amp;AV187&amp;EB$1)</f>
        <v/>
      </c>
      <c r="EC187" s="72" t="str">
        <f t="shared" ref="EC187:EC188" si="3103">IF(AW187="","","|n"&amp;EC$2&amp;"+"&amp;AW187&amp;EC$1)</f>
        <v/>
      </c>
      <c r="ED187" s="72" t="str">
        <f t="shared" ref="ED187:ED188" si="3104">IF(AX187="","","|n"&amp;ED$2&amp;"+"&amp;AX187&amp;ED$1)</f>
        <v/>
      </c>
      <c r="EE187" s="72" t="str">
        <f t="shared" ref="EE187:EE188" si="3105">IF(AY187="","","|n"&amp;EE$2&amp;"+"&amp;AY187&amp;EE$1)</f>
        <v/>
      </c>
      <c r="EF187" s="72" t="str">
        <f t="shared" ref="EF187:EF188" si="3106">IF(AZ187="","","|n"&amp;EF$2&amp;"+"&amp;AZ187&amp;EF$1)</f>
        <v/>
      </c>
      <c r="EG187" s="72" t="str">
        <f t="shared" ref="EG187:EG188" si="3107">IF(BA187="","","|n"&amp;EG$2&amp;"+"&amp;BA187&amp;EG$1)</f>
        <v/>
      </c>
      <c r="EH187" s="72" t="str">
        <f t="shared" ref="EH187:EH188" si="3108">IF(BB187="","","|n"&amp;EH$2&amp;"+"&amp;BB187&amp;EH$1)</f>
        <v/>
      </c>
      <c r="EI187" s="72" t="str">
        <f t="shared" ref="EI187:EI188" si="3109">IF(BC187="","","|n"&amp;EI$2&amp;"+"&amp;BC187&amp;EI$1)</f>
        <v/>
      </c>
      <c r="EJ187" s="72" t="str">
        <f t="shared" ref="EJ187:EJ188" si="3110">IF(BD187="","","|n"&amp;EJ$2&amp;"+"&amp;BD187&amp;EJ$1)</f>
        <v/>
      </c>
      <c r="EK187" s="72" t="str">
        <f t="shared" ref="EK187:EK188" si="3111">IF(BE187="","","|n"&amp;EK$2&amp;"+"&amp;BE187&amp;EK$1)</f>
        <v/>
      </c>
      <c r="EL187" s="72" t="str">
        <f t="shared" ref="EL187:EL188" si="3112">IF(BF187="","","|n"&amp;EL$2&amp;"+"&amp;BF187&amp;EL$1)</f>
        <v/>
      </c>
      <c r="EM187" s="72" t="str">
        <f t="shared" ref="EM187:EM188" si="3113">IF(BG187="","","|n"&amp;EM$2&amp;"+"&amp;BG187&amp;EM$1)</f>
        <v/>
      </c>
      <c r="EN187" s="72" t="str">
        <f t="shared" ref="EN187:EN188" si="3114">IF(BH187="","","|n"&amp;EN$2&amp;"+"&amp;BH187&amp;EN$1)</f>
        <v/>
      </c>
      <c r="EO187" s="72" t="str">
        <f t="shared" ref="EO187:EO188" si="3115">IF(BI187="","","|n"&amp;EO$2&amp;"+"&amp;BI187&amp;EO$1)</f>
        <v/>
      </c>
      <c r="EP187" s="72" t="str">
        <f t="shared" ref="EP187:EP188" si="3116">IF(BJ187="","","|n"&amp;EP$2&amp;"+"&amp;BJ187&amp;EP$1)</f>
        <v/>
      </c>
      <c r="EQ187" s="72" t="str">
        <f t="shared" ref="EQ187:EQ188" si="3117">IF(BK187="","","|n"&amp;EQ$2&amp;"+"&amp;BK187&amp;EQ$1)</f>
        <v/>
      </c>
      <c r="ER187" s="72" t="str">
        <f t="shared" ref="ER187:ER188" si="3118">IF(BL187="","","|n"&amp;ER$2&amp;"+"&amp;BL187&amp;ER$1)</f>
        <v/>
      </c>
      <c r="ES187" s="72" t="str">
        <f t="shared" ref="ES187:ES188" si="3119">IF(BM187="","","|n"&amp;ES$2&amp;"+"&amp;BM187&amp;ES$1)</f>
        <v/>
      </c>
      <c r="ET187" s="72" t="str">
        <f t="shared" ref="ET187:ET188" si="3120">IF(BN187="","","|n"&amp;ET$2&amp;"+"&amp;BN187&amp;ET$1)</f>
        <v/>
      </c>
      <c r="EU187" s="72" t="str">
        <f t="shared" ref="EU187:EU188" si="3121">IF(BO187="","","|n"&amp;EU$2&amp;"+"&amp;BO187&amp;EU$1)</f>
        <v/>
      </c>
      <c r="EV187" s="72" t="str">
        <f t="shared" ref="EV187:EV188" si="3122">IF(BP187="","","|n"&amp;EV$2&amp;"+"&amp;BP187&amp;EV$1)</f>
        <v/>
      </c>
      <c r="EW187" s="72" t="str">
        <f t="shared" ref="EW187:EW188" si="3123">IF(BQ187="","","|n"&amp;EW$2&amp;"+"&amp;BQ187&amp;EW$1)</f>
        <v/>
      </c>
      <c r="EX187" s="72" t="str">
        <f t="shared" ref="EX187:EX188" si="3124">IF(BR187="","","|n"&amp;EX$2&amp;"+"&amp;BR187&amp;EX$1)</f>
        <v/>
      </c>
      <c r="EY187" s="72" t="str">
        <f t="shared" ref="EY187:EY188" si="3125">IF(BS187="","","|n"&amp;EY$2&amp;"+"&amp;BS187&amp;EY$1)</f>
        <v/>
      </c>
      <c r="EZ187" s="72" t="str">
        <f t="shared" ref="EZ187:EZ188" si="3126">IF(BT187="","","|n"&amp;EZ$2&amp;"+"&amp;BT187&amp;EZ$1)</f>
        <v/>
      </c>
      <c r="FA187" s="72" t="str">
        <f t="shared" ref="FA187:FA188" si="3127">IF(BU187="","","|n"&amp;FA$2&amp;"+"&amp;BU187&amp;FA$1)</f>
        <v/>
      </c>
      <c r="FB187" s="72" t="str">
        <f t="shared" ref="FB187:FB188" si="3128">IF(BV187="","","|n"&amp;FB$2&amp;"+"&amp;BV187&amp;FB$1)</f>
        <v/>
      </c>
      <c r="FC187" s="72" t="str">
        <f t="shared" ref="FC187:FC188" si="3129">IF(BW187="","","|n"&amp;FC$2&amp;"+"&amp;BW187&amp;FC$1)</f>
        <v/>
      </c>
      <c r="FD187" s="72" t="str">
        <f t="shared" ref="FD187:FD188" si="3130">IF(BX187="","","|n"&amp;FD$2&amp;"+"&amp;BX187&amp;FD$1)</f>
        <v/>
      </c>
      <c r="FE187" s="72" t="str">
        <f t="shared" ref="FE187:FE188" si="3131">IF(BY187="","","|n"&amp;FE$2&amp;"+"&amp;BY187&amp;FE$1)</f>
        <v/>
      </c>
      <c r="FF187" s="72" t="str">
        <f t="shared" ref="FF187:FF188" si="3132">IF(BZ187="","","|n"&amp;FF$2&amp;"+"&amp;BZ187&amp;FF$1)</f>
        <v/>
      </c>
      <c r="FG187" s="72" t="str">
        <f t="shared" ref="FG187:FG188" si="3133">IF(CA187="","","|n"&amp;FG$2&amp;"+"&amp;CA187&amp;FG$1)</f>
        <v/>
      </c>
      <c r="FH187" s="72" t="str">
        <f t="shared" ref="FH187:FH188" si="3134">IF(CB187="","","|n"&amp;FH$2&amp;"+"&amp;CB187&amp;FH$1)</f>
        <v/>
      </c>
      <c r="FI187" s="72" t="str">
        <f t="shared" ref="FI187:FI188" si="3135">IF(CC187="","","|n"&amp;FI$2&amp;"+"&amp;CC187&amp;FI$1)</f>
        <v/>
      </c>
      <c r="FJ187" s="72" t="str">
        <f t="shared" ref="FJ187:FJ188" si="3136">IF(CD187="","","|n"&amp;FJ$2&amp;"+"&amp;CD187&amp;FJ$1)</f>
        <v/>
      </c>
      <c r="FK187" s="72" t="str">
        <f t="shared" ref="FK187:FK188" si="3137">IF(CE187="","","|n"&amp;FK$2&amp;"+"&amp;CE187&amp;FK$1)</f>
        <v/>
      </c>
      <c r="FL187" s="72" t="str">
        <f t="shared" ref="FL187:FL188" si="3138">IF(CF187="","","|n"&amp;FL$2&amp;"+"&amp;CF187&amp;FL$1)</f>
        <v/>
      </c>
      <c r="FM187" s="72" t="str">
        <f t="shared" ref="FM187:FM188" si="3139">IF(CG187="","","|n"&amp;FM$2&amp;"+"&amp;CG187&amp;FM$1)</f>
        <v/>
      </c>
      <c r="FN187" s="72" t="str">
        <f t="shared" ref="FN187:FN188" si="3140">IF(CH187="","","|n"&amp;FN$2&amp;"+"&amp;CH187&amp;FN$1)</f>
        <v/>
      </c>
      <c r="FO187" s="72" t="str">
        <f t="shared" ref="FO187:FO188" si="3141">IF(CI187="","","|n"&amp;FO$2&amp;"+"&amp;CI187&amp;FO$1)</f>
        <v/>
      </c>
      <c r="FP187" s="72" t="str">
        <f t="shared" ref="FP187:FP188" si="3142">IF(CJ187="","","|n"&amp;FP$2&amp;"+"&amp;CJ187&amp;FP$1)</f>
        <v/>
      </c>
      <c r="FQ187" s="72" t="str">
        <f t="shared" ref="FQ187:FQ188" si="3143">IF(CK187="","","|n"&amp;FQ$2&amp;"+"&amp;CK187&amp;FQ$1)</f>
        <v/>
      </c>
      <c r="FR187" s="72" t="str">
        <f t="shared" ref="FR187:FR188" si="3144">IF(CL187="","","|n"&amp;FR$2&amp;"+"&amp;CL187&amp;FR$1)</f>
        <v/>
      </c>
      <c r="FS187" s="72" t="str">
        <f t="shared" ref="FS187:FS188" si="3145">IF(CM187="","","|n"&amp;FS$2&amp;"+"&amp;CM187&amp;FS$1)</f>
        <v/>
      </c>
    </row>
    <row r="188" spans="1:175" ht="16.5">
      <c r="A188" s="80"/>
      <c r="B188" s="102" t="s">
        <v>677</v>
      </c>
      <c r="C188" s="80" t="s">
        <v>678</v>
      </c>
      <c r="T188" s="115" t="s">
        <v>679</v>
      </c>
      <c r="U188" s="86" t="str">
        <f t="shared" ref="U188:U190" si="3146">"ReplaceableTextures\\CommandButtons\\BTN"&amp;B188&amp;".blp"</f>
        <v>ReplaceableTextures\\CommandButtons\\BTNIP05.blp</v>
      </c>
      <c r="CN188" s="71" t="str">
        <f t="shared" si="2926"/>
        <v>InitUnitState('IP05',,,,,,,,,,)</v>
      </c>
      <c r="CO188" s="71" t="str">
        <f t="shared" si="2927"/>
        <v>InitUnitNormal('IP05',,,,,,,,,,)</v>
      </c>
      <c r="CP188" s="71" t="str">
        <f t="shared" si="2928"/>
        <v>InitUnitMagic('IP05',,,,,,,,,,)</v>
      </c>
      <c r="CQ188" s="71" t="str">
        <f t="shared" si="2929"/>
        <v>InitUnitAdd('IP05',,,,,,,,,,)</v>
      </c>
      <c r="CR188" s="71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6" t="str">
        <f t="shared" si="3074"/>
        <v>|n</v>
      </c>
      <c r="CV188" s="62" t="str">
        <f t="shared" si="3075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6"/>
        <v/>
      </c>
      <c r="DC188" s="72" t="str">
        <f t="shared" si="3077"/>
        <v/>
      </c>
      <c r="DD188" s="72" t="str">
        <f t="shared" si="3078"/>
        <v/>
      </c>
      <c r="DE188" s="72" t="str">
        <f t="shared" si="3079"/>
        <v/>
      </c>
      <c r="DF188" s="72" t="str">
        <f t="shared" si="3080"/>
        <v/>
      </c>
      <c r="DG188" s="72" t="str">
        <f t="shared" si="3081"/>
        <v/>
      </c>
      <c r="DH188" s="72" t="str">
        <f t="shared" si="3082"/>
        <v/>
      </c>
      <c r="DI188" s="72" t="str">
        <f t="shared" si="3083"/>
        <v/>
      </c>
      <c r="DJ188" s="72" t="str">
        <f t="shared" si="3084"/>
        <v/>
      </c>
      <c r="DK188" s="72" t="str">
        <f t="shared" si="3085"/>
        <v/>
      </c>
      <c r="DL188" s="72" t="str">
        <f t="shared" si="3086"/>
        <v/>
      </c>
      <c r="DM188" s="72" t="str">
        <f t="shared" si="3087"/>
        <v/>
      </c>
      <c r="DN188" s="72" t="str">
        <f t="shared" si="3088"/>
        <v/>
      </c>
      <c r="DO188" s="72" t="str">
        <f t="shared" si="3089"/>
        <v/>
      </c>
      <c r="DP188" s="72" t="str">
        <f t="shared" si="3090"/>
        <v/>
      </c>
      <c r="DQ188" s="72" t="str">
        <f t="shared" si="3091"/>
        <v/>
      </c>
      <c r="DR188" s="72" t="str">
        <f t="shared" si="3092"/>
        <v/>
      </c>
      <c r="DS188" s="72" t="str">
        <f t="shared" si="3093"/>
        <v/>
      </c>
      <c r="DT188" s="72" t="str">
        <f t="shared" si="3094"/>
        <v/>
      </c>
      <c r="DU188" s="72" t="str">
        <f t="shared" si="3095"/>
        <v/>
      </c>
      <c r="DV188" s="72" t="str">
        <f t="shared" si="3096"/>
        <v/>
      </c>
      <c r="DW188" s="72" t="str">
        <f t="shared" si="3097"/>
        <v/>
      </c>
      <c r="DX188" s="72" t="str">
        <f t="shared" si="3098"/>
        <v/>
      </c>
      <c r="DY188" s="72" t="str">
        <f t="shared" si="3099"/>
        <v/>
      </c>
      <c r="DZ188" s="72" t="str">
        <f t="shared" si="3100"/>
        <v/>
      </c>
      <c r="EA188" s="72" t="str">
        <f t="shared" si="3101"/>
        <v/>
      </c>
      <c r="EB188" s="72" t="str">
        <f t="shared" si="3102"/>
        <v/>
      </c>
      <c r="EC188" s="72" t="str">
        <f t="shared" si="3103"/>
        <v/>
      </c>
      <c r="ED188" s="72" t="str">
        <f t="shared" si="3104"/>
        <v/>
      </c>
      <c r="EE188" s="72" t="str">
        <f t="shared" si="3105"/>
        <v/>
      </c>
      <c r="EF188" s="72" t="str">
        <f t="shared" si="3106"/>
        <v/>
      </c>
      <c r="EG188" s="72" t="str">
        <f t="shared" si="3107"/>
        <v/>
      </c>
      <c r="EH188" s="72" t="str">
        <f t="shared" si="3108"/>
        <v/>
      </c>
      <c r="EI188" s="72" t="str">
        <f t="shared" si="3109"/>
        <v/>
      </c>
      <c r="EJ188" s="72" t="str">
        <f t="shared" si="3110"/>
        <v/>
      </c>
      <c r="EK188" s="72" t="str">
        <f t="shared" si="3111"/>
        <v/>
      </c>
      <c r="EL188" s="72" t="str">
        <f t="shared" si="3112"/>
        <v/>
      </c>
      <c r="EM188" s="72" t="str">
        <f t="shared" si="3113"/>
        <v/>
      </c>
      <c r="EN188" s="72" t="str">
        <f t="shared" si="3114"/>
        <v/>
      </c>
      <c r="EO188" s="72" t="str">
        <f t="shared" si="3115"/>
        <v/>
      </c>
      <c r="EP188" s="72" t="str">
        <f t="shared" si="3116"/>
        <v/>
      </c>
      <c r="EQ188" s="72" t="str">
        <f t="shared" si="3117"/>
        <v/>
      </c>
      <c r="ER188" s="72" t="str">
        <f t="shared" si="3118"/>
        <v/>
      </c>
      <c r="ES188" s="72" t="str">
        <f t="shared" si="3119"/>
        <v/>
      </c>
      <c r="ET188" s="72" t="str">
        <f t="shared" si="3120"/>
        <v/>
      </c>
      <c r="EU188" s="72" t="str">
        <f t="shared" si="3121"/>
        <v/>
      </c>
      <c r="EV188" s="72" t="str">
        <f t="shared" si="3122"/>
        <v/>
      </c>
      <c r="EW188" s="72" t="str">
        <f t="shared" si="3123"/>
        <v/>
      </c>
      <c r="EX188" s="72" t="str">
        <f t="shared" si="3124"/>
        <v/>
      </c>
      <c r="EY188" s="72" t="str">
        <f t="shared" si="3125"/>
        <v/>
      </c>
      <c r="EZ188" s="72" t="str">
        <f t="shared" si="3126"/>
        <v/>
      </c>
      <c r="FA188" s="72" t="str">
        <f t="shared" si="3127"/>
        <v/>
      </c>
      <c r="FB188" s="72" t="str">
        <f t="shared" si="3128"/>
        <v/>
      </c>
      <c r="FC188" s="72" t="str">
        <f t="shared" si="3129"/>
        <v/>
      </c>
      <c r="FD188" s="72" t="str">
        <f t="shared" si="3130"/>
        <v/>
      </c>
      <c r="FE188" s="72" t="str">
        <f t="shared" si="3131"/>
        <v/>
      </c>
      <c r="FF188" s="72" t="str">
        <f t="shared" si="3132"/>
        <v/>
      </c>
      <c r="FG188" s="72" t="str">
        <f t="shared" si="3133"/>
        <v/>
      </c>
      <c r="FH188" s="72" t="str">
        <f t="shared" si="3134"/>
        <v/>
      </c>
      <c r="FI188" s="72" t="str">
        <f t="shared" si="3135"/>
        <v/>
      </c>
      <c r="FJ188" s="72" t="str">
        <f t="shared" si="3136"/>
        <v/>
      </c>
      <c r="FK188" s="72" t="str">
        <f t="shared" si="3137"/>
        <v/>
      </c>
      <c r="FL188" s="72" t="str">
        <f t="shared" si="3138"/>
        <v/>
      </c>
      <c r="FM188" s="72" t="str">
        <f t="shared" si="3139"/>
        <v/>
      </c>
      <c r="FN188" s="72" t="str">
        <f t="shared" si="3140"/>
        <v/>
      </c>
      <c r="FO188" s="72" t="str">
        <f t="shared" si="3141"/>
        <v/>
      </c>
      <c r="FP188" s="72" t="str">
        <f t="shared" si="3142"/>
        <v/>
      </c>
      <c r="FQ188" s="72" t="str">
        <f t="shared" si="3143"/>
        <v/>
      </c>
      <c r="FR188" s="72" t="str">
        <f t="shared" si="3144"/>
        <v/>
      </c>
      <c r="FS188" s="72" t="str">
        <f t="shared" si="3145"/>
        <v/>
      </c>
    </row>
    <row r="189" spans="1:175" ht="16.5">
      <c r="A189" s="80"/>
      <c r="B189" s="102" t="s">
        <v>680</v>
      </c>
      <c r="C189" s="80" t="s">
        <v>681</v>
      </c>
      <c r="T189" s="123" t="s">
        <v>682</v>
      </c>
      <c r="U189" s="86" t="s">
        <v>683</v>
      </c>
      <c r="CN189" s="71" t="str">
        <f t="shared" si="2926"/>
        <v>InitUnitState('IP06',,,,,,,,,,)</v>
      </c>
      <c r="CO189" s="71" t="str">
        <f t="shared" si="2927"/>
        <v>InitUnitNormal('IP06',,,,,,,,,,)</v>
      </c>
      <c r="CP189" s="71" t="str">
        <f t="shared" si="2928"/>
        <v>InitUnitMagic('IP06',,,,,,,,,,)</v>
      </c>
      <c r="CQ189" s="71" t="str">
        <f t="shared" si="2929"/>
        <v>InitUnitAdd('IP06',,,,,,,,,,)</v>
      </c>
      <c r="CR189" s="71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6" t="str">
        <f t="shared" si="3074"/>
        <v>|n</v>
      </c>
      <c r="CV189" s="62" t="str">
        <f t="shared" si="3075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7">IF(V189="","","|n"&amp;DB$2&amp;"+"&amp;V189&amp;DB$1)</f>
        <v/>
      </c>
      <c r="DC189" s="72" t="str">
        <f t="shared" si="3147"/>
        <v/>
      </c>
      <c r="DD189" s="72" t="str">
        <f t="shared" si="3147"/>
        <v/>
      </c>
      <c r="DE189" s="72" t="str">
        <f t="shared" si="3147"/>
        <v/>
      </c>
      <c r="DF189" s="72" t="str">
        <f t="shared" si="3147"/>
        <v/>
      </c>
      <c r="DG189" s="72" t="str">
        <f t="shared" si="3147"/>
        <v/>
      </c>
      <c r="DH189" s="72" t="str">
        <f t="shared" si="3147"/>
        <v/>
      </c>
      <c r="DI189" s="72" t="str">
        <f t="shared" si="3147"/>
        <v/>
      </c>
      <c r="DJ189" s="72" t="str">
        <f t="shared" si="3147"/>
        <v/>
      </c>
      <c r="DK189" s="72" t="str">
        <f t="shared" si="3147"/>
        <v/>
      </c>
      <c r="DL189" s="72" t="str">
        <f t="shared" si="3147"/>
        <v/>
      </c>
      <c r="DM189" s="72" t="str">
        <f t="shared" si="3147"/>
        <v/>
      </c>
      <c r="DN189" s="72" t="str">
        <f t="shared" si="3147"/>
        <v/>
      </c>
      <c r="DO189" s="72" t="str">
        <f t="shared" si="3147"/>
        <v/>
      </c>
      <c r="DP189" s="72" t="str">
        <f t="shared" si="3147"/>
        <v/>
      </c>
      <c r="DQ189" s="72" t="str">
        <f t="shared" si="3147"/>
        <v/>
      </c>
      <c r="DR189" s="72" t="str">
        <f t="shared" si="3147"/>
        <v/>
      </c>
      <c r="DS189" s="72" t="str">
        <f t="shared" si="3147"/>
        <v/>
      </c>
      <c r="DT189" s="72" t="str">
        <f t="shared" si="3147"/>
        <v/>
      </c>
      <c r="DU189" s="72" t="str">
        <f t="shared" si="3147"/>
        <v/>
      </c>
      <c r="DV189" s="72" t="str">
        <f t="shared" si="3147"/>
        <v/>
      </c>
      <c r="DW189" s="72" t="str">
        <f t="shared" si="3147"/>
        <v/>
      </c>
      <c r="DX189" s="72" t="str">
        <f t="shared" si="3147"/>
        <v/>
      </c>
      <c r="DY189" s="72" t="str">
        <f t="shared" si="3147"/>
        <v/>
      </c>
      <c r="DZ189" s="72" t="str">
        <f t="shared" si="3147"/>
        <v/>
      </c>
      <c r="EA189" s="72" t="str">
        <f t="shared" si="3147"/>
        <v/>
      </c>
      <c r="EB189" s="72" t="str">
        <f t="shared" si="3147"/>
        <v/>
      </c>
      <c r="EC189" s="72" t="str">
        <f t="shared" si="3147"/>
        <v/>
      </c>
      <c r="ED189" s="72" t="str">
        <f t="shared" si="3147"/>
        <v/>
      </c>
      <c r="EE189" s="72" t="str">
        <f t="shared" si="3147"/>
        <v/>
      </c>
      <c r="EF189" s="72" t="str">
        <f t="shared" si="3147"/>
        <v/>
      </c>
      <c r="EG189" s="72" t="str">
        <f t="shared" si="3147"/>
        <v/>
      </c>
      <c r="EH189" s="72" t="str">
        <f t="shared" si="3147"/>
        <v/>
      </c>
      <c r="EI189" s="72" t="str">
        <f t="shared" si="3147"/>
        <v/>
      </c>
      <c r="EJ189" s="72" t="str">
        <f t="shared" si="3147"/>
        <v/>
      </c>
      <c r="EK189" s="72" t="str">
        <f t="shared" si="3147"/>
        <v/>
      </c>
      <c r="EL189" s="72" t="str">
        <f t="shared" si="3147"/>
        <v/>
      </c>
      <c r="EM189" s="72" t="str">
        <f t="shared" si="3147"/>
        <v/>
      </c>
      <c r="EN189" s="72" t="str">
        <f t="shared" si="3147"/>
        <v/>
      </c>
      <c r="EO189" s="72" t="str">
        <f t="shared" si="3147"/>
        <v/>
      </c>
      <c r="EP189" s="72" t="str">
        <f t="shared" si="3147"/>
        <v/>
      </c>
      <c r="EQ189" s="72" t="str">
        <f t="shared" si="3147"/>
        <v/>
      </c>
      <c r="ER189" s="72" t="str">
        <f t="shared" si="3147"/>
        <v/>
      </c>
      <c r="ES189" s="72" t="str">
        <f t="shared" si="3147"/>
        <v/>
      </c>
      <c r="ET189" s="72" t="str">
        <f t="shared" si="3147"/>
        <v/>
      </c>
      <c r="EU189" s="72" t="str">
        <f t="shared" si="3147"/>
        <v/>
      </c>
      <c r="EV189" s="72" t="str">
        <f t="shared" si="3147"/>
        <v/>
      </c>
      <c r="EW189" s="72" t="str">
        <f t="shared" si="3147"/>
        <v/>
      </c>
      <c r="EX189" s="72" t="str">
        <f t="shared" si="3147"/>
        <v/>
      </c>
      <c r="EY189" s="72" t="str">
        <f t="shared" si="3147"/>
        <v/>
      </c>
      <c r="EZ189" s="72" t="str">
        <f t="shared" si="3147"/>
        <v/>
      </c>
      <c r="FA189" s="72" t="str">
        <f t="shared" si="3147"/>
        <v/>
      </c>
      <c r="FB189" s="72" t="str">
        <f t="shared" si="3147"/>
        <v/>
      </c>
      <c r="FC189" s="72" t="str">
        <f t="shared" si="3147"/>
        <v/>
      </c>
      <c r="FD189" s="72" t="str">
        <f t="shared" si="3147"/>
        <v/>
      </c>
      <c r="FE189" s="72" t="str">
        <f t="shared" si="3147"/>
        <v/>
      </c>
      <c r="FF189" s="72" t="str">
        <f t="shared" si="3147"/>
        <v/>
      </c>
      <c r="FG189" s="72" t="str">
        <f t="shared" si="3147"/>
        <v/>
      </c>
      <c r="FH189" s="72" t="str">
        <f t="shared" si="3147"/>
        <v/>
      </c>
      <c r="FI189" s="72" t="str">
        <f t="shared" si="3147"/>
        <v/>
      </c>
      <c r="FJ189" s="72" t="str">
        <f t="shared" si="3147"/>
        <v/>
      </c>
      <c r="FK189" s="72" t="str">
        <f t="shared" si="3147"/>
        <v/>
      </c>
      <c r="FL189" s="72" t="str">
        <f t="shared" si="3147"/>
        <v/>
      </c>
      <c r="FM189" s="72" t="str">
        <f t="shared" si="3147"/>
        <v/>
      </c>
      <c r="FN189" s="72" t="str">
        <f t="shared" ref="FN189:FS189" si="3148">IF(CH189="","","|n"&amp;FN$2&amp;"+"&amp;CH189&amp;FN$1)</f>
        <v/>
      </c>
      <c r="FO189" s="72" t="str">
        <f t="shared" si="3148"/>
        <v/>
      </c>
      <c r="FP189" s="72" t="str">
        <f t="shared" si="3148"/>
        <v/>
      </c>
      <c r="FQ189" s="72" t="str">
        <f t="shared" si="3148"/>
        <v/>
      </c>
      <c r="FR189" s="72" t="str">
        <f t="shared" si="3148"/>
        <v/>
      </c>
      <c r="FS189" s="72" t="str">
        <f t="shared" si="3148"/>
        <v/>
      </c>
    </row>
    <row r="190" spans="1:175" ht="16.5">
      <c r="A190" s="80"/>
      <c r="B190" s="102" t="s">
        <v>684</v>
      </c>
      <c r="C190" s="80" t="s">
        <v>685</v>
      </c>
      <c r="T190" s="115" t="s">
        <v>686</v>
      </c>
      <c r="U190" s="86" t="str">
        <f t="shared" si="3146"/>
        <v>ReplaceableTextures\\CommandButtons\\BTNIP07.blp</v>
      </c>
      <c r="CN190" s="71" t="str">
        <f t="shared" si="2926"/>
        <v>InitUnitState('IP07',,,,,,,,,,)</v>
      </c>
      <c r="CO190" s="71" t="str">
        <f t="shared" si="2927"/>
        <v>InitUnitNormal('IP07',,,,,,,,,,)</v>
      </c>
      <c r="CP190" s="71" t="str">
        <f t="shared" si="2928"/>
        <v>InitUnitMagic('IP07',,,,,,,,,,)</v>
      </c>
      <c r="CQ190" s="71" t="str">
        <f t="shared" si="2929"/>
        <v>InitUnitAdd('IP07',,,,,,,,,,)</v>
      </c>
      <c r="CR190" s="71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6" t="str">
        <f t="shared" si="3074"/>
        <v>|n</v>
      </c>
      <c r="CV190" s="62" t="str">
        <f t="shared" si="3075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49">IF(V190="","","|n"&amp;DB$2&amp;"+"&amp;V190&amp;DB$1)</f>
        <v/>
      </c>
      <c r="DC190" s="72" t="str">
        <f t="shared" si="3149"/>
        <v/>
      </c>
      <c r="DD190" s="72" t="str">
        <f t="shared" si="3149"/>
        <v/>
      </c>
      <c r="DE190" s="72" t="str">
        <f t="shared" si="3149"/>
        <v/>
      </c>
      <c r="DF190" s="72" t="str">
        <f t="shared" si="3149"/>
        <v/>
      </c>
      <c r="DG190" s="72" t="str">
        <f t="shared" si="3149"/>
        <v/>
      </c>
      <c r="DH190" s="72" t="str">
        <f t="shared" si="3149"/>
        <v/>
      </c>
      <c r="DI190" s="72" t="str">
        <f t="shared" si="3149"/>
        <v/>
      </c>
      <c r="DJ190" s="72" t="str">
        <f t="shared" si="3149"/>
        <v/>
      </c>
      <c r="DK190" s="72" t="str">
        <f t="shared" si="3149"/>
        <v/>
      </c>
      <c r="DL190" s="72" t="str">
        <f t="shared" si="3149"/>
        <v/>
      </c>
      <c r="DM190" s="72" t="str">
        <f t="shared" si="3149"/>
        <v/>
      </c>
      <c r="DN190" s="72" t="str">
        <f t="shared" si="3149"/>
        <v/>
      </c>
      <c r="DO190" s="72" t="str">
        <f t="shared" si="3149"/>
        <v/>
      </c>
      <c r="DP190" s="72" t="str">
        <f t="shared" si="3149"/>
        <v/>
      </c>
      <c r="DQ190" s="72" t="str">
        <f t="shared" si="3149"/>
        <v/>
      </c>
      <c r="DR190" s="72" t="str">
        <f t="shared" si="3149"/>
        <v/>
      </c>
      <c r="DS190" s="72" t="str">
        <f t="shared" si="3149"/>
        <v/>
      </c>
      <c r="DT190" s="72" t="str">
        <f t="shared" si="3149"/>
        <v/>
      </c>
      <c r="DU190" s="72" t="str">
        <f t="shared" si="3149"/>
        <v/>
      </c>
      <c r="DV190" s="72" t="str">
        <f t="shared" si="3149"/>
        <v/>
      </c>
      <c r="DW190" s="72" t="str">
        <f t="shared" si="3149"/>
        <v/>
      </c>
      <c r="DX190" s="72" t="str">
        <f t="shared" si="3149"/>
        <v/>
      </c>
      <c r="DY190" s="72" t="str">
        <f t="shared" si="3149"/>
        <v/>
      </c>
      <c r="DZ190" s="72" t="str">
        <f t="shared" si="3149"/>
        <v/>
      </c>
      <c r="EA190" s="72" t="str">
        <f t="shared" si="3149"/>
        <v/>
      </c>
      <c r="EB190" s="72" t="str">
        <f t="shared" si="3149"/>
        <v/>
      </c>
      <c r="EC190" s="72" t="str">
        <f t="shared" si="3149"/>
        <v/>
      </c>
      <c r="ED190" s="72" t="str">
        <f t="shared" si="3149"/>
        <v/>
      </c>
      <c r="EE190" s="72" t="str">
        <f t="shared" si="3149"/>
        <v/>
      </c>
      <c r="EF190" s="72" t="str">
        <f t="shared" si="3149"/>
        <v/>
      </c>
      <c r="EG190" s="72" t="str">
        <f t="shared" si="3149"/>
        <v/>
      </c>
      <c r="EH190" s="72" t="str">
        <f t="shared" si="3149"/>
        <v/>
      </c>
      <c r="EI190" s="72" t="str">
        <f t="shared" si="3149"/>
        <v/>
      </c>
      <c r="EJ190" s="72" t="str">
        <f t="shared" si="3149"/>
        <v/>
      </c>
      <c r="EK190" s="72" t="str">
        <f t="shared" si="3149"/>
        <v/>
      </c>
      <c r="EL190" s="72" t="str">
        <f t="shared" si="3149"/>
        <v/>
      </c>
      <c r="EM190" s="72" t="str">
        <f t="shared" si="3149"/>
        <v/>
      </c>
      <c r="EN190" s="72" t="str">
        <f t="shared" si="3149"/>
        <v/>
      </c>
      <c r="EO190" s="72" t="str">
        <f t="shared" si="3149"/>
        <v/>
      </c>
      <c r="EP190" s="72" t="str">
        <f t="shared" si="3149"/>
        <v/>
      </c>
      <c r="EQ190" s="72" t="str">
        <f t="shared" si="3149"/>
        <v/>
      </c>
      <c r="ER190" s="72" t="str">
        <f t="shared" si="3149"/>
        <v/>
      </c>
      <c r="ES190" s="72" t="str">
        <f t="shared" si="3149"/>
        <v/>
      </c>
      <c r="ET190" s="72" t="str">
        <f t="shared" si="3149"/>
        <v/>
      </c>
      <c r="EU190" s="72" t="str">
        <f t="shared" si="3149"/>
        <v/>
      </c>
      <c r="EV190" s="72" t="str">
        <f t="shared" si="3149"/>
        <v/>
      </c>
      <c r="EW190" s="72" t="str">
        <f t="shared" si="3149"/>
        <v/>
      </c>
      <c r="EX190" s="72" t="str">
        <f t="shared" si="3149"/>
        <v/>
      </c>
      <c r="EY190" s="72" t="str">
        <f t="shared" si="3149"/>
        <v/>
      </c>
      <c r="EZ190" s="72" t="str">
        <f t="shared" si="3149"/>
        <v/>
      </c>
      <c r="FA190" s="72" t="str">
        <f t="shared" si="3149"/>
        <v/>
      </c>
      <c r="FB190" s="72" t="str">
        <f t="shared" si="3149"/>
        <v/>
      </c>
      <c r="FC190" s="72" t="str">
        <f t="shared" si="3149"/>
        <v/>
      </c>
      <c r="FD190" s="72" t="str">
        <f t="shared" si="3149"/>
        <v/>
      </c>
      <c r="FE190" s="72" t="str">
        <f t="shared" si="3149"/>
        <v/>
      </c>
      <c r="FF190" s="72" t="str">
        <f t="shared" si="3149"/>
        <v/>
      </c>
      <c r="FG190" s="72" t="str">
        <f t="shared" si="3149"/>
        <v/>
      </c>
      <c r="FH190" s="72" t="str">
        <f t="shared" si="3149"/>
        <v/>
      </c>
      <c r="FI190" s="72" t="str">
        <f t="shared" si="3149"/>
        <v/>
      </c>
      <c r="FJ190" s="72" t="str">
        <f t="shared" si="3149"/>
        <v/>
      </c>
      <c r="FK190" s="72" t="str">
        <f t="shared" si="3149"/>
        <v/>
      </c>
      <c r="FL190" s="72" t="str">
        <f t="shared" si="3149"/>
        <v/>
      </c>
      <c r="FM190" s="72" t="str">
        <f t="shared" si="3149"/>
        <v/>
      </c>
      <c r="FN190" s="72" t="str">
        <f t="shared" ref="FN190:FS190" si="3150">IF(CH190="","","|n"&amp;FN$2&amp;"+"&amp;CH190&amp;FN$1)</f>
        <v/>
      </c>
      <c r="FO190" s="72" t="str">
        <f t="shared" si="3150"/>
        <v/>
      </c>
      <c r="FP190" s="72" t="str">
        <f t="shared" si="3150"/>
        <v/>
      </c>
      <c r="FQ190" s="72" t="str">
        <f t="shared" si="3150"/>
        <v/>
      </c>
      <c r="FR190" s="72" t="str">
        <f t="shared" si="3150"/>
        <v/>
      </c>
      <c r="FS190" s="72" t="str">
        <f t="shared" si="3150"/>
        <v/>
      </c>
    </row>
    <row r="191" spans="1:175" ht="16.5">
      <c r="A191" s="80"/>
      <c r="B191" s="102" t="s">
        <v>687</v>
      </c>
      <c r="C191" s="80" t="s">
        <v>688</v>
      </c>
      <c r="T191" s="115" t="s">
        <v>689</v>
      </c>
      <c r="U191" s="86" t="s">
        <v>690</v>
      </c>
      <c r="CN191" s="71" t="str">
        <f t="shared" si="2926"/>
        <v>InitUnitState('IP08',,,,,,,,,,)</v>
      </c>
      <c r="CO191" s="71" t="str">
        <f t="shared" si="2927"/>
        <v>InitUnitNormal('IP08',,,,,,,,,,)</v>
      </c>
      <c r="CP191" s="71" t="str">
        <f t="shared" si="2928"/>
        <v>InitUnitMagic('IP08',,,,,,,,,,)</v>
      </c>
      <c r="CQ191" s="71" t="str">
        <f t="shared" si="2929"/>
        <v>InitUnitAdd('IP08',,,,,,,,,,)</v>
      </c>
      <c r="CR191" s="71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6" t="str">
        <f t="shared" si="3074"/>
        <v>|n</v>
      </c>
      <c r="CV191" s="62" t="str">
        <f t="shared" si="3075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1">IF(V191="","","|n"&amp;DB$2&amp;"+"&amp;V191&amp;DB$1)</f>
        <v/>
      </c>
      <c r="DC191" s="72" t="str">
        <f t="shared" si="3151"/>
        <v/>
      </c>
      <c r="DD191" s="72" t="str">
        <f t="shared" si="3151"/>
        <v/>
      </c>
      <c r="DE191" s="72" t="str">
        <f t="shared" si="3151"/>
        <v/>
      </c>
      <c r="DF191" s="72" t="str">
        <f t="shared" si="3151"/>
        <v/>
      </c>
      <c r="DG191" s="72" t="str">
        <f t="shared" si="3151"/>
        <v/>
      </c>
      <c r="DH191" s="72" t="str">
        <f t="shared" si="3151"/>
        <v/>
      </c>
      <c r="DI191" s="72" t="str">
        <f t="shared" si="3151"/>
        <v/>
      </c>
      <c r="DJ191" s="72" t="str">
        <f t="shared" si="3151"/>
        <v/>
      </c>
      <c r="DK191" s="72" t="str">
        <f t="shared" si="3151"/>
        <v/>
      </c>
      <c r="DL191" s="72" t="str">
        <f t="shared" si="3151"/>
        <v/>
      </c>
      <c r="DM191" s="72" t="str">
        <f t="shared" si="3151"/>
        <v/>
      </c>
      <c r="DN191" s="72" t="str">
        <f t="shared" si="3151"/>
        <v/>
      </c>
      <c r="DO191" s="72" t="str">
        <f t="shared" si="3151"/>
        <v/>
      </c>
      <c r="DP191" s="72" t="str">
        <f t="shared" si="3151"/>
        <v/>
      </c>
      <c r="DQ191" s="72" t="str">
        <f t="shared" si="3151"/>
        <v/>
      </c>
      <c r="DR191" s="72" t="str">
        <f t="shared" si="3151"/>
        <v/>
      </c>
      <c r="DS191" s="72" t="str">
        <f t="shared" si="3151"/>
        <v/>
      </c>
      <c r="DT191" s="72" t="str">
        <f t="shared" si="3151"/>
        <v/>
      </c>
      <c r="DU191" s="72" t="str">
        <f t="shared" si="3151"/>
        <v/>
      </c>
      <c r="DV191" s="72" t="str">
        <f t="shared" si="3151"/>
        <v/>
      </c>
      <c r="DW191" s="72" t="str">
        <f t="shared" si="3151"/>
        <v/>
      </c>
      <c r="DX191" s="72" t="str">
        <f t="shared" si="3151"/>
        <v/>
      </c>
      <c r="DY191" s="72" t="str">
        <f t="shared" si="3151"/>
        <v/>
      </c>
      <c r="DZ191" s="72" t="str">
        <f t="shared" si="3151"/>
        <v/>
      </c>
      <c r="EA191" s="72" t="str">
        <f t="shared" si="3151"/>
        <v/>
      </c>
      <c r="EB191" s="72" t="str">
        <f t="shared" si="3151"/>
        <v/>
      </c>
      <c r="EC191" s="72" t="str">
        <f t="shared" si="3151"/>
        <v/>
      </c>
      <c r="ED191" s="72" t="str">
        <f t="shared" si="3151"/>
        <v/>
      </c>
      <c r="EE191" s="72" t="str">
        <f t="shared" si="3151"/>
        <v/>
      </c>
      <c r="EF191" s="72" t="str">
        <f t="shared" si="3151"/>
        <v/>
      </c>
      <c r="EG191" s="72" t="str">
        <f t="shared" si="3151"/>
        <v/>
      </c>
      <c r="EH191" s="72" t="str">
        <f t="shared" si="3151"/>
        <v/>
      </c>
      <c r="EI191" s="72" t="str">
        <f t="shared" si="3151"/>
        <v/>
      </c>
      <c r="EJ191" s="72" t="str">
        <f t="shared" si="3151"/>
        <v/>
      </c>
      <c r="EK191" s="72" t="str">
        <f t="shared" si="3151"/>
        <v/>
      </c>
      <c r="EL191" s="72" t="str">
        <f t="shared" si="3151"/>
        <v/>
      </c>
      <c r="EM191" s="72" t="str">
        <f t="shared" si="3151"/>
        <v/>
      </c>
      <c r="EN191" s="72" t="str">
        <f t="shared" si="3151"/>
        <v/>
      </c>
      <c r="EO191" s="72" t="str">
        <f t="shared" si="3151"/>
        <v/>
      </c>
      <c r="EP191" s="72" t="str">
        <f t="shared" si="3151"/>
        <v/>
      </c>
      <c r="EQ191" s="72" t="str">
        <f t="shared" si="3151"/>
        <v/>
      </c>
      <c r="ER191" s="72" t="str">
        <f t="shared" si="3151"/>
        <v/>
      </c>
      <c r="ES191" s="72" t="str">
        <f t="shared" si="3151"/>
        <v/>
      </c>
      <c r="ET191" s="72" t="str">
        <f t="shared" si="3151"/>
        <v/>
      </c>
      <c r="EU191" s="72" t="str">
        <f t="shared" si="3151"/>
        <v/>
      </c>
      <c r="EV191" s="72" t="str">
        <f t="shared" si="3151"/>
        <v/>
      </c>
      <c r="EW191" s="72" t="str">
        <f t="shared" si="3151"/>
        <v/>
      </c>
      <c r="EX191" s="72" t="str">
        <f t="shared" si="3151"/>
        <v/>
      </c>
      <c r="EY191" s="72" t="str">
        <f t="shared" si="3151"/>
        <v/>
      </c>
      <c r="EZ191" s="72" t="str">
        <f t="shared" si="3151"/>
        <v/>
      </c>
      <c r="FA191" s="72" t="str">
        <f t="shared" si="3151"/>
        <v/>
      </c>
      <c r="FB191" s="72" t="str">
        <f t="shared" si="3151"/>
        <v/>
      </c>
      <c r="FC191" s="72" t="str">
        <f t="shared" si="3151"/>
        <v/>
      </c>
      <c r="FD191" s="72" t="str">
        <f t="shared" si="3151"/>
        <v/>
      </c>
      <c r="FE191" s="72" t="str">
        <f t="shared" si="3151"/>
        <v/>
      </c>
      <c r="FF191" s="72" t="str">
        <f t="shared" si="3151"/>
        <v/>
      </c>
      <c r="FG191" s="72" t="str">
        <f t="shared" si="3151"/>
        <v/>
      </c>
      <c r="FH191" s="72" t="str">
        <f t="shared" si="3151"/>
        <v/>
      </c>
      <c r="FI191" s="72" t="str">
        <f t="shared" si="3151"/>
        <v/>
      </c>
      <c r="FJ191" s="72" t="str">
        <f t="shared" si="3151"/>
        <v/>
      </c>
      <c r="FK191" s="72" t="str">
        <f t="shared" si="3151"/>
        <v/>
      </c>
      <c r="FL191" s="72" t="str">
        <f t="shared" si="3151"/>
        <v/>
      </c>
      <c r="FM191" s="72" t="str">
        <f t="shared" si="3151"/>
        <v/>
      </c>
      <c r="FN191" s="72" t="str">
        <f t="shared" ref="FN191:FS191" si="3152">IF(CH191="","","|n"&amp;FN$2&amp;"+"&amp;CH191&amp;FN$1)</f>
        <v/>
      </c>
      <c r="FO191" s="72" t="str">
        <f t="shared" si="3152"/>
        <v/>
      </c>
      <c r="FP191" s="72" t="str">
        <f t="shared" si="3152"/>
        <v/>
      </c>
      <c r="FQ191" s="72" t="str">
        <f t="shared" si="3152"/>
        <v/>
      </c>
      <c r="FR191" s="72" t="str">
        <f t="shared" si="3152"/>
        <v/>
      </c>
      <c r="FS191" s="72" t="str">
        <f t="shared" si="3152"/>
        <v/>
      </c>
    </row>
    <row r="192" spans="1:175" ht="16.5">
      <c r="A192" s="80"/>
      <c r="B192" s="102" t="s">
        <v>691</v>
      </c>
      <c r="C192" s="80" t="s">
        <v>692</v>
      </c>
      <c r="T192" s="123" t="s">
        <v>693</v>
      </c>
      <c r="U192" s="86" t="s">
        <v>694</v>
      </c>
      <c r="CN192" s="71" t="str">
        <f t="shared" si="2926"/>
        <v>InitUnitState('IP09',,,,,,,,,,)</v>
      </c>
      <c r="CO192" s="71" t="str">
        <f t="shared" si="2927"/>
        <v>InitUnitNormal('IP09',,,,,,,,,,)</v>
      </c>
      <c r="CP192" s="71" t="str">
        <f t="shared" si="2928"/>
        <v>InitUnitMagic('IP09',,,,,,,,,,)</v>
      </c>
      <c r="CQ192" s="71" t="str">
        <f t="shared" si="2929"/>
        <v>InitUnitAdd('IP09',,,,,,,,,,)</v>
      </c>
      <c r="CR192" s="71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6" t="str">
        <f t="shared" si="3074"/>
        <v>|n</v>
      </c>
      <c r="CV192" s="62" t="str">
        <f t="shared" si="3075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3">IF(V192="","","|n"&amp;DB$2&amp;"+"&amp;V192&amp;DB$1)</f>
        <v/>
      </c>
      <c r="DC192" s="72" t="str">
        <f t="shared" si="3153"/>
        <v/>
      </c>
      <c r="DD192" s="72" t="str">
        <f t="shared" si="3153"/>
        <v/>
      </c>
      <c r="DE192" s="72" t="str">
        <f t="shared" si="3153"/>
        <v/>
      </c>
      <c r="DF192" s="72" t="str">
        <f t="shared" si="3153"/>
        <v/>
      </c>
      <c r="DG192" s="72" t="str">
        <f t="shared" si="3153"/>
        <v/>
      </c>
      <c r="DH192" s="72" t="str">
        <f t="shared" si="3153"/>
        <v/>
      </c>
      <c r="DI192" s="72" t="str">
        <f t="shared" si="3153"/>
        <v/>
      </c>
      <c r="DJ192" s="72" t="str">
        <f t="shared" si="3153"/>
        <v/>
      </c>
      <c r="DK192" s="72" t="str">
        <f t="shared" si="3153"/>
        <v/>
      </c>
      <c r="DL192" s="72" t="str">
        <f t="shared" si="3153"/>
        <v/>
      </c>
      <c r="DM192" s="72" t="str">
        <f t="shared" si="3153"/>
        <v/>
      </c>
      <c r="DN192" s="72" t="str">
        <f t="shared" si="3153"/>
        <v/>
      </c>
      <c r="DO192" s="72" t="str">
        <f t="shared" si="3153"/>
        <v/>
      </c>
      <c r="DP192" s="72" t="str">
        <f t="shared" si="3153"/>
        <v/>
      </c>
      <c r="DQ192" s="72" t="str">
        <f t="shared" si="3153"/>
        <v/>
      </c>
      <c r="DR192" s="72" t="str">
        <f t="shared" si="3153"/>
        <v/>
      </c>
      <c r="DS192" s="72" t="str">
        <f t="shared" si="3153"/>
        <v/>
      </c>
      <c r="DT192" s="72" t="str">
        <f t="shared" si="3153"/>
        <v/>
      </c>
      <c r="DU192" s="72" t="str">
        <f t="shared" si="3153"/>
        <v/>
      </c>
      <c r="DV192" s="72" t="str">
        <f t="shared" si="3153"/>
        <v/>
      </c>
      <c r="DW192" s="72" t="str">
        <f t="shared" si="3153"/>
        <v/>
      </c>
      <c r="DX192" s="72" t="str">
        <f t="shared" si="3153"/>
        <v/>
      </c>
      <c r="DY192" s="72" t="str">
        <f t="shared" si="3153"/>
        <v/>
      </c>
      <c r="DZ192" s="72" t="str">
        <f t="shared" si="3153"/>
        <v/>
      </c>
      <c r="EA192" s="72" t="str">
        <f t="shared" si="3153"/>
        <v/>
      </c>
      <c r="EB192" s="72" t="str">
        <f t="shared" si="3153"/>
        <v/>
      </c>
      <c r="EC192" s="72" t="str">
        <f t="shared" si="3153"/>
        <v/>
      </c>
      <c r="ED192" s="72" t="str">
        <f t="shared" si="3153"/>
        <v/>
      </c>
      <c r="EE192" s="72" t="str">
        <f t="shared" si="3153"/>
        <v/>
      </c>
      <c r="EF192" s="72" t="str">
        <f t="shared" si="3153"/>
        <v/>
      </c>
      <c r="EG192" s="72" t="str">
        <f t="shared" si="3153"/>
        <v/>
      </c>
      <c r="EH192" s="72" t="str">
        <f t="shared" si="3153"/>
        <v/>
      </c>
      <c r="EI192" s="72" t="str">
        <f t="shared" si="3153"/>
        <v/>
      </c>
      <c r="EJ192" s="72" t="str">
        <f t="shared" si="3153"/>
        <v/>
      </c>
      <c r="EK192" s="72" t="str">
        <f t="shared" si="3153"/>
        <v/>
      </c>
      <c r="EL192" s="72" t="str">
        <f t="shared" si="3153"/>
        <v/>
      </c>
      <c r="EM192" s="72" t="str">
        <f t="shared" si="3153"/>
        <v/>
      </c>
      <c r="EN192" s="72" t="str">
        <f t="shared" si="3153"/>
        <v/>
      </c>
      <c r="EO192" s="72" t="str">
        <f t="shared" si="3153"/>
        <v/>
      </c>
      <c r="EP192" s="72" t="str">
        <f t="shared" si="3153"/>
        <v/>
      </c>
      <c r="EQ192" s="72" t="str">
        <f t="shared" si="3153"/>
        <v/>
      </c>
      <c r="ER192" s="72" t="str">
        <f t="shared" si="3153"/>
        <v/>
      </c>
      <c r="ES192" s="72" t="str">
        <f t="shared" si="3153"/>
        <v/>
      </c>
      <c r="ET192" s="72" t="str">
        <f t="shared" si="3153"/>
        <v/>
      </c>
      <c r="EU192" s="72" t="str">
        <f t="shared" si="3153"/>
        <v/>
      </c>
      <c r="EV192" s="72" t="str">
        <f t="shared" si="3153"/>
        <v/>
      </c>
      <c r="EW192" s="72" t="str">
        <f t="shared" si="3153"/>
        <v/>
      </c>
      <c r="EX192" s="72" t="str">
        <f t="shared" si="3153"/>
        <v/>
      </c>
      <c r="EY192" s="72" t="str">
        <f t="shared" si="3153"/>
        <v/>
      </c>
      <c r="EZ192" s="72" t="str">
        <f t="shared" si="3153"/>
        <v/>
      </c>
      <c r="FA192" s="72" t="str">
        <f t="shared" si="3153"/>
        <v/>
      </c>
      <c r="FB192" s="72" t="str">
        <f t="shared" si="3153"/>
        <v/>
      </c>
      <c r="FC192" s="72" t="str">
        <f t="shared" si="3153"/>
        <v/>
      </c>
      <c r="FD192" s="72" t="str">
        <f t="shared" si="3153"/>
        <v/>
      </c>
      <c r="FE192" s="72" t="str">
        <f t="shared" si="3153"/>
        <v/>
      </c>
      <c r="FF192" s="72" t="str">
        <f t="shared" si="3153"/>
        <v/>
      </c>
      <c r="FG192" s="72" t="str">
        <f t="shared" si="3153"/>
        <v/>
      </c>
      <c r="FH192" s="72" t="str">
        <f t="shared" si="3153"/>
        <v/>
      </c>
      <c r="FI192" s="72" t="str">
        <f t="shared" si="3153"/>
        <v/>
      </c>
      <c r="FJ192" s="72" t="str">
        <f t="shared" si="3153"/>
        <v/>
      </c>
      <c r="FK192" s="72" t="str">
        <f t="shared" si="3153"/>
        <v/>
      </c>
      <c r="FL192" s="72" t="str">
        <f t="shared" si="3153"/>
        <v/>
      </c>
      <c r="FM192" s="72" t="str">
        <f t="shared" si="3153"/>
        <v/>
      </c>
      <c r="FN192" s="72" t="str">
        <f t="shared" ref="FN192:FS193" si="3154">IF(CH192="","","|n"&amp;FN$2&amp;"+"&amp;CH192&amp;FN$1)</f>
        <v/>
      </c>
      <c r="FO192" s="72" t="str">
        <f t="shared" si="3154"/>
        <v/>
      </c>
      <c r="FP192" s="72" t="str">
        <f t="shared" si="3154"/>
        <v/>
      </c>
      <c r="FQ192" s="72" t="str">
        <f t="shared" si="3154"/>
        <v/>
      </c>
      <c r="FR192" s="72" t="str">
        <f t="shared" si="3154"/>
        <v/>
      </c>
      <c r="FS192" s="72" t="str">
        <f t="shared" si="3154"/>
        <v/>
      </c>
    </row>
    <row r="193" spans="1:175" ht="16.5">
      <c r="A193" s="80"/>
      <c r="B193" s="102" t="s">
        <v>695</v>
      </c>
      <c r="C193" s="80" t="s">
        <v>675</v>
      </c>
      <c r="T193" s="115" t="s">
        <v>676</v>
      </c>
      <c r="U193" s="86" t="str">
        <f>U187</f>
        <v>ReplaceableTextures\\CommandButtons\\BTNIP04.blp</v>
      </c>
      <c r="CN193" s="71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1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1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1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1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6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2" t="str">
        <f t="shared" ref="CV193" si="3160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3"/>
        <v/>
      </c>
      <c r="DC193" s="72" t="str">
        <f t="shared" si="3153"/>
        <v/>
      </c>
      <c r="DD193" s="72" t="str">
        <f t="shared" si="3153"/>
        <v/>
      </c>
      <c r="DE193" s="72" t="str">
        <f t="shared" si="3153"/>
        <v/>
      </c>
      <c r="DF193" s="72" t="str">
        <f t="shared" si="3153"/>
        <v/>
      </c>
      <c r="DG193" s="72" t="str">
        <f t="shared" si="3153"/>
        <v/>
      </c>
      <c r="DH193" s="72" t="str">
        <f t="shared" si="3153"/>
        <v/>
      </c>
      <c r="DI193" s="72" t="str">
        <f t="shared" si="3153"/>
        <v/>
      </c>
      <c r="DJ193" s="72" t="str">
        <f t="shared" si="3153"/>
        <v/>
      </c>
      <c r="DK193" s="72" t="str">
        <f t="shared" si="3153"/>
        <v/>
      </c>
      <c r="DL193" s="72" t="str">
        <f t="shared" si="3153"/>
        <v/>
      </c>
      <c r="DM193" s="72" t="str">
        <f t="shared" si="3153"/>
        <v/>
      </c>
      <c r="DN193" s="72" t="str">
        <f t="shared" si="3153"/>
        <v/>
      </c>
      <c r="DO193" s="72" t="str">
        <f t="shared" si="3153"/>
        <v/>
      </c>
      <c r="DP193" s="72" t="str">
        <f t="shared" si="3153"/>
        <v/>
      </c>
      <c r="DQ193" s="72" t="str">
        <f t="shared" si="3153"/>
        <v/>
      </c>
      <c r="DR193" s="72" t="str">
        <f t="shared" si="3153"/>
        <v/>
      </c>
      <c r="DS193" s="72" t="str">
        <f t="shared" si="3153"/>
        <v/>
      </c>
      <c r="DT193" s="72" t="str">
        <f t="shared" si="3153"/>
        <v/>
      </c>
      <c r="DU193" s="72" t="str">
        <f t="shared" si="3153"/>
        <v/>
      </c>
      <c r="DV193" s="72" t="str">
        <f t="shared" si="3153"/>
        <v/>
      </c>
      <c r="DW193" s="72" t="str">
        <f t="shared" si="3153"/>
        <v/>
      </c>
      <c r="DX193" s="72" t="str">
        <f t="shared" si="3153"/>
        <v/>
      </c>
      <c r="DY193" s="72" t="str">
        <f t="shared" si="3153"/>
        <v/>
      </c>
      <c r="DZ193" s="72" t="str">
        <f t="shared" si="3153"/>
        <v/>
      </c>
      <c r="EA193" s="72" t="str">
        <f t="shared" si="3153"/>
        <v/>
      </c>
      <c r="EB193" s="72" t="str">
        <f t="shared" si="3153"/>
        <v/>
      </c>
      <c r="EC193" s="72" t="str">
        <f t="shared" si="3153"/>
        <v/>
      </c>
      <c r="ED193" s="72" t="str">
        <f t="shared" si="3153"/>
        <v/>
      </c>
      <c r="EE193" s="72" t="str">
        <f t="shared" si="3153"/>
        <v/>
      </c>
      <c r="EF193" s="72" t="str">
        <f t="shared" si="3153"/>
        <v/>
      </c>
      <c r="EG193" s="72" t="str">
        <f t="shared" si="3153"/>
        <v/>
      </c>
      <c r="EH193" s="72" t="str">
        <f t="shared" si="3153"/>
        <v/>
      </c>
      <c r="EI193" s="72" t="str">
        <f t="shared" si="3153"/>
        <v/>
      </c>
      <c r="EJ193" s="72" t="str">
        <f t="shared" si="3153"/>
        <v/>
      </c>
      <c r="EK193" s="72" t="str">
        <f t="shared" si="3153"/>
        <v/>
      </c>
      <c r="EL193" s="72" t="str">
        <f t="shared" si="3153"/>
        <v/>
      </c>
      <c r="EM193" s="72" t="str">
        <f t="shared" si="3153"/>
        <v/>
      </c>
      <c r="EN193" s="72" t="str">
        <f t="shared" si="3153"/>
        <v/>
      </c>
      <c r="EO193" s="72" t="str">
        <f t="shared" si="3153"/>
        <v/>
      </c>
      <c r="EP193" s="72" t="str">
        <f t="shared" si="3153"/>
        <v/>
      </c>
      <c r="EQ193" s="72" t="str">
        <f t="shared" si="3153"/>
        <v/>
      </c>
      <c r="ER193" s="72" t="str">
        <f t="shared" si="3153"/>
        <v/>
      </c>
      <c r="ES193" s="72" t="str">
        <f t="shared" si="3153"/>
        <v/>
      </c>
      <c r="ET193" s="72" t="str">
        <f t="shared" si="3153"/>
        <v/>
      </c>
      <c r="EU193" s="72" t="str">
        <f t="shared" si="3153"/>
        <v/>
      </c>
      <c r="EV193" s="72" t="str">
        <f t="shared" si="3153"/>
        <v/>
      </c>
      <c r="EW193" s="72" t="str">
        <f t="shared" si="3153"/>
        <v/>
      </c>
      <c r="EX193" s="72" t="str">
        <f t="shared" si="3153"/>
        <v/>
      </c>
      <c r="EY193" s="72" t="str">
        <f t="shared" si="3153"/>
        <v/>
      </c>
      <c r="EZ193" s="72" t="str">
        <f t="shared" si="3153"/>
        <v/>
      </c>
      <c r="FA193" s="72" t="str">
        <f t="shared" si="3153"/>
        <v/>
      </c>
      <c r="FB193" s="72" t="str">
        <f t="shared" si="3153"/>
        <v/>
      </c>
      <c r="FC193" s="72" t="str">
        <f t="shared" si="3153"/>
        <v/>
      </c>
      <c r="FD193" s="72" t="str">
        <f t="shared" si="3153"/>
        <v/>
      </c>
      <c r="FE193" s="72" t="str">
        <f t="shared" si="3153"/>
        <v/>
      </c>
      <c r="FF193" s="72" t="str">
        <f t="shared" si="3153"/>
        <v/>
      </c>
      <c r="FG193" s="72" t="str">
        <f t="shared" si="3153"/>
        <v/>
      </c>
      <c r="FH193" s="72" t="str">
        <f t="shared" si="3153"/>
        <v/>
      </c>
      <c r="FI193" s="72" t="str">
        <f t="shared" si="3153"/>
        <v/>
      </c>
      <c r="FJ193" s="72" t="str">
        <f t="shared" si="3153"/>
        <v/>
      </c>
      <c r="FK193" s="72" t="str">
        <f t="shared" si="3153"/>
        <v/>
      </c>
      <c r="FL193" s="72" t="str">
        <f t="shared" si="3153"/>
        <v/>
      </c>
      <c r="FM193" s="72" t="str">
        <f t="shared" si="3153"/>
        <v/>
      </c>
      <c r="FN193" s="72" t="str">
        <f t="shared" si="3154"/>
        <v/>
      </c>
      <c r="FO193" s="72" t="str">
        <f t="shared" si="3154"/>
        <v/>
      </c>
      <c r="FP193" s="72" t="str">
        <f t="shared" si="3154"/>
        <v/>
      </c>
      <c r="FQ193" s="72" t="str">
        <f t="shared" si="3154"/>
        <v/>
      </c>
      <c r="FR193" s="72" t="str">
        <f t="shared" si="3154"/>
        <v/>
      </c>
      <c r="FS193" s="72" t="str">
        <f t="shared" si="3154"/>
        <v/>
      </c>
    </row>
    <row r="194" spans="1:175" ht="20.25" customHeight="1">
      <c r="A194" s="80"/>
      <c r="B194" s="102" t="s">
        <v>696</v>
      </c>
      <c r="C194" s="80" t="s">
        <v>697</v>
      </c>
      <c r="R194" s="65">
        <v>-8086</v>
      </c>
      <c r="S194" s="65">
        <v>-3245</v>
      </c>
      <c r="T194" s="121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6" t="str">
        <f t="shared" ref="U194:U208" si="3161">"ReplaceableTextures\\CommandButtons\\BTN"&amp;B194&amp;".blp"</f>
        <v>ReplaceableTextures\\CommandButtons\\BTNIT01.blp</v>
      </c>
      <c r="CN194" s="71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1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1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1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1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6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2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69">IF(V194="","","|n"&amp;DB$2&amp;"+"&amp;V194&amp;DB$1)</f>
        <v/>
      </c>
      <c r="DC194" s="72" t="str">
        <f t="shared" ref="DC194" si="3170">IF(W194="","","|n"&amp;DC$2&amp;"+"&amp;W194&amp;DC$1)</f>
        <v/>
      </c>
      <c r="DD194" s="72" t="str">
        <f t="shared" ref="DD194" si="3171">IF(X194="","","|n"&amp;DD$2&amp;"+"&amp;X194&amp;DD$1)</f>
        <v/>
      </c>
      <c r="DE194" s="72" t="str">
        <f t="shared" ref="DE194" si="3172">IF(Y194="","","|n"&amp;DE$2&amp;"+"&amp;Y194&amp;DE$1)</f>
        <v/>
      </c>
      <c r="DF194" s="72" t="str">
        <f t="shared" ref="DF194" si="3173">IF(Z194="","","|n"&amp;DF$2&amp;"+"&amp;Z194&amp;DF$1)</f>
        <v/>
      </c>
      <c r="DG194" s="72" t="str">
        <f t="shared" ref="DG194" si="3174">IF(AA194="","","|n"&amp;DG$2&amp;"+"&amp;AA194&amp;DG$1)</f>
        <v/>
      </c>
      <c r="DH194" s="72" t="str">
        <f t="shared" ref="DH194" si="3175">IF(AB194="","","|n"&amp;DH$2&amp;"+"&amp;AB194&amp;DH$1)</f>
        <v/>
      </c>
      <c r="DI194" s="72" t="str">
        <f t="shared" ref="DI194" si="3176">IF(AC194="","","|n"&amp;DI$2&amp;"+"&amp;AC194&amp;DI$1)</f>
        <v/>
      </c>
      <c r="DJ194" s="72" t="str">
        <f t="shared" ref="DJ194" si="3177">IF(AD194="","","|n"&amp;DJ$2&amp;"+"&amp;AD194&amp;DJ$1)</f>
        <v/>
      </c>
      <c r="DK194" s="72" t="str">
        <f t="shared" ref="DK194" si="3178">IF(AE194="","","|n"&amp;DK$2&amp;"+"&amp;AE194&amp;DK$1)</f>
        <v/>
      </c>
      <c r="DL194" s="72" t="str">
        <f t="shared" ref="DL194" si="3179">IF(AF194="","","|n"&amp;DL$2&amp;"+"&amp;AF194&amp;DL$1)</f>
        <v/>
      </c>
      <c r="DM194" s="72" t="str">
        <f t="shared" ref="DM194" si="3180">IF(AG194="","","|n"&amp;DM$2&amp;"+"&amp;AG194&amp;DM$1)</f>
        <v/>
      </c>
      <c r="DN194" s="72" t="str">
        <f t="shared" ref="DN194" si="3181">IF(AH194="","","|n"&amp;DN$2&amp;"+"&amp;AH194&amp;DN$1)</f>
        <v/>
      </c>
      <c r="DO194" s="72" t="str">
        <f t="shared" ref="DO194" si="3182">IF(AI194="","","|n"&amp;DO$2&amp;"+"&amp;AI194&amp;DO$1)</f>
        <v/>
      </c>
      <c r="DP194" s="72" t="str">
        <f t="shared" ref="DP194" si="3183">IF(AJ194="","","|n"&amp;DP$2&amp;"+"&amp;AJ194&amp;DP$1)</f>
        <v/>
      </c>
      <c r="DQ194" s="72" t="str">
        <f t="shared" ref="DQ194" si="3184">IF(AK194="","","|n"&amp;DQ$2&amp;"+"&amp;AK194&amp;DQ$1)</f>
        <v/>
      </c>
      <c r="DR194" s="72" t="str">
        <f t="shared" ref="DR194" si="3185">IF(AL194="","","|n"&amp;DR$2&amp;"+"&amp;AL194&amp;DR$1)</f>
        <v/>
      </c>
      <c r="DS194" s="72" t="str">
        <f t="shared" ref="DS194" si="3186">IF(AM194="","","|n"&amp;DS$2&amp;"+"&amp;AM194&amp;DS$1)</f>
        <v/>
      </c>
      <c r="DT194" s="72" t="str">
        <f t="shared" ref="DT194" si="3187">IF(AN194="","","|n"&amp;DT$2&amp;"+"&amp;AN194&amp;DT$1)</f>
        <v/>
      </c>
      <c r="DU194" s="72" t="str">
        <f t="shared" ref="DU194" si="3188">IF(AO194="","","|n"&amp;DU$2&amp;"+"&amp;AO194&amp;DU$1)</f>
        <v/>
      </c>
      <c r="DV194" s="72" t="str">
        <f t="shared" ref="DV194" si="3189">IF(AP194="","","|n"&amp;DV$2&amp;"+"&amp;AP194&amp;DV$1)</f>
        <v/>
      </c>
      <c r="DW194" s="72" t="str">
        <f t="shared" ref="DW194" si="3190">IF(AQ194="","","|n"&amp;DW$2&amp;"+"&amp;AQ194&amp;DW$1)</f>
        <v/>
      </c>
      <c r="DX194" s="72" t="str">
        <f t="shared" ref="DX194" si="3191">IF(AR194="","","|n"&amp;DX$2&amp;"+"&amp;AR194&amp;DX$1)</f>
        <v/>
      </c>
      <c r="DY194" s="72" t="str">
        <f t="shared" ref="DY194" si="3192">IF(AS194="","","|n"&amp;DY$2&amp;"+"&amp;AS194&amp;DY$1)</f>
        <v/>
      </c>
      <c r="DZ194" s="72" t="str">
        <f t="shared" ref="DZ194" si="3193">IF(AT194="","","|n"&amp;DZ$2&amp;"+"&amp;AT194&amp;DZ$1)</f>
        <v/>
      </c>
      <c r="EA194" s="72" t="str">
        <f t="shared" ref="EA194" si="3194">IF(AU194="","","|n"&amp;EA$2&amp;"+"&amp;AU194&amp;EA$1)</f>
        <v/>
      </c>
      <c r="EB194" s="72" t="str">
        <f t="shared" ref="EB194" si="3195">IF(AV194="","","|n"&amp;EB$2&amp;"+"&amp;AV194&amp;EB$1)</f>
        <v/>
      </c>
      <c r="EC194" s="72" t="str">
        <f t="shared" ref="EC194" si="3196">IF(AW194="","","|n"&amp;EC$2&amp;"+"&amp;AW194&amp;EC$1)</f>
        <v/>
      </c>
      <c r="ED194" s="72" t="str">
        <f t="shared" ref="ED194" si="3197">IF(AX194="","","|n"&amp;ED$2&amp;"+"&amp;AX194&amp;ED$1)</f>
        <v/>
      </c>
      <c r="EE194" s="72" t="str">
        <f t="shared" ref="EE194" si="3198">IF(AY194="","","|n"&amp;EE$2&amp;"+"&amp;AY194&amp;EE$1)</f>
        <v/>
      </c>
      <c r="EF194" s="72" t="str">
        <f t="shared" ref="EF194" si="3199">IF(AZ194="","","|n"&amp;EF$2&amp;"+"&amp;AZ194&amp;EF$1)</f>
        <v/>
      </c>
      <c r="EG194" s="72" t="str">
        <f t="shared" ref="EG194" si="3200">IF(BA194="","","|n"&amp;EG$2&amp;"+"&amp;BA194&amp;EG$1)</f>
        <v/>
      </c>
      <c r="EH194" s="72" t="str">
        <f t="shared" ref="EH194" si="3201">IF(BB194="","","|n"&amp;EH$2&amp;"+"&amp;BB194&amp;EH$1)</f>
        <v/>
      </c>
      <c r="EI194" s="72" t="str">
        <f t="shared" ref="EI194" si="3202">IF(BC194="","","|n"&amp;EI$2&amp;"+"&amp;BC194&amp;EI$1)</f>
        <v/>
      </c>
      <c r="EJ194" s="72" t="str">
        <f t="shared" ref="EJ194" si="3203">IF(BD194="","","|n"&amp;EJ$2&amp;"+"&amp;BD194&amp;EJ$1)</f>
        <v/>
      </c>
      <c r="EK194" s="72" t="str">
        <f t="shared" ref="EK194" si="3204">IF(BE194="","","|n"&amp;EK$2&amp;"+"&amp;BE194&amp;EK$1)</f>
        <v/>
      </c>
      <c r="EL194" s="72" t="str">
        <f t="shared" ref="EL194" si="3205">IF(BF194="","","|n"&amp;EL$2&amp;"+"&amp;BF194&amp;EL$1)</f>
        <v/>
      </c>
      <c r="EM194" s="72" t="str">
        <f t="shared" ref="EM194" si="3206">IF(BG194="","","|n"&amp;EM$2&amp;"+"&amp;BG194&amp;EM$1)</f>
        <v/>
      </c>
      <c r="EN194" s="72" t="str">
        <f t="shared" ref="EN194" si="3207">IF(BH194="","","|n"&amp;EN$2&amp;"+"&amp;BH194&amp;EN$1)</f>
        <v/>
      </c>
      <c r="EO194" s="72" t="str">
        <f t="shared" ref="EO194" si="3208">IF(BI194="","","|n"&amp;EO$2&amp;"+"&amp;BI194&amp;EO$1)</f>
        <v/>
      </c>
      <c r="EP194" s="72" t="str">
        <f t="shared" ref="EP194" si="3209">IF(BJ194="","","|n"&amp;EP$2&amp;"+"&amp;BJ194&amp;EP$1)</f>
        <v/>
      </c>
      <c r="EQ194" s="72" t="str">
        <f t="shared" ref="EQ194" si="3210">IF(BK194="","","|n"&amp;EQ$2&amp;"+"&amp;BK194&amp;EQ$1)</f>
        <v/>
      </c>
      <c r="ER194" s="72" t="str">
        <f t="shared" ref="ER194" si="3211">IF(BL194="","","|n"&amp;ER$2&amp;"+"&amp;BL194&amp;ER$1)</f>
        <v/>
      </c>
      <c r="ES194" s="72" t="str">
        <f t="shared" ref="ES194" si="3212">IF(BM194="","","|n"&amp;ES$2&amp;"+"&amp;BM194&amp;ES$1)</f>
        <v/>
      </c>
      <c r="ET194" s="72" t="str">
        <f t="shared" ref="ET194" si="3213">IF(BN194="","","|n"&amp;ET$2&amp;"+"&amp;BN194&amp;ET$1)</f>
        <v/>
      </c>
      <c r="EU194" s="72" t="str">
        <f t="shared" ref="EU194" si="3214">IF(BO194="","","|n"&amp;EU$2&amp;"+"&amp;BO194&amp;EU$1)</f>
        <v/>
      </c>
      <c r="EV194" s="72" t="str">
        <f t="shared" ref="EV194" si="3215">IF(BP194="","","|n"&amp;EV$2&amp;"+"&amp;BP194&amp;EV$1)</f>
        <v/>
      </c>
      <c r="EW194" s="72" t="str">
        <f t="shared" ref="EW194" si="3216">IF(BQ194="","","|n"&amp;EW$2&amp;"+"&amp;BQ194&amp;EW$1)</f>
        <v/>
      </c>
      <c r="EX194" s="72" t="str">
        <f t="shared" ref="EX194" si="3217">IF(BR194="","","|n"&amp;EX$2&amp;"+"&amp;BR194&amp;EX$1)</f>
        <v/>
      </c>
      <c r="EY194" s="72" t="str">
        <f t="shared" ref="EY194" si="3218">IF(BS194="","","|n"&amp;EY$2&amp;"+"&amp;BS194&amp;EY$1)</f>
        <v/>
      </c>
      <c r="EZ194" s="72" t="str">
        <f t="shared" ref="EZ194" si="3219">IF(BT194="","","|n"&amp;EZ$2&amp;"+"&amp;BT194&amp;EZ$1)</f>
        <v/>
      </c>
      <c r="FA194" s="72" t="str">
        <f t="shared" ref="FA194" si="3220">IF(BU194="","","|n"&amp;FA$2&amp;"+"&amp;BU194&amp;FA$1)</f>
        <v/>
      </c>
      <c r="FB194" s="72" t="str">
        <f t="shared" ref="FB194" si="3221">IF(BV194="","","|n"&amp;FB$2&amp;"+"&amp;BV194&amp;FB$1)</f>
        <v/>
      </c>
      <c r="FC194" s="72" t="str">
        <f t="shared" ref="FC194" si="3222">IF(BW194="","","|n"&amp;FC$2&amp;"+"&amp;BW194&amp;FC$1)</f>
        <v/>
      </c>
      <c r="FD194" s="72" t="str">
        <f t="shared" ref="FD194" si="3223">IF(BX194="","","|n"&amp;FD$2&amp;"+"&amp;BX194&amp;FD$1)</f>
        <v/>
      </c>
      <c r="FE194" s="72" t="str">
        <f t="shared" ref="FE194" si="3224">IF(BY194="","","|n"&amp;FE$2&amp;"+"&amp;BY194&amp;FE$1)</f>
        <v/>
      </c>
      <c r="FF194" s="72" t="str">
        <f t="shared" ref="FF194" si="3225">IF(BZ194="","","|n"&amp;FF$2&amp;"+"&amp;BZ194&amp;FF$1)</f>
        <v/>
      </c>
      <c r="FG194" s="72" t="str">
        <f t="shared" ref="FG194" si="3226">IF(CA194="","","|n"&amp;FG$2&amp;"+"&amp;CA194&amp;FG$1)</f>
        <v/>
      </c>
      <c r="FH194" s="72" t="str">
        <f t="shared" ref="FH194" si="3227">IF(CB194="","","|n"&amp;FH$2&amp;"+"&amp;CB194&amp;FH$1)</f>
        <v/>
      </c>
      <c r="FI194" s="72" t="str">
        <f t="shared" ref="FI194" si="3228">IF(CC194="","","|n"&amp;FI$2&amp;"+"&amp;CC194&amp;FI$1)</f>
        <v/>
      </c>
      <c r="FJ194" s="72" t="str">
        <f t="shared" ref="FJ194" si="3229">IF(CD194="","","|n"&amp;FJ$2&amp;"+"&amp;CD194&amp;FJ$1)</f>
        <v/>
      </c>
      <c r="FK194" s="72" t="str">
        <f t="shared" ref="FK194" si="3230">IF(CE194="","","|n"&amp;FK$2&amp;"+"&amp;CE194&amp;FK$1)</f>
        <v/>
      </c>
      <c r="FL194" s="72" t="str">
        <f t="shared" ref="FL194" si="3231">IF(CF194="","","|n"&amp;FL$2&amp;"+"&amp;CF194&amp;FL$1)</f>
        <v/>
      </c>
      <c r="FM194" s="72" t="str">
        <f t="shared" ref="FM194" si="3232">IF(CG194="","","|n"&amp;FM$2&amp;"+"&amp;CG194&amp;FM$1)</f>
        <v/>
      </c>
      <c r="FN194" s="72" t="str">
        <f t="shared" ref="FN194" si="3233">IF(CH194="","","|n"&amp;FN$2&amp;"+"&amp;CH194&amp;FN$1)</f>
        <v/>
      </c>
      <c r="FO194" s="72" t="str">
        <f t="shared" ref="FO194" si="3234">IF(CI194="","","|n"&amp;FO$2&amp;"+"&amp;CI194&amp;FO$1)</f>
        <v/>
      </c>
      <c r="FP194" s="72" t="str">
        <f t="shared" ref="FP194" si="3235">IF(CJ194="","","|n"&amp;FP$2&amp;"+"&amp;CJ194&amp;FP$1)</f>
        <v/>
      </c>
      <c r="FQ194" s="72" t="str">
        <f t="shared" ref="FQ194" si="3236">IF(CK194="","","|n"&amp;FQ$2&amp;"+"&amp;CK194&amp;FQ$1)</f>
        <v/>
      </c>
      <c r="FR194" s="72" t="str">
        <f t="shared" ref="FR194" si="3237">IF(CL194="","","|n"&amp;FR$2&amp;"+"&amp;CL194&amp;FR$1)</f>
        <v/>
      </c>
      <c r="FS194" s="72" t="str">
        <f t="shared" ref="FS194" si="3238">IF(CM194="","","|n"&amp;FS$2&amp;"+"&amp;CM194&amp;FS$1)</f>
        <v/>
      </c>
    </row>
    <row r="195" spans="1:175" ht="18" customHeight="1">
      <c r="A195" s="80"/>
      <c r="B195" s="102" t="s">
        <v>698</v>
      </c>
      <c r="C195" s="80" t="s">
        <v>699</v>
      </c>
      <c r="R195" s="65">
        <v>-7991</v>
      </c>
      <c r="S195" s="65">
        <v>-2312</v>
      </c>
      <c r="T195" s="121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6" t="str">
        <f t="shared" si="3161"/>
        <v>ReplaceableTextures\\CommandButtons\\BTNIT02.blp</v>
      </c>
      <c r="CN195" s="71" t="str">
        <f t="shared" si="3162"/>
        <v>InitUnitState('IT02',,,,,,,,,,)</v>
      </c>
      <c r="CO195" s="71" t="str">
        <f t="shared" si="3163"/>
        <v>InitUnitNormal('IT02',,,,,,,,,,)</v>
      </c>
      <c r="CP195" s="71" t="str">
        <f t="shared" si="3164"/>
        <v>InitUnitMagic('IT02',,,,,,,,,,)</v>
      </c>
      <c r="CQ195" s="71" t="str">
        <f t="shared" si="3165"/>
        <v>InitUnitAdd('IT02',,,,,,,,,,)</v>
      </c>
      <c r="CR195" s="71" t="str">
        <f t="shared" si="3166"/>
        <v>InitEquipData('IT02',,"",,,,,'','','','','','',"ReplaceableTextures\\CommandButtons\\BTNIT03.blp")</v>
      </c>
      <c r="CU195" s="96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2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0">IF(V195="","","|n"&amp;DB$2&amp;"+"&amp;V195&amp;DB$1)</f>
        <v/>
      </c>
      <c r="DC195" s="72" t="str">
        <f t="shared" ref="DC195:DC203" si="3241">IF(W195="","","|n"&amp;DC$2&amp;"+"&amp;W195&amp;DC$1)</f>
        <v/>
      </c>
      <c r="DD195" s="72" t="str">
        <f t="shared" ref="DD195:DD203" si="3242">IF(X195="","","|n"&amp;DD$2&amp;"+"&amp;X195&amp;DD$1)</f>
        <v/>
      </c>
      <c r="DE195" s="72" t="str">
        <f t="shared" ref="DE195:DE203" si="3243">IF(Y195="","","|n"&amp;DE$2&amp;"+"&amp;Y195&amp;DE$1)</f>
        <v/>
      </c>
      <c r="DF195" s="72" t="str">
        <f t="shared" ref="DF195:DF203" si="3244">IF(Z195="","","|n"&amp;DF$2&amp;"+"&amp;Z195&amp;DF$1)</f>
        <v/>
      </c>
      <c r="DG195" s="72" t="str">
        <f t="shared" ref="DG195:DG203" si="3245">IF(AA195="","","|n"&amp;DG$2&amp;"+"&amp;AA195&amp;DG$1)</f>
        <v/>
      </c>
      <c r="DH195" s="72" t="str">
        <f t="shared" ref="DH195:DH203" si="3246">IF(AB195="","","|n"&amp;DH$2&amp;"+"&amp;AB195&amp;DH$1)</f>
        <v/>
      </c>
      <c r="DI195" s="72" t="str">
        <f t="shared" ref="DI195:DI203" si="3247">IF(AC195="","","|n"&amp;DI$2&amp;"+"&amp;AC195&amp;DI$1)</f>
        <v/>
      </c>
      <c r="DJ195" s="72" t="str">
        <f t="shared" ref="DJ195:DJ203" si="3248">IF(AD195="","","|n"&amp;DJ$2&amp;"+"&amp;AD195&amp;DJ$1)</f>
        <v/>
      </c>
      <c r="DK195" s="72" t="str">
        <f t="shared" ref="DK195:DK203" si="3249">IF(AE195="","","|n"&amp;DK$2&amp;"+"&amp;AE195&amp;DK$1)</f>
        <v/>
      </c>
      <c r="DL195" s="72" t="str">
        <f t="shared" ref="DL195:DL203" si="3250">IF(AF195="","","|n"&amp;DL$2&amp;"+"&amp;AF195&amp;DL$1)</f>
        <v/>
      </c>
      <c r="DM195" s="72" t="str">
        <f t="shared" ref="DM195:DM203" si="3251">IF(AG195="","","|n"&amp;DM$2&amp;"+"&amp;AG195&amp;DM$1)</f>
        <v/>
      </c>
      <c r="DN195" s="72" t="str">
        <f t="shared" ref="DN195:DN203" si="3252">IF(AH195="","","|n"&amp;DN$2&amp;"+"&amp;AH195&amp;DN$1)</f>
        <v/>
      </c>
      <c r="DO195" s="72" t="str">
        <f t="shared" ref="DO195:DO203" si="3253">IF(AI195="","","|n"&amp;DO$2&amp;"+"&amp;AI195&amp;DO$1)</f>
        <v/>
      </c>
      <c r="DP195" s="72" t="str">
        <f t="shared" ref="DP195:DP203" si="3254">IF(AJ195="","","|n"&amp;DP$2&amp;"+"&amp;AJ195&amp;DP$1)</f>
        <v/>
      </c>
      <c r="DQ195" s="72" t="str">
        <f t="shared" ref="DQ195:DQ203" si="3255">IF(AK195="","","|n"&amp;DQ$2&amp;"+"&amp;AK195&amp;DQ$1)</f>
        <v/>
      </c>
      <c r="DR195" s="72" t="str">
        <f t="shared" ref="DR195:DR203" si="3256">IF(AL195="","","|n"&amp;DR$2&amp;"+"&amp;AL195&amp;DR$1)</f>
        <v/>
      </c>
      <c r="DS195" s="72" t="str">
        <f t="shared" ref="DS195:DS203" si="3257">IF(AM195="","","|n"&amp;DS$2&amp;"+"&amp;AM195&amp;DS$1)</f>
        <v/>
      </c>
      <c r="DT195" s="72" t="str">
        <f t="shared" ref="DT195:DT203" si="3258">IF(AN195="","","|n"&amp;DT$2&amp;"+"&amp;AN195&amp;DT$1)</f>
        <v/>
      </c>
      <c r="DU195" s="72" t="str">
        <f t="shared" ref="DU195:DU203" si="3259">IF(AO195="","","|n"&amp;DU$2&amp;"+"&amp;AO195&amp;DU$1)</f>
        <v/>
      </c>
      <c r="DV195" s="72" t="str">
        <f t="shared" ref="DV195:DV203" si="3260">IF(AP195="","","|n"&amp;DV$2&amp;"+"&amp;AP195&amp;DV$1)</f>
        <v/>
      </c>
      <c r="DW195" s="72" t="str">
        <f t="shared" ref="DW195:DW203" si="3261">IF(AQ195="","","|n"&amp;DW$2&amp;"+"&amp;AQ195&amp;DW$1)</f>
        <v/>
      </c>
      <c r="DX195" s="72" t="str">
        <f t="shared" ref="DX195:DX203" si="3262">IF(AR195="","","|n"&amp;DX$2&amp;"+"&amp;AR195&amp;DX$1)</f>
        <v/>
      </c>
      <c r="DY195" s="72" t="str">
        <f t="shared" ref="DY195:DY203" si="3263">IF(AS195="","","|n"&amp;DY$2&amp;"+"&amp;AS195&amp;DY$1)</f>
        <v/>
      </c>
      <c r="DZ195" s="72" t="str">
        <f t="shared" ref="DZ195:DZ203" si="3264">IF(AT195="","","|n"&amp;DZ$2&amp;"+"&amp;AT195&amp;DZ$1)</f>
        <v/>
      </c>
      <c r="EA195" s="72" t="str">
        <f t="shared" ref="EA195:EA203" si="3265">IF(AU195="","","|n"&amp;EA$2&amp;"+"&amp;AU195&amp;EA$1)</f>
        <v/>
      </c>
      <c r="EB195" s="72" t="str">
        <f t="shared" ref="EB195:EB203" si="3266">IF(AV195="","","|n"&amp;EB$2&amp;"+"&amp;AV195&amp;EB$1)</f>
        <v/>
      </c>
      <c r="EC195" s="72" t="str">
        <f t="shared" ref="EC195:EC203" si="3267">IF(AW195="","","|n"&amp;EC$2&amp;"+"&amp;AW195&amp;EC$1)</f>
        <v/>
      </c>
      <c r="ED195" s="72" t="str">
        <f t="shared" ref="ED195:ED203" si="3268">IF(AX195="","","|n"&amp;ED$2&amp;"+"&amp;AX195&amp;ED$1)</f>
        <v/>
      </c>
      <c r="EE195" s="72" t="str">
        <f t="shared" ref="EE195:EE203" si="3269">IF(AY195="","","|n"&amp;EE$2&amp;"+"&amp;AY195&amp;EE$1)</f>
        <v/>
      </c>
      <c r="EF195" s="72" t="str">
        <f t="shared" ref="EF195:EF203" si="3270">IF(AZ195="","","|n"&amp;EF$2&amp;"+"&amp;AZ195&amp;EF$1)</f>
        <v/>
      </c>
      <c r="EG195" s="72" t="str">
        <f t="shared" ref="EG195:EG203" si="3271">IF(BA195="","","|n"&amp;EG$2&amp;"+"&amp;BA195&amp;EG$1)</f>
        <v/>
      </c>
      <c r="EH195" s="72" t="str">
        <f t="shared" ref="EH195:EH203" si="3272">IF(BB195="","","|n"&amp;EH$2&amp;"+"&amp;BB195&amp;EH$1)</f>
        <v/>
      </c>
      <c r="EI195" s="72" t="str">
        <f t="shared" ref="EI195:EI203" si="3273">IF(BC195="","","|n"&amp;EI$2&amp;"+"&amp;BC195&amp;EI$1)</f>
        <v/>
      </c>
      <c r="EJ195" s="72" t="str">
        <f t="shared" ref="EJ195:EJ203" si="3274">IF(BD195="","","|n"&amp;EJ$2&amp;"+"&amp;BD195&amp;EJ$1)</f>
        <v/>
      </c>
      <c r="EK195" s="72" t="str">
        <f t="shared" ref="EK195:EK203" si="3275">IF(BE195="","","|n"&amp;EK$2&amp;"+"&amp;BE195&amp;EK$1)</f>
        <v/>
      </c>
      <c r="EL195" s="72" t="str">
        <f t="shared" ref="EL195:EL203" si="3276">IF(BF195="","","|n"&amp;EL$2&amp;"+"&amp;BF195&amp;EL$1)</f>
        <v/>
      </c>
      <c r="EM195" s="72" t="str">
        <f t="shared" ref="EM195:EM203" si="3277">IF(BG195="","","|n"&amp;EM$2&amp;"+"&amp;BG195&amp;EM$1)</f>
        <v/>
      </c>
      <c r="EN195" s="72" t="str">
        <f t="shared" ref="EN195:EN203" si="3278">IF(BH195="","","|n"&amp;EN$2&amp;"+"&amp;BH195&amp;EN$1)</f>
        <v/>
      </c>
      <c r="EO195" s="72" t="str">
        <f t="shared" ref="EO195:EO203" si="3279">IF(BI195="","","|n"&amp;EO$2&amp;"+"&amp;BI195&amp;EO$1)</f>
        <v/>
      </c>
      <c r="EP195" s="72" t="str">
        <f t="shared" ref="EP195:EP203" si="3280">IF(BJ195="","","|n"&amp;EP$2&amp;"+"&amp;BJ195&amp;EP$1)</f>
        <v/>
      </c>
      <c r="EQ195" s="72" t="str">
        <f t="shared" ref="EQ195:EQ203" si="3281">IF(BK195="","","|n"&amp;EQ$2&amp;"+"&amp;BK195&amp;EQ$1)</f>
        <v/>
      </c>
      <c r="ER195" s="72" t="str">
        <f t="shared" ref="ER195:ER203" si="3282">IF(BL195="","","|n"&amp;ER$2&amp;"+"&amp;BL195&amp;ER$1)</f>
        <v/>
      </c>
      <c r="ES195" s="72" t="str">
        <f t="shared" ref="ES195:ES203" si="3283">IF(BM195="","","|n"&amp;ES$2&amp;"+"&amp;BM195&amp;ES$1)</f>
        <v/>
      </c>
      <c r="ET195" s="72" t="str">
        <f t="shared" ref="ET195:ET203" si="3284">IF(BN195="","","|n"&amp;ET$2&amp;"+"&amp;BN195&amp;ET$1)</f>
        <v/>
      </c>
      <c r="EU195" s="72" t="str">
        <f t="shared" ref="EU195:EU203" si="3285">IF(BO195="","","|n"&amp;EU$2&amp;"+"&amp;BO195&amp;EU$1)</f>
        <v/>
      </c>
      <c r="EV195" s="72" t="str">
        <f t="shared" ref="EV195:EV203" si="3286">IF(BP195="","","|n"&amp;EV$2&amp;"+"&amp;BP195&amp;EV$1)</f>
        <v/>
      </c>
      <c r="EW195" s="72" t="str">
        <f t="shared" ref="EW195:EW203" si="3287">IF(BQ195="","","|n"&amp;EW$2&amp;"+"&amp;BQ195&amp;EW$1)</f>
        <v/>
      </c>
      <c r="EX195" s="72" t="str">
        <f t="shared" ref="EX195:EX203" si="3288">IF(BR195="","","|n"&amp;EX$2&amp;"+"&amp;BR195&amp;EX$1)</f>
        <v/>
      </c>
      <c r="EY195" s="72" t="str">
        <f t="shared" ref="EY195:EY203" si="3289">IF(BS195="","","|n"&amp;EY$2&amp;"+"&amp;BS195&amp;EY$1)</f>
        <v/>
      </c>
      <c r="EZ195" s="72" t="str">
        <f t="shared" ref="EZ195:EZ203" si="3290">IF(BT195="","","|n"&amp;EZ$2&amp;"+"&amp;BT195&amp;EZ$1)</f>
        <v/>
      </c>
      <c r="FA195" s="72" t="str">
        <f t="shared" ref="FA195:FA203" si="3291">IF(BU195="","","|n"&amp;FA$2&amp;"+"&amp;BU195&amp;FA$1)</f>
        <v/>
      </c>
      <c r="FB195" s="72" t="str">
        <f t="shared" ref="FB195:FB203" si="3292">IF(BV195="","","|n"&amp;FB$2&amp;"+"&amp;BV195&amp;FB$1)</f>
        <v/>
      </c>
      <c r="FC195" s="72" t="str">
        <f t="shared" ref="FC195:FC203" si="3293">IF(BW195="","","|n"&amp;FC$2&amp;"+"&amp;BW195&amp;FC$1)</f>
        <v/>
      </c>
      <c r="FD195" s="72" t="str">
        <f t="shared" ref="FD195:FD203" si="3294">IF(BX195="","","|n"&amp;FD$2&amp;"+"&amp;BX195&amp;FD$1)</f>
        <v/>
      </c>
      <c r="FE195" s="72" t="str">
        <f t="shared" ref="FE195:FE203" si="3295">IF(BY195="","","|n"&amp;FE$2&amp;"+"&amp;BY195&amp;FE$1)</f>
        <v/>
      </c>
      <c r="FF195" s="72" t="str">
        <f t="shared" ref="FF195:FF203" si="3296">IF(BZ195="","","|n"&amp;FF$2&amp;"+"&amp;BZ195&amp;FF$1)</f>
        <v/>
      </c>
      <c r="FG195" s="72" t="str">
        <f t="shared" ref="FG195:FG203" si="3297">IF(CA195="","","|n"&amp;FG$2&amp;"+"&amp;CA195&amp;FG$1)</f>
        <v/>
      </c>
      <c r="FH195" s="72" t="str">
        <f t="shared" ref="FH195:FH203" si="3298">IF(CB195="","","|n"&amp;FH$2&amp;"+"&amp;CB195&amp;FH$1)</f>
        <v/>
      </c>
      <c r="FI195" s="72" t="str">
        <f t="shared" ref="FI195:FI203" si="3299">IF(CC195="","","|n"&amp;FI$2&amp;"+"&amp;CC195&amp;FI$1)</f>
        <v/>
      </c>
      <c r="FJ195" s="72" t="str">
        <f t="shared" ref="FJ195:FJ203" si="3300">IF(CD195="","","|n"&amp;FJ$2&amp;"+"&amp;CD195&amp;FJ$1)</f>
        <v/>
      </c>
      <c r="FK195" s="72" t="str">
        <f t="shared" ref="FK195:FK203" si="3301">IF(CE195="","","|n"&amp;FK$2&amp;"+"&amp;CE195&amp;FK$1)</f>
        <v/>
      </c>
      <c r="FL195" s="72" t="str">
        <f t="shared" ref="FL195:FL203" si="3302">IF(CF195="","","|n"&amp;FL$2&amp;"+"&amp;CF195&amp;FL$1)</f>
        <v/>
      </c>
      <c r="FM195" s="72" t="str">
        <f t="shared" ref="FM195:FM203" si="3303">IF(CG195="","","|n"&amp;FM$2&amp;"+"&amp;CG195&amp;FM$1)</f>
        <v/>
      </c>
      <c r="FN195" s="72" t="str">
        <f t="shared" ref="FN195:FN203" si="3304">IF(CH195="","","|n"&amp;FN$2&amp;"+"&amp;CH195&amp;FN$1)</f>
        <v/>
      </c>
      <c r="FO195" s="72" t="str">
        <f t="shared" ref="FO195:FO203" si="3305">IF(CI195="","","|n"&amp;FO$2&amp;"+"&amp;CI195&amp;FO$1)</f>
        <v/>
      </c>
      <c r="FP195" s="72" t="str">
        <f t="shared" ref="FP195:FP203" si="3306">IF(CJ195="","","|n"&amp;FP$2&amp;"+"&amp;CJ195&amp;FP$1)</f>
        <v/>
      </c>
      <c r="FQ195" s="72" t="str">
        <f t="shared" ref="FQ195:FQ203" si="3307">IF(CK195="","","|n"&amp;FQ$2&amp;"+"&amp;CK195&amp;FQ$1)</f>
        <v/>
      </c>
      <c r="FR195" s="72" t="str">
        <f t="shared" ref="FR195:FR203" si="3308">IF(CL195="","","|n"&amp;FR$2&amp;"+"&amp;CL195&amp;FR$1)</f>
        <v/>
      </c>
      <c r="FS195" s="72" t="str">
        <f t="shared" ref="FS195:FS203" si="3309">IF(CM195="","","|n"&amp;FS$2&amp;"+"&amp;CM195&amp;FS$1)</f>
        <v/>
      </c>
    </row>
    <row r="196" spans="1:175" ht="16.5">
      <c r="A196" s="80"/>
      <c r="B196" s="102" t="s">
        <v>700</v>
      </c>
      <c r="C196" s="80" t="s">
        <v>701</v>
      </c>
      <c r="R196" s="65">
        <v>-8089</v>
      </c>
      <c r="S196" s="65">
        <v>-1230</v>
      </c>
      <c r="T196" s="121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6" t="str">
        <f t="shared" si="3161"/>
        <v>ReplaceableTextures\\CommandButtons\\BTNIT03.blp</v>
      </c>
      <c r="CN196" s="71" t="str">
        <f t="shared" si="3162"/>
        <v>InitUnitState('IT03',,,,,,,,,,)</v>
      </c>
      <c r="CO196" s="71" t="str">
        <f t="shared" si="3163"/>
        <v>InitUnitNormal('IT03',,,,,,,,,,)</v>
      </c>
      <c r="CP196" s="71" t="str">
        <f t="shared" si="3164"/>
        <v>InitUnitMagic('IT03',,,,,,,,,,)</v>
      </c>
      <c r="CQ196" s="71" t="str">
        <f t="shared" si="3165"/>
        <v>InitUnitAdd('IT03',,,,,,,,,,)</v>
      </c>
      <c r="CR196" s="71" t="str">
        <f t="shared" si="3166"/>
        <v>InitEquipData('IT03',,"",,,,,'','','','','','',"ReplaceableTextures\\CommandButtons\\BTNIT04.blp")</v>
      </c>
      <c r="CU196" s="96" t="str">
        <f t="shared" si="3239"/>
        <v>|n</v>
      </c>
      <c r="CV196" s="62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0"/>
        <v/>
      </c>
      <c r="DC196" s="72" t="str">
        <f t="shared" si="3241"/>
        <v/>
      </c>
      <c r="DD196" s="72" t="str">
        <f t="shared" si="3242"/>
        <v/>
      </c>
      <c r="DE196" s="72" t="str">
        <f t="shared" si="3243"/>
        <v/>
      </c>
      <c r="DF196" s="72" t="str">
        <f t="shared" si="3244"/>
        <v/>
      </c>
      <c r="DG196" s="72" t="str">
        <f t="shared" si="3245"/>
        <v/>
      </c>
      <c r="DH196" s="72" t="str">
        <f t="shared" si="3246"/>
        <v/>
      </c>
      <c r="DI196" s="72" t="str">
        <f t="shared" si="3247"/>
        <v/>
      </c>
      <c r="DJ196" s="72" t="str">
        <f t="shared" si="3248"/>
        <v/>
      </c>
      <c r="DK196" s="72" t="str">
        <f t="shared" si="3249"/>
        <v/>
      </c>
      <c r="DL196" s="72" t="str">
        <f t="shared" si="3250"/>
        <v/>
      </c>
      <c r="DM196" s="72" t="str">
        <f t="shared" si="3251"/>
        <v/>
      </c>
      <c r="DN196" s="72" t="str">
        <f t="shared" si="3252"/>
        <v/>
      </c>
      <c r="DO196" s="72" t="str">
        <f t="shared" si="3253"/>
        <v/>
      </c>
      <c r="DP196" s="72" t="str">
        <f t="shared" si="3254"/>
        <v/>
      </c>
      <c r="DQ196" s="72" t="str">
        <f t="shared" si="3255"/>
        <v/>
      </c>
      <c r="DR196" s="72" t="str">
        <f t="shared" si="3256"/>
        <v/>
      </c>
      <c r="DS196" s="72" t="str">
        <f t="shared" si="3257"/>
        <v/>
      </c>
      <c r="DT196" s="72" t="str">
        <f t="shared" si="3258"/>
        <v/>
      </c>
      <c r="DU196" s="72" t="str">
        <f t="shared" si="3259"/>
        <v/>
      </c>
      <c r="DV196" s="72" t="str">
        <f t="shared" si="3260"/>
        <v/>
      </c>
      <c r="DW196" s="72" t="str">
        <f t="shared" si="3261"/>
        <v/>
      </c>
      <c r="DX196" s="72" t="str">
        <f t="shared" si="3262"/>
        <v/>
      </c>
      <c r="DY196" s="72" t="str">
        <f t="shared" si="3263"/>
        <v/>
      </c>
      <c r="DZ196" s="72" t="str">
        <f t="shared" si="3264"/>
        <v/>
      </c>
      <c r="EA196" s="72" t="str">
        <f t="shared" si="3265"/>
        <v/>
      </c>
      <c r="EB196" s="72" t="str">
        <f t="shared" si="3266"/>
        <v/>
      </c>
      <c r="EC196" s="72" t="str">
        <f t="shared" si="3267"/>
        <v/>
      </c>
      <c r="ED196" s="72" t="str">
        <f t="shared" si="3268"/>
        <v/>
      </c>
      <c r="EE196" s="72" t="str">
        <f t="shared" si="3269"/>
        <v/>
      </c>
      <c r="EF196" s="72" t="str">
        <f t="shared" si="3270"/>
        <v/>
      </c>
      <c r="EG196" s="72" t="str">
        <f t="shared" si="3271"/>
        <v/>
      </c>
      <c r="EH196" s="72" t="str">
        <f t="shared" si="3272"/>
        <v/>
      </c>
      <c r="EI196" s="72" t="str">
        <f t="shared" si="3273"/>
        <v/>
      </c>
      <c r="EJ196" s="72" t="str">
        <f t="shared" si="3274"/>
        <v/>
      </c>
      <c r="EK196" s="72" t="str">
        <f t="shared" si="3275"/>
        <v/>
      </c>
      <c r="EL196" s="72" t="str">
        <f t="shared" si="3276"/>
        <v/>
      </c>
      <c r="EM196" s="72" t="str">
        <f t="shared" si="3277"/>
        <v/>
      </c>
      <c r="EN196" s="72" t="str">
        <f t="shared" si="3278"/>
        <v/>
      </c>
      <c r="EO196" s="72" t="str">
        <f t="shared" si="3279"/>
        <v/>
      </c>
      <c r="EP196" s="72" t="str">
        <f t="shared" si="3280"/>
        <v/>
      </c>
      <c r="EQ196" s="72" t="str">
        <f t="shared" si="3281"/>
        <v/>
      </c>
      <c r="ER196" s="72" t="str">
        <f t="shared" si="3282"/>
        <v/>
      </c>
      <c r="ES196" s="72" t="str">
        <f t="shared" si="3283"/>
        <v/>
      </c>
      <c r="ET196" s="72" t="str">
        <f t="shared" si="3284"/>
        <v/>
      </c>
      <c r="EU196" s="72" t="str">
        <f t="shared" si="3285"/>
        <v/>
      </c>
      <c r="EV196" s="72" t="str">
        <f t="shared" si="3286"/>
        <v/>
      </c>
      <c r="EW196" s="72" t="str">
        <f t="shared" si="3287"/>
        <v/>
      </c>
      <c r="EX196" s="72" t="str">
        <f t="shared" si="3288"/>
        <v/>
      </c>
      <c r="EY196" s="72" t="str">
        <f t="shared" si="3289"/>
        <v/>
      </c>
      <c r="EZ196" s="72" t="str">
        <f t="shared" si="3290"/>
        <v/>
      </c>
      <c r="FA196" s="72" t="str">
        <f t="shared" si="3291"/>
        <v/>
      </c>
      <c r="FB196" s="72" t="str">
        <f t="shared" si="3292"/>
        <v/>
      </c>
      <c r="FC196" s="72" t="str">
        <f t="shared" si="3293"/>
        <v/>
      </c>
      <c r="FD196" s="72" t="str">
        <f t="shared" si="3294"/>
        <v/>
      </c>
      <c r="FE196" s="72" t="str">
        <f t="shared" si="3295"/>
        <v/>
      </c>
      <c r="FF196" s="72" t="str">
        <f t="shared" si="3296"/>
        <v/>
      </c>
      <c r="FG196" s="72" t="str">
        <f t="shared" si="3297"/>
        <v/>
      </c>
      <c r="FH196" s="72" t="str">
        <f t="shared" si="3298"/>
        <v/>
      </c>
      <c r="FI196" s="72" t="str">
        <f t="shared" si="3299"/>
        <v/>
      </c>
      <c r="FJ196" s="72" t="str">
        <f t="shared" si="3300"/>
        <v/>
      </c>
      <c r="FK196" s="72" t="str">
        <f t="shared" si="3301"/>
        <v/>
      </c>
      <c r="FL196" s="72" t="str">
        <f t="shared" si="3302"/>
        <v/>
      </c>
      <c r="FM196" s="72" t="str">
        <f t="shared" si="3303"/>
        <v/>
      </c>
      <c r="FN196" s="72" t="str">
        <f t="shared" si="3304"/>
        <v/>
      </c>
      <c r="FO196" s="72" t="str">
        <f t="shared" si="3305"/>
        <v/>
      </c>
      <c r="FP196" s="72" t="str">
        <f t="shared" si="3306"/>
        <v/>
      </c>
      <c r="FQ196" s="72" t="str">
        <f t="shared" si="3307"/>
        <v/>
      </c>
      <c r="FR196" s="72" t="str">
        <f t="shared" si="3308"/>
        <v/>
      </c>
      <c r="FS196" s="72" t="str">
        <f t="shared" si="3309"/>
        <v/>
      </c>
    </row>
    <row r="197" spans="1:175" ht="16.5">
      <c r="A197" s="80"/>
      <c r="B197" s="102" t="s">
        <v>702</v>
      </c>
      <c r="C197" s="80" t="s">
        <v>703</v>
      </c>
      <c r="R197" s="65">
        <v>-7794</v>
      </c>
      <c r="S197" s="65">
        <v>195</v>
      </c>
      <c r="T197" s="121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6" t="str">
        <f t="shared" si="3161"/>
        <v>ReplaceableTextures\\CommandButtons\\BTNIT04.blp</v>
      </c>
      <c r="CN197" s="71" t="str">
        <f t="shared" si="3162"/>
        <v>InitUnitState('IT04',,,,,,,,,,)</v>
      </c>
      <c r="CO197" s="71" t="str">
        <f t="shared" si="3163"/>
        <v>InitUnitNormal('IT04',,,,,,,,,,)</v>
      </c>
      <c r="CP197" s="71" t="str">
        <f t="shared" si="3164"/>
        <v>InitUnitMagic('IT04',,,,,,,,,,)</v>
      </c>
      <c r="CQ197" s="71" t="str">
        <f t="shared" si="3165"/>
        <v>InitUnitAdd('IT04',,,,,,,,,,)</v>
      </c>
      <c r="CR197" s="71" t="str">
        <f t="shared" si="3166"/>
        <v>InitEquipData('IT04',,"",,,,,'','','','','','',"ReplaceableTextures\\CommandButtons\\BTNIT05.blp")</v>
      </c>
      <c r="CU197" s="96" t="str">
        <f t="shared" si="3239"/>
        <v>|n</v>
      </c>
      <c r="CV197" s="62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0"/>
        <v/>
      </c>
      <c r="DC197" s="72" t="str">
        <f t="shared" si="3241"/>
        <v/>
      </c>
      <c r="DD197" s="72" t="str">
        <f t="shared" si="3242"/>
        <v/>
      </c>
      <c r="DE197" s="72" t="str">
        <f t="shared" si="3243"/>
        <v/>
      </c>
      <c r="DF197" s="72" t="str">
        <f t="shared" si="3244"/>
        <v/>
      </c>
      <c r="DG197" s="72" t="str">
        <f t="shared" si="3245"/>
        <v/>
      </c>
      <c r="DH197" s="72" t="str">
        <f t="shared" si="3246"/>
        <v/>
      </c>
      <c r="DI197" s="72" t="str">
        <f t="shared" si="3247"/>
        <v/>
      </c>
      <c r="DJ197" s="72" t="str">
        <f t="shared" si="3248"/>
        <v/>
      </c>
      <c r="DK197" s="72" t="str">
        <f t="shared" si="3249"/>
        <v/>
      </c>
      <c r="DL197" s="72" t="str">
        <f t="shared" si="3250"/>
        <v/>
      </c>
      <c r="DM197" s="72" t="str">
        <f t="shared" si="3251"/>
        <v/>
      </c>
      <c r="DN197" s="72" t="str">
        <f t="shared" si="3252"/>
        <v/>
      </c>
      <c r="DO197" s="72" t="str">
        <f t="shared" si="3253"/>
        <v/>
      </c>
      <c r="DP197" s="72" t="str">
        <f t="shared" si="3254"/>
        <v/>
      </c>
      <c r="DQ197" s="72" t="str">
        <f t="shared" si="3255"/>
        <v/>
      </c>
      <c r="DR197" s="72" t="str">
        <f t="shared" si="3256"/>
        <v/>
      </c>
      <c r="DS197" s="72" t="str">
        <f t="shared" si="3257"/>
        <v/>
      </c>
      <c r="DT197" s="72" t="str">
        <f t="shared" si="3258"/>
        <v/>
      </c>
      <c r="DU197" s="72" t="str">
        <f t="shared" si="3259"/>
        <v/>
      </c>
      <c r="DV197" s="72" t="str">
        <f t="shared" si="3260"/>
        <v/>
      </c>
      <c r="DW197" s="72" t="str">
        <f t="shared" si="3261"/>
        <v/>
      </c>
      <c r="DX197" s="72" t="str">
        <f t="shared" si="3262"/>
        <v/>
      </c>
      <c r="DY197" s="72" t="str">
        <f t="shared" si="3263"/>
        <v/>
      </c>
      <c r="DZ197" s="72" t="str">
        <f t="shared" si="3264"/>
        <v/>
      </c>
      <c r="EA197" s="72" t="str">
        <f t="shared" si="3265"/>
        <v/>
      </c>
      <c r="EB197" s="72" t="str">
        <f t="shared" si="3266"/>
        <v/>
      </c>
      <c r="EC197" s="72" t="str">
        <f t="shared" si="3267"/>
        <v/>
      </c>
      <c r="ED197" s="72" t="str">
        <f t="shared" si="3268"/>
        <v/>
      </c>
      <c r="EE197" s="72" t="str">
        <f t="shared" si="3269"/>
        <v/>
      </c>
      <c r="EF197" s="72" t="str">
        <f t="shared" si="3270"/>
        <v/>
      </c>
      <c r="EG197" s="72" t="str">
        <f t="shared" si="3271"/>
        <v/>
      </c>
      <c r="EH197" s="72" t="str">
        <f t="shared" si="3272"/>
        <v/>
      </c>
      <c r="EI197" s="72" t="str">
        <f t="shared" si="3273"/>
        <v/>
      </c>
      <c r="EJ197" s="72" t="str">
        <f t="shared" si="3274"/>
        <v/>
      </c>
      <c r="EK197" s="72" t="str">
        <f t="shared" si="3275"/>
        <v/>
      </c>
      <c r="EL197" s="72" t="str">
        <f t="shared" si="3276"/>
        <v/>
      </c>
      <c r="EM197" s="72" t="str">
        <f t="shared" si="3277"/>
        <v/>
      </c>
      <c r="EN197" s="72" t="str">
        <f t="shared" si="3278"/>
        <v/>
      </c>
      <c r="EO197" s="72" t="str">
        <f t="shared" si="3279"/>
        <v/>
      </c>
      <c r="EP197" s="72" t="str">
        <f t="shared" si="3280"/>
        <v/>
      </c>
      <c r="EQ197" s="72" t="str">
        <f t="shared" si="3281"/>
        <v/>
      </c>
      <c r="ER197" s="72" t="str">
        <f t="shared" si="3282"/>
        <v/>
      </c>
      <c r="ES197" s="72" t="str">
        <f t="shared" si="3283"/>
        <v/>
      </c>
      <c r="ET197" s="72" t="str">
        <f t="shared" si="3284"/>
        <v/>
      </c>
      <c r="EU197" s="72" t="str">
        <f t="shared" si="3285"/>
        <v/>
      </c>
      <c r="EV197" s="72" t="str">
        <f t="shared" si="3286"/>
        <v/>
      </c>
      <c r="EW197" s="72" t="str">
        <f t="shared" si="3287"/>
        <v/>
      </c>
      <c r="EX197" s="72" t="str">
        <f t="shared" si="3288"/>
        <v/>
      </c>
      <c r="EY197" s="72" t="str">
        <f t="shared" si="3289"/>
        <v/>
      </c>
      <c r="EZ197" s="72" t="str">
        <f t="shared" si="3290"/>
        <v/>
      </c>
      <c r="FA197" s="72" t="str">
        <f t="shared" si="3291"/>
        <v/>
      </c>
      <c r="FB197" s="72" t="str">
        <f t="shared" si="3292"/>
        <v/>
      </c>
      <c r="FC197" s="72" t="str">
        <f t="shared" si="3293"/>
        <v/>
      </c>
      <c r="FD197" s="72" t="str">
        <f t="shared" si="3294"/>
        <v/>
      </c>
      <c r="FE197" s="72" t="str">
        <f t="shared" si="3295"/>
        <v/>
      </c>
      <c r="FF197" s="72" t="str">
        <f t="shared" si="3296"/>
        <v/>
      </c>
      <c r="FG197" s="72" t="str">
        <f t="shared" si="3297"/>
        <v/>
      </c>
      <c r="FH197" s="72" t="str">
        <f t="shared" si="3298"/>
        <v/>
      </c>
      <c r="FI197" s="72" t="str">
        <f t="shared" si="3299"/>
        <v/>
      </c>
      <c r="FJ197" s="72" t="str">
        <f t="shared" si="3300"/>
        <v/>
      </c>
      <c r="FK197" s="72" t="str">
        <f t="shared" si="3301"/>
        <v/>
      </c>
      <c r="FL197" s="72" t="str">
        <f t="shared" si="3302"/>
        <v/>
      </c>
      <c r="FM197" s="72" t="str">
        <f t="shared" si="3303"/>
        <v/>
      </c>
      <c r="FN197" s="72" t="str">
        <f t="shared" si="3304"/>
        <v/>
      </c>
      <c r="FO197" s="72" t="str">
        <f t="shared" si="3305"/>
        <v/>
      </c>
      <c r="FP197" s="72" t="str">
        <f t="shared" si="3306"/>
        <v/>
      </c>
      <c r="FQ197" s="72" t="str">
        <f t="shared" si="3307"/>
        <v/>
      </c>
      <c r="FR197" s="72" t="str">
        <f t="shared" si="3308"/>
        <v/>
      </c>
      <c r="FS197" s="72" t="str">
        <f t="shared" si="3309"/>
        <v/>
      </c>
    </row>
    <row r="198" spans="1:175" ht="16.5">
      <c r="A198" s="80"/>
      <c r="B198" s="102" t="s">
        <v>704</v>
      </c>
      <c r="C198" s="80" t="s">
        <v>705</v>
      </c>
      <c r="R198" s="65">
        <v>-8110</v>
      </c>
      <c r="S198" s="65">
        <v>1810</v>
      </c>
      <c r="T198" s="121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6" t="str">
        <f t="shared" si="3161"/>
        <v>ReplaceableTextures\\CommandButtons\\BTNIT05.blp</v>
      </c>
      <c r="CN198" s="71" t="str">
        <f t="shared" si="3162"/>
        <v>InitUnitState('IT05',,,,,,,,,,)</v>
      </c>
      <c r="CO198" s="71" t="str">
        <f t="shared" si="3163"/>
        <v>InitUnitNormal('IT05',,,,,,,,,,)</v>
      </c>
      <c r="CP198" s="71" t="str">
        <f t="shared" si="3164"/>
        <v>InitUnitMagic('IT05',,,,,,,,,,)</v>
      </c>
      <c r="CQ198" s="71" t="str">
        <f t="shared" si="3165"/>
        <v>InitUnitAdd('IT05',,,,,,,,,,)</v>
      </c>
      <c r="CR198" s="71" t="str">
        <f t="shared" si="3166"/>
        <v>InitEquipData('IT05',,"",,,,,'','','','','','',"ReplaceableTextures\\CommandButtons\\BTNIT06.blp")</v>
      </c>
      <c r="CU198" s="96" t="str">
        <f t="shared" si="3239"/>
        <v>|n</v>
      </c>
      <c r="CV198" s="62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0"/>
        <v/>
      </c>
      <c r="DC198" s="72" t="str">
        <f t="shared" si="3241"/>
        <v/>
      </c>
      <c r="DD198" s="72" t="str">
        <f t="shared" si="3242"/>
        <v/>
      </c>
      <c r="DE198" s="72" t="str">
        <f t="shared" si="3243"/>
        <v/>
      </c>
      <c r="DF198" s="72" t="str">
        <f t="shared" si="3244"/>
        <v/>
      </c>
      <c r="DG198" s="72" t="str">
        <f t="shared" si="3245"/>
        <v/>
      </c>
      <c r="DH198" s="72" t="str">
        <f t="shared" si="3246"/>
        <v/>
      </c>
      <c r="DI198" s="72" t="str">
        <f t="shared" si="3247"/>
        <v/>
      </c>
      <c r="DJ198" s="72" t="str">
        <f t="shared" si="3248"/>
        <v/>
      </c>
      <c r="DK198" s="72" t="str">
        <f t="shared" si="3249"/>
        <v/>
      </c>
      <c r="DL198" s="72" t="str">
        <f t="shared" si="3250"/>
        <v/>
      </c>
      <c r="DM198" s="72" t="str">
        <f t="shared" si="3251"/>
        <v/>
      </c>
      <c r="DN198" s="72" t="str">
        <f t="shared" si="3252"/>
        <v/>
      </c>
      <c r="DO198" s="72" t="str">
        <f t="shared" si="3253"/>
        <v/>
      </c>
      <c r="DP198" s="72" t="str">
        <f t="shared" si="3254"/>
        <v/>
      </c>
      <c r="DQ198" s="72" t="str">
        <f t="shared" si="3255"/>
        <v/>
      </c>
      <c r="DR198" s="72" t="str">
        <f t="shared" si="3256"/>
        <v/>
      </c>
      <c r="DS198" s="72" t="str">
        <f t="shared" si="3257"/>
        <v/>
      </c>
      <c r="DT198" s="72" t="str">
        <f t="shared" si="3258"/>
        <v/>
      </c>
      <c r="DU198" s="72" t="str">
        <f t="shared" si="3259"/>
        <v/>
      </c>
      <c r="DV198" s="72" t="str">
        <f t="shared" si="3260"/>
        <v/>
      </c>
      <c r="DW198" s="72" t="str">
        <f t="shared" si="3261"/>
        <v/>
      </c>
      <c r="DX198" s="72" t="str">
        <f t="shared" si="3262"/>
        <v/>
      </c>
      <c r="DY198" s="72" t="str">
        <f t="shared" si="3263"/>
        <v/>
      </c>
      <c r="DZ198" s="72" t="str">
        <f t="shared" si="3264"/>
        <v/>
      </c>
      <c r="EA198" s="72" t="str">
        <f t="shared" si="3265"/>
        <v/>
      </c>
      <c r="EB198" s="72" t="str">
        <f t="shared" si="3266"/>
        <v/>
      </c>
      <c r="EC198" s="72" t="str">
        <f t="shared" si="3267"/>
        <v/>
      </c>
      <c r="ED198" s="72" t="str">
        <f t="shared" si="3268"/>
        <v/>
      </c>
      <c r="EE198" s="72" t="str">
        <f t="shared" si="3269"/>
        <v/>
      </c>
      <c r="EF198" s="72" t="str">
        <f t="shared" si="3270"/>
        <v/>
      </c>
      <c r="EG198" s="72" t="str">
        <f t="shared" si="3271"/>
        <v/>
      </c>
      <c r="EH198" s="72" t="str">
        <f t="shared" si="3272"/>
        <v/>
      </c>
      <c r="EI198" s="72" t="str">
        <f t="shared" si="3273"/>
        <v/>
      </c>
      <c r="EJ198" s="72" t="str">
        <f t="shared" si="3274"/>
        <v/>
      </c>
      <c r="EK198" s="72" t="str">
        <f t="shared" si="3275"/>
        <v/>
      </c>
      <c r="EL198" s="72" t="str">
        <f t="shared" si="3276"/>
        <v/>
      </c>
      <c r="EM198" s="72" t="str">
        <f t="shared" si="3277"/>
        <v/>
      </c>
      <c r="EN198" s="72" t="str">
        <f t="shared" si="3278"/>
        <v/>
      </c>
      <c r="EO198" s="72" t="str">
        <f t="shared" si="3279"/>
        <v/>
      </c>
      <c r="EP198" s="72" t="str">
        <f t="shared" si="3280"/>
        <v/>
      </c>
      <c r="EQ198" s="72" t="str">
        <f t="shared" si="3281"/>
        <v/>
      </c>
      <c r="ER198" s="72" t="str">
        <f t="shared" si="3282"/>
        <v/>
      </c>
      <c r="ES198" s="72" t="str">
        <f t="shared" si="3283"/>
        <v/>
      </c>
      <c r="ET198" s="72" t="str">
        <f t="shared" si="3284"/>
        <v/>
      </c>
      <c r="EU198" s="72" t="str">
        <f t="shared" si="3285"/>
        <v/>
      </c>
      <c r="EV198" s="72" t="str">
        <f t="shared" si="3286"/>
        <v/>
      </c>
      <c r="EW198" s="72" t="str">
        <f t="shared" si="3287"/>
        <v/>
      </c>
      <c r="EX198" s="72" t="str">
        <f t="shared" si="3288"/>
        <v/>
      </c>
      <c r="EY198" s="72" t="str">
        <f t="shared" si="3289"/>
        <v/>
      </c>
      <c r="EZ198" s="72" t="str">
        <f t="shared" si="3290"/>
        <v/>
      </c>
      <c r="FA198" s="72" t="str">
        <f t="shared" si="3291"/>
        <v/>
      </c>
      <c r="FB198" s="72" t="str">
        <f t="shared" si="3292"/>
        <v/>
      </c>
      <c r="FC198" s="72" t="str">
        <f t="shared" si="3293"/>
        <v/>
      </c>
      <c r="FD198" s="72" t="str">
        <f t="shared" si="3294"/>
        <v/>
      </c>
      <c r="FE198" s="72" t="str">
        <f t="shared" si="3295"/>
        <v/>
      </c>
      <c r="FF198" s="72" t="str">
        <f t="shared" si="3296"/>
        <v/>
      </c>
      <c r="FG198" s="72" t="str">
        <f t="shared" si="3297"/>
        <v/>
      </c>
      <c r="FH198" s="72" t="str">
        <f t="shared" si="3298"/>
        <v/>
      </c>
      <c r="FI198" s="72" t="str">
        <f t="shared" si="3299"/>
        <v/>
      </c>
      <c r="FJ198" s="72" t="str">
        <f t="shared" si="3300"/>
        <v/>
      </c>
      <c r="FK198" s="72" t="str">
        <f t="shared" si="3301"/>
        <v/>
      </c>
      <c r="FL198" s="72" t="str">
        <f t="shared" si="3302"/>
        <v/>
      </c>
      <c r="FM198" s="72" t="str">
        <f t="shared" si="3303"/>
        <v/>
      </c>
      <c r="FN198" s="72" t="str">
        <f t="shared" si="3304"/>
        <v/>
      </c>
      <c r="FO198" s="72" t="str">
        <f t="shared" si="3305"/>
        <v/>
      </c>
      <c r="FP198" s="72" t="str">
        <f t="shared" si="3306"/>
        <v/>
      </c>
      <c r="FQ198" s="72" t="str">
        <f t="shared" si="3307"/>
        <v/>
      </c>
      <c r="FR198" s="72" t="str">
        <f t="shared" si="3308"/>
        <v/>
      </c>
      <c r="FS198" s="72" t="str">
        <f t="shared" si="3309"/>
        <v/>
      </c>
    </row>
    <row r="199" spans="1:175" ht="16.5">
      <c r="A199" s="80"/>
      <c r="B199" s="102" t="s">
        <v>706</v>
      </c>
      <c r="C199" s="80" t="s">
        <v>707</v>
      </c>
      <c r="R199" s="65">
        <v>-7896</v>
      </c>
      <c r="S199" s="65">
        <v>3839</v>
      </c>
      <c r="T199" s="121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6" t="str">
        <f t="shared" si="3161"/>
        <v>ReplaceableTextures\\CommandButtons\\BTNIT06.blp</v>
      </c>
      <c r="CN199" s="71" t="str">
        <f t="shared" si="3162"/>
        <v>InitUnitState('IT06',,,,,,,,,,)</v>
      </c>
      <c r="CO199" s="71" t="str">
        <f t="shared" si="3163"/>
        <v>InitUnitNormal('IT06',,,,,,,,,,)</v>
      </c>
      <c r="CP199" s="71" t="str">
        <f t="shared" si="3164"/>
        <v>InitUnitMagic('IT06',,,,,,,,,,)</v>
      </c>
      <c r="CQ199" s="71" t="str">
        <f t="shared" si="3165"/>
        <v>InitUnitAdd('IT06',,,,,,,,,,)</v>
      </c>
      <c r="CR199" s="71" t="str">
        <f t="shared" si="3166"/>
        <v>InitEquipData('IT06',,"",,,,,'','','','','','',"ReplaceableTextures\\CommandButtons\\BTNIT07.blp")</v>
      </c>
      <c r="CU199" s="96" t="str">
        <f t="shared" si="3239"/>
        <v>|n</v>
      </c>
      <c r="CV199" s="62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0"/>
        <v/>
      </c>
      <c r="DC199" s="72" t="str">
        <f t="shared" si="3241"/>
        <v/>
      </c>
      <c r="DD199" s="72" t="str">
        <f t="shared" si="3242"/>
        <v/>
      </c>
      <c r="DE199" s="72" t="str">
        <f t="shared" si="3243"/>
        <v/>
      </c>
      <c r="DF199" s="72" t="str">
        <f t="shared" si="3244"/>
        <v/>
      </c>
      <c r="DG199" s="72" t="str">
        <f t="shared" si="3245"/>
        <v/>
      </c>
      <c r="DH199" s="72" t="str">
        <f t="shared" si="3246"/>
        <v/>
      </c>
      <c r="DI199" s="72" t="str">
        <f t="shared" si="3247"/>
        <v/>
      </c>
      <c r="DJ199" s="72" t="str">
        <f t="shared" si="3248"/>
        <v/>
      </c>
      <c r="DK199" s="72" t="str">
        <f t="shared" si="3249"/>
        <v/>
      </c>
      <c r="DL199" s="72" t="str">
        <f t="shared" si="3250"/>
        <v/>
      </c>
      <c r="DM199" s="72" t="str">
        <f t="shared" si="3251"/>
        <v/>
      </c>
      <c r="DN199" s="72" t="str">
        <f t="shared" si="3252"/>
        <v/>
      </c>
      <c r="DO199" s="72" t="str">
        <f t="shared" si="3253"/>
        <v/>
      </c>
      <c r="DP199" s="72" t="str">
        <f t="shared" si="3254"/>
        <v/>
      </c>
      <c r="DQ199" s="72" t="str">
        <f t="shared" si="3255"/>
        <v/>
      </c>
      <c r="DR199" s="72" t="str">
        <f t="shared" si="3256"/>
        <v/>
      </c>
      <c r="DS199" s="72" t="str">
        <f t="shared" si="3257"/>
        <v/>
      </c>
      <c r="DT199" s="72" t="str">
        <f t="shared" si="3258"/>
        <v/>
      </c>
      <c r="DU199" s="72" t="str">
        <f t="shared" si="3259"/>
        <v/>
      </c>
      <c r="DV199" s="72" t="str">
        <f t="shared" si="3260"/>
        <v/>
      </c>
      <c r="DW199" s="72" t="str">
        <f t="shared" si="3261"/>
        <v/>
      </c>
      <c r="DX199" s="72" t="str">
        <f t="shared" si="3262"/>
        <v/>
      </c>
      <c r="DY199" s="72" t="str">
        <f t="shared" si="3263"/>
        <v/>
      </c>
      <c r="DZ199" s="72" t="str">
        <f t="shared" si="3264"/>
        <v/>
      </c>
      <c r="EA199" s="72" t="str">
        <f t="shared" si="3265"/>
        <v/>
      </c>
      <c r="EB199" s="72" t="str">
        <f t="shared" si="3266"/>
        <v/>
      </c>
      <c r="EC199" s="72" t="str">
        <f t="shared" si="3267"/>
        <v/>
      </c>
      <c r="ED199" s="72" t="str">
        <f t="shared" si="3268"/>
        <v/>
      </c>
      <c r="EE199" s="72" t="str">
        <f t="shared" si="3269"/>
        <v/>
      </c>
      <c r="EF199" s="72" t="str">
        <f t="shared" si="3270"/>
        <v/>
      </c>
      <c r="EG199" s="72" t="str">
        <f t="shared" si="3271"/>
        <v/>
      </c>
      <c r="EH199" s="72" t="str">
        <f t="shared" si="3272"/>
        <v/>
      </c>
      <c r="EI199" s="72" t="str">
        <f t="shared" si="3273"/>
        <v/>
      </c>
      <c r="EJ199" s="72" t="str">
        <f t="shared" si="3274"/>
        <v/>
      </c>
      <c r="EK199" s="72" t="str">
        <f t="shared" si="3275"/>
        <v/>
      </c>
      <c r="EL199" s="72" t="str">
        <f t="shared" si="3276"/>
        <v/>
      </c>
      <c r="EM199" s="72" t="str">
        <f t="shared" si="3277"/>
        <v/>
      </c>
      <c r="EN199" s="72" t="str">
        <f t="shared" si="3278"/>
        <v/>
      </c>
      <c r="EO199" s="72" t="str">
        <f t="shared" si="3279"/>
        <v/>
      </c>
      <c r="EP199" s="72" t="str">
        <f t="shared" si="3280"/>
        <v/>
      </c>
      <c r="EQ199" s="72" t="str">
        <f t="shared" si="3281"/>
        <v/>
      </c>
      <c r="ER199" s="72" t="str">
        <f t="shared" si="3282"/>
        <v/>
      </c>
      <c r="ES199" s="72" t="str">
        <f t="shared" si="3283"/>
        <v/>
      </c>
      <c r="ET199" s="72" t="str">
        <f t="shared" si="3284"/>
        <v/>
      </c>
      <c r="EU199" s="72" t="str">
        <f t="shared" si="3285"/>
        <v/>
      </c>
      <c r="EV199" s="72" t="str">
        <f t="shared" si="3286"/>
        <v/>
      </c>
      <c r="EW199" s="72" t="str">
        <f t="shared" si="3287"/>
        <v/>
      </c>
      <c r="EX199" s="72" t="str">
        <f t="shared" si="3288"/>
        <v/>
      </c>
      <c r="EY199" s="72" t="str">
        <f t="shared" si="3289"/>
        <v/>
      </c>
      <c r="EZ199" s="72" t="str">
        <f t="shared" si="3290"/>
        <v/>
      </c>
      <c r="FA199" s="72" t="str">
        <f t="shared" si="3291"/>
        <v/>
      </c>
      <c r="FB199" s="72" t="str">
        <f t="shared" si="3292"/>
        <v/>
      </c>
      <c r="FC199" s="72" t="str">
        <f t="shared" si="3293"/>
        <v/>
      </c>
      <c r="FD199" s="72" t="str">
        <f t="shared" si="3294"/>
        <v/>
      </c>
      <c r="FE199" s="72" t="str">
        <f t="shared" si="3295"/>
        <v/>
      </c>
      <c r="FF199" s="72" t="str">
        <f t="shared" si="3296"/>
        <v/>
      </c>
      <c r="FG199" s="72" t="str">
        <f t="shared" si="3297"/>
        <v/>
      </c>
      <c r="FH199" s="72" t="str">
        <f t="shared" si="3298"/>
        <v/>
      </c>
      <c r="FI199" s="72" t="str">
        <f t="shared" si="3299"/>
        <v/>
      </c>
      <c r="FJ199" s="72" t="str">
        <f t="shared" si="3300"/>
        <v/>
      </c>
      <c r="FK199" s="72" t="str">
        <f t="shared" si="3301"/>
        <v/>
      </c>
      <c r="FL199" s="72" t="str">
        <f t="shared" si="3302"/>
        <v/>
      </c>
      <c r="FM199" s="72" t="str">
        <f t="shared" si="3303"/>
        <v/>
      </c>
      <c r="FN199" s="72" t="str">
        <f t="shared" si="3304"/>
        <v/>
      </c>
      <c r="FO199" s="72" t="str">
        <f t="shared" si="3305"/>
        <v/>
      </c>
      <c r="FP199" s="72" t="str">
        <f t="shared" si="3306"/>
        <v/>
      </c>
      <c r="FQ199" s="72" t="str">
        <f t="shared" si="3307"/>
        <v/>
      </c>
      <c r="FR199" s="72" t="str">
        <f t="shared" si="3308"/>
        <v/>
      </c>
      <c r="FS199" s="72" t="str">
        <f t="shared" si="3309"/>
        <v/>
      </c>
    </row>
    <row r="200" spans="1:175" ht="16.5">
      <c r="A200" s="80"/>
      <c r="B200" s="102" t="s">
        <v>708</v>
      </c>
      <c r="C200" s="80" t="s">
        <v>709</v>
      </c>
      <c r="R200" s="65">
        <v>-7896</v>
      </c>
      <c r="S200" s="65">
        <v>5906</v>
      </c>
      <c r="T200" s="121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6" t="str">
        <f t="shared" si="3161"/>
        <v>ReplaceableTextures\\CommandButtons\\BTNIT07.blp</v>
      </c>
      <c r="CN200" s="71" t="str">
        <f t="shared" si="3162"/>
        <v>InitUnitState('IT07',,,,,,,,,,)</v>
      </c>
      <c r="CO200" s="71" t="str">
        <f t="shared" si="3163"/>
        <v>InitUnitNormal('IT07',,,,,,,,,,)</v>
      </c>
      <c r="CP200" s="71" t="str">
        <f t="shared" si="3164"/>
        <v>InitUnitMagic('IT07',,,,,,,,,,)</v>
      </c>
      <c r="CQ200" s="71" t="str">
        <f t="shared" si="3165"/>
        <v>InitUnitAdd('IT07',,,,,,,,,,)</v>
      </c>
      <c r="CR200" s="71" t="str">
        <f t="shared" si="3166"/>
        <v>InitEquipData('IT07',,"",,,,,'','','','','','',"ReplaceableTextures\\CommandButtons\\BTNIT08.blp")</v>
      </c>
      <c r="CU200" s="96" t="str">
        <f t="shared" si="3239"/>
        <v>|n</v>
      </c>
      <c r="CV200" s="62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0"/>
        <v/>
      </c>
      <c r="DC200" s="72" t="str">
        <f t="shared" si="3241"/>
        <v/>
      </c>
      <c r="DD200" s="72" t="str">
        <f t="shared" si="3242"/>
        <v/>
      </c>
      <c r="DE200" s="72" t="str">
        <f t="shared" si="3243"/>
        <v/>
      </c>
      <c r="DF200" s="72" t="str">
        <f t="shared" si="3244"/>
        <v/>
      </c>
      <c r="DG200" s="72" t="str">
        <f t="shared" si="3245"/>
        <v/>
      </c>
      <c r="DH200" s="72" t="str">
        <f t="shared" si="3246"/>
        <v/>
      </c>
      <c r="DI200" s="72" t="str">
        <f t="shared" si="3247"/>
        <v/>
      </c>
      <c r="DJ200" s="72" t="str">
        <f t="shared" si="3248"/>
        <v/>
      </c>
      <c r="DK200" s="72" t="str">
        <f t="shared" si="3249"/>
        <v/>
      </c>
      <c r="DL200" s="72" t="str">
        <f t="shared" si="3250"/>
        <v/>
      </c>
      <c r="DM200" s="72" t="str">
        <f t="shared" si="3251"/>
        <v/>
      </c>
      <c r="DN200" s="72" t="str">
        <f t="shared" si="3252"/>
        <v/>
      </c>
      <c r="DO200" s="72" t="str">
        <f t="shared" si="3253"/>
        <v/>
      </c>
      <c r="DP200" s="72" t="str">
        <f t="shared" si="3254"/>
        <v/>
      </c>
      <c r="DQ200" s="72" t="str">
        <f t="shared" si="3255"/>
        <v/>
      </c>
      <c r="DR200" s="72" t="str">
        <f t="shared" si="3256"/>
        <v/>
      </c>
      <c r="DS200" s="72" t="str">
        <f t="shared" si="3257"/>
        <v/>
      </c>
      <c r="DT200" s="72" t="str">
        <f t="shared" si="3258"/>
        <v/>
      </c>
      <c r="DU200" s="72" t="str">
        <f t="shared" si="3259"/>
        <v/>
      </c>
      <c r="DV200" s="72" t="str">
        <f t="shared" si="3260"/>
        <v/>
      </c>
      <c r="DW200" s="72" t="str">
        <f t="shared" si="3261"/>
        <v/>
      </c>
      <c r="DX200" s="72" t="str">
        <f t="shared" si="3262"/>
        <v/>
      </c>
      <c r="DY200" s="72" t="str">
        <f t="shared" si="3263"/>
        <v/>
      </c>
      <c r="DZ200" s="72" t="str">
        <f t="shared" si="3264"/>
        <v/>
      </c>
      <c r="EA200" s="72" t="str">
        <f t="shared" si="3265"/>
        <v/>
      </c>
      <c r="EB200" s="72" t="str">
        <f t="shared" si="3266"/>
        <v/>
      </c>
      <c r="EC200" s="72" t="str">
        <f t="shared" si="3267"/>
        <v/>
      </c>
      <c r="ED200" s="72" t="str">
        <f t="shared" si="3268"/>
        <v/>
      </c>
      <c r="EE200" s="72" t="str">
        <f t="shared" si="3269"/>
        <v/>
      </c>
      <c r="EF200" s="72" t="str">
        <f t="shared" si="3270"/>
        <v/>
      </c>
      <c r="EG200" s="72" t="str">
        <f t="shared" si="3271"/>
        <v/>
      </c>
      <c r="EH200" s="72" t="str">
        <f t="shared" si="3272"/>
        <v/>
      </c>
      <c r="EI200" s="72" t="str">
        <f t="shared" si="3273"/>
        <v/>
      </c>
      <c r="EJ200" s="72" t="str">
        <f t="shared" si="3274"/>
        <v/>
      </c>
      <c r="EK200" s="72" t="str">
        <f t="shared" si="3275"/>
        <v/>
      </c>
      <c r="EL200" s="72" t="str">
        <f t="shared" si="3276"/>
        <v/>
      </c>
      <c r="EM200" s="72" t="str">
        <f t="shared" si="3277"/>
        <v/>
      </c>
      <c r="EN200" s="72" t="str">
        <f t="shared" si="3278"/>
        <v/>
      </c>
      <c r="EO200" s="72" t="str">
        <f t="shared" si="3279"/>
        <v/>
      </c>
      <c r="EP200" s="72" t="str">
        <f t="shared" si="3280"/>
        <v/>
      </c>
      <c r="EQ200" s="72" t="str">
        <f t="shared" si="3281"/>
        <v/>
      </c>
      <c r="ER200" s="72" t="str">
        <f t="shared" si="3282"/>
        <v/>
      </c>
      <c r="ES200" s="72" t="str">
        <f t="shared" si="3283"/>
        <v/>
      </c>
      <c r="ET200" s="72" t="str">
        <f t="shared" si="3284"/>
        <v/>
      </c>
      <c r="EU200" s="72" t="str">
        <f t="shared" si="3285"/>
        <v/>
      </c>
      <c r="EV200" s="72" t="str">
        <f t="shared" si="3286"/>
        <v/>
      </c>
      <c r="EW200" s="72" t="str">
        <f t="shared" si="3287"/>
        <v/>
      </c>
      <c r="EX200" s="72" t="str">
        <f t="shared" si="3288"/>
        <v/>
      </c>
      <c r="EY200" s="72" t="str">
        <f t="shared" si="3289"/>
        <v/>
      </c>
      <c r="EZ200" s="72" t="str">
        <f t="shared" si="3290"/>
        <v/>
      </c>
      <c r="FA200" s="72" t="str">
        <f t="shared" si="3291"/>
        <v/>
      </c>
      <c r="FB200" s="72" t="str">
        <f t="shared" si="3292"/>
        <v/>
      </c>
      <c r="FC200" s="72" t="str">
        <f t="shared" si="3293"/>
        <v/>
      </c>
      <c r="FD200" s="72" t="str">
        <f t="shared" si="3294"/>
        <v/>
      </c>
      <c r="FE200" s="72" t="str">
        <f t="shared" si="3295"/>
        <v/>
      </c>
      <c r="FF200" s="72" t="str">
        <f t="shared" si="3296"/>
        <v/>
      </c>
      <c r="FG200" s="72" t="str">
        <f t="shared" si="3297"/>
        <v/>
      </c>
      <c r="FH200" s="72" t="str">
        <f t="shared" si="3298"/>
        <v/>
      </c>
      <c r="FI200" s="72" t="str">
        <f t="shared" si="3299"/>
        <v/>
      </c>
      <c r="FJ200" s="72" t="str">
        <f t="shared" si="3300"/>
        <v/>
      </c>
      <c r="FK200" s="72" t="str">
        <f t="shared" si="3301"/>
        <v/>
      </c>
      <c r="FL200" s="72" t="str">
        <f t="shared" si="3302"/>
        <v/>
      </c>
      <c r="FM200" s="72" t="str">
        <f t="shared" si="3303"/>
        <v/>
      </c>
      <c r="FN200" s="72" t="str">
        <f t="shared" si="3304"/>
        <v/>
      </c>
      <c r="FO200" s="72" t="str">
        <f t="shared" si="3305"/>
        <v/>
      </c>
      <c r="FP200" s="72" t="str">
        <f t="shared" si="3306"/>
        <v/>
      </c>
      <c r="FQ200" s="72" t="str">
        <f t="shared" si="3307"/>
        <v/>
      </c>
      <c r="FR200" s="72" t="str">
        <f t="shared" si="3308"/>
        <v/>
      </c>
      <c r="FS200" s="72" t="str">
        <f t="shared" si="3309"/>
        <v/>
      </c>
    </row>
    <row r="201" spans="1:175" ht="16.5">
      <c r="A201" s="80" t="s">
        <v>710</v>
      </c>
      <c r="B201" s="102" t="s">
        <v>711</v>
      </c>
      <c r="C201" s="80" t="s">
        <v>712</v>
      </c>
      <c r="R201" s="65">
        <v>-7970</v>
      </c>
      <c r="S201" s="65">
        <v>7965</v>
      </c>
      <c r="T201" s="121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6" t="str">
        <f t="shared" si="3161"/>
        <v>ReplaceableTextures\\CommandButtons\\BTNIT08.blp</v>
      </c>
      <c r="CN201" s="71" t="str">
        <f t="shared" si="3162"/>
        <v>InitUnitState('IT08',,,,,,,,,,)</v>
      </c>
      <c r="CO201" s="71" t="str">
        <f t="shared" si="3163"/>
        <v>InitUnitNormal('IT08',,,,,,,,,,)</v>
      </c>
      <c r="CP201" s="71" t="str">
        <f t="shared" si="3164"/>
        <v>InitUnitMagic('IT08',,,,,,,,,,)</v>
      </c>
      <c r="CQ201" s="71" t="str">
        <f t="shared" si="3165"/>
        <v>InitUnitAdd('IT08',,,,,,,,,,)</v>
      </c>
      <c r="CR201" s="71" t="str">
        <f t="shared" si="3166"/>
        <v>InitEquipData('IT08',,".",,,,,'','','','','','',"ReplaceableTextures\\CommandButtons\\BTNIT09.blp")</v>
      </c>
      <c r="CU201" s="96" t="str">
        <f t="shared" si="3239"/>
        <v>|n</v>
      </c>
      <c r="CV201" s="62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0"/>
        <v/>
      </c>
      <c r="DC201" s="72" t="str">
        <f t="shared" si="3241"/>
        <v/>
      </c>
      <c r="DD201" s="72" t="str">
        <f t="shared" si="3242"/>
        <v/>
      </c>
      <c r="DE201" s="72" t="str">
        <f t="shared" si="3243"/>
        <v/>
      </c>
      <c r="DF201" s="72" t="str">
        <f t="shared" si="3244"/>
        <v/>
      </c>
      <c r="DG201" s="72" t="str">
        <f t="shared" si="3245"/>
        <v/>
      </c>
      <c r="DH201" s="72" t="str">
        <f t="shared" si="3246"/>
        <v/>
      </c>
      <c r="DI201" s="72" t="str">
        <f t="shared" si="3247"/>
        <v/>
      </c>
      <c r="DJ201" s="72" t="str">
        <f t="shared" si="3248"/>
        <v/>
      </c>
      <c r="DK201" s="72" t="str">
        <f t="shared" si="3249"/>
        <v/>
      </c>
      <c r="DL201" s="72" t="str">
        <f t="shared" si="3250"/>
        <v/>
      </c>
      <c r="DM201" s="72" t="str">
        <f t="shared" si="3251"/>
        <v/>
      </c>
      <c r="DN201" s="72" t="str">
        <f t="shared" si="3252"/>
        <v/>
      </c>
      <c r="DO201" s="72" t="str">
        <f t="shared" si="3253"/>
        <v/>
      </c>
      <c r="DP201" s="72" t="str">
        <f t="shared" si="3254"/>
        <v/>
      </c>
      <c r="DQ201" s="72" t="str">
        <f t="shared" si="3255"/>
        <v/>
      </c>
      <c r="DR201" s="72" t="str">
        <f t="shared" si="3256"/>
        <v/>
      </c>
      <c r="DS201" s="72" t="str">
        <f t="shared" si="3257"/>
        <v/>
      </c>
      <c r="DT201" s="72" t="str">
        <f t="shared" si="3258"/>
        <v/>
      </c>
      <c r="DU201" s="72" t="str">
        <f t="shared" si="3259"/>
        <v/>
      </c>
      <c r="DV201" s="72" t="str">
        <f t="shared" si="3260"/>
        <v/>
      </c>
      <c r="DW201" s="72" t="str">
        <f t="shared" si="3261"/>
        <v/>
      </c>
      <c r="DX201" s="72" t="str">
        <f t="shared" si="3262"/>
        <v/>
      </c>
      <c r="DY201" s="72" t="str">
        <f t="shared" si="3263"/>
        <v/>
      </c>
      <c r="DZ201" s="72" t="str">
        <f t="shared" si="3264"/>
        <v/>
      </c>
      <c r="EA201" s="72" t="str">
        <f t="shared" si="3265"/>
        <v/>
      </c>
      <c r="EB201" s="72" t="str">
        <f t="shared" si="3266"/>
        <v/>
      </c>
      <c r="EC201" s="72" t="str">
        <f t="shared" si="3267"/>
        <v/>
      </c>
      <c r="ED201" s="72" t="str">
        <f t="shared" si="3268"/>
        <v/>
      </c>
      <c r="EE201" s="72" t="str">
        <f t="shared" si="3269"/>
        <v/>
      </c>
      <c r="EF201" s="72" t="str">
        <f t="shared" si="3270"/>
        <v/>
      </c>
      <c r="EG201" s="72" t="str">
        <f t="shared" si="3271"/>
        <v/>
      </c>
      <c r="EH201" s="72" t="str">
        <f t="shared" si="3272"/>
        <v/>
      </c>
      <c r="EI201" s="72" t="str">
        <f t="shared" si="3273"/>
        <v/>
      </c>
      <c r="EJ201" s="72" t="str">
        <f t="shared" si="3274"/>
        <v/>
      </c>
      <c r="EK201" s="72" t="str">
        <f t="shared" si="3275"/>
        <v/>
      </c>
      <c r="EL201" s="72" t="str">
        <f t="shared" si="3276"/>
        <v/>
      </c>
      <c r="EM201" s="72" t="str">
        <f t="shared" si="3277"/>
        <v/>
      </c>
      <c r="EN201" s="72" t="str">
        <f t="shared" si="3278"/>
        <v/>
      </c>
      <c r="EO201" s="72" t="str">
        <f t="shared" si="3279"/>
        <v/>
      </c>
      <c r="EP201" s="72" t="str">
        <f t="shared" si="3280"/>
        <v/>
      </c>
      <c r="EQ201" s="72" t="str">
        <f t="shared" si="3281"/>
        <v/>
      </c>
      <c r="ER201" s="72" t="str">
        <f t="shared" si="3282"/>
        <v/>
      </c>
      <c r="ES201" s="72" t="str">
        <f t="shared" si="3283"/>
        <v/>
      </c>
      <c r="ET201" s="72" t="str">
        <f t="shared" si="3284"/>
        <v/>
      </c>
      <c r="EU201" s="72" t="str">
        <f t="shared" si="3285"/>
        <v/>
      </c>
      <c r="EV201" s="72" t="str">
        <f t="shared" si="3286"/>
        <v/>
      </c>
      <c r="EW201" s="72" t="str">
        <f t="shared" si="3287"/>
        <v/>
      </c>
      <c r="EX201" s="72" t="str">
        <f t="shared" si="3288"/>
        <v/>
      </c>
      <c r="EY201" s="72" t="str">
        <f t="shared" si="3289"/>
        <v/>
      </c>
      <c r="EZ201" s="72" t="str">
        <f t="shared" si="3290"/>
        <v/>
      </c>
      <c r="FA201" s="72" t="str">
        <f t="shared" si="3291"/>
        <v/>
      </c>
      <c r="FB201" s="72" t="str">
        <f t="shared" si="3292"/>
        <v/>
      </c>
      <c r="FC201" s="72" t="str">
        <f t="shared" si="3293"/>
        <v/>
      </c>
      <c r="FD201" s="72" t="str">
        <f t="shared" si="3294"/>
        <v/>
      </c>
      <c r="FE201" s="72" t="str">
        <f t="shared" si="3295"/>
        <v/>
      </c>
      <c r="FF201" s="72" t="str">
        <f t="shared" si="3296"/>
        <v/>
      </c>
      <c r="FG201" s="72" t="str">
        <f t="shared" si="3297"/>
        <v/>
      </c>
      <c r="FH201" s="72" t="str">
        <f t="shared" si="3298"/>
        <v/>
      </c>
      <c r="FI201" s="72" t="str">
        <f t="shared" si="3299"/>
        <v/>
      </c>
      <c r="FJ201" s="72" t="str">
        <f t="shared" si="3300"/>
        <v/>
      </c>
      <c r="FK201" s="72" t="str">
        <f t="shared" si="3301"/>
        <v/>
      </c>
      <c r="FL201" s="72" t="str">
        <f t="shared" si="3302"/>
        <v/>
      </c>
      <c r="FM201" s="72" t="str">
        <f t="shared" si="3303"/>
        <v/>
      </c>
      <c r="FN201" s="72" t="str">
        <f t="shared" si="3304"/>
        <v/>
      </c>
      <c r="FO201" s="72" t="str">
        <f t="shared" si="3305"/>
        <v/>
      </c>
      <c r="FP201" s="72" t="str">
        <f t="shared" si="3306"/>
        <v/>
      </c>
      <c r="FQ201" s="72" t="str">
        <f t="shared" si="3307"/>
        <v/>
      </c>
      <c r="FR201" s="72" t="str">
        <f t="shared" si="3308"/>
        <v/>
      </c>
      <c r="FS201" s="72" t="str">
        <f t="shared" si="3309"/>
        <v/>
      </c>
    </row>
    <row r="202" spans="1:175" ht="16.5">
      <c r="A202" s="80"/>
      <c r="B202" s="102" t="s">
        <v>713</v>
      </c>
      <c r="C202" s="80" t="s">
        <v>714</v>
      </c>
      <c r="R202" s="65">
        <v>2100</v>
      </c>
      <c r="S202" s="65">
        <v>-5120</v>
      </c>
      <c r="T202" s="121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6" t="str">
        <f t="shared" si="3161"/>
        <v>ReplaceableTextures\\CommandButtons\\BTNIT09.blp</v>
      </c>
      <c r="CN202" s="71" t="str">
        <f t="shared" si="3162"/>
        <v>InitUnitState('IT09',,,,,,,,,,)</v>
      </c>
      <c r="CO202" s="71" t="str">
        <f t="shared" si="3163"/>
        <v>InitUnitNormal('IT09',,,,,,,,,,)</v>
      </c>
      <c r="CP202" s="71" t="str">
        <f t="shared" si="3164"/>
        <v>InitUnitMagic('IT09',,,,,,,,,,)</v>
      </c>
      <c r="CQ202" s="71" t="str">
        <f t="shared" si="3165"/>
        <v>InitUnitAdd('IT09',,,,,,,,,,)</v>
      </c>
      <c r="CR202" s="71" t="str">
        <f t="shared" si="3166"/>
        <v>InitEquipData('IT09',,"",,,,,'','','','','','',"ReplaceableTextures\\CommandButtons\\BTNIT10.blp")</v>
      </c>
      <c r="CU202" s="96" t="str">
        <f t="shared" si="3239"/>
        <v>|n</v>
      </c>
      <c r="CV202" s="62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0"/>
        <v/>
      </c>
      <c r="DC202" s="72" t="str">
        <f t="shared" si="3241"/>
        <v/>
      </c>
      <c r="DD202" s="72" t="str">
        <f t="shared" si="3242"/>
        <v/>
      </c>
      <c r="DE202" s="72" t="str">
        <f t="shared" si="3243"/>
        <v/>
      </c>
      <c r="DF202" s="72" t="str">
        <f t="shared" si="3244"/>
        <v/>
      </c>
      <c r="DG202" s="72" t="str">
        <f t="shared" si="3245"/>
        <v/>
      </c>
      <c r="DH202" s="72" t="str">
        <f t="shared" si="3246"/>
        <v/>
      </c>
      <c r="DI202" s="72" t="str">
        <f t="shared" si="3247"/>
        <v/>
      </c>
      <c r="DJ202" s="72" t="str">
        <f t="shared" si="3248"/>
        <v/>
      </c>
      <c r="DK202" s="72" t="str">
        <f t="shared" si="3249"/>
        <v/>
      </c>
      <c r="DL202" s="72" t="str">
        <f t="shared" si="3250"/>
        <v/>
      </c>
      <c r="DM202" s="72" t="str">
        <f t="shared" si="3251"/>
        <v/>
      </c>
      <c r="DN202" s="72" t="str">
        <f t="shared" si="3252"/>
        <v/>
      </c>
      <c r="DO202" s="72" t="str">
        <f t="shared" si="3253"/>
        <v/>
      </c>
      <c r="DP202" s="72" t="str">
        <f t="shared" si="3254"/>
        <v/>
      </c>
      <c r="DQ202" s="72" t="str">
        <f t="shared" si="3255"/>
        <v/>
      </c>
      <c r="DR202" s="72" t="str">
        <f t="shared" si="3256"/>
        <v/>
      </c>
      <c r="DS202" s="72" t="str">
        <f t="shared" si="3257"/>
        <v/>
      </c>
      <c r="DT202" s="72" t="str">
        <f t="shared" si="3258"/>
        <v/>
      </c>
      <c r="DU202" s="72" t="str">
        <f t="shared" si="3259"/>
        <v/>
      </c>
      <c r="DV202" s="72" t="str">
        <f t="shared" si="3260"/>
        <v/>
      </c>
      <c r="DW202" s="72" t="str">
        <f t="shared" si="3261"/>
        <v/>
      </c>
      <c r="DX202" s="72" t="str">
        <f t="shared" si="3262"/>
        <v/>
      </c>
      <c r="DY202" s="72" t="str">
        <f t="shared" si="3263"/>
        <v/>
      </c>
      <c r="DZ202" s="72" t="str">
        <f t="shared" si="3264"/>
        <v/>
      </c>
      <c r="EA202" s="72" t="str">
        <f t="shared" si="3265"/>
        <v/>
      </c>
      <c r="EB202" s="72" t="str">
        <f t="shared" si="3266"/>
        <v/>
      </c>
      <c r="EC202" s="72" t="str">
        <f t="shared" si="3267"/>
        <v/>
      </c>
      <c r="ED202" s="72" t="str">
        <f t="shared" si="3268"/>
        <v/>
      </c>
      <c r="EE202" s="72" t="str">
        <f t="shared" si="3269"/>
        <v/>
      </c>
      <c r="EF202" s="72" t="str">
        <f t="shared" si="3270"/>
        <v/>
      </c>
      <c r="EG202" s="72" t="str">
        <f t="shared" si="3271"/>
        <v/>
      </c>
      <c r="EH202" s="72" t="str">
        <f t="shared" si="3272"/>
        <v/>
      </c>
      <c r="EI202" s="72" t="str">
        <f t="shared" si="3273"/>
        <v/>
      </c>
      <c r="EJ202" s="72" t="str">
        <f t="shared" si="3274"/>
        <v/>
      </c>
      <c r="EK202" s="72" t="str">
        <f t="shared" si="3275"/>
        <v/>
      </c>
      <c r="EL202" s="72" t="str">
        <f t="shared" si="3276"/>
        <v/>
      </c>
      <c r="EM202" s="72" t="str">
        <f t="shared" si="3277"/>
        <v/>
      </c>
      <c r="EN202" s="72" t="str">
        <f t="shared" si="3278"/>
        <v/>
      </c>
      <c r="EO202" s="72" t="str">
        <f t="shared" si="3279"/>
        <v/>
      </c>
      <c r="EP202" s="72" t="str">
        <f t="shared" si="3280"/>
        <v/>
      </c>
      <c r="EQ202" s="72" t="str">
        <f t="shared" si="3281"/>
        <v/>
      </c>
      <c r="ER202" s="72" t="str">
        <f t="shared" si="3282"/>
        <v/>
      </c>
      <c r="ES202" s="72" t="str">
        <f t="shared" si="3283"/>
        <v/>
      </c>
      <c r="ET202" s="72" t="str">
        <f t="shared" si="3284"/>
        <v/>
      </c>
      <c r="EU202" s="72" t="str">
        <f t="shared" si="3285"/>
        <v/>
      </c>
      <c r="EV202" s="72" t="str">
        <f t="shared" si="3286"/>
        <v/>
      </c>
      <c r="EW202" s="72" t="str">
        <f t="shared" si="3287"/>
        <v/>
      </c>
      <c r="EX202" s="72" t="str">
        <f t="shared" si="3288"/>
        <v/>
      </c>
      <c r="EY202" s="72" t="str">
        <f t="shared" si="3289"/>
        <v/>
      </c>
      <c r="EZ202" s="72" t="str">
        <f t="shared" si="3290"/>
        <v/>
      </c>
      <c r="FA202" s="72" t="str">
        <f t="shared" si="3291"/>
        <v/>
      </c>
      <c r="FB202" s="72" t="str">
        <f t="shared" si="3292"/>
        <v/>
      </c>
      <c r="FC202" s="72" t="str">
        <f t="shared" si="3293"/>
        <v/>
      </c>
      <c r="FD202" s="72" t="str">
        <f t="shared" si="3294"/>
        <v/>
      </c>
      <c r="FE202" s="72" t="str">
        <f t="shared" si="3295"/>
        <v/>
      </c>
      <c r="FF202" s="72" t="str">
        <f t="shared" si="3296"/>
        <v/>
      </c>
      <c r="FG202" s="72" t="str">
        <f t="shared" si="3297"/>
        <v/>
      </c>
      <c r="FH202" s="72" t="str">
        <f t="shared" si="3298"/>
        <v/>
      </c>
      <c r="FI202" s="72" t="str">
        <f t="shared" si="3299"/>
        <v/>
      </c>
      <c r="FJ202" s="72" t="str">
        <f t="shared" si="3300"/>
        <v/>
      </c>
      <c r="FK202" s="72" t="str">
        <f t="shared" si="3301"/>
        <v/>
      </c>
      <c r="FL202" s="72" t="str">
        <f t="shared" si="3302"/>
        <v/>
      </c>
      <c r="FM202" s="72" t="str">
        <f t="shared" si="3303"/>
        <v/>
      </c>
      <c r="FN202" s="72" t="str">
        <f t="shared" si="3304"/>
        <v/>
      </c>
      <c r="FO202" s="72" t="str">
        <f t="shared" si="3305"/>
        <v/>
      </c>
      <c r="FP202" s="72" t="str">
        <f t="shared" si="3306"/>
        <v/>
      </c>
      <c r="FQ202" s="72" t="str">
        <f t="shared" si="3307"/>
        <v/>
      </c>
      <c r="FR202" s="72" t="str">
        <f t="shared" si="3308"/>
        <v/>
      </c>
      <c r="FS202" s="72" t="str">
        <f t="shared" si="3309"/>
        <v/>
      </c>
    </row>
    <row r="203" spans="1:175" ht="16.5">
      <c r="A203" s="80"/>
      <c r="B203" s="102" t="s">
        <v>715</v>
      </c>
      <c r="C203" s="80" t="s">
        <v>716</v>
      </c>
      <c r="R203" s="65">
        <v>2268</v>
      </c>
      <c r="S203" s="65">
        <v>-8065</v>
      </c>
      <c r="T203" s="121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6" t="str">
        <f t="shared" si="3161"/>
        <v>ReplaceableTextures\\CommandButtons\\BTNIT10.blp</v>
      </c>
      <c r="CN203" s="71" t="str">
        <f t="shared" si="3162"/>
        <v>InitUnitState('IT10',,,,,,,,,,)</v>
      </c>
      <c r="CO203" s="71" t="str">
        <f t="shared" si="3163"/>
        <v>InitUnitNormal('IT10',,,,,,,,,,)</v>
      </c>
      <c r="CP203" s="71" t="str">
        <f t="shared" si="3164"/>
        <v>InitUnitMagic('IT10',,,,,,,,,,)</v>
      </c>
      <c r="CQ203" s="71" t="str">
        <f t="shared" si="3165"/>
        <v>InitUnitAdd('IT10',,,,,,,,,,)</v>
      </c>
      <c r="CR203" s="71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219&amp;CR$1&amp;")"</f>
        <v>InitEquipData('IT10',,"",,,,,'','','','','','',"ReplaceableTextures\\CommandButtons\\BTN020.blp")</v>
      </c>
      <c r="CU203" s="96" t="str">
        <f t="shared" si="3239"/>
        <v>|n</v>
      </c>
      <c r="CV203" s="62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0"/>
        <v/>
      </c>
      <c r="DC203" s="72" t="str">
        <f t="shared" si="3241"/>
        <v/>
      </c>
      <c r="DD203" s="72" t="str">
        <f t="shared" si="3242"/>
        <v/>
      </c>
      <c r="DE203" s="72" t="str">
        <f t="shared" si="3243"/>
        <v/>
      </c>
      <c r="DF203" s="72" t="str">
        <f t="shared" si="3244"/>
        <v/>
      </c>
      <c r="DG203" s="72" t="str">
        <f t="shared" si="3245"/>
        <v/>
      </c>
      <c r="DH203" s="72" t="str">
        <f t="shared" si="3246"/>
        <v/>
      </c>
      <c r="DI203" s="72" t="str">
        <f t="shared" si="3247"/>
        <v/>
      </c>
      <c r="DJ203" s="72" t="str">
        <f t="shared" si="3248"/>
        <v/>
      </c>
      <c r="DK203" s="72" t="str">
        <f t="shared" si="3249"/>
        <v/>
      </c>
      <c r="DL203" s="72" t="str">
        <f t="shared" si="3250"/>
        <v/>
      </c>
      <c r="DM203" s="72" t="str">
        <f t="shared" si="3251"/>
        <v/>
      </c>
      <c r="DN203" s="72" t="str">
        <f t="shared" si="3252"/>
        <v/>
      </c>
      <c r="DO203" s="72" t="str">
        <f t="shared" si="3253"/>
        <v/>
      </c>
      <c r="DP203" s="72" t="str">
        <f t="shared" si="3254"/>
        <v/>
      </c>
      <c r="DQ203" s="72" t="str">
        <f t="shared" si="3255"/>
        <v/>
      </c>
      <c r="DR203" s="72" t="str">
        <f t="shared" si="3256"/>
        <v/>
      </c>
      <c r="DS203" s="72" t="str">
        <f t="shared" si="3257"/>
        <v/>
      </c>
      <c r="DT203" s="72" t="str">
        <f t="shared" si="3258"/>
        <v/>
      </c>
      <c r="DU203" s="72" t="str">
        <f t="shared" si="3259"/>
        <v/>
      </c>
      <c r="DV203" s="72" t="str">
        <f t="shared" si="3260"/>
        <v/>
      </c>
      <c r="DW203" s="72" t="str">
        <f t="shared" si="3261"/>
        <v/>
      </c>
      <c r="DX203" s="72" t="str">
        <f t="shared" si="3262"/>
        <v/>
      </c>
      <c r="DY203" s="72" t="str">
        <f t="shared" si="3263"/>
        <v/>
      </c>
      <c r="DZ203" s="72" t="str">
        <f t="shared" si="3264"/>
        <v/>
      </c>
      <c r="EA203" s="72" t="str">
        <f t="shared" si="3265"/>
        <v/>
      </c>
      <c r="EB203" s="72" t="str">
        <f t="shared" si="3266"/>
        <v/>
      </c>
      <c r="EC203" s="72" t="str">
        <f t="shared" si="3267"/>
        <v/>
      </c>
      <c r="ED203" s="72" t="str">
        <f t="shared" si="3268"/>
        <v/>
      </c>
      <c r="EE203" s="72" t="str">
        <f t="shared" si="3269"/>
        <v/>
      </c>
      <c r="EF203" s="72" t="str">
        <f t="shared" si="3270"/>
        <v/>
      </c>
      <c r="EG203" s="72" t="str">
        <f t="shared" si="3271"/>
        <v/>
      </c>
      <c r="EH203" s="72" t="str">
        <f t="shared" si="3272"/>
        <v/>
      </c>
      <c r="EI203" s="72" t="str">
        <f t="shared" si="3273"/>
        <v/>
      </c>
      <c r="EJ203" s="72" t="str">
        <f t="shared" si="3274"/>
        <v/>
      </c>
      <c r="EK203" s="72" t="str">
        <f t="shared" si="3275"/>
        <v/>
      </c>
      <c r="EL203" s="72" t="str">
        <f t="shared" si="3276"/>
        <v/>
      </c>
      <c r="EM203" s="72" t="str">
        <f t="shared" si="3277"/>
        <v/>
      </c>
      <c r="EN203" s="72" t="str">
        <f t="shared" si="3278"/>
        <v/>
      </c>
      <c r="EO203" s="72" t="str">
        <f t="shared" si="3279"/>
        <v/>
      </c>
      <c r="EP203" s="72" t="str">
        <f t="shared" si="3280"/>
        <v/>
      </c>
      <c r="EQ203" s="72" t="str">
        <f t="shared" si="3281"/>
        <v/>
      </c>
      <c r="ER203" s="72" t="str">
        <f t="shared" si="3282"/>
        <v/>
      </c>
      <c r="ES203" s="72" t="str">
        <f t="shared" si="3283"/>
        <v/>
      </c>
      <c r="ET203" s="72" t="str">
        <f t="shared" si="3284"/>
        <v/>
      </c>
      <c r="EU203" s="72" t="str">
        <f t="shared" si="3285"/>
        <v/>
      </c>
      <c r="EV203" s="72" t="str">
        <f t="shared" si="3286"/>
        <v/>
      </c>
      <c r="EW203" s="72" t="str">
        <f t="shared" si="3287"/>
        <v/>
      </c>
      <c r="EX203" s="72" t="str">
        <f t="shared" si="3288"/>
        <v/>
      </c>
      <c r="EY203" s="72" t="str">
        <f t="shared" si="3289"/>
        <v/>
      </c>
      <c r="EZ203" s="72" t="str">
        <f t="shared" si="3290"/>
        <v/>
      </c>
      <c r="FA203" s="72" t="str">
        <f t="shared" si="3291"/>
        <v/>
      </c>
      <c r="FB203" s="72" t="str">
        <f t="shared" si="3292"/>
        <v/>
      </c>
      <c r="FC203" s="72" t="str">
        <f t="shared" si="3293"/>
        <v/>
      </c>
      <c r="FD203" s="72" t="str">
        <f t="shared" si="3294"/>
        <v/>
      </c>
      <c r="FE203" s="72" t="str">
        <f t="shared" si="3295"/>
        <v/>
      </c>
      <c r="FF203" s="72" t="str">
        <f t="shared" si="3296"/>
        <v/>
      </c>
      <c r="FG203" s="72" t="str">
        <f t="shared" si="3297"/>
        <v/>
      </c>
      <c r="FH203" s="72" t="str">
        <f t="shared" si="3298"/>
        <v/>
      </c>
      <c r="FI203" s="72" t="str">
        <f t="shared" si="3299"/>
        <v/>
      </c>
      <c r="FJ203" s="72" t="str">
        <f t="shared" si="3300"/>
        <v/>
      </c>
      <c r="FK203" s="72" t="str">
        <f t="shared" si="3301"/>
        <v/>
      </c>
      <c r="FL203" s="72" t="str">
        <f t="shared" si="3302"/>
        <v/>
      </c>
      <c r="FM203" s="72" t="str">
        <f t="shared" si="3303"/>
        <v/>
      </c>
      <c r="FN203" s="72" t="str">
        <f t="shared" si="3304"/>
        <v/>
      </c>
      <c r="FO203" s="72" t="str">
        <f t="shared" si="3305"/>
        <v/>
      </c>
      <c r="FP203" s="72" t="str">
        <f t="shared" si="3306"/>
        <v/>
      </c>
      <c r="FQ203" s="72" t="str">
        <f t="shared" si="3307"/>
        <v/>
      </c>
      <c r="FR203" s="72" t="str">
        <f t="shared" si="3308"/>
        <v/>
      </c>
      <c r="FS203" s="72" t="str">
        <f t="shared" si="3309"/>
        <v/>
      </c>
    </row>
    <row r="204" spans="1:175" ht="16.5">
      <c r="A204" s="80" t="s">
        <v>710</v>
      </c>
      <c r="B204" s="102" t="s">
        <v>717</v>
      </c>
      <c r="C204" s="80" t="s">
        <v>718</v>
      </c>
      <c r="T204" s="121" t="s">
        <v>719</v>
      </c>
      <c r="U204" s="86" t="str">
        <f t="shared" si="3161"/>
        <v>ReplaceableTextures\\CommandButtons\\BTNIT11.blp</v>
      </c>
      <c r="CN204" s="71" t="str">
        <f t="shared" si="3162"/>
        <v>InitUnitState('IT11',,,,,,,,,,)</v>
      </c>
      <c r="CO204" s="71" t="str">
        <f t="shared" si="3163"/>
        <v>InitUnitNormal('IT11',,,,,,,,,,)</v>
      </c>
      <c r="CP204" s="71" t="str">
        <f t="shared" si="3164"/>
        <v>InitUnitMagic('IT11',,,,,,,,,,)</v>
      </c>
      <c r="CQ204" s="71" t="str">
        <f t="shared" si="3165"/>
        <v>InitUnitAdd('IT11',,,,,,,,,,)</v>
      </c>
      <c r="CR204" s="71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6" t="str">
        <f t="shared" si="3239"/>
        <v>|n</v>
      </c>
      <c r="CV204" s="62" t="str">
        <f t="shared" si="3310"/>
        <v>境界挑战11</v>
      </c>
      <c r="CW204" s="61"/>
      <c r="CX204" s="61"/>
      <c r="CY204" s="61"/>
      <c r="CZ204" s="61"/>
      <c r="DA204" s="61"/>
      <c r="DB204" s="72" t="str">
        <f t="shared" ref="DB204:DB206" si="3311">IF(V204="","","|n"&amp;DB$2&amp;"+"&amp;V204&amp;DB$1)</f>
        <v/>
      </c>
      <c r="DC204" s="72" t="str">
        <f t="shared" ref="DC204:DC206" si="3312">IF(W204="","","|n"&amp;DC$2&amp;"+"&amp;W204&amp;DC$1)</f>
        <v/>
      </c>
      <c r="DD204" s="72" t="str">
        <f t="shared" ref="DD204:DD206" si="3313">IF(X204="","","|n"&amp;DD$2&amp;"+"&amp;X204&amp;DD$1)</f>
        <v/>
      </c>
      <c r="DE204" s="72" t="str">
        <f t="shared" ref="DE204:DE206" si="3314">IF(Y204="","","|n"&amp;DE$2&amp;"+"&amp;Y204&amp;DE$1)</f>
        <v/>
      </c>
      <c r="DF204" s="72" t="str">
        <f t="shared" ref="DF204:DF206" si="3315">IF(Z204="","","|n"&amp;DF$2&amp;"+"&amp;Z204&amp;DF$1)</f>
        <v/>
      </c>
      <c r="DG204" s="72" t="str">
        <f t="shared" ref="DG204:DG206" si="3316">IF(AA204="","","|n"&amp;DG$2&amp;"+"&amp;AA204&amp;DG$1)</f>
        <v/>
      </c>
      <c r="DH204" s="72" t="str">
        <f t="shared" ref="DH204:DH206" si="3317">IF(AB204="","","|n"&amp;DH$2&amp;"+"&amp;AB204&amp;DH$1)</f>
        <v/>
      </c>
      <c r="DI204" s="72" t="str">
        <f t="shared" ref="DI204:DI206" si="3318">IF(AC204="","","|n"&amp;DI$2&amp;"+"&amp;AC204&amp;DI$1)</f>
        <v/>
      </c>
      <c r="DJ204" s="72" t="str">
        <f t="shared" ref="DJ204:DJ206" si="3319">IF(AD204="","","|n"&amp;DJ$2&amp;"+"&amp;AD204&amp;DJ$1)</f>
        <v/>
      </c>
      <c r="DK204" s="72" t="str">
        <f t="shared" ref="DK204:DK206" si="3320">IF(AE204="","","|n"&amp;DK$2&amp;"+"&amp;AE204&amp;DK$1)</f>
        <v/>
      </c>
      <c r="DL204" s="72" t="str">
        <f t="shared" ref="DL204:DL206" si="3321">IF(AF204="","","|n"&amp;DL$2&amp;"+"&amp;AF204&amp;DL$1)</f>
        <v/>
      </c>
      <c r="DM204" s="72" t="str">
        <f t="shared" ref="DM204:DM206" si="3322">IF(AG204="","","|n"&amp;DM$2&amp;"+"&amp;AG204&amp;DM$1)</f>
        <v/>
      </c>
      <c r="DN204" s="72" t="str">
        <f t="shared" ref="DN204:DN206" si="3323">IF(AH204="","","|n"&amp;DN$2&amp;"+"&amp;AH204&amp;DN$1)</f>
        <v/>
      </c>
      <c r="DO204" s="72" t="str">
        <f t="shared" ref="DO204:DO206" si="3324">IF(AI204="","","|n"&amp;DO$2&amp;"+"&amp;AI204&amp;DO$1)</f>
        <v/>
      </c>
      <c r="DP204" s="72" t="str">
        <f t="shared" ref="DP204:DP206" si="3325">IF(AJ204="","","|n"&amp;DP$2&amp;"+"&amp;AJ204&amp;DP$1)</f>
        <v/>
      </c>
      <c r="DQ204" s="72" t="str">
        <f t="shared" ref="DQ204:DQ206" si="3326">IF(AK204="","","|n"&amp;DQ$2&amp;"+"&amp;AK204&amp;DQ$1)</f>
        <v/>
      </c>
      <c r="DR204" s="72" t="str">
        <f t="shared" ref="DR204:DR206" si="3327">IF(AL204="","","|n"&amp;DR$2&amp;"+"&amp;AL204&amp;DR$1)</f>
        <v/>
      </c>
      <c r="DS204" s="72" t="str">
        <f t="shared" ref="DS204:DS206" si="3328">IF(AM204="","","|n"&amp;DS$2&amp;"+"&amp;AM204&amp;DS$1)</f>
        <v/>
      </c>
      <c r="DT204" s="72" t="str">
        <f t="shared" ref="DT204:DT206" si="3329">IF(AN204="","","|n"&amp;DT$2&amp;"+"&amp;AN204&amp;DT$1)</f>
        <v/>
      </c>
      <c r="DU204" s="72" t="str">
        <f t="shared" ref="DU204:DU206" si="3330">IF(AO204="","","|n"&amp;DU$2&amp;"+"&amp;AO204&amp;DU$1)</f>
        <v/>
      </c>
      <c r="DV204" s="72" t="str">
        <f t="shared" ref="DV204:DV206" si="3331">IF(AP204="","","|n"&amp;DV$2&amp;"+"&amp;AP204&amp;DV$1)</f>
        <v/>
      </c>
      <c r="DW204" s="72" t="str">
        <f t="shared" ref="DW204:DW206" si="3332">IF(AQ204="","","|n"&amp;DW$2&amp;"+"&amp;AQ204&amp;DW$1)</f>
        <v/>
      </c>
      <c r="DX204" s="72" t="str">
        <f t="shared" ref="DX204:DX206" si="3333">IF(AR204="","","|n"&amp;DX$2&amp;"+"&amp;AR204&amp;DX$1)</f>
        <v/>
      </c>
      <c r="DY204" s="72" t="str">
        <f t="shared" ref="DY204:DY206" si="3334">IF(AS204="","","|n"&amp;DY$2&amp;"+"&amp;AS204&amp;DY$1)</f>
        <v/>
      </c>
      <c r="DZ204" s="72" t="str">
        <f t="shared" ref="DZ204:DZ206" si="3335">IF(AT204="","","|n"&amp;DZ$2&amp;"+"&amp;AT204&amp;DZ$1)</f>
        <v/>
      </c>
      <c r="EA204" s="72" t="str">
        <f t="shared" ref="EA204:EA206" si="3336">IF(AU204="","","|n"&amp;EA$2&amp;"+"&amp;AU204&amp;EA$1)</f>
        <v/>
      </c>
      <c r="EB204" s="72" t="str">
        <f t="shared" ref="EB204:EB206" si="3337">IF(AV204="","","|n"&amp;EB$2&amp;"+"&amp;AV204&amp;EB$1)</f>
        <v/>
      </c>
      <c r="EC204" s="72" t="str">
        <f t="shared" ref="EC204:EC206" si="3338">IF(AW204="","","|n"&amp;EC$2&amp;"+"&amp;AW204&amp;EC$1)</f>
        <v/>
      </c>
      <c r="ED204" s="72" t="str">
        <f t="shared" ref="ED204:ED206" si="3339">IF(AX204="","","|n"&amp;ED$2&amp;"+"&amp;AX204&amp;ED$1)</f>
        <v/>
      </c>
      <c r="EE204" s="72" t="str">
        <f t="shared" ref="EE204:EE206" si="3340">IF(AY204="","","|n"&amp;EE$2&amp;"+"&amp;AY204&amp;EE$1)</f>
        <v/>
      </c>
      <c r="EF204" s="72" t="str">
        <f t="shared" ref="EF204:EF206" si="3341">IF(AZ204="","","|n"&amp;EF$2&amp;"+"&amp;AZ204&amp;EF$1)</f>
        <v/>
      </c>
      <c r="EG204" s="72" t="str">
        <f t="shared" ref="EG204:EG206" si="3342">IF(BA204="","","|n"&amp;EG$2&amp;"+"&amp;BA204&amp;EG$1)</f>
        <v/>
      </c>
      <c r="EH204" s="72" t="str">
        <f t="shared" ref="EH204:EH206" si="3343">IF(BB204="","","|n"&amp;EH$2&amp;"+"&amp;BB204&amp;EH$1)</f>
        <v/>
      </c>
      <c r="EI204" s="72" t="str">
        <f t="shared" ref="EI204:EI206" si="3344">IF(BC204="","","|n"&amp;EI$2&amp;"+"&amp;BC204&amp;EI$1)</f>
        <v/>
      </c>
      <c r="EJ204" s="72" t="str">
        <f t="shared" ref="EJ204:EJ206" si="3345">IF(BD204="","","|n"&amp;EJ$2&amp;"+"&amp;BD204&amp;EJ$1)</f>
        <v/>
      </c>
      <c r="EK204" s="72" t="str">
        <f t="shared" ref="EK204:EK206" si="3346">IF(BE204="","","|n"&amp;EK$2&amp;"+"&amp;BE204&amp;EK$1)</f>
        <v/>
      </c>
      <c r="EL204" s="72" t="str">
        <f t="shared" ref="EL204:EL206" si="3347">IF(BF204="","","|n"&amp;EL$2&amp;"+"&amp;BF204&amp;EL$1)</f>
        <v/>
      </c>
      <c r="EM204" s="72" t="str">
        <f t="shared" ref="EM204:EM206" si="3348">IF(BG204="","","|n"&amp;EM$2&amp;"+"&amp;BG204&amp;EM$1)</f>
        <v/>
      </c>
      <c r="EN204" s="72" t="str">
        <f t="shared" ref="EN204:EN206" si="3349">IF(BH204="","","|n"&amp;EN$2&amp;"+"&amp;BH204&amp;EN$1)</f>
        <v/>
      </c>
      <c r="EO204" s="72" t="str">
        <f t="shared" ref="EO204:EO206" si="3350">IF(BI204="","","|n"&amp;EO$2&amp;"+"&amp;BI204&amp;EO$1)</f>
        <v/>
      </c>
      <c r="EP204" s="72" t="str">
        <f t="shared" ref="EP204:EP206" si="3351">IF(BJ204="","","|n"&amp;EP$2&amp;"+"&amp;BJ204&amp;EP$1)</f>
        <v/>
      </c>
      <c r="EQ204" s="72" t="str">
        <f t="shared" ref="EQ204:EQ206" si="3352">IF(BK204="","","|n"&amp;EQ$2&amp;"+"&amp;BK204&amp;EQ$1)</f>
        <v/>
      </c>
      <c r="ER204" s="72" t="str">
        <f t="shared" ref="ER204:ER206" si="3353">IF(BL204="","","|n"&amp;ER$2&amp;"+"&amp;BL204&amp;ER$1)</f>
        <v/>
      </c>
      <c r="ES204" s="72" t="str">
        <f t="shared" ref="ES204:ES206" si="3354">IF(BM204="","","|n"&amp;ES$2&amp;"+"&amp;BM204&amp;ES$1)</f>
        <v/>
      </c>
      <c r="ET204" s="72" t="str">
        <f t="shared" ref="ET204:ET206" si="3355">IF(BN204="","","|n"&amp;ET$2&amp;"+"&amp;BN204&amp;ET$1)</f>
        <v/>
      </c>
      <c r="EU204" s="72" t="str">
        <f t="shared" ref="EU204:EU206" si="3356">IF(BO204="","","|n"&amp;EU$2&amp;"+"&amp;BO204&amp;EU$1)</f>
        <v/>
      </c>
      <c r="EV204" s="72" t="str">
        <f t="shared" ref="EV204:EV206" si="3357">IF(BP204="","","|n"&amp;EV$2&amp;"+"&amp;BP204&amp;EV$1)</f>
        <v/>
      </c>
      <c r="EW204" s="72" t="str">
        <f t="shared" ref="EW204:EW206" si="3358">IF(BQ204="","","|n"&amp;EW$2&amp;"+"&amp;BQ204&amp;EW$1)</f>
        <v/>
      </c>
      <c r="EX204" s="72" t="str">
        <f t="shared" ref="EX204:EX206" si="3359">IF(BR204="","","|n"&amp;EX$2&amp;"+"&amp;BR204&amp;EX$1)</f>
        <v/>
      </c>
      <c r="EY204" s="72" t="str">
        <f t="shared" ref="EY204:EY206" si="3360">IF(BS204="","","|n"&amp;EY$2&amp;"+"&amp;BS204&amp;EY$1)</f>
        <v/>
      </c>
      <c r="EZ204" s="72" t="str">
        <f t="shared" ref="EZ204:EZ206" si="3361">IF(BT204="","","|n"&amp;EZ$2&amp;"+"&amp;BT204&amp;EZ$1)</f>
        <v/>
      </c>
      <c r="FA204" s="72" t="str">
        <f t="shared" ref="FA204:FA206" si="3362">IF(BU204="","","|n"&amp;FA$2&amp;"+"&amp;BU204&amp;FA$1)</f>
        <v/>
      </c>
      <c r="FB204" s="72" t="str">
        <f t="shared" ref="FB204:FB206" si="3363">IF(BV204="","","|n"&amp;FB$2&amp;"+"&amp;BV204&amp;FB$1)</f>
        <v/>
      </c>
      <c r="FC204" s="72" t="str">
        <f t="shared" ref="FC204:FC206" si="3364">IF(BW204="","","|n"&amp;FC$2&amp;"+"&amp;BW204&amp;FC$1)</f>
        <v/>
      </c>
      <c r="FD204" s="72" t="str">
        <f t="shared" ref="FD204:FD206" si="3365">IF(BX204="","","|n"&amp;FD$2&amp;"+"&amp;BX204&amp;FD$1)</f>
        <v/>
      </c>
      <c r="FE204" s="72" t="str">
        <f t="shared" ref="FE204:FE206" si="3366">IF(BY204="","","|n"&amp;FE$2&amp;"+"&amp;BY204&amp;FE$1)</f>
        <v/>
      </c>
      <c r="FF204" s="72" t="str">
        <f t="shared" ref="FF204:FF206" si="3367">IF(BZ204="","","|n"&amp;FF$2&amp;"+"&amp;BZ204&amp;FF$1)</f>
        <v/>
      </c>
      <c r="FG204" s="72" t="str">
        <f t="shared" ref="FG204:FG206" si="3368">IF(CA204="","","|n"&amp;FG$2&amp;"+"&amp;CA204&amp;FG$1)</f>
        <v/>
      </c>
      <c r="FH204" s="72" t="str">
        <f t="shared" ref="FH204:FH206" si="3369">IF(CB204="","","|n"&amp;FH$2&amp;"+"&amp;CB204&amp;FH$1)</f>
        <v/>
      </c>
      <c r="FI204" s="72" t="str">
        <f t="shared" ref="FI204:FI206" si="3370">IF(CC204="","","|n"&amp;FI$2&amp;"+"&amp;CC204&amp;FI$1)</f>
        <v/>
      </c>
      <c r="FJ204" s="72" t="str">
        <f t="shared" ref="FJ204:FJ206" si="3371">IF(CD204="","","|n"&amp;FJ$2&amp;"+"&amp;CD204&amp;FJ$1)</f>
        <v/>
      </c>
      <c r="FK204" s="72" t="str">
        <f t="shared" ref="FK204:FK206" si="3372">IF(CE204="","","|n"&amp;FK$2&amp;"+"&amp;CE204&amp;FK$1)</f>
        <v/>
      </c>
      <c r="FL204" s="72" t="str">
        <f t="shared" ref="FL204:FL206" si="3373">IF(CF204="","","|n"&amp;FL$2&amp;"+"&amp;CF204&amp;FL$1)</f>
        <v/>
      </c>
      <c r="FM204" s="72" t="str">
        <f t="shared" ref="FM204:FM206" si="3374">IF(CG204="","","|n"&amp;FM$2&amp;"+"&amp;CG204&amp;FM$1)</f>
        <v/>
      </c>
      <c r="FN204" s="72" t="str">
        <f t="shared" ref="FN204:FN206" si="3375">IF(CH204="","","|n"&amp;FN$2&amp;"+"&amp;CH204&amp;FN$1)</f>
        <v/>
      </c>
      <c r="FO204" s="72" t="str">
        <f t="shared" ref="FO204:FO206" si="3376">IF(CI204="","","|n"&amp;FO$2&amp;"+"&amp;CI204&amp;FO$1)</f>
        <v/>
      </c>
      <c r="FP204" s="72" t="str">
        <f t="shared" ref="FP204:FP206" si="3377">IF(CJ204="","","|n"&amp;FP$2&amp;"+"&amp;CJ204&amp;FP$1)</f>
        <v/>
      </c>
      <c r="FQ204" s="72" t="str">
        <f t="shared" ref="FQ204:FQ206" si="3378">IF(CK204="","","|n"&amp;FQ$2&amp;"+"&amp;CK204&amp;FQ$1)</f>
        <v/>
      </c>
      <c r="FR204" s="72" t="str">
        <f t="shared" ref="FR204:FR206" si="3379">IF(CL204="","","|n"&amp;FR$2&amp;"+"&amp;CL204&amp;FR$1)</f>
        <v/>
      </c>
      <c r="FS204" s="72" t="str">
        <f t="shared" ref="FS204:FS206" si="3380">IF(CM204="","","|n"&amp;FS$2&amp;"+"&amp;CM204&amp;FS$1)</f>
        <v/>
      </c>
    </row>
    <row r="205" spans="1:175" ht="16.5">
      <c r="A205" s="80"/>
      <c r="B205" s="102" t="s">
        <v>720</v>
      </c>
      <c r="C205" s="80" t="s">
        <v>721</v>
      </c>
      <c r="T205" s="121" t="s">
        <v>722</v>
      </c>
      <c r="U205" s="86" t="str">
        <f t="shared" si="3161"/>
        <v>ReplaceableTextures\\CommandButtons\\BTNIT12.blp</v>
      </c>
      <c r="CN205" s="71" t="str">
        <f t="shared" si="3162"/>
        <v>InitUnitState('IT12',,,,,,,,,,)</v>
      </c>
      <c r="CO205" s="71" t="str">
        <f t="shared" si="3163"/>
        <v>InitUnitNormal('IT12',,,,,,,,,,)</v>
      </c>
      <c r="CP205" s="71" t="str">
        <f t="shared" si="3164"/>
        <v>InitUnitMagic('IT12',,,,,,,,,,)</v>
      </c>
      <c r="CQ205" s="71" t="str">
        <f t="shared" si="3165"/>
        <v>InitUnitAdd('IT12',,,,,,,,,,)</v>
      </c>
      <c r="CR205" s="71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6" t="str">
        <f t="shared" si="3239"/>
        <v>|n</v>
      </c>
      <c r="CV205" s="62" t="str">
        <f t="shared" si="3310"/>
        <v>境界挑战12</v>
      </c>
      <c r="CW205" s="61"/>
      <c r="CX205" s="61"/>
      <c r="CY205" s="61"/>
      <c r="CZ205" s="61"/>
      <c r="DA205" s="61"/>
      <c r="DB205" s="72" t="str">
        <f t="shared" si="3311"/>
        <v/>
      </c>
      <c r="DC205" s="72" t="str">
        <f t="shared" si="3312"/>
        <v/>
      </c>
      <c r="DD205" s="72" t="str">
        <f t="shared" si="3313"/>
        <v/>
      </c>
      <c r="DE205" s="72" t="str">
        <f t="shared" si="3314"/>
        <v/>
      </c>
      <c r="DF205" s="72" t="str">
        <f t="shared" si="3315"/>
        <v/>
      </c>
      <c r="DG205" s="72" t="str">
        <f t="shared" si="3316"/>
        <v/>
      </c>
      <c r="DH205" s="72" t="str">
        <f t="shared" si="3317"/>
        <v/>
      </c>
      <c r="DI205" s="72" t="str">
        <f t="shared" si="3318"/>
        <v/>
      </c>
      <c r="DJ205" s="72" t="str">
        <f t="shared" si="3319"/>
        <v/>
      </c>
      <c r="DK205" s="72" t="str">
        <f t="shared" si="3320"/>
        <v/>
      </c>
      <c r="DL205" s="72" t="str">
        <f t="shared" si="3321"/>
        <v/>
      </c>
      <c r="DM205" s="72" t="str">
        <f t="shared" si="3322"/>
        <v/>
      </c>
      <c r="DN205" s="72" t="str">
        <f t="shared" si="3323"/>
        <v/>
      </c>
      <c r="DO205" s="72" t="str">
        <f t="shared" si="3324"/>
        <v/>
      </c>
      <c r="DP205" s="72" t="str">
        <f t="shared" si="3325"/>
        <v/>
      </c>
      <c r="DQ205" s="72" t="str">
        <f t="shared" si="3326"/>
        <v/>
      </c>
      <c r="DR205" s="72" t="str">
        <f t="shared" si="3327"/>
        <v/>
      </c>
      <c r="DS205" s="72" t="str">
        <f t="shared" si="3328"/>
        <v/>
      </c>
      <c r="DT205" s="72" t="str">
        <f t="shared" si="3329"/>
        <v/>
      </c>
      <c r="DU205" s="72" t="str">
        <f t="shared" si="3330"/>
        <v/>
      </c>
      <c r="DV205" s="72" t="str">
        <f t="shared" si="3331"/>
        <v/>
      </c>
      <c r="DW205" s="72" t="str">
        <f t="shared" si="3332"/>
        <v/>
      </c>
      <c r="DX205" s="72" t="str">
        <f t="shared" si="3333"/>
        <v/>
      </c>
      <c r="DY205" s="72" t="str">
        <f t="shared" si="3334"/>
        <v/>
      </c>
      <c r="DZ205" s="72" t="str">
        <f t="shared" si="3335"/>
        <v/>
      </c>
      <c r="EA205" s="72" t="str">
        <f t="shared" si="3336"/>
        <v/>
      </c>
      <c r="EB205" s="72" t="str">
        <f t="shared" si="3337"/>
        <v/>
      </c>
      <c r="EC205" s="72" t="str">
        <f t="shared" si="3338"/>
        <v/>
      </c>
      <c r="ED205" s="72" t="str">
        <f t="shared" si="3339"/>
        <v/>
      </c>
      <c r="EE205" s="72" t="str">
        <f t="shared" si="3340"/>
        <v/>
      </c>
      <c r="EF205" s="72" t="str">
        <f t="shared" si="3341"/>
        <v/>
      </c>
      <c r="EG205" s="72" t="str">
        <f t="shared" si="3342"/>
        <v/>
      </c>
      <c r="EH205" s="72" t="str">
        <f t="shared" si="3343"/>
        <v/>
      </c>
      <c r="EI205" s="72" t="str">
        <f t="shared" si="3344"/>
        <v/>
      </c>
      <c r="EJ205" s="72" t="str">
        <f t="shared" si="3345"/>
        <v/>
      </c>
      <c r="EK205" s="72" t="str">
        <f t="shared" si="3346"/>
        <v/>
      </c>
      <c r="EL205" s="72" t="str">
        <f t="shared" si="3347"/>
        <v/>
      </c>
      <c r="EM205" s="72" t="str">
        <f t="shared" si="3348"/>
        <v/>
      </c>
      <c r="EN205" s="72" t="str">
        <f t="shared" si="3349"/>
        <v/>
      </c>
      <c r="EO205" s="72" t="str">
        <f t="shared" si="3350"/>
        <v/>
      </c>
      <c r="EP205" s="72" t="str">
        <f t="shared" si="3351"/>
        <v/>
      </c>
      <c r="EQ205" s="72" t="str">
        <f t="shared" si="3352"/>
        <v/>
      </c>
      <c r="ER205" s="72" t="str">
        <f t="shared" si="3353"/>
        <v/>
      </c>
      <c r="ES205" s="72" t="str">
        <f t="shared" si="3354"/>
        <v/>
      </c>
      <c r="ET205" s="72" t="str">
        <f t="shared" si="3355"/>
        <v/>
      </c>
      <c r="EU205" s="72" t="str">
        <f t="shared" si="3356"/>
        <v/>
      </c>
      <c r="EV205" s="72" t="str">
        <f t="shared" si="3357"/>
        <v/>
      </c>
      <c r="EW205" s="72" t="str">
        <f t="shared" si="3358"/>
        <v/>
      </c>
      <c r="EX205" s="72" t="str">
        <f t="shared" si="3359"/>
        <v/>
      </c>
      <c r="EY205" s="72" t="str">
        <f t="shared" si="3360"/>
        <v/>
      </c>
      <c r="EZ205" s="72" t="str">
        <f t="shared" si="3361"/>
        <v/>
      </c>
      <c r="FA205" s="72" t="str">
        <f t="shared" si="3362"/>
        <v/>
      </c>
      <c r="FB205" s="72" t="str">
        <f t="shared" si="3363"/>
        <v/>
      </c>
      <c r="FC205" s="72" t="str">
        <f t="shared" si="3364"/>
        <v/>
      </c>
      <c r="FD205" s="72" t="str">
        <f t="shared" si="3365"/>
        <v/>
      </c>
      <c r="FE205" s="72" t="str">
        <f t="shared" si="3366"/>
        <v/>
      </c>
      <c r="FF205" s="72" t="str">
        <f t="shared" si="3367"/>
        <v/>
      </c>
      <c r="FG205" s="72" t="str">
        <f t="shared" si="3368"/>
        <v/>
      </c>
      <c r="FH205" s="72" t="str">
        <f t="shared" si="3369"/>
        <v/>
      </c>
      <c r="FI205" s="72" t="str">
        <f t="shared" si="3370"/>
        <v/>
      </c>
      <c r="FJ205" s="72" t="str">
        <f t="shared" si="3371"/>
        <v/>
      </c>
      <c r="FK205" s="72" t="str">
        <f t="shared" si="3372"/>
        <v/>
      </c>
      <c r="FL205" s="72" t="str">
        <f t="shared" si="3373"/>
        <v/>
      </c>
      <c r="FM205" s="72" t="str">
        <f t="shared" si="3374"/>
        <v/>
      </c>
      <c r="FN205" s="72" t="str">
        <f t="shared" si="3375"/>
        <v/>
      </c>
      <c r="FO205" s="72" t="str">
        <f t="shared" si="3376"/>
        <v/>
      </c>
      <c r="FP205" s="72" t="str">
        <f t="shared" si="3377"/>
        <v/>
      </c>
      <c r="FQ205" s="72" t="str">
        <f t="shared" si="3378"/>
        <v/>
      </c>
      <c r="FR205" s="72" t="str">
        <f t="shared" si="3379"/>
        <v/>
      </c>
      <c r="FS205" s="72" t="str">
        <f t="shared" si="3380"/>
        <v/>
      </c>
    </row>
    <row r="206" spans="1:175" ht="16.5">
      <c r="A206" s="80"/>
      <c r="B206" s="102" t="s">
        <v>723</v>
      </c>
      <c r="C206" s="80" t="s">
        <v>724</v>
      </c>
      <c r="T206" s="121" t="s">
        <v>725</v>
      </c>
      <c r="U206" s="86" t="str">
        <f t="shared" si="3161"/>
        <v>ReplaceableTextures\\CommandButtons\\BTNIT13.blp</v>
      </c>
      <c r="CN206" s="71" t="str">
        <f t="shared" si="3162"/>
        <v>InitUnitState('IT13',,,,,,,,,,)</v>
      </c>
      <c r="CO206" s="71" t="str">
        <f t="shared" si="3163"/>
        <v>InitUnitNormal('IT13',,,,,,,,,,)</v>
      </c>
      <c r="CP206" s="71" t="str">
        <f t="shared" si="3164"/>
        <v>InitUnitMagic('IT13',,,,,,,,,,)</v>
      </c>
      <c r="CQ206" s="71" t="str">
        <f t="shared" si="3165"/>
        <v>InitUnitAdd('IT13',,,,,,,,,,)</v>
      </c>
      <c r="CR206" s="71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6" t="str">
        <f t="shared" si="3239"/>
        <v>|n</v>
      </c>
      <c r="CV206" s="62" t="str">
        <f t="shared" si="3310"/>
        <v>境界挑战13</v>
      </c>
      <c r="CW206" s="61"/>
      <c r="CX206" s="61"/>
      <c r="CY206" s="61"/>
      <c r="CZ206" s="61"/>
      <c r="DA206" s="61"/>
      <c r="DB206" s="72" t="str">
        <f t="shared" si="3311"/>
        <v/>
      </c>
      <c r="DC206" s="72" t="str">
        <f t="shared" si="3312"/>
        <v/>
      </c>
      <c r="DD206" s="72" t="str">
        <f t="shared" si="3313"/>
        <v/>
      </c>
      <c r="DE206" s="72" t="str">
        <f t="shared" si="3314"/>
        <v/>
      </c>
      <c r="DF206" s="72" t="str">
        <f t="shared" si="3315"/>
        <v/>
      </c>
      <c r="DG206" s="72" t="str">
        <f t="shared" si="3316"/>
        <v/>
      </c>
      <c r="DH206" s="72" t="str">
        <f t="shared" si="3317"/>
        <v/>
      </c>
      <c r="DI206" s="72" t="str">
        <f t="shared" si="3318"/>
        <v/>
      </c>
      <c r="DJ206" s="72" t="str">
        <f t="shared" si="3319"/>
        <v/>
      </c>
      <c r="DK206" s="72" t="str">
        <f t="shared" si="3320"/>
        <v/>
      </c>
      <c r="DL206" s="72" t="str">
        <f t="shared" si="3321"/>
        <v/>
      </c>
      <c r="DM206" s="72" t="str">
        <f t="shared" si="3322"/>
        <v/>
      </c>
      <c r="DN206" s="72" t="str">
        <f t="shared" si="3323"/>
        <v/>
      </c>
      <c r="DO206" s="72" t="str">
        <f t="shared" si="3324"/>
        <v/>
      </c>
      <c r="DP206" s="72" t="str">
        <f t="shared" si="3325"/>
        <v/>
      </c>
      <c r="DQ206" s="72" t="str">
        <f t="shared" si="3326"/>
        <v/>
      </c>
      <c r="DR206" s="72" t="str">
        <f t="shared" si="3327"/>
        <v/>
      </c>
      <c r="DS206" s="72" t="str">
        <f t="shared" si="3328"/>
        <v/>
      </c>
      <c r="DT206" s="72" t="str">
        <f t="shared" si="3329"/>
        <v/>
      </c>
      <c r="DU206" s="72" t="str">
        <f t="shared" si="3330"/>
        <v/>
      </c>
      <c r="DV206" s="72" t="str">
        <f t="shared" si="3331"/>
        <v/>
      </c>
      <c r="DW206" s="72" t="str">
        <f t="shared" si="3332"/>
        <v/>
      </c>
      <c r="DX206" s="72" t="str">
        <f t="shared" si="3333"/>
        <v/>
      </c>
      <c r="DY206" s="72" t="str">
        <f t="shared" si="3334"/>
        <v/>
      </c>
      <c r="DZ206" s="72" t="str">
        <f t="shared" si="3335"/>
        <v/>
      </c>
      <c r="EA206" s="72" t="str">
        <f t="shared" si="3336"/>
        <v/>
      </c>
      <c r="EB206" s="72" t="str">
        <f t="shared" si="3337"/>
        <v/>
      </c>
      <c r="EC206" s="72" t="str">
        <f t="shared" si="3338"/>
        <v/>
      </c>
      <c r="ED206" s="72" t="str">
        <f t="shared" si="3339"/>
        <v/>
      </c>
      <c r="EE206" s="72" t="str">
        <f t="shared" si="3340"/>
        <v/>
      </c>
      <c r="EF206" s="72" t="str">
        <f t="shared" si="3341"/>
        <v/>
      </c>
      <c r="EG206" s="72" t="str">
        <f t="shared" si="3342"/>
        <v/>
      </c>
      <c r="EH206" s="72" t="str">
        <f t="shared" si="3343"/>
        <v/>
      </c>
      <c r="EI206" s="72" t="str">
        <f t="shared" si="3344"/>
        <v/>
      </c>
      <c r="EJ206" s="72" t="str">
        <f t="shared" si="3345"/>
        <v/>
      </c>
      <c r="EK206" s="72" t="str">
        <f t="shared" si="3346"/>
        <v/>
      </c>
      <c r="EL206" s="72" t="str">
        <f t="shared" si="3347"/>
        <v/>
      </c>
      <c r="EM206" s="72" t="str">
        <f t="shared" si="3348"/>
        <v/>
      </c>
      <c r="EN206" s="72" t="str">
        <f t="shared" si="3349"/>
        <v/>
      </c>
      <c r="EO206" s="72" t="str">
        <f t="shared" si="3350"/>
        <v/>
      </c>
      <c r="EP206" s="72" t="str">
        <f t="shared" si="3351"/>
        <v/>
      </c>
      <c r="EQ206" s="72" t="str">
        <f t="shared" si="3352"/>
        <v/>
      </c>
      <c r="ER206" s="72" t="str">
        <f t="shared" si="3353"/>
        <v/>
      </c>
      <c r="ES206" s="72" t="str">
        <f t="shared" si="3354"/>
        <v/>
      </c>
      <c r="ET206" s="72" t="str">
        <f t="shared" si="3355"/>
        <v/>
      </c>
      <c r="EU206" s="72" t="str">
        <f t="shared" si="3356"/>
        <v/>
      </c>
      <c r="EV206" s="72" t="str">
        <f t="shared" si="3357"/>
        <v/>
      </c>
      <c r="EW206" s="72" t="str">
        <f t="shared" si="3358"/>
        <v/>
      </c>
      <c r="EX206" s="72" t="str">
        <f t="shared" si="3359"/>
        <v/>
      </c>
      <c r="EY206" s="72" t="str">
        <f t="shared" si="3360"/>
        <v/>
      </c>
      <c r="EZ206" s="72" t="str">
        <f t="shared" si="3361"/>
        <v/>
      </c>
      <c r="FA206" s="72" t="str">
        <f t="shared" si="3362"/>
        <v/>
      </c>
      <c r="FB206" s="72" t="str">
        <f t="shared" si="3363"/>
        <v/>
      </c>
      <c r="FC206" s="72" t="str">
        <f t="shared" si="3364"/>
        <v/>
      </c>
      <c r="FD206" s="72" t="str">
        <f t="shared" si="3365"/>
        <v/>
      </c>
      <c r="FE206" s="72" t="str">
        <f t="shared" si="3366"/>
        <v/>
      </c>
      <c r="FF206" s="72" t="str">
        <f t="shared" si="3367"/>
        <v/>
      </c>
      <c r="FG206" s="72" t="str">
        <f t="shared" si="3368"/>
        <v/>
      </c>
      <c r="FH206" s="72" t="str">
        <f t="shared" si="3369"/>
        <v/>
      </c>
      <c r="FI206" s="72" t="str">
        <f t="shared" si="3370"/>
        <v/>
      </c>
      <c r="FJ206" s="72" t="str">
        <f t="shared" si="3371"/>
        <v/>
      </c>
      <c r="FK206" s="72" t="str">
        <f t="shared" si="3372"/>
        <v/>
      </c>
      <c r="FL206" s="72" t="str">
        <f t="shared" si="3373"/>
        <v/>
      </c>
      <c r="FM206" s="72" t="str">
        <f t="shared" si="3374"/>
        <v/>
      </c>
      <c r="FN206" s="72" t="str">
        <f t="shared" si="3375"/>
        <v/>
      </c>
      <c r="FO206" s="72" t="str">
        <f t="shared" si="3376"/>
        <v/>
      </c>
      <c r="FP206" s="72" t="str">
        <f t="shared" si="3377"/>
        <v/>
      </c>
      <c r="FQ206" s="72" t="str">
        <f t="shared" si="3378"/>
        <v/>
      </c>
      <c r="FR206" s="72" t="str">
        <f t="shared" si="3379"/>
        <v/>
      </c>
      <c r="FS206" s="72" t="str">
        <f t="shared" si="3380"/>
        <v/>
      </c>
    </row>
    <row r="207" spans="1:175" ht="16.5">
      <c r="A207" s="80"/>
      <c r="B207" s="102" t="s">
        <v>726</v>
      </c>
      <c r="C207" s="80" t="s">
        <v>727</v>
      </c>
      <c r="T207" s="121" t="s">
        <v>727</v>
      </c>
      <c r="U207" s="86" t="str">
        <f t="shared" si="3161"/>
        <v>ReplaceableTextures\\CommandButtons\\BTNIT14.blp</v>
      </c>
      <c r="CN207" s="71" t="str">
        <f t="shared" si="3162"/>
        <v>InitUnitState('IT14',,,,,,,,,,)</v>
      </c>
      <c r="CO207" s="71" t="str">
        <f t="shared" si="3163"/>
        <v>InitUnitNormal('IT14',,,,,,,,,,)</v>
      </c>
      <c r="CP207" s="71" t="str">
        <f t="shared" si="3164"/>
        <v>InitUnitMagic('IT14',,,,,,,,,,)</v>
      </c>
      <c r="CQ207" s="71" t="str">
        <f t="shared" si="3165"/>
        <v>InitUnitAdd('IT14',,,,,,,,,,)</v>
      </c>
      <c r="CR207" s="71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231&amp;CR$1&amp;")"</f>
        <v>InitEquipData('IT14',,"",,,,,'','','','','','',"ReplaceableTextures\\CommandButtons\\BTNIH00.blp")</v>
      </c>
      <c r="CU207" s="96" t="str">
        <f t="shared" si="3239"/>
        <v>|n</v>
      </c>
      <c r="CV207" s="62" t="str">
        <f t="shared" si="3310"/>
        <v>境界挑战14</v>
      </c>
      <c r="CW207" s="61"/>
      <c r="CX207" s="61"/>
      <c r="CY207" s="61"/>
      <c r="CZ207" s="61"/>
      <c r="DA207" s="61"/>
      <c r="DB207" s="72" t="str">
        <f t="shared" ref="DB207:EG208" si="3381">IF(V207="","","|n"&amp;DB$2&amp;"+"&amp;V207&amp;DB$1)</f>
        <v/>
      </c>
      <c r="DC207" s="72" t="str">
        <f t="shared" si="3381"/>
        <v/>
      </c>
      <c r="DD207" s="72" t="str">
        <f t="shared" si="3381"/>
        <v/>
      </c>
      <c r="DE207" s="72" t="str">
        <f t="shared" si="3381"/>
        <v/>
      </c>
      <c r="DF207" s="72" t="str">
        <f t="shared" si="3381"/>
        <v/>
      </c>
      <c r="DG207" s="72" t="str">
        <f t="shared" si="3381"/>
        <v/>
      </c>
      <c r="DH207" s="72" t="str">
        <f t="shared" si="3381"/>
        <v/>
      </c>
      <c r="DI207" s="72" t="str">
        <f t="shared" si="3381"/>
        <v/>
      </c>
      <c r="DJ207" s="72" t="str">
        <f t="shared" si="3381"/>
        <v/>
      </c>
      <c r="DK207" s="72" t="str">
        <f t="shared" si="3381"/>
        <v/>
      </c>
      <c r="DL207" s="72" t="str">
        <f t="shared" si="3381"/>
        <v/>
      </c>
      <c r="DM207" s="72" t="str">
        <f t="shared" si="3381"/>
        <v/>
      </c>
      <c r="DN207" s="72" t="str">
        <f t="shared" si="3381"/>
        <v/>
      </c>
      <c r="DO207" s="72" t="str">
        <f t="shared" si="3381"/>
        <v/>
      </c>
      <c r="DP207" s="72" t="str">
        <f t="shared" si="3381"/>
        <v/>
      </c>
      <c r="DQ207" s="72" t="str">
        <f t="shared" si="3381"/>
        <v/>
      </c>
      <c r="DR207" s="72" t="str">
        <f t="shared" si="3381"/>
        <v/>
      </c>
      <c r="DS207" s="72" t="str">
        <f t="shared" si="3381"/>
        <v/>
      </c>
      <c r="DT207" s="72" t="str">
        <f t="shared" si="3381"/>
        <v/>
      </c>
      <c r="DU207" s="72" t="str">
        <f t="shared" si="3381"/>
        <v/>
      </c>
      <c r="DV207" s="72" t="str">
        <f t="shared" si="3381"/>
        <v/>
      </c>
      <c r="DW207" s="72" t="str">
        <f t="shared" si="3381"/>
        <v/>
      </c>
      <c r="DX207" s="72" t="str">
        <f t="shared" si="3381"/>
        <v/>
      </c>
      <c r="DY207" s="72" t="str">
        <f t="shared" si="3381"/>
        <v/>
      </c>
      <c r="DZ207" s="72" t="str">
        <f t="shared" si="3381"/>
        <v/>
      </c>
      <c r="EA207" s="72" t="str">
        <f t="shared" si="3381"/>
        <v/>
      </c>
      <c r="EB207" s="72" t="str">
        <f t="shared" si="3381"/>
        <v/>
      </c>
      <c r="EC207" s="72" t="str">
        <f t="shared" si="3381"/>
        <v/>
      </c>
      <c r="ED207" s="72" t="str">
        <f t="shared" si="3381"/>
        <v/>
      </c>
      <c r="EE207" s="72" t="str">
        <f t="shared" si="3381"/>
        <v/>
      </c>
      <c r="EF207" s="72" t="str">
        <f t="shared" si="3381"/>
        <v/>
      </c>
      <c r="EG207" s="72" t="str">
        <f t="shared" si="3381"/>
        <v/>
      </c>
      <c r="EH207" s="72" t="str">
        <f t="shared" ref="EH207:FM208" si="3382">IF(BB207="","","|n"&amp;EH$2&amp;"+"&amp;BB207&amp;EH$1)</f>
        <v/>
      </c>
      <c r="EI207" s="72" t="str">
        <f t="shared" si="3382"/>
        <v/>
      </c>
      <c r="EJ207" s="72" t="str">
        <f t="shared" si="3382"/>
        <v/>
      </c>
      <c r="EK207" s="72" t="str">
        <f t="shared" si="3382"/>
        <v/>
      </c>
      <c r="EL207" s="72" t="str">
        <f t="shared" si="3382"/>
        <v/>
      </c>
      <c r="EM207" s="72" t="str">
        <f t="shared" si="3382"/>
        <v/>
      </c>
      <c r="EN207" s="72" t="str">
        <f t="shared" si="3382"/>
        <v/>
      </c>
      <c r="EO207" s="72" t="str">
        <f t="shared" si="3382"/>
        <v/>
      </c>
      <c r="EP207" s="72" t="str">
        <f t="shared" si="3382"/>
        <v/>
      </c>
      <c r="EQ207" s="72" t="str">
        <f t="shared" si="3382"/>
        <v/>
      </c>
      <c r="ER207" s="72" t="str">
        <f t="shared" si="3382"/>
        <v/>
      </c>
      <c r="ES207" s="72" t="str">
        <f t="shared" si="3382"/>
        <v/>
      </c>
      <c r="ET207" s="72" t="str">
        <f t="shared" si="3382"/>
        <v/>
      </c>
      <c r="EU207" s="72" t="str">
        <f t="shared" si="3382"/>
        <v/>
      </c>
      <c r="EV207" s="72" t="str">
        <f t="shared" si="3382"/>
        <v/>
      </c>
      <c r="EW207" s="72" t="str">
        <f t="shared" si="3382"/>
        <v/>
      </c>
      <c r="EX207" s="72" t="str">
        <f t="shared" si="3382"/>
        <v/>
      </c>
      <c r="EY207" s="72" t="str">
        <f t="shared" si="3382"/>
        <v/>
      </c>
      <c r="EZ207" s="72" t="str">
        <f t="shared" si="3382"/>
        <v/>
      </c>
      <c r="FA207" s="72" t="str">
        <f t="shared" si="3382"/>
        <v/>
      </c>
      <c r="FB207" s="72" t="str">
        <f t="shared" si="3382"/>
        <v/>
      </c>
      <c r="FC207" s="72" t="str">
        <f t="shared" si="3382"/>
        <v/>
      </c>
      <c r="FD207" s="72" t="str">
        <f t="shared" si="3382"/>
        <v/>
      </c>
      <c r="FE207" s="72" t="str">
        <f t="shared" si="3382"/>
        <v/>
      </c>
      <c r="FF207" s="72" t="str">
        <f t="shared" si="3382"/>
        <v/>
      </c>
      <c r="FG207" s="72" t="str">
        <f t="shared" si="3382"/>
        <v/>
      </c>
      <c r="FH207" s="72" t="str">
        <f t="shared" si="3382"/>
        <v/>
      </c>
      <c r="FI207" s="72" t="str">
        <f t="shared" si="3382"/>
        <v/>
      </c>
      <c r="FJ207" s="72" t="str">
        <f t="shared" si="3382"/>
        <v/>
      </c>
      <c r="FK207" s="72" t="str">
        <f t="shared" si="3382"/>
        <v/>
      </c>
      <c r="FL207" s="72" t="str">
        <f t="shared" si="3382"/>
        <v/>
      </c>
      <c r="FM207" s="72" t="str">
        <f t="shared" si="3382"/>
        <v/>
      </c>
      <c r="FN207" s="72" t="str">
        <f t="shared" ref="FN207:FS208" si="3383">IF(CH207="","","|n"&amp;FN$2&amp;"+"&amp;CH207&amp;FN$1)</f>
        <v/>
      </c>
      <c r="FO207" s="72" t="str">
        <f t="shared" si="3383"/>
        <v/>
      </c>
      <c r="FP207" s="72" t="str">
        <f t="shared" si="3383"/>
        <v/>
      </c>
      <c r="FQ207" s="72" t="str">
        <f t="shared" si="3383"/>
        <v/>
      </c>
      <c r="FR207" s="72" t="str">
        <f t="shared" si="3383"/>
        <v/>
      </c>
      <c r="FS207" s="72" t="str">
        <f t="shared" si="3383"/>
        <v/>
      </c>
    </row>
    <row r="208" spans="1:175" ht="16.5">
      <c r="A208" s="80"/>
      <c r="B208" s="102" t="s">
        <v>728</v>
      </c>
      <c r="C208" s="80" t="s">
        <v>729</v>
      </c>
      <c r="T208" s="121" t="s">
        <v>730</v>
      </c>
      <c r="U208" s="86" t="str">
        <f t="shared" si="3161"/>
        <v>ReplaceableTextures\\CommandButtons\\BTNIZ0A.blp</v>
      </c>
      <c r="CN208" s="71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1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1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1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1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6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2" t="str">
        <f t="shared" ref="CV208" si="3389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1"/>
        <v/>
      </c>
      <c r="DC208" s="72" t="str">
        <f t="shared" si="3381"/>
        <v/>
      </c>
      <c r="DD208" s="72" t="str">
        <f t="shared" si="3381"/>
        <v/>
      </c>
      <c r="DE208" s="72" t="str">
        <f t="shared" si="3381"/>
        <v/>
      </c>
      <c r="DF208" s="72" t="str">
        <f t="shared" si="3381"/>
        <v/>
      </c>
      <c r="DG208" s="72" t="str">
        <f t="shared" si="3381"/>
        <v/>
      </c>
      <c r="DH208" s="72" t="str">
        <f t="shared" si="3381"/>
        <v/>
      </c>
      <c r="DI208" s="72" t="str">
        <f t="shared" si="3381"/>
        <v/>
      </c>
      <c r="DJ208" s="72" t="str">
        <f t="shared" si="3381"/>
        <v/>
      </c>
      <c r="DK208" s="72" t="str">
        <f t="shared" si="3381"/>
        <v/>
      </c>
      <c r="DL208" s="72" t="str">
        <f t="shared" si="3381"/>
        <v/>
      </c>
      <c r="DM208" s="72" t="str">
        <f t="shared" si="3381"/>
        <v/>
      </c>
      <c r="DN208" s="72" t="str">
        <f t="shared" si="3381"/>
        <v/>
      </c>
      <c r="DO208" s="72" t="str">
        <f t="shared" si="3381"/>
        <v/>
      </c>
      <c r="DP208" s="72" t="str">
        <f t="shared" si="3381"/>
        <v/>
      </c>
      <c r="DQ208" s="72" t="str">
        <f t="shared" si="3381"/>
        <v/>
      </c>
      <c r="DR208" s="72" t="str">
        <f t="shared" si="3381"/>
        <v/>
      </c>
      <c r="DS208" s="72" t="str">
        <f t="shared" si="3381"/>
        <v/>
      </c>
      <c r="DT208" s="72" t="str">
        <f t="shared" si="3381"/>
        <v/>
      </c>
      <c r="DU208" s="72" t="str">
        <f t="shared" si="3381"/>
        <v/>
      </c>
      <c r="DV208" s="72" t="str">
        <f t="shared" si="3381"/>
        <v/>
      </c>
      <c r="DW208" s="72" t="str">
        <f t="shared" si="3381"/>
        <v/>
      </c>
      <c r="DX208" s="72" t="str">
        <f t="shared" si="3381"/>
        <v/>
      </c>
      <c r="DY208" s="72" t="str">
        <f t="shared" si="3381"/>
        <v/>
      </c>
      <c r="DZ208" s="72" t="str">
        <f t="shared" si="3381"/>
        <v/>
      </c>
      <c r="EA208" s="72" t="str">
        <f t="shared" si="3381"/>
        <v/>
      </c>
      <c r="EB208" s="72" t="str">
        <f t="shared" si="3381"/>
        <v/>
      </c>
      <c r="EC208" s="72" t="str">
        <f t="shared" si="3381"/>
        <v/>
      </c>
      <c r="ED208" s="72" t="str">
        <f t="shared" si="3381"/>
        <v/>
      </c>
      <c r="EE208" s="72" t="str">
        <f t="shared" si="3381"/>
        <v/>
      </c>
      <c r="EF208" s="72" t="str">
        <f t="shared" si="3381"/>
        <v/>
      </c>
      <c r="EG208" s="72" t="str">
        <f t="shared" si="3381"/>
        <v/>
      </c>
      <c r="EH208" s="72" t="str">
        <f t="shared" si="3382"/>
        <v/>
      </c>
      <c r="EI208" s="72" t="str">
        <f t="shared" si="3382"/>
        <v/>
      </c>
      <c r="EJ208" s="72" t="str">
        <f t="shared" si="3382"/>
        <v/>
      </c>
      <c r="EK208" s="72" t="str">
        <f t="shared" si="3382"/>
        <v/>
      </c>
      <c r="EL208" s="72" t="str">
        <f t="shared" si="3382"/>
        <v/>
      </c>
      <c r="EM208" s="72" t="str">
        <f t="shared" si="3382"/>
        <v/>
      </c>
      <c r="EN208" s="72" t="str">
        <f t="shared" si="3382"/>
        <v/>
      </c>
      <c r="EO208" s="72" t="str">
        <f t="shared" si="3382"/>
        <v/>
      </c>
      <c r="EP208" s="72" t="str">
        <f t="shared" si="3382"/>
        <v/>
      </c>
      <c r="EQ208" s="72" t="str">
        <f t="shared" si="3382"/>
        <v/>
      </c>
      <c r="ER208" s="72" t="str">
        <f t="shared" si="3382"/>
        <v/>
      </c>
      <c r="ES208" s="72" t="str">
        <f t="shared" si="3382"/>
        <v/>
      </c>
      <c r="ET208" s="72" t="str">
        <f t="shared" si="3382"/>
        <v/>
      </c>
      <c r="EU208" s="72" t="str">
        <f t="shared" si="3382"/>
        <v/>
      </c>
      <c r="EV208" s="72" t="str">
        <f t="shared" si="3382"/>
        <v/>
      </c>
      <c r="EW208" s="72" t="str">
        <f t="shared" si="3382"/>
        <v/>
      </c>
      <c r="EX208" s="72" t="str">
        <f t="shared" si="3382"/>
        <v/>
      </c>
      <c r="EY208" s="72" t="str">
        <f t="shared" si="3382"/>
        <v/>
      </c>
      <c r="EZ208" s="72" t="str">
        <f t="shared" si="3382"/>
        <v/>
      </c>
      <c r="FA208" s="72" t="str">
        <f t="shared" si="3382"/>
        <v/>
      </c>
      <c r="FB208" s="72" t="str">
        <f t="shared" si="3382"/>
        <v/>
      </c>
      <c r="FC208" s="72" t="str">
        <f t="shared" si="3382"/>
        <v/>
      </c>
      <c r="FD208" s="72" t="str">
        <f t="shared" si="3382"/>
        <v/>
      </c>
      <c r="FE208" s="72" t="str">
        <f t="shared" si="3382"/>
        <v/>
      </c>
      <c r="FF208" s="72" t="str">
        <f t="shared" si="3382"/>
        <v/>
      </c>
      <c r="FG208" s="72" t="str">
        <f t="shared" si="3382"/>
        <v/>
      </c>
      <c r="FH208" s="72" t="str">
        <f t="shared" si="3382"/>
        <v/>
      </c>
      <c r="FI208" s="72" t="str">
        <f t="shared" si="3382"/>
        <v/>
      </c>
      <c r="FJ208" s="72" t="str">
        <f t="shared" si="3382"/>
        <v/>
      </c>
      <c r="FK208" s="72" t="str">
        <f t="shared" si="3382"/>
        <v/>
      </c>
      <c r="FL208" s="72" t="str">
        <f t="shared" si="3382"/>
        <v/>
      </c>
      <c r="FM208" s="72" t="str">
        <f t="shared" si="3382"/>
        <v/>
      </c>
      <c r="FN208" s="72" t="str">
        <f t="shared" si="3383"/>
        <v/>
      </c>
      <c r="FO208" s="72" t="str">
        <f t="shared" si="3383"/>
        <v/>
      </c>
      <c r="FP208" s="72" t="str">
        <f t="shared" si="3383"/>
        <v/>
      </c>
      <c r="FQ208" s="72" t="str">
        <f t="shared" si="3383"/>
        <v/>
      </c>
      <c r="FR208" s="72" t="str">
        <f t="shared" si="3383"/>
        <v/>
      </c>
      <c r="FS208" s="72" t="str">
        <f t="shared" si="3383"/>
        <v/>
      </c>
    </row>
    <row r="209" spans="1:175" ht="16.5">
      <c r="A209" s="80"/>
      <c r="B209" s="102" t="s">
        <v>731</v>
      </c>
      <c r="C209" s="80" t="s">
        <v>732</v>
      </c>
      <c r="T209" s="121" t="s">
        <v>733</v>
      </c>
      <c r="U209" s="86" t="str">
        <f t="shared" ref="U209:U216" si="3390">"ReplaceableTextures\\CommandButtons\\BTN"&amp;B209&amp;".blp"</f>
        <v>ReplaceableTextures\\CommandButtons\\BTNIZ0B.blp</v>
      </c>
      <c r="CN209" s="71" t="str">
        <f t="shared" ref="CN209:CN216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1" t="str">
        <f t="shared" ref="CO209:CO216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1" t="str">
        <f t="shared" ref="CP209:CP216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1" t="str">
        <f t="shared" ref="CQ209:CQ216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1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InitEquipData('IZ0B',,"",,,,,'','','','','','',"ReplaceableTextures\\CommandButtons\\BTN023.blp")</v>
      </c>
      <c r="CU209" s="96" t="str">
        <f t="shared" ref="CU209:CU216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2" t="str">
        <f t="shared" ref="CV209:CV216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7">IF(V209="","","|n"&amp;DB$2&amp;"+"&amp;V209&amp;DB$1)</f>
        <v/>
      </c>
      <c r="DC209" s="72" t="str">
        <f t="shared" ref="DC209" si="3398">IF(W209="","","|n"&amp;DC$2&amp;"+"&amp;W209&amp;DC$1)</f>
        <v/>
      </c>
      <c r="DD209" s="72" t="str">
        <f t="shared" ref="DD209" si="3399">IF(X209="","","|n"&amp;DD$2&amp;"+"&amp;X209&amp;DD$1)</f>
        <v/>
      </c>
      <c r="DE209" s="72" t="str">
        <f t="shared" ref="DE209" si="3400">IF(Y209="","","|n"&amp;DE$2&amp;"+"&amp;Y209&amp;DE$1)</f>
        <v/>
      </c>
      <c r="DF209" s="72" t="str">
        <f t="shared" ref="DF209" si="3401">IF(Z209="","","|n"&amp;DF$2&amp;"+"&amp;Z209&amp;DF$1)</f>
        <v/>
      </c>
      <c r="DG209" s="72" t="str">
        <f t="shared" ref="DG209" si="3402">IF(AA209="","","|n"&amp;DG$2&amp;"+"&amp;AA209&amp;DG$1)</f>
        <v/>
      </c>
      <c r="DH209" s="72" t="str">
        <f t="shared" ref="DH209" si="3403">IF(AB209="","","|n"&amp;DH$2&amp;"+"&amp;AB209&amp;DH$1)</f>
        <v/>
      </c>
      <c r="DI209" s="72" t="str">
        <f t="shared" ref="DI209" si="3404">IF(AC209="","","|n"&amp;DI$2&amp;"+"&amp;AC209&amp;DI$1)</f>
        <v/>
      </c>
      <c r="DJ209" s="72" t="str">
        <f t="shared" ref="DJ209" si="3405">IF(AD209="","","|n"&amp;DJ$2&amp;"+"&amp;AD209&amp;DJ$1)</f>
        <v/>
      </c>
      <c r="DK209" s="72" t="str">
        <f t="shared" ref="DK209" si="3406">IF(AE209="","","|n"&amp;DK$2&amp;"+"&amp;AE209&amp;DK$1)</f>
        <v/>
      </c>
      <c r="DL209" s="72" t="str">
        <f t="shared" ref="DL209" si="3407">IF(AF209="","","|n"&amp;DL$2&amp;"+"&amp;AF209&amp;DL$1)</f>
        <v/>
      </c>
      <c r="DM209" s="72" t="str">
        <f t="shared" ref="DM209" si="3408">IF(AG209="","","|n"&amp;DM$2&amp;"+"&amp;AG209&amp;DM$1)</f>
        <v/>
      </c>
      <c r="DN209" s="72" t="str">
        <f t="shared" ref="DN209" si="3409">IF(AH209="","","|n"&amp;DN$2&amp;"+"&amp;AH209&amp;DN$1)</f>
        <v/>
      </c>
      <c r="DO209" s="72" t="str">
        <f t="shared" ref="DO209" si="3410">IF(AI209="","","|n"&amp;DO$2&amp;"+"&amp;AI209&amp;DO$1)</f>
        <v/>
      </c>
      <c r="DP209" s="72" t="str">
        <f t="shared" ref="DP209" si="3411">IF(AJ209="","","|n"&amp;DP$2&amp;"+"&amp;AJ209&amp;DP$1)</f>
        <v/>
      </c>
      <c r="DQ209" s="72" t="str">
        <f t="shared" ref="DQ209" si="3412">IF(AK209="","","|n"&amp;DQ$2&amp;"+"&amp;AK209&amp;DQ$1)</f>
        <v/>
      </c>
      <c r="DR209" s="72" t="str">
        <f t="shared" ref="DR209" si="3413">IF(AL209="","","|n"&amp;DR$2&amp;"+"&amp;AL209&amp;DR$1)</f>
        <v/>
      </c>
      <c r="DS209" s="72" t="str">
        <f t="shared" ref="DS209" si="3414">IF(AM209="","","|n"&amp;DS$2&amp;"+"&amp;AM209&amp;DS$1)</f>
        <v/>
      </c>
      <c r="DT209" s="72" t="str">
        <f t="shared" ref="DT209" si="3415">IF(AN209="","","|n"&amp;DT$2&amp;"+"&amp;AN209&amp;DT$1)</f>
        <v/>
      </c>
      <c r="DU209" s="72" t="str">
        <f t="shared" ref="DU209" si="3416">IF(AO209="","","|n"&amp;DU$2&amp;"+"&amp;AO209&amp;DU$1)</f>
        <v/>
      </c>
      <c r="DV209" s="72" t="str">
        <f t="shared" ref="DV209" si="3417">IF(AP209="","","|n"&amp;DV$2&amp;"+"&amp;AP209&amp;DV$1)</f>
        <v/>
      </c>
      <c r="DW209" s="72" t="str">
        <f t="shared" ref="DW209" si="3418">IF(AQ209="","","|n"&amp;DW$2&amp;"+"&amp;AQ209&amp;DW$1)</f>
        <v/>
      </c>
      <c r="DX209" s="72" t="str">
        <f t="shared" ref="DX209" si="3419">IF(AR209="","","|n"&amp;DX$2&amp;"+"&amp;AR209&amp;DX$1)</f>
        <v/>
      </c>
      <c r="DY209" s="72" t="str">
        <f t="shared" ref="DY209" si="3420">IF(AS209="","","|n"&amp;DY$2&amp;"+"&amp;AS209&amp;DY$1)</f>
        <v/>
      </c>
      <c r="DZ209" s="72" t="str">
        <f t="shared" ref="DZ209" si="3421">IF(AT209="","","|n"&amp;DZ$2&amp;"+"&amp;AT209&amp;DZ$1)</f>
        <v/>
      </c>
      <c r="EA209" s="72" t="str">
        <f t="shared" ref="EA209" si="3422">IF(AU209="","","|n"&amp;EA$2&amp;"+"&amp;AU209&amp;EA$1)</f>
        <v/>
      </c>
      <c r="EB209" s="72" t="str">
        <f t="shared" ref="EB209" si="3423">IF(AV209="","","|n"&amp;EB$2&amp;"+"&amp;AV209&amp;EB$1)</f>
        <v/>
      </c>
      <c r="EC209" s="72" t="str">
        <f t="shared" ref="EC209" si="3424">IF(AW209="","","|n"&amp;EC$2&amp;"+"&amp;AW209&amp;EC$1)</f>
        <v/>
      </c>
      <c r="ED209" s="72" t="str">
        <f t="shared" ref="ED209" si="3425">IF(AX209="","","|n"&amp;ED$2&amp;"+"&amp;AX209&amp;ED$1)</f>
        <v/>
      </c>
      <c r="EE209" s="72" t="str">
        <f t="shared" ref="EE209" si="3426">IF(AY209="","","|n"&amp;EE$2&amp;"+"&amp;AY209&amp;EE$1)</f>
        <v/>
      </c>
      <c r="EF209" s="72" t="str">
        <f t="shared" ref="EF209" si="3427">IF(AZ209="","","|n"&amp;EF$2&amp;"+"&amp;AZ209&amp;EF$1)</f>
        <v/>
      </c>
      <c r="EG209" s="72" t="str">
        <f t="shared" ref="EG209" si="3428">IF(BA209="","","|n"&amp;EG$2&amp;"+"&amp;BA209&amp;EG$1)</f>
        <v/>
      </c>
      <c r="EH209" s="72" t="str">
        <f t="shared" ref="EH209" si="3429">IF(BB209="","","|n"&amp;EH$2&amp;"+"&amp;BB209&amp;EH$1)</f>
        <v/>
      </c>
      <c r="EI209" s="72" t="str">
        <f t="shared" ref="EI209" si="3430">IF(BC209="","","|n"&amp;EI$2&amp;"+"&amp;BC209&amp;EI$1)</f>
        <v/>
      </c>
      <c r="EJ209" s="72" t="str">
        <f t="shared" ref="EJ209" si="3431">IF(BD209="","","|n"&amp;EJ$2&amp;"+"&amp;BD209&amp;EJ$1)</f>
        <v/>
      </c>
      <c r="EK209" s="72" t="str">
        <f t="shared" ref="EK209" si="3432">IF(BE209="","","|n"&amp;EK$2&amp;"+"&amp;BE209&amp;EK$1)</f>
        <v/>
      </c>
      <c r="EL209" s="72" t="str">
        <f t="shared" ref="EL209" si="3433">IF(BF209="","","|n"&amp;EL$2&amp;"+"&amp;BF209&amp;EL$1)</f>
        <v/>
      </c>
      <c r="EM209" s="72" t="str">
        <f t="shared" ref="EM209" si="3434">IF(BG209="","","|n"&amp;EM$2&amp;"+"&amp;BG209&amp;EM$1)</f>
        <v/>
      </c>
      <c r="EN209" s="72" t="str">
        <f t="shared" ref="EN209" si="3435">IF(BH209="","","|n"&amp;EN$2&amp;"+"&amp;BH209&amp;EN$1)</f>
        <v/>
      </c>
      <c r="EO209" s="72" t="str">
        <f t="shared" ref="EO209" si="3436">IF(BI209="","","|n"&amp;EO$2&amp;"+"&amp;BI209&amp;EO$1)</f>
        <v/>
      </c>
      <c r="EP209" s="72" t="str">
        <f t="shared" ref="EP209" si="3437">IF(BJ209="","","|n"&amp;EP$2&amp;"+"&amp;BJ209&amp;EP$1)</f>
        <v/>
      </c>
      <c r="EQ209" s="72" t="str">
        <f t="shared" ref="EQ209" si="3438">IF(BK209="","","|n"&amp;EQ$2&amp;"+"&amp;BK209&amp;EQ$1)</f>
        <v/>
      </c>
      <c r="ER209" s="72" t="str">
        <f t="shared" ref="ER209" si="3439">IF(BL209="","","|n"&amp;ER$2&amp;"+"&amp;BL209&amp;ER$1)</f>
        <v/>
      </c>
      <c r="ES209" s="72" t="str">
        <f t="shared" ref="ES209" si="3440">IF(BM209="","","|n"&amp;ES$2&amp;"+"&amp;BM209&amp;ES$1)</f>
        <v/>
      </c>
      <c r="ET209" s="72" t="str">
        <f t="shared" ref="ET209" si="3441">IF(BN209="","","|n"&amp;ET$2&amp;"+"&amp;BN209&amp;ET$1)</f>
        <v/>
      </c>
      <c r="EU209" s="72" t="str">
        <f t="shared" ref="EU209" si="3442">IF(BO209="","","|n"&amp;EU$2&amp;"+"&amp;BO209&amp;EU$1)</f>
        <v/>
      </c>
      <c r="EV209" s="72" t="str">
        <f t="shared" ref="EV209" si="3443">IF(BP209="","","|n"&amp;EV$2&amp;"+"&amp;BP209&amp;EV$1)</f>
        <v/>
      </c>
      <c r="EW209" s="72" t="str">
        <f t="shared" ref="EW209" si="3444">IF(BQ209="","","|n"&amp;EW$2&amp;"+"&amp;BQ209&amp;EW$1)</f>
        <v/>
      </c>
      <c r="EX209" s="72" t="str">
        <f t="shared" ref="EX209" si="3445">IF(BR209="","","|n"&amp;EX$2&amp;"+"&amp;BR209&amp;EX$1)</f>
        <v/>
      </c>
      <c r="EY209" s="72" t="str">
        <f t="shared" ref="EY209" si="3446">IF(BS209="","","|n"&amp;EY$2&amp;"+"&amp;BS209&amp;EY$1)</f>
        <v/>
      </c>
      <c r="EZ209" s="72" t="str">
        <f t="shared" ref="EZ209" si="3447">IF(BT209="","","|n"&amp;EZ$2&amp;"+"&amp;BT209&amp;EZ$1)</f>
        <v/>
      </c>
      <c r="FA209" s="72" t="str">
        <f t="shared" ref="FA209" si="3448">IF(BU209="","","|n"&amp;FA$2&amp;"+"&amp;BU209&amp;FA$1)</f>
        <v/>
      </c>
      <c r="FB209" s="72" t="str">
        <f t="shared" ref="FB209" si="3449">IF(BV209="","","|n"&amp;FB$2&amp;"+"&amp;BV209&amp;FB$1)</f>
        <v/>
      </c>
      <c r="FC209" s="72" t="str">
        <f t="shared" ref="FC209" si="3450">IF(BW209="","","|n"&amp;FC$2&amp;"+"&amp;BW209&amp;FC$1)</f>
        <v/>
      </c>
      <c r="FD209" s="72" t="str">
        <f t="shared" ref="FD209" si="3451">IF(BX209="","","|n"&amp;FD$2&amp;"+"&amp;BX209&amp;FD$1)</f>
        <v/>
      </c>
      <c r="FE209" s="72" t="str">
        <f t="shared" ref="FE209" si="3452">IF(BY209="","","|n"&amp;FE$2&amp;"+"&amp;BY209&amp;FE$1)</f>
        <v/>
      </c>
      <c r="FF209" s="72" t="str">
        <f t="shared" ref="FF209" si="3453">IF(BZ209="","","|n"&amp;FF$2&amp;"+"&amp;BZ209&amp;FF$1)</f>
        <v/>
      </c>
      <c r="FG209" s="72" t="str">
        <f t="shared" ref="FG209" si="3454">IF(CA209="","","|n"&amp;FG$2&amp;"+"&amp;CA209&amp;FG$1)</f>
        <v/>
      </c>
      <c r="FH209" s="72" t="str">
        <f t="shared" ref="FH209" si="3455">IF(CB209="","","|n"&amp;FH$2&amp;"+"&amp;CB209&amp;FH$1)</f>
        <v/>
      </c>
      <c r="FI209" s="72" t="str">
        <f t="shared" ref="FI209" si="3456">IF(CC209="","","|n"&amp;FI$2&amp;"+"&amp;CC209&amp;FI$1)</f>
        <v/>
      </c>
      <c r="FJ209" s="72" t="str">
        <f t="shared" ref="FJ209" si="3457">IF(CD209="","","|n"&amp;FJ$2&amp;"+"&amp;CD209&amp;FJ$1)</f>
        <v/>
      </c>
      <c r="FK209" s="72" t="str">
        <f t="shared" ref="FK209" si="3458">IF(CE209="","","|n"&amp;FK$2&amp;"+"&amp;CE209&amp;FK$1)</f>
        <v/>
      </c>
      <c r="FL209" s="72" t="str">
        <f t="shared" ref="FL209" si="3459">IF(CF209="","","|n"&amp;FL$2&amp;"+"&amp;CF209&amp;FL$1)</f>
        <v/>
      </c>
      <c r="FM209" s="72" t="str">
        <f t="shared" ref="FM209" si="3460">IF(CG209="","","|n"&amp;FM$2&amp;"+"&amp;CG209&amp;FM$1)</f>
        <v/>
      </c>
      <c r="FN209" s="72" t="str">
        <f t="shared" ref="FN209" si="3461">IF(CH209="","","|n"&amp;FN$2&amp;"+"&amp;CH209&amp;FN$1)</f>
        <v/>
      </c>
      <c r="FO209" s="72" t="str">
        <f t="shared" ref="FO209" si="3462">IF(CI209="","","|n"&amp;FO$2&amp;"+"&amp;CI209&amp;FO$1)</f>
        <v/>
      </c>
      <c r="FP209" s="72" t="str">
        <f t="shared" ref="FP209" si="3463">IF(CJ209="","","|n"&amp;FP$2&amp;"+"&amp;CJ209&amp;FP$1)</f>
        <v/>
      </c>
      <c r="FQ209" s="72" t="str">
        <f t="shared" ref="FQ209" si="3464">IF(CK209="","","|n"&amp;FQ$2&amp;"+"&amp;CK209&amp;FQ$1)</f>
        <v/>
      </c>
      <c r="FR209" s="72" t="str">
        <f t="shared" ref="FR209" si="3465">IF(CL209="","","|n"&amp;FR$2&amp;"+"&amp;CL209&amp;FR$1)</f>
        <v/>
      </c>
      <c r="FS209" s="72" t="str">
        <f t="shared" ref="FS209" si="3466">IF(CM209="","","|n"&amp;FS$2&amp;"+"&amp;CM209&amp;FS$1)</f>
        <v/>
      </c>
    </row>
    <row r="210" spans="1:175" ht="16.5">
      <c r="A210" s="80"/>
      <c r="B210" s="102" t="s">
        <v>734</v>
      </c>
      <c r="C210" s="80"/>
      <c r="T210" s="121" t="s">
        <v>730</v>
      </c>
      <c r="U210" s="86" t="str">
        <f t="shared" si="3390"/>
        <v>ReplaceableTextures\\CommandButtons\\BTNIZ0D.blp</v>
      </c>
      <c r="CN210" s="71" t="str">
        <f t="shared" si="3391"/>
        <v>InitUnitState('IZ0D',,,,,,,,,,)</v>
      </c>
      <c r="CO210" s="71" t="str">
        <f t="shared" si="3392"/>
        <v>InitUnitNormal('IZ0D',,,,,,,,,,)</v>
      </c>
      <c r="CP210" s="71" t="str">
        <f t="shared" si="3393"/>
        <v>InitUnitMagic('IZ0D',,,,,,,,,,)</v>
      </c>
      <c r="CQ210" s="71" t="str">
        <f t="shared" si="3394"/>
        <v>InitUnitAdd('IZ0D',,,,,,,,,,)</v>
      </c>
      <c r="CR210" s="71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219&amp;CR$1&amp;")"</f>
        <v>InitEquipData('IZ0D',,"",,,,,'','','','','','',"ReplaceableTextures\\CommandButtons\\BTN020.blp")</v>
      </c>
      <c r="CU210" s="96" t="str">
        <f t="shared" si="3395"/>
        <v>|n</v>
      </c>
      <c r="CV210" s="62" t="str">
        <f t="shared" si="3396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7">IF(V210="","","|n"&amp;DB$2&amp;"+"&amp;V210&amp;DB$1)</f>
        <v/>
      </c>
      <c r="DC210" s="72" t="str">
        <f t="shared" si="3467"/>
        <v/>
      </c>
      <c r="DD210" s="72" t="str">
        <f t="shared" si="3467"/>
        <v/>
      </c>
      <c r="DE210" s="72" t="str">
        <f t="shared" si="3467"/>
        <v/>
      </c>
      <c r="DF210" s="72" t="str">
        <f t="shared" si="3467"/>
        <v/>
      </c>
      <c r="DG210" s="72" t="str">
        <f t="shared" si="3467"/>
        <v/>
      </c>
      <c r="DH210" s="72" t="str">
        <f t="shared" si="3467"/>
        <v/>
      </c>
      <c r="DI210" s="72" t="str">
        <f t="shared" si="3467"/>
        <v/>
      </c>
      <c r="DJ210" s="72" t="str">
        <f t="shared" si="3467"/>
        <v/>
      </c>
      <c r="DK210" s="72" t="str">
        <f t="shared" si="3467"/>
        <v/>
      </c>
      <c r="DL210" s="72" t="str">
        <f t="shared" si="3467"/>
        <v/>
      </c>
      <c r="DM210" s="72" t="str">
        <f t="shared" si="3467"/>
        <v/>
      </c>
      <c r="DN210" s="72" t="str">
        <f t="shared" si="3467"/>
        <v/>
      </c>
      <c r="DO210" s="72" t="str">
        <f t="shared" si="3467"/>
        <v/>
      </c>
      <c r="DP210" s="72" t="str">
        <f t="shared" si="3467"/>
        <v/>
      </c>
      <c r="DQ210" s="72" t="str">
        <f t="shared" si="3467"/>
        <v/>
      </c>
      <c r="DR210" s="72" t="str">
        <f t="shared" si="3467"/>
        <v/>
      </c>
      <c r="DS210" s="72" t="str">
        <f t="shared" si="3467"/>
        <v/>
      </c>
      <c r="DT210" s="72" t="str">
        <f t="shared" si="3467"/>
        <v/>
      </c>
      <c r="DU210" s="72" t="str">
        <f t="shared" si="3467"/>
        <v/>
      </c>
      <c r="DV210" s="72" t="str">
        <f t="shared" si="3467"/>
        <v/>
      </c>
      <c r="DW210" s="72" t="str">
        <f t="shared" si="3467"/>
        <v/>
      </c>
      <c r="DX210" s="72" t="str">
        <f t="shared" si="3467"/>
        <v/>
      </c>
      <c r="DY210" s="72" t="str">
        <f t="shared" si="3467"/>
        <v/>
      </c>
      <c r="DZ210" s="72" t="str">
        <f t="shared" si="3467"/>
        <v/>
      </c>
      <c r="EA210" s="72" t="str">
        <f t="shared" si="3467"/>
        <v/>
      </c>
      <c r="EB210" s="72" t="str">
        <f t="shared" si="3467"/>
        <v/>
      </c>
      <c r="EC210" s="72" t="str">
        <f t="shared" si="3467"/>
        <v/>
      </c>
      <c r="ED210" s="72" t="str">
        <f t="shared" si="3467"/>
        <v/>
      </c>
      <c r="EE210" s="72" t="str">
        <f t="shared" si="3467"/>
        <v/>
      </c>
      <c r="EF210" s="72" t="str">
        <f t="shared" si="3467"/>
        <v/>
      </c>
      <c r="EG210" s="72" t="str">
        <f t="shared" si="3467"/>
        <v/>
      </c>
      <c r="EH210" s="72" t="str">
        <f t="shared" si="3467"/>
        <v/>
      </c>
      <c r="EI210" s="72" t="str">
        <f t="shared" si="3467"/>
        <v/>
      </c>
      <c r="EJ210" s="72" t="str">
        <f t="shared" si="3467"/>
        <v/>
      </c>
      <c r="EK210" s="72" t="str">
        <f t="shared" si="3467"/>
        <v/>
      </c>
      <c r="EL210" s="72" t="str">
        <f t="shared" si="3467"/>
        <v/>
      </c>
      <c r="EM210" s="72" t="str">
        <f t="shared" si="3467"/>
        <v/>
      </c>
      <c r="EN210" s="72" t="str">
        <f t="shared" si="3467"/>
        <v/>
      </c>
      <c r="EO210" s="72" t="str">
        <f t="shared" si="3467"/>
        <v/>
      </c>
      <c r="EP210" s="72" t="str">
        <f t="shared" si="3467"/>
        <v/>
      </c>
      <c r="EQ210" s="72" t="str">
        <f t="shared" si="3467"/>
        <v/>
      </c>
      <c r="ER210" s="72" t="str">
        <f t="shared" si="3467"/>
        <v/>
      </c>
      <c r="ES210" s="72" t="str">
        <f t="shared" si="3467"/>
        <v/>
      </c>
      <c r="ET210" s="72" t="str">
        <f t="shared" si="3467"/>
        <v/>
      </c>
      <c r="EU210" s="72" t="str">
        <f t="shared" si="3467"/>
        <v/>
      </c>
      <c r="EV210" s="72" t="str">
        <f t="shared" si="3467"/>
        <v/>
      </c>
      <c r="EW210" s="72" t="str">
        <f t="shared" si="3467"/>
        <v/>
      </c>
      <c r="EX210" s="72" t="str">
        <f t="shared" si="3467"/>
        <v/>
      </c>
      <c r="EY210" s="72" t="str">
        <f t="shared" si="3467"/>
        <v/>
      </c>
      <c r="EZ210" s="72" t="str">
        <f t="shared" si="3467"/>
        <v/>
      </c>
      <c r="FA210" s="72" t="str">
        <f t="shared" si="3467"/>
        <v/>
      </c>
      <c r="FB210" s="72" t="str">
        <f t="shared" si="3467"/>
        <v/>
      </c>
      <c r="FC210" s="72" t="str">
        <f t="shared" si="3467"/>
        <v/>
      </c>
      <c r="FD210" s="72" t="str">
        <f t="shared" si="3467"/>
        <v/>
      </c>
      <c r="FE210" s="72" t="str">
        <f t="shared" si="3467"/>
        <v/>
      </c>
      <c r="FF210" s="72" t="str">
        <f t="shared" si="3467"/>
        <v/>
      </c>
      <c r="FG210" s="72" t="str">
        <f t="shared" si="3467"/>
        <v/>
      </c>
      <c r="FH210" s="72" t="str">
        <f t="shared" si="3467"/>
        <v/>
      </c>
      <c r="FI210" s="72" t="str">
        <f t="shared" si="3467"/>
        <v/>
      </c>
      <c r="FJ210" s="72" t="str">
        <f t="shared" si="3467"/>
        <v/>
      </c>
      <c r="FK210" s="72" t="str">
        <f t="shared" si="3467"/>
        <v/>
      </c>
      <c r="FL210" s="72" t="str">
        <f t="shared" si="3467"/>
        <v/>
      </c>
      <c r="FM210" s="72" t="str">
        <f t="shared" si="3467"/>
        <v/>
      </c>
      <c r="FN210" s="72" t="str">
        <f t="shared" ref="FN210:FS210" si="3468">IF(CH210="","","|n"&amp;FN$2&amp;"+"&amp;CH210&amp;FN$1)</f>
        <v/>
      </c>
      <c r="FO210" s="72" t="str">
        <f t="shared" si="3468"/>
        <v/>
      </c>
      <c r="FP210" s="72" t="str">
        <f t="shared" si="3468"/>
        <v/>
      </c>
      <c r="FQ210" s="72" t="str">
        <f t="shared" si="3468"/>
        <v/>
      </c>
      <c r="FR210" s="72" t="str">
        <f t="shared" si="3468"/>
        <v/>
      </c>
      <c r="FS210" s="72" t="str">
        <f t="shared" si="3468"/>
        <v/>
      </c>
    </row>
    <row r="211" spans="1:175" ht="16.5">
      <c r="A211" s="80"/>
      <c r="B211" s="102" t="s">
        <v>735</v>
      </c>
      <c r="C211" s="80"/>
      <c r="T211" s="121" t="s">
        <v>730</v>
      </c>
      <c r="U211" s="86" t="str">
        <f t="shared" si="3390"/>
        <v>ReplaceableTextures\\CommandButtons\\BTNIZ0E.blp</v>
      </c>
      <c r="CN211" s="71" t="str">
        <f t="shared" si="3391"/>
        <v>InitUnitState('IZ0E',,,,,,,,,,)</v>
      </c>
      <c r="CO211" s="71" t="str">
        <f t="shared" si="3392"/>
        <v>InitUnitNormal('IZ0E',,,,,,,,,,)</v>
      </c>
      <c r="CP211" s="71" t="str">
        <f t="shared" si="3393"/>
        <v>InitUnitMagic('IZ0E',,,,,,,,,,)</v>
      </c>
      <c r="CQ211" s="71" t="str">
        <f t="shared" si="3394"/>
        <v>InitUnitAdd('IZ0E',,,,,,,,,,)</v>
      </c>
      <c r="CR211" s="71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220&amp;CR$1&amp;")"</f>
        <v>InitEquipData('IZ0E',,"",,,,,'','','','','','',"ReplaceableTextures\\CommandButtons\\BTN001.blp")</v>
      </c>
      <c r="CU211" s="96" t="str">
        <f t="shared" si="3395"/>
        <v>|n</v>
      </c>
      <c r="CV211" s="62" t="str">
        <f t="shared" si="3396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69">IF(V211="","","|n"&amp;DB$2&amp;"+"&amp;V211&amp;DB$1)</f>
        <v/>
      </c>
      <c r="DC211" s="72" t="str">
        <f t="shared" si="3469"/>
        <v/>
      </c>
      <c r="DD211" s="72" t="str">
        <f t="shared" si="3469"/>
        <v/>
      </c>
      <c r="DE211" s="72" t="str">
        <f t="shared" si="3469"/>
        <v/>
      </c>
      <c r="DF211" s="72" t="str">
        <f t="shared" si="3469"/>
        <v/>
      </c>
      <c r="DG211" s="72" t="str">
        <f t="shared" si="3469"/>
        <v/>
      </c>
      <c r="DH211" s="72" t="str">
        <f t="shared" si="3469"/>
        <v/>
      </c>
      <c r="DI211" s="72" t="str">
        <f t="shared" si="3469"/>
        <v/>
      </c>
      <c r="DJ211" s="72" t="str">
        <f t="shared" si="3469"/>
        <v/>
      </c>
      <c r="DK211" s="72" t="str">
        <f t="shared" si="3469"/>
        <v/>
      </c>
      <c r="DL211" s="72" t="str">
        <f t="shared" si="3469"/>
        <v/>
      </c>
      <c r="DM211" s="72" t="str">
        <f t="shared" si="3469"/>
        <v/>
      </c>
      <c r="DN211" s="72" t="str">
        <f t="shared" si="3469"/>
        <v/>
      </c>
      <c r="DO211" s="72" t="str">
        <f t="shared" si="3469"/>
        <v/>
      </c>
      <c r="DP211" s="72" t="str">
        <f t="shared" si="3469"/>
        <v/>
      </c>
      <c r="DQ211" s="72" t="str">
        <f t="shared" si="3469"/>
        <v/>
      </c>
      <c r="DR211" s="72" t="str">
        <f t="shared" si="3469"/>
        <v/>
      </c>
      <c r="DS211" s="72" t="str">
        <f t="shared" si="3469"/>
        <v/>
      </c>
      <c r="DT211" s="72" t="str">
        <f t="shared" si="3469"/>
        <v/>
      </c>
      <c r="DU211" s="72" t="str">
        <f t="shared" si="3469"/>
        <v/>
      </c>
      <c r="DV211" s="72" t="str">
        <f t="shared" si="3469"/>
        <v/>
      </c>
      <c r="DW211" s="72" t="str">
        <f t="shared" si="3469"/>
        <v/>
      </c>
      <c r="DX211" s="72" t="str">
        <f t="shared" si="3469"/>
        <v/>
      </c>
      <c r="DY211" s="72" t="str">
        <f t="shared" si="3469"/>
        <v/>
      </c>
      <c r="DZ211" s="72" t="str">
        <f t="shared" si="3469"/>
        <v/>
      </c>
      <c r="EA211" s="72" t="str">
        <f t="shared" si="3469"/>
        <v/>
      </c>
      <c r="EB211" s="72" t="str">
        <f t="shared" si="3469"/>
        <v/>
      </c>
      <c r="EC211" s="72" t="str">
        <f t="shared" si="3469"/>
        <v/>
      </c>
      <c r="ED211" s="72" t="str">
        <f t="shared" si="3469"/>
        <v/>
      </c>
      <c r="EE211" s="72" t="str">
        <f t="shared" si="3469"/>
        <v/>
      </c>
      <c r="EF211" s="72" t="str">
        <f t="shared" si="3469"/>
        <v/>
      </c>
      <c r="EG211" s="72" t="str">
        <f t="shared" si="3469"/>
        <v/>
      </c>
      <c r="EH211" s="72" t="str">
        <f t="shared" si="3469"/>
        <v/>
      </c>
      <c r="EI211" s="72" t="str">
        <f t="shared" si="3469"/>
        <v/>
      </c>
      <c r="EJ211" s="72" t="str">
        <f t="shared" si="3469"/>
        <v/>
      </c>
      <c r="EK211" s="72" t="str">
        <f t="shared" si="3469"/>
        <v/>
      </c>
      <c r="EL211" s="72" t="str">
        <f t="shared" si="3469"/>
        <v/>
      </c>
      <c r="EM211" s="72" t="str">
        <f t="shared" si="3469"/>
        <v/>
      </c>
      <c r="EN211" s="72" t="str">
        <f t="shared" si="3469"/>
        <v/>
      </c>
      <c r="EO211" s="72" t="str">
        <f t="shared" si="3469"/>
        <v/>
      </c>
      <c r="EP211" s="72" t="str">
        <f t="shared" si="3469"/>
        <v/>
      </c>
      <c r="EQ211" s="72" t="str">
        <f t="shared" si="3469"/>
        <v/>
      </c>
      <c r="ER211" s="72" t="str">
        <f t="shared" si="3469"/>
        <v/>
      </c>
      <c r="ES211" s="72" t="str">
        <f t="shared" si="3469"/>
        <v/>
      </c>
      <c r="ET211" s="72" t="str">
        <f t="shared" si="3469"/>
        <v/>
      </c>
      <c r="EU211" s="72" t="str">
        <f t="shared" si="3469"/>
        <v/>
      </c>
      <c r="EV211" s="72" t="str">
        <f t="shared" si="3469"/>
        <v/>
      </c>
      <c r="EW211" s="72" t="str">
        <f t="shared" si="3469"/>
        <v/>
      </c>
      <c r="EX211" s="72" t="str">
        <f t="shared" si="3469"/>
        <v/>
      </c>
      <c r="EY211" s="72" t="str">
        <f t="shared" si="3469"/>
        <v/>
      </c>
      <c r="EZ211" s="72" t="str">
        <f t="shared" si="3469"/>
        <v/>
      </c>
      <c r="FA211" s="72" t="str">
        <f t="shared" si="3469"/>
        <v/>
      </c>
      <c r="FB211" s="72" t="str">
        <f t="shared" si="3469"/>
        <v/>
      </c>
      <c r="FC211" s="72" t="str">
        <f t="shared" si="3469"/>
        <v/>
      </c>
      <c r="FD211" s="72" t="str">
        <f t="shared" si="3469"/>
        <v/>
      </c>
      <c r="FE211" s="72" t="str">
        <f t="shared" si="3469"/>
        <v/>
      </c>
      <c r="FF211" s="72" t="str">
        <f t="shared" si="3469"/>
        <v/>
      </c>
      <c r="FG211" s="72" t="str">
        <f t="shared" si="3469"/>
        <v/>
      </c>
      <c r="FH211" s="72" t="str">
        <f t="shared" si="3469"/>
        <v/>
      </c>
      <c r="FI211" s="72" t="str">
        <f t="shared" si="3469"/>
        <v/>
      </c>
      <c r="FJ211" s="72" t="str">
        <f t="shared" si="3469"/>
        <v/>
      </c>
      <c r="FK211" s="72" t="str">
        <f t="shared" si="3469"/>
        <v/>
      </c>
      <c r="FL211" s="72" t="str">
        <f t="shared" si="3469"/>
        <v/>
      </c>
      <c r="FM211" s="72" t="str">
        <f t="shared" si="3469"/>
        <v/>
      </c>
      <c r="FN211" s="72" t="str">
        <f t="shared" ref="FN211:FS211" si="3470">IF(CH211="","","|n"&amp;FN$2&amp;"+"&amp;CH211&amp;FN$1)</f>
        <v/>
      </c>
      <c r="FO211" s="72" t="str">
        <f t="shared" si="3470"/>
        <v/>
      </c>
      <c r="FP211" s="72" t="str">
        <f t="shared" si="3470"/>
        <v/>
      </c>
      <c r="FQ211" s="72" t="str">
        <f t="shared" si="3470"/>
        <v/>
      </c>
      <c r="FR211" s="72" t="str">
        <f t="shared" si="3470"/>
        <v/>
      </c>
      <c r="FS211" s="72" t="str">
        <f t="shared" si="3470"/>
        <v/>
      </c>
    </row>
    <row r="212" spans="1:175" ht="16.5">
      <c r="A212" s="80"/>
      <c r="B212" s="102" t="s">
        <v>736</v>
      </c>
      <c r="C212" s="80"/>
      <c r="T212" s="121" t="s">
        <v>730</v>
      </c>
      <c r="U212" s="86" t="str">
        <f t="shared" si="3390"/>
        <v>ReplaceableTextures\\CommandButtons\\BTNIZ0F.blp</v>
      </c>
      <c r="CN212" s="71" t="str">
        <f t="shared" si="3391"/>
        <v>InitUnitState('IZ0F',,,,,,,,,,)</v>
      </c>
      <c r="CO212" s="71" t="str">
        <f t="shared" si="3392"/>
        <v>InitUnitNormal('IZ0F',,,,,,,,,,)</v>
      </c>
      <c r="CP212" s="71" t="str">
        <f t="shared" si="3393"/>
        <v>InitUnitMagic('IZ0F',,,,,,,,,,)</v>
      </c>
      <c r="CQ212" s="71" t="str">
        <f t="shared" si="3394"/>
        <v>InitUnitAdd('IZ0F',,,,,,,,,,)</v>
      </c>
      <c r="CR212" s="71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224&amp;CR$1&amp;")"</f>
        <v>InitEquipData('IZ0F',,"",,,,,'','','','','','',"ReplaceableTextures\\CommandButtons\\BTNIN01.blp")</v>
      </c>
      <c r="CU212" s="96" t="str">
        <f t="shared" si="3395"/>
        <v>|n</v>
      </c>
      <c r="CV212" s="62" t="str">
        <f t="shared" si="3396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1">IF(V212="","","|n"&amp;DB$2&amp;"+"&amp;V212&amp;DB$1)</f>
        <v/>
      </c>
      <c r="DC212" s="72" t="str">
        <f t="shared" si="3471"/>
        <v/>
      </c>
      <c r="DD212" s="72" t="str">
        <f t="shared" si="3471"/>
        <v/>
      </c>
      <c r="DE212" s="72" t="str">
        <f t="shared" si="3471"/>
        <v/>
      </c>
      <c r="DF212" s="72" t="str">
        <f t="shared" si="3471"/>
        <v/>
      </c>
      <c r="DG212" s="72" t="str">
        <f t="shared" si="3471"/>
        <v/>
      </c>
      <c r="DH212" s="72" t="str">
        <f t="shared" si="3471"/>
        <v/>
      </c>
      <c r="DI212" s="72" t="str">
        <f t="shared" si="3471"/>
        <v/>
      </c>
      <c r="DJ212" s="72" t="str">
        <f t="shared" si="3471"/>
        <v/>
      </c>
      <c r="DK212" s="72" t="str">
        <f t="shared" si="3471"/>
        <v/>
      </c>
      <c r="DL212" s="72" t="str">
        <f t="shared" si="3471"/>
        <v/>
      </c>
      <c r="DM212" s="72" t="str">
        <f t="shared" si="3471"/>
        <v/>
      </c>
      <c r="DN212" s="72" t="str">
        <f t="shared" si="3471"/>
        <v/>
      </c>
      <c r="DO212" s="72" t="str">
        <f t="shared" si="3471"/>
        <v/>
      </c>
      <c r="DP212" s="72" t="str">
        <f t="shared" si="3471"/>
        <v/>
      </c>
      <c r="DQ212" s="72" t="str">
        <f t="shared" si="3471"/>
        <v/>
      </c>
      <c r="DR212" s="72" t="str">
        <f t="shared" si="3471"/>
        <v/>
      </c>
      <c r="DS212" s="72" t="str">
        <f t="shared" si="3471"/>
        <v/>
      </c>
      <c r="DT212" s="72" t="str">
        <f t="shared" si="3471"/>
        <v/>
      </c>
      <c r="DU212" s="72" t="str">
        <f t="shared" si="3471"/>
        <v/>
      </c>
      <c r="DV212" s="72" t="str">
        <f t="shared" si="3471"/>
        <v/>
      </c>
      <c r="DW212" s="72" t="str">
        <f t="shared" si="3471"/>
        <v/>
      </c>
      <c r="DX212" s="72" t="str">
        <f t="shared" si="3471"/>
        <v/>
      </c>
      <c r="DY212" s="72" t="str">
        <f t="shared" si="3471"/>
        <v/>
      </c>
      <c r="DZ212" s="72" t="str">
        <f t="shared" si="3471"/>
        <v/>
      </c>
      <c r="EA212" s="72" t="str">
        <f t="shared" si="3471"/>
        <v/>
      </c>
      <c r="EB212" s="72" t="str">
        <f t="shared" si="3471"/>
        <v/>
      </c>
      <c r="EC212" s="72" t="str">
        <f t="shared" si="3471"/>
        <v/>
      </c>
      <c r="ED212" s="72" t="str">
        <f t="shared" si="3471"/>
        <v/>
      </c>
      <c r="EE212" s="72" t="str">
        <f t="shared" si="3471"/>
        <v/>
      </c>
      <c r="EF212" s="72" t="str">
        <f t="shared" si="3471"/>
        <v/>
      </c>
      <c r="EG212" s="72" t="str">
        <f t="shared" si="3471"/>
        <v/>
      </c>
      <c r="EH212" s="72" t="str">
        <f t="shared" si="3471"/>
        <v/>
      </c>
      <c r="EI212" s="72" t="str">
        <f t="shared" si="3471"/>
        <v/>
      </c>
      <c r="EJ212" s="72" t="str">
        <f t="shared" si="3471"/>
        <v/>
      </c>
      <c r="EK212" s="72" t="str">
        <f t="shared" si="3471"/>
        <v/>
      </c>
      <c r="EL212" s="72" t="str">
        <f t="shared" si="3471"/>
        <v/>
      </c>
      <c r="EM212" s="72" t="str">
        <f t="shared" si="3471"/>
        <v/>
      </c>
      <c r="EN212" s="72" t="str">
        <f t="shared" si="3471"/>
        <v/>
      </c>
      <c r="EO212" s="72" t="str">
        <f t="shared" si="3471"/>
        <v/>
      </c>
      <c r="EP212" s="72" t="str">
        <f t="shared" si="3471"/>
        <v/>
      </c>
      <c r="EQ212" s="72" t="str">
        <f t="shared" si="3471"/>
        <v/>
      </c>
      <c r="ER212" s="72" t="str">
        <f t="shared" si="3471"/>
        <v/>
      </c>
      <c r="ES212" s="72" t="str">
        <f t="shared" si="3471"/>
        <v/>
      </c>
      <c r="ET212" s="72" t="str">
        <f t="shared" si="3471"/>
        <v/>
      </c>
      <c r="EU212" s="72" t="str">
        <f t="shared" si="3471"/>
        <v/>
      </c>
      <c r="EV212" s="72" t="str">
        <f t="shared" si="3471"/>
        <v/>
      </c>
      <c r="EW212" s="72" t="str">
        <f t="shared" si="3471"/>
        <v/>
      </c>
      <c r="EX212" s="72" t="str">
        <f t="shared" si="3471"/>
        <v/>
      </c>
      <c r="EY212" s="72" t="str">
        <f t="shared" si="3471"/>
        <v/>
      </c>
      <c r="EZ212" s="72" t="str">
        <f t="shared" si="3471"/>
        <v/>
      </c>
      <c r="FA212" s="72" t="str">
        <f t="shared" si="3471"/>
        <v/>
      </c>
      <c r="FB212" s="72" t="str">
        <f t="shared" si="3471"/>
        <v/>
      </c>
      <c r="FC212" s="72" t="str">
        <f t="shared" si="3471"/>
        <v/>
      </c>
      <c r="FD212" s="72" t="str">
        <f t="shared" si="3471"/>
        <v/>
      </c>
      <c r="FE212" s="72" t="str">
        <f t="shared" si="3471"/>
        <v/>
      </c>
      <c r="FF212" s="72" t="str">
        <f t="shared" si="3471"/>
        <v/>
      </c>
      <c r="FG212" s="72" t="str">
        <f t="shared" si="3471"/>
        <v/>
      </c>
      <c r="FH212" s="72" t="str">
        <f t="shared" si="3471"/>
        <v/>
      </c>
      <c r="FI212" s="72" t="str">
        <f t="shared" si="3471"/>
        <v/>
      </c>
      <c r="FJ212" s="72" t="str">
        <f t="shared" si="3471"/>
        <v/>
      </c>
      <c r="FK212" s="72" t="str">
        <f t="shared" si="3471"/>
        <v/>
      </c>
      <c r="FL212" s="72" t="str">
        <f t="shared" si="3471"/>
        <v/>
      </c>
      <c r="FM212" s="72" t="str">
        <f t="shared" si="3471"/>
        <v/>
      </c>
      <c r="FN212" s="72" t="str">
        <f t="shared" ref="FN212:FS212" si="3472">IF(CH212="","","|n"&amp;FN$2&amp;"+"&amp;CH212&amp;FN$1)</f>
        <v/>
      </c>
      <c r="FO212" s="72" t="str">
        <f t="shared" si="3472"/>
        <v/>
      </c>
      <c r="FP212" s="72" t="str">
        <f t="shared" si="3472"/>
        <v/>
      </c>
      <c r="FQ212" s="72" t="str">
        <f t="shared" si="3472"/>
        <v/>
      </c>
      <c r="FR212" s="72" t="str">
        <f t="shared" si="3472"/>
        <v/>
      </c>
      <c r="FS212" s="72" t="str">
        <f t="shared" si="3472"/>
        <v/>
      </c>
    </row>
    <row r="213" spans="1:175" ht="16.5">
      <c r="A213" s="80"/>
      <c r="B213" s="102" t="s">
        <v>737</v>
      </c>
      <c r="C213" s="80"/>
      <c r="T213" s="121" t="s">
        <v>730</v>
      </c>
      <c r="U213" s="86" t="str">
        <f t="shared" si="3390"/>
        <v>ReplaceableTextures\\CommandButtons\\BTNIZ0G.blp</v>
      </c>
      <c r="CN213" s="71" t="str">
        <f t="shared" si="3391"/>
        <v>InitUnitState('IZ0G',,,,,,,,,,)</v>
      </c>
      <c r="CO213" s="71" t="str">
        <f t="shared" si="3392"/>
        <v>InitUnitNormal('IZ0G',,,,,,,,,,)</v>
      </c>
      <c r="CP213" s="71" t="str">
        <f t="shared" si="3393"/>
        <v>InitUnitMagic('IZ0G',,,,,,,,,,)</v>
      </c>
      <c r="CQ213" s="71" t="str">
        <f t="shared" si="3394"/>
        <v>InitUnitAdd('IZ0G',,,,,,,,,,)</v>
      </c>
      <c r="CR213" s="71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225&amp;CR$1&amp;")"</f>
        <v>InitEquipData('IZ0G',,"",,,,,'','','','','','',"ReplaceableTextures\\CommandButtons\\BTNIN02.blp")</v>
      </c>
      <c r="CU213" s="96" t="str">
        <f t="shared" si="3395"/>
        <v>|n</v>
      </c>
      <c r="CV213" s="62" t="str">
        <f t="shared" si="3396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4" si="3473">IF(V213="","","|n"&amp;DB$2&amp;"+"&amp;V213&amp;DB$1)</f>
        <v/>
      </c>
      <c r="DC213" s="72" t="str">
        <f t="shared" si="3473"/>
        <v/>
      </c>
      <c r="DD213" s="72" t="str">
        <f t="shared" si="3473"/>
        <v/>
      </c>
      <c r="DE213" s="72" t="str">
        <f t="shared" si="3473"/>
        <v/>
      </c>
      <c r="DF213" s="72" t="str">
        <f t="shared" si="3473"/>
        <v/>
      </c>
      <c r="DG213" s="72" t="str">
        <f t="shared" si="3473"/>
        <v/>
      </c>
      <c r="DH213" s="72" t="str">
        <f t="shared" si="3473"/>
        <v/>
      </c>
      <c r="DI213" s="72" t="str">
        <f t="shared" si="3473"/>
        <v/>
      </c>
      <c r="DJ213" s="72" t="str">
        <f t="shared" si="3473"/>
        <v/>
      </c>
      <c r="DK213" s="72" t="str">
        <f t="shared" si="3473"/>
        <v/>
      </c>
      <c r="DL213" s="72" t="str">
        <f t="shared" si="3473"/>
        <v/>
      </c>
      <c r="DM213" s="72" t="str">
        <f t="shared" si="3473"/>
        <v/>
      </c>
      <c r="DN213" s="72" t="str">
        <f t="shared" si="3473"/>
        <v/>
      </c>
      <c r="DO213" s="72" t="str">
        <f t="shared" si="3473"/>
        <v/>
      </c>
      <c r="DP213" s="72" t="str">
        <f t="shared" si="3473"/>
        <v/>
      </c>
      <c r="DQ213" s="72" t="str">
        <f t="shared" si="3473"/>
        <v/>
      </c>
      <c r="DR213" s="72" t="str">
        <f t="shared" si="3473"/>
        <v/>
      </c>
      <c r="DS213" s="72" t="str">
        <f t="shared" si="3473"/>
        <v/>
      </c>
      <c r="DT213" s="72" t="str">
        <f t="shared" si="3473"/>
        <v/>
      </c>
      <c r="DU213" s="72" t="str">
        <f t="shared" si="3473"/>
        <v/>
      </c>
      <c r="DV213" s="72" t="str">
        <f t="shared" si="3473"/>
        <v/>
      </c>
      <c r="DW213" s="72" t="str">
        <f t="shared" si="3473"/>
        <v/>
      </c>
      <c r="DX213" s="72" t="str">
        <f t="shared" si="3473"/>
        <v/>
      </c>
      <c r="DY213" s="72" t="str">
        <f t="shared" si="3473"/>
        <v/>
      </c>
      <c r="DZ213" s="72" t="str">
        <f t="shared" si="3473"/>
        <v/>
      </c>
      <c r="EA213" s="72" t="str">
        <f t="shared" si="3473"/>
        <v/>
      </c>
      <c r="EB213" s="72" t="str">
        <f t="shared" si="3473"/>
        <v/>
      </c>
      <c r="EC213" s="72" t="str">
        <f t="shared" si="3473"/>
        <v/>
      </c>
      <c r="ED213" s="72" t="str">
        <f t="shared" si="3473"/>
        <v/>
      </c>
      <c r="EE213" s="72" t="str">
        <f t="shared" si="3473"/>
        <v/>
      </c>
      <c r="EF213" s="72" t="str">
        <f t="shared" si="3473"/>
        <v/>
      </c>
      <c r="EG213" s="72" t="str">
        <f t="shared" si="3473"/>
        <v/>
      </c>
      <c r="EH213" s="72" t="str">
        <f t="shared" si="3473"/>
        <v/>
      </c>
      <c r="EI213" s="72" t="str">
        <f t="shared" si="3473"/>
        <v/>
      </c>
      <c r="EJ213" s="72" t="str">
        <f t="shared" si="3473"/>
        <v/>
      </c>
      <c r="EK213" s="72" t="str">
        <f t="shared" si="3473"/>
        <v/>
      </c>
      <c r="EL213" s="72" t="str">
        <f t="shared" si="3473"/>
        <v/>
      </c>
      <c r="EM213" s="72" t="str">
        <f t="shared" si="3473"/>
        <v/>
      </c>
      <c r="EN213" s="72" t="str">
        <f t="shared" si="3473"/>
        <v/>
      </c>
      <c r="EO213" s="72" t="str">
        <f t="shared" si="3473"/>
        <v/>
      </c>
      <c r="EP213" s="72" t="str">
        <f t="shared" si="3473"/>
        <v/>
      </c>
      <c r="EQ213" s="72" t="str">
        <f t="shared" si="3473"/>
        <v/>
      </c>
      <c r="ER213" s="72" t="str">
        <f t="shared" si="3473"/>
        <v/>
      </c>
      <c r="ES213" s="72" t="str">
        <f t="shared" si="3473"/>
        <v/>
      </c>
      <c r="ET213" s="72" t="str">
        <f t="shared" si="3473"/>
        <v/>
      </c>
      <c r="EU213" s="72" t="str">
        <f t="shared" si="3473"/>
        <v/>
      </c>
      <c r="EV213" s="72" t="str">
        <f t="shared" si="3473"/>
        <v/>
      </c>
      <c r="EW213" s="72" t="str">
        <f t="shared" si="3473"/>
        <v/>
      </c>
      <c r="EX213" s="72" t="str">
        <f t="shared" si="3473"/>
        <v/>
      </c>
      <c r="EY213" s="72" t="str">
        <f t="shared" si="3473"/>
        <v/>
      </c>
      <c r="EZ213" s="72" t="str">
        <f t="shared" si="3473"/>
        <v/>
      </c>
      <c r="FA213" s="72" t="str">
        <f t="shared" si="3473"/>
        <v/>
      </c>
      <c r="FB213" s="72" t="str">
        <f t="shared" si="3473"/>
        <v/>
      </c>
      <c r="FC213" s="72" t="str">
        <f t="shared" si="3473"/>
        <v/>
      </c>
      <c r="FD213" s="72" t="str">
        <f t="shared" si="3473"/>
        <v/>
      </c>
      <c r="FE213" s="72" t="str">
        <f t="shared" si="3473"/>
        <v/>
      </c>
      <c r="FF213" s="72" t="str">
        <f t="shared" si="3473"/>
        <v/>
      </c>
      <c r="FG213" s="72" t="str">
        <f t="shared" si="3473"/>
        <v/>
      </c>
      <c r="FH213" s="72" t="str">
        <f t="shared" si="3473"/>
        <v/>
      </c>
      <c r="FI213" s="72" t="str">
        <f t="shared" si="3473"/>
        <v/>
      </c>
      <c r="FJ213" s="72" t="str">
        <f t="shared" si="3473"/>
        <v/>
      </c>
      <c r="FK213" s="72" t="str">
        <f t="shared" si="3473"/>
        <v/>
      </c>
      <c r="FL213" s="72" t="str">
        <f t="shared" si="3473"/>
        <v/>
      </c>
      <c r="FM213" s="72" t="str">
        <f t="shared" si="3473"/>
        <v/>
      </c>
      <c r="FN213" s="72" t="str">
        <f t="shared" ref="FN213:FS214" si="3474">IF(CH213="","","|n"&amp;FN$2&amp;"+"&amp;CH213&amp;FN$1)</f>
        <v/>
      </c>
      <c r="FO213" s="72" t="str">
        <f t="shared" si="3474"/>
        <v/>
      </c>
      <c r="FP213" s="72" t="str">
        <f t="shared" si="3474"/>
        <v/>
      </c>
      <c r="FQ213" s="72" t="str">
        <f t="shared" si="3474"/>
        <v/>
      </c>
      <c r="FR213" s="72" t="str">
        <f t="shared" si="3474"/>
        <v/>
      </c>
      <c r="FS213" s="72" t="str">
        <f t="shared" si="3474"/>
        <v/>
      </c>
    </row>
    <row r="214" spans="1:175" ht="16.5">
      <c r="A214" s="80"/>
      <c r="B214" s="102" t="s">
        <v>1058</v>
      </c>
      <c r="C214" s="183" t="s">
        <v>1060</v>
      </c>
      <c r="T214" s="183" t="s">
        <v>1061</v>
      </c>
      <c r="U214" s="182" t="s">
        <v>1059</v>
      </c>
      <c r="CN214" s="71" t="str">
        <f t="shared" si="3391"/>
        <v>InitUnitState('IZ88',,,,,,,,,,)</v>
      </c>
      <c r="CO214" s="71" t="str">
        <f t="shared" si="3392"/>
        <v>InitUnitNormal('IZ88',,,,,,,,,,)</v>
      </c>
      <c r="CP214" s="71" t="str">
        <f t="shared" si="3393"/>
        <v>InitUnitMagic('IZ88',,,,,,,,,,)</v>
      </c>
      <c r="CQ214" s="71" t="str">
        <f t="shared" si="3394"/>
        <v>InitUnitAdd('IZ88',,,,,,,,,,)</v>
      </c>
      <c r="CR214" s="71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6" t="str">
        <f t="shared" si="3395"/>
        <v>|n</v>
      </c>
      <c r="CV214" s="62" t="str">
        <f t="shared" si="3396"/>
        <v>活动期间通关积分提高50%|n|n|cff00ff00活动时间：周六日14:00-21:00|n|n|r|cff808080积分什么的，肝就是了！|r</v>
      </c>
      <c r="CW214" s="61"/>
      <c r="CX214" s="61"/>
      <c r="CY214" s="61"/>
      <c r="CZ214" s="61"/>
      <c r="DA214" s="61"/>
      <c r="DB214" s="72" t="str">
        <f t="shared" si="3473"/>
        <v/>
      </c>
      <c r="DC214" s="72" t="str">
        <f t="shared" si="3473"/>
        <v/>
      </c>
      <c r="DD214" s="72" t="str">
        <f t="shared" si="3473"/>
        <v/>
      </c>
      <c r="DE214" s="72" t="str">
        <f t="shared" si="3473"/>
        <v/>
      </c>
      <c r="DF214" s="72" t="str">
        <f t="shared" si="3473"/>
        <v/>
      </c>
      <c r="DG214" s="72" t="str">
        <f t="shared" si="3473"/>
        <v/>
      </c>
      <c r="DH214" s="72" t="str">
        <f t="shared" si="3473"/>
        <v/>
      </c>
      <c r="DI214" s="72" t="str">
        <f t="shared" si="3473"/>
        <v/>
      </c>
      <c r="DJ214" s="72" t="str">
        <f t="shared" si="3473"/>
        <v/>
      </c>
      <c r="DK214" s="72" t="str">
        <f t="shared" si="3473"/>
        <v/>
      </c>
      <c r="DL214" s="72" t="str">
        <f t="shared" si="3473"/>
        <v/>
      </c>
      <c r="DM214" s="72" t="str">
        <f t="shared" si="3473"/>
        <v/>
      </c>
      <c r="DN214" s="72" t="str">
        <f t="shared" si="3473"/>
        <v/>
      </c>
      <c r="DO214" s="72" t="str">
        <f t="shared" si="3473"/>
        <v/>
      </c>
      <c r="DP214" s="72" t="str">
        <f t="shared" si="3473"/>
        <v/>
      </c>
      <c r="DQ214" s="72" t="str">
        <f t="shared" si="3473"/>
        <v/>
      </c>
      <c r="DR214" s="72" t="str">
        <f t="shared" si="3473"/>
        <v/>
      </c>
      <c r="DS214" s="72" t="str">
        <f t="shared" si="3473"/>
        <v/>
      </c>
      <c r="DT214" s="72" t="str">
        <f t="shared" si="3473"/>
        <v/>
      </c>
      <c r="DU214" s="72" t="str">
        <f t="shared" si="3473"/>
        <v/>
      </c>
      <c r="DV214" s="72" t="str">
        <f t="shared" si="3473"/>
        <v/>
      </c>
      <c r="DW214" s="72" t="str">
        <f t="shared" si="3473"/>
        <v/>
      </c>
      <c r="DX214" s="72" t="str">
        <f t="shared" si="3473"/>
        <v/>
      </c>
      <c r="DY214" s="72" t="str">
        <f t="shared" si="3473"/>
        <v/>
      </c>
      <c r="DZ214" s="72" t="str">
        <f t="shared" si="3473"/>
        <v/>
      </c>
      <c r="EA214" s="72" t="str">
        <f t="shared" si="3473"/>
        <v/>
      </c>
      <c r="EB214" s="72" t="str">
        <f t="shared" si="3473"/>
        <v/>
      </c>
      <c r="EC214" s="72" t="str">
        <f t="shared" si="3473"/>
        <v/>
      </c>
      <c r="ED214" s="72" t="str">
        <f t="shared" si="3473"/>
        <v/>
      </c>
      <c r="EE214" s="72" t="str">
        <f t="shared" si="3473"/>
        <v/>
      </c>
      <c r="EF214" s="72" t="str">
        <f t="shared" si="3473"/>
        <v/>
      </c>
      <c r="EG214" s="72" t="str">
        <f t="shared" si="3473"/>
        <v/>
      </c>
      <c r="EH214" s="72" t="str">
        <f t="shared" si="3473"/>
        <v/>
      </c>
      <c r="EI214" s="72" t="str">
        <f t="shared" si="3473"/>
        <v/>
      </c>
      <c r="EJ214" s="72" t="str">
        <f t="shared" si="3473"/>
        <v/>
      </c>
      <c r="EK214" s="72" t="str">
        <f t="shared" si="3473"/>
        <v/>
      </c>
      <c r="EL214" s="72" t="str">
        <f t="shared" si="3473"/>
        <v/>
      </c>
      <c r="EM214" s="72" t="str">
        <f t="shared" si="3473"/>
        <v/>
      </c>
      <c r="EN214" s="72" t="str">
        <f t="shared" si="3473"/>
        <v/>
      </c>
      <c r="EO214" s="72" t="str">
        <f t="shared" si="3473"/>
        <v/>
      </c>
      <c r="EP214" s="72" t="str">
        <f t="shared" si="3473"/>
        <v/>
      </c>
      <c r="EQ214" s="72" t="str">
        <f t="shared" si="3473"/>
        <v/>
      </c>
      <c r="ER214" s="72" t="str">
        <f t="shared" si="3473"/>
        <v/>
      </c>
      <c r="ES214" s="72" t="str">
        <f t="shared" si="3473"/>
        <v/>
      </c>
      <c r="ET214" s="72" t="str">
        <f t="shared" si="3473"/>
        <v/>
      </c>
      <c r="EU214" s="72" t="str">
        <f t="shared" si="3473"/>
        <v/>
      </c>
      <c r="EV214" s="72" t="str">
        <f t="shared" si="3473"/>
        <v/>
      </c>
      <c r="EW214" s="72" t="str">
        <f t="shared" si="3473"/>
        <v/>
      </c>
      <c r="EX214" s="72" t="str">
        <f t="shared" si="3473"/>
        <v/>
      </c>
      <c r="EY214" s="72" t="str">
        <f t="shared" si="3473"/>
        <v/>
      </c>
      <c r="EZ214" s="72" t="str">
        <f t="shared" si="3473"/>
        <v/>
      </c>
      <c r="FA214" s="72" t="str">
        <f t="shared" si="3473"/>
        <v/>
      </c>
      <c r="FB214" s="72" t="str">
        <f t="shared" si="3473"/>
        <v/>
      </c>
      <c r="FC214" s="72" t="str">
        <f t="shared" si="3473"/>
        <v/>
      </c>
      <c r="FD214" s="72" t="str">
        <f t="shared" si="3473"/>
        <v/>
      </c>
      <c r="FE214" s="72" t="str">
        <f t="shared" si="3473"/>
        <v/>
      </c>
      <c r="FF214" s="72" t="str">
        <f t="shared" si="3473"/>
        <v/>
      </c>
      <c r="FG214" s="72" t="str">
        <f t="shared" si="3473"/>
        <v/>
      </c>
      <c r="FH214" s="72" t="str">
        <f t="shared" si="3473"/>
        <v/>
      </c>
      <c r="FI214" s="72" t="str">
        <f t="shared" si="3473"/>
        <v/>
      </c>
      <c r="FJ214" s="72" t="str">
        <f t="shared" si="3473"/>
        <v/>
      </c>
      <c r="FK214" s="72" t="str">
        <f t="shared" si="3473"/>
        <v/>
      </c>
      <c r="FL214" s="72" t="str">
        <f t="shared" si="3473"/>
        <v/>
      </c>
      <c r="FM214" s="72" t="str">
        <f t="shared" si="3473"/>
        <v/>
      </c>
      <c r="FN214" s="72" t="str">
        <f t="shared" si="3474"/>
        <v/>
      </c>
      <c r="FO214" s="72" t="str">
        <f t="shared" si="3474"/>
        <v/>
      </c>
      <c r="FP214" s="72" t="str">
        <f t="shared" si="3474"/>
        <v/>
      </c>
      <c r="FQ214" s="72" t="str">
        <f t="shared" si="3474"/>
        <v/>
      </c>
      <c r="FR214" s="72" t="str">
        <f t="shared" si="3474"/>
        <v/>
      </c>
      <c r="FS214" s="72" t="str">
        <f t="shared" si="3474"/>
        <v/>
      </c>
    </row>
    <row r="215" spans="1:175" ht="16.5">
      <c r="A215" s="80"/>
      <c r="B215" s="102" t="s">
        <v>738</v>
      </c>
      <c r="C215" s="80" t="s">
        <v>739</v>
      </c>
      <c r="T215" s="9" t="s">
        <v>740</v>
      </c>
      <c r="U215" s="86" t="str">
        <f t="shared" si="3390"/>
        <v>ReplaceableTextures\\CommandButtons\\BTNIZ01.blp</v>
      </c>
      <c r="CN215" s="71" t="str">
        <f t="shared" si="3391"/>
        <v>InitUnitState('IZ01',,,,,,,,,,)</v>
      </c>
      <c r="CO215" s="71" t="str">
        <f t="shared" si="3392"/>
        <v>InitUnitNormal('IZ01',,,,,,,,,,)</v>
      </c>
      <c r="CP215" s="71" t="str">
        <f t="shared" si="3393"/>
        <v>InitUnitMagic('IZ01',,,,,,,,,,)</v>
      </c>
      <c r="CQ215" s="71" t="str">
        <f t="shared" si="3394"/>
        <v>InitUnitAdd('IZ01',,,,,,,,,,)</v>
      </c>
      <c r="CR215" s="71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6" t="str">
        <f t="shared" si="3395"/>
        <v>|n</v>
      </c>
      <c r="CV215" s="62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1"/>
      <c r="CX215" s="61"/>
      <c r="CY215" s="61"/>
      <c r="CZ215" s="61"/>
      <c r="DA215" s="61"/>
      <c r="DB215" s="72" t="str">
        <f t="shared" ref="DB215:FM215" si="3475">IF(V215="","","|n"&amp;DB$2&amp;"+"&amp;V215&amp;DB$1)</f>
        <v/>
      </c>
      <c r="DC215" s="72" t="str">
        <f t="shared" si="3475"/>
        <v/>
      </c>
      <c r="DD215" s="72" t="str">
        <f t="shared" si="3475"/>
        <v/>
      </c>
      <c r="DE215" s="72" t="str">
        <f t="shared" si="3475"/>
        <v/>
      </c>
      <c r="DF215" s="72" t="str">
        <f t="shared" si="3475"/>
        <v/>
      </c>
      <c r="DG215" s="72" t="str">
        <f t="shared" si="3475"/>
        <v/>
      </c>
      <c r="DH215" s="72" t="str">
        <f t="shared" si="3475"/>
        <v/>
      </c>
      <c r="DI215" s="72" t="str">
        <f t="shared" si="3475"/>
        <v/>
      </c>
      <c r="DJ215" s="72" t="str">
        <f t="shared" si="3475"/>
        <v/>
      </c>
      <c r="DK215" s="72" t="str">
        <f t="shared" si="3475"/>
        <v/>
      </c>
      <c r="DL215" s="72" t="str">
        <f t="shared" si="3475"/>
        <v/>
      </c>
      <c r="DM215" s="72" t="str">
        <f t="shared" si="3475"/>
        <v/>
      </c>
      <c r="DN215" s="72" t="str">
        <f t="shared" si="3475"/>
        <v/>
      </c>
      <c r="DO215" s="72" t="str">
        <f t="shared" si="3475"/>
        <v/>
      </c>
      <c r="DP215" s="72" t="str">
        <f t="shared" si="3475"/>
        <v/>
      </c>
      <c r="DQ215" s="72" t="str">
        <f t="shared" si="3475"/>
        <v/>
      </c>
      <c r="DR215" s="72" t="str">
        <f t="shared" si="3475"/>
        <v/>
      </c>
      <c r="DS215" s="72" t="str">
        <f t="shared" si="3475"/>
        <v/>
      </c>
      <c r="DT215" s="72" t="str">
        <f t="shared" si="3475"/>
        <v/>
      </c>
      <c r="DU215" s="72" t="str">
        <f t="shared" si="3475"/>
        <v/>
      </c>
      <c r="DV215" s="72" t="str">
        <f t="shared" si="3475"/>
        <v/>
      </c>
      <c r="DW215" s="72" t="str">
        <f t="shared" si="3475"/>
        <v/>
      </c>
      <c r="DX215" s="72" t="str">
        <f t="shared" si="3475"/>
        <v/>
      </c>
      <c r="DY215" s="72" t="str">
        <f t="shared" si="3475"/>
        <v/>
      </c>
      <c r="DZ215" s="72" t="str">
        <f t="shared" si="3475"/>
        <v/>
      </c>
      <c r="EA215" s="72" t="str">
        <f t="shared" si="3475"/>
        <v/>
      </c>
      <c r="EB215" s="72" t="str">
        <f t="shared" si="3475"/>
        <v/>
      </c>
      <c r="EC215" s="72" t="str">
        <f t="shared" si="3475"/>
        <v/>
      </c>
      <c r="ED215" s="72" t="str">
        <f t="shared" si="3475"/>
        <v/>
      </c>
      <c r="EE215" s="72" t="str">
        <f t="shared" si="3475"/>
        <v/>
      </c>
      <c r="EF215" s="72" t="str">
        <f t="shared" si="3475"/>
        <v/>
      </c>
      <c r="EG215" s="72" t="str">
        <f t="shared" si="3475"/>
        <v/>
      </c>
      <c r="EH215" s="72" t="str">
        <f t="shared" si="3475"/>
        <v/>
      </c>
      <c r="EI215" s="72" t="str">
        <f t="shared" si="3475"/>
        <v/>
      </c>
      <c r="EJ215" s="72" t="str">
        <f t="shared" si="3475"/>
        <v/>
      </c>
      <c r="EK215" s="72" t="str">
        <f t="shared" si="3475"/>
        <v/>
      </c>
      <c r="EL215" s="72" t="str">
        <f t="shared" si="3475"/>
        <v/>
      </c>
      <c r="EM215" s="72" t="str">
        <f t="shared" si="3475"/>
        <v/>
      </c>
      <c r="EN215" s="72" t="str">
        <f t="shared" si="3475"/>
        <v/>
      </c>
      <c r="EO215" s="72" t="str">
        <f t="shared" si="3475"/>
        <v/>
      </c>
      <c r="EP215" s="72" t="str">
        <f t="shared" si="3475"/>
        <v/>
      </c>
      <c r="EQ215" s="72" t="str">
        <f t="shared" si="3475"/>
        <v/>
      </c>
      <c r="ER215" s="72" t="str">
        <f t="shared" si="3475"/>
        <v/>
      </c>
      <c r="ES215" s="72" t="str">
        <f t="shared" si="3475"/>
        <v/>
      </c>
      <c r="ET215" s="72" t="str">
        <f t="shared" si="3475"/>
        <v/>
      </c>
      <c r="EU215" s="72" t="str">
        <f t="shared" si="3475"/>
        <v/>
      </c>
      <c r="EV215" s="72" t="str">
        <f t="shared" si="3475"/>
        <v/>
      </c>
      <c r="EW215" s="72" t="str">
        <f t="shared" si="3475"/>
        <v/>
      </c>
      <c r="EX215" s="72" t="str">
        <f t="shared" si="3475"/>
        <v/>
      </c>
      <c r="EY215" s="72" t="str">
        <f t="shared" si="3475"/>
        <v/>
      </c>
      <c r="EZ215" s="72" t="str">
        <f t="shared" si="3475"/>
        <v/>
      </c>
      <c r="FA215" s="72" t="str">
        <f t="shared" si="3475"/>
        <v/>
      </c>
      <c r="FB215" s="72" t="str">
        <f t="shared" si="3475"/>
        <v/>
      </c>
      <c r="FC215" s="72" t="str">
        <f t="shared" si="3475"/>
        <v/>
      </c>
      <c r="FD215" s="72" t="str">
        <f t="shared" si="3475"/>
        <v/>
      </c>
      <c r="FE215" s="72" t="str">
        <f t="shared" si="3475"/>
        <v/>
      </c>
      <c r="FF215" s="72" t="str">
        <f t="shared" si="3475"/>
        <v/>
      </c>
      <c r="FG215" s="72" t="str">
        <f t="shared" si="3475"/>
        <v/>
      </c>
      <c r="FH215" s="72" t="str">
        <f t="shared" si="3475"/>
        <v/>
      </c>
      <c r="FI215" s="72" t="str">
        <f t="shared" si="3475"/>
        <v/>
      </c>
      <c r="FJ215" s="72" t="str">
        <f t="shared" si="3475"/>
        <v/>
      </c>
      <c r="FK215" s="72" t="str">
        <f t="shared" si="3475"/>
        <v/>
      </c>
      <c r="FL215" s="72" t="str">
        <f t="shared" si="3475"/>
        <v/>
      </c>
      <c r="FM215" s="72" t="str">
        <f t="shared" si="3475"/>
        <v/>
      </c>
      <c r="FN215" s="72" t="str">
        <f t="shared" ref="FN215:FS215" si="3476">IF(CH215="","","|n"&amp;FN$2&amp;"+"&amp;CH215&amp;FN$1)</f>
        <v/>
      </c>
      <c r="FO215" s="72" t="str">
        <f t="shared" si="3476"/>
        <v/>
      </c>
      <c r="FP215" s="72" t="str">
        <f t="shared" si="3476"/>
        <v/>
      </c>
      <c r="FQ215" s="72" t="str">
        <f t="shared" si="3476"/>
        <v/>
      </c>
      <c r="FR215" s="72" t="str">
        <f t="shared" si="3476"/>
        <v/>
      </c>
      <c r="FS215" s="72" t="str">
        <f t="shared" si="3476"/>
        <v/>
      </c>
    </row>
    <row r="216" spans="1:175" ht="16.5">
      <c r="A216" s="80"/>
      <c r="B216" s="102" t="s">
        <v>741</v>
      </c>
      <c r="C216" s="80" t="s">
        <v>742</v>
      </c>
      <c r="T216" s="9" t="s">
        <v>1057</v>
      </c>
      <c r="U216" s="86" t="str">
        <f t="shared" si="3390"/>
        <v>ReplaceableTextures\\CommandButtons\\BTNIZ02.blp</v>
      </c>
      <c r="CN216" s="71" t="str">
        <f t="shared" si="3391"/>
        <v>InitUnitState('IZ02',,,,,,,,,,)</v>
      </c>
      <c r="CO216" s="71" t="str">
        <f t="shared" si="3392"/>
        <v>InitUnitNormal('IZ02',,,,,,,,,,)</v>
      </c>
      <c r="CP216" s="71" t="str">
        <f t="shared" si="3393"/>
        <v>InitUnitMagic('IZ02',,,,,,,,,,)</v>
      </c>
      <c r="CQ216" s="71" t="str">
        <f t="shared" si="3394"/>
        <v>InitUnitAdd('IZ02',,,,,,,,,,)</v>
      </c>
      <c r="CR216" s="71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6" t="str">
        <f t="shared" si="3395"/>
        <v>|n</v>
      </c>
      <c r="CV216" s="62" t="str">
        <f t="shared" si="3396"/>
        <v>暂未开放</v>
      </c>
      <c r="CW216" s="61"/>
      <c r="CX216" s="61"/>
      <c r="CY216" s="61"/>
      <c r="CZ216" s="61"/>
      <c r="DA216" s="61"/>
      <c r="DB216" s="72" t="str">
        <f t="shared" ref="DB216:FM216" si="3477">IF(V216="","","|n"&amp;DB$2&amp;"+"&amp;V216&amp;DB$1)</f>
        <v/>
      </c>
      <c r="DC216" s="72" t="str">
        <f t="shared" si="3477"/>
        <v/>
      </c>
      <c r="DD216" s="72" t="str">
        <f t="shared" si="3477"/>
        <v/>
      </c>
      <c r="DE216" s="72" t="str">
        <f t="shared" si="3477"/>
        <v/>
      </c>
      <c r="DF216" s="72" t="str">
        <f t="shared" si="3477"/>
        <v/>
      </c>
      <c r="DG216" s="72" t="str">
        <f t="shared" si="3477"/>
        <v/>
      </c>
      <c r="DH216" s="72" t="str">
        <f t="shared" si="3477"/>
        <v/>
      </c>
      <c r="DI216" s="72" t="str">
        <f t="shared" si="3477"/>
        <v/>
      </c>
      <c r="DJ216" s="72" t="str">
        <f t="shared" si="3477"/>
        <v/>
      </c>
      <c r="DK216" s="72" t="str">
        <f t="shared" si="3477"/>
        <v/>
      </c>
      <c r="DL216" s="72" t="str">
        <f t="shared" si="3477"/>
        <v/>
      </c>
      <c r="DM216" s="72" t="str">
        <f t="shared" si="3477"/>
        <v/>
      </c>
      <c r="DN216" s="72" t="str">
        <f t="shared" si="3477"/>
        <v/>
      </c>
      <c r="DO216" s="72" t="str">
        <f t="shared" si="3477"/>
        <v/>
      </c>
      <c r="DP216" s="72" t="str">
        <f t="shared" si="3477"/>
        <v/>
      </c>
      <c r="DQ216" s="72" t="str">
        <f t="shared" si="3477"/>
        <v/>
      </c>
      <c r="DR216" s="72" t="str">
        <f t="shared" si="3477"/>
        <v/>
      </c>
      <c r="DS216" s="72" t="str">
        <f t="shared" si="3477"/>
        <v/>
      </c>
      <c r="DT216" s="72" t="str">
        <f t="shared" si="3477"/>
        <v/>
      </c>
      <c r="DU216" s="72" t="str">
        <f t="shared" si="3477"/>
        <v/>
      </c>
      <c r="DV216" s="72" t="str">
        <f t="shared" si="3477"/>
        <v/>
      </c>
      <c r="DW216" s="72" t="str">
        <f t="shared" si="3477"/>
        <v/>
      </c>
      <c r="DX216" s="72" t="str">
        <f t="shared" si="3477"/>
        <v/>
      </c>
      <c r="DY216" s="72" t="str">
        <f t="shared" si="3477"/>
        <v/>
      </c>
      <c r="DZ216" s="72" t="str">
        <f t="shared" si="3477"/>
        <v/>
      </c>
      <c r="EA216" s="72" t="str">
        <f t="shared" si="3477"/>
        <v/>
      </c>
      <c r="EB216" s="72" t="str">
        <f t="shared" si="3477"/>
        <v/>
      </c>
      <c r="EC216" s="72" t="str">
        <f t="shared" si="3477"/>
        <v/>
      </c>
      <c r="ED216" s="72" t="str">
        <f t="shared" si="3477"/>
        <v/>
      </c>
      <c r="EE216" s="72" t="str">
        <f t="shared" si="3477"/>
        <v/>
      </c>
      <c r="EF216" s="72" t="str">
        <f t="shared" si="3477"/>
        <v/>
      </c>
      <c r="EG216" s="72" t="str">
        <f t="shared" si="3477"/>
        <v/>
      </c>
      <c r="EH216" s="72" t="str">
        <f t="shared" si="3477"/>
        <v/>
      </c>
      <c r="EI216" s="72" t="str">
        <f t="shared" si="3477"/>
        <v/>
      </c>
      <c r="EJ216" s="72" t="str">
        <f t="shared" si="3477"/>
        <v/>
      </c>
      <c r="EK216" s="72" t="str">
        <f t="shared" si="3477"/>
        <v/>
      </c>
      <c r="EL216" s="72" t="str">
        <f t="shared" si="3477"/>
        <v/>
      </c>
      <c r="EM216" s="72" t="str">
        <f t="shared" si="3477"/>
        <v/>
      </c>
      <c r="EN216" s="72" t="str">
        <f t="shared" si="3477"/>
        <v/>
      </c>
      <c r="EO216" s="72" t="str">
        <f t="shared" si="3477"/>
        <v/>
      </c>
      <c r="EP216" s="72" t="str">
        <f t="shared" si="3477"/>
        <v/>
      </c>
      <c r="EQ216" s="72" t="str">
        <f t="shared" si="3477"/>
        <v/>
      </c>
      <c r="ER216" s="72" t="str">
        <f t="shared" si="3477"/>
        <v/>
      </c>
      <c r="ES216" s="72" t="str">
        <f t="shared" si="3477"/>
        <v/>
      </c>
      <c r="ET216" s="72" t="str">
        <f t="shared" si="3477"/>
        <v/>
      </c>
      <c r="EU216" s="72" t="str">
        <f t="shared" si="3477"/>
        <v/>
      </c>
      <c r="EV216" s="72" t="str">
        <f t="shared" si="3477"/>
        <v/>
      </c>
      <c r="EW216" s="72" t="str">
        <f t="shared" si="3477"/>
        <v/>
      </c>
      <c r="EX216" s="72" t="str">
        <f t="shared" si="3477"/>
        <v/>
      </c>
      <c r="EY216" s="72" t="str">
        <f t="shared" si="3477"/>
        <v/>
      </c>
      <c r="EZ216" s="72" t="str">
        <f t="shared" si="3477"/>
        <v/>
      </c>
      <c r="FA216" s="72" t="str">
        <f t="shared" si="3477"/>
        <v/>
      </c>
      <c r="FB216" s="72" t="str">
        <f t="shared" si="3477"/>
        <v/>
      </c>
      <c r="FC216" s="72" t="str">
        <f t="shared" si="3477"/>
        <v/>
      </c>
      <c r="FD216" s="72" t="str">
        <f t="shared" si="3477"/>
        <v/>
      </c>
      <c r="FE216" s="72" t="str">
        <f t="shared" si="3477"/>
        <v/>
      </c>
      <c r="FF216" s="72" t="str">
        <f t="shared" si="3477"/>
        <v/>
      </c>
      <c r="FG216" s="72" t="str">
        <f t="shared" si="3477"/>
        <v/>
      </c>
      <c r="FH216" s="72" t="str">
        <f t="shared" si="3477"/>
        <v/>
      </c>
      <c r="FI216" s="72" t="str">
        <f t="shared" si="3477"/>
        <v/>
      </c>
      <c r="FJ216" s="72" t="str">
        <f t="shared" si="3477"/>
        <v/>
      </c>
      <c r="FK216" s="72" t="str">
        <f t="shared" si="3477"/>
        <v/>
      </c>
      <c r="FL216" s="72" t="str">
        <f t="shared" si="3477"/>
        <v/>
      </c>
      <c r="FM216" s="72" t="str">
        <f t="shared" si="3477"/>
        <v/>
      </c>
      <c r="FN216" s="72" t="str">
        <f t="shared" ref="FN216:FS216" si="3478">IF(CH216="","","|n"&amp;FN$2&amp;"+"&amp;CH216&amp;FN$1)</f>
        <v/>
      </c>
      <c r="FO216" s="72" t="str">
        <f t="shared" si="3478"/>
        <v/>
      </c>
      <c r="FP216" s="72" t="str">
        <f t="shared" si="3478"/>
        <v/>
      </c>
      <c r="FQ216" s="72" t="str">
        <f t="shared" si="3478"/>
        <v/>
      </c>
      <c r="FR216" s="72" t="str">
        <f t="shared" si="3478"/>
        <v/>
      </c>
      <c r="FS216" s="72" t="str">
        <f t="shared" si="3478"/>
        <v/>
      </c>
    </row>
    <row r="217" spans="1:175" ht="16.5">
      <c r="A217" s="80"/>
      <c r="B217" s="102" t="s">
        <v>743</v>
      </c>
      <c r="C217" s="80" t="s">
        <v>744</v>
      </c>
      <c r="T217" s="9" t="s">
        <v>1057</v>
      </c>
      <c r="U217" s="86" t="str">
        <f>"ReplaceableTextures\\CommandButtons\\BTN"&amp;B217&amp;".blp"</f>
        <v>ReplaceableTextures\\CommandButtons\\BTNIZ03.blp</v>
      </c>
      <c r="CN217" s="71" t="str">
        <f t="shared" ref="CN217:CN234" si="3479">"InitUnitState('"&amp;B217&amp;"',"&amp;V217&amp;","&amp;W217&amp;","&amp;X217&amp;","&amp;Y217&amp;","&amp;Z217&amp;","&amp;AA217&amp;","&amp;AB217&amp;","&amp;AC217&amp;","&amp;AD217&amp;","&amp;AE217&amp;")"</f>
        <v>InitUnitState('IZ03',,,,,,,,,,)</v>
      </c>
      <c r="CO217" s="71" t="str">
        <f t="shared" ref="CO217:CO234" si="3480">"InitUnitNormal('"&amp;B217&amp;"',"&amp;AF217&amp;","&amp;AG217&amp;","&amp;AH217&amp;","&amp;AI217&amp;","&amp;AJ217&amp;","&amp;AK217&amp;","&amp;AL217&amp;","&amp;AM217&amp;","&amp;AN217&amp;","&amp;AO217&amp;")"</f>
        <v>InitUnitNormal('IZ03',,,,,,,,,,)</v>
      </c>
      <c r="CP217" s="71" t="str">
        <f t="shared" ref="CP217:CP234" si="3481">"InitUnitMagic('"&amp;B217&amp;"',"&amp;AP217&amp;","&amp;AQ217&amp;","&amp;AR217&amp;","&amp;AS217&amp;","&amp;AT217&amp;","&amp;AU217&amp;","&amp;AV217&amp;","&amp;AW217&amp;","&amp;BI217&amp;","&amp;BJ217&amp;")"</f>
        <v>InitUnitMagic('IZ03',,,,,,,,,,)</v>
      </c>
      <c r="CQ217" s="71" t="str">
        <f t="shared" ref="CQ217:CQ234" si="3482">"InitUnitAdd('"&amp;B217&amp;"',"&amp;BK217&amp;","&amp;BL217&amp;","&amp;BM217&amp;","&amp;BN217&amp;","&amp;BO217&amp;","&amp;BP217&amp;","&amp;BQ217&amp;","&amp;BR217&amp;","&amp;BS217&amp;","&amp;BT217&amp;")"</f>
        <v>InitUnitAdd('IZ03',,,,,,,,,,)</v>
      </c>
      <c r="CR217" s="71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InitEquipData('IZ03',,"",,,,,'','','','','','',"ReplaceableTextures\\CommandButtons\\BTN023.blp")</v>
      </c>
      <c r="CU217" s="96" t="str">
        <f t="shared" ref="CU217:CU225" si="3483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2" t="str">
        <f t="shared" ref="CV217:CV225" si="3484">T217</f>
        <v>暂未开放</v>
      </c>
      <c r="CW217" s="61"/>
      <c r="CX217" s="61"/>
      <c r="CY217" s="61"/>
      <c r="CZ217" s="61"/>
      <c r="DA217" s="61"/>
      <c r="DB217" s="72" t="str">
        <f t="shared" ref="DB217:FM217" si="3485">IF(V217="","","|n"&amp;DB$2&amp;"+"&amp;V217&amp;DB$1)</f>
        <v/>
      </c>
      <c r="DC217" s="72" t="str">
        <f t="shared" si="3485"/>
        <v/>
      </c>
      <c r="DD217" s="72" t="str">
        <f t="shared" si="3485"/>
        <v/>
      </c>
      <c r="DE217" s="72" t="str">
        <f t="shared" si="3485"/>
        <v/>
      </c>
      <c r="DF217" s="72" t="str">
        <f t="shared" si="3485"/>
        <v/>
      </c>
      <c r="DG217" s="72" t="str">
        <f t="shared" si="3485"/>
        <v/>
      </c>
      <c r="DH217" s="72" t="str">
        <f t="shared" si="3485"/>
        <v/>
      </c>
      <c r="DI217" s="72" t="str">
        <f t="shared" si="3485"/>
        <v/>
      </c>
      <c r="DJ217" s="72" t="str">
        <f t="shared" si="3485"/>
        <v/>
      </c>
      <c r="DK217" s="72" t="str">
        <f t="shared" si="3485"/>
        <v/>
      </c>
      <c r="DL217" s="72" t="str">
        <f t="shared" si="3485"/>
        <v/>
      </c>
      <c r="DM217" s="72" t="str">
        <f t="shared" si="3485"/>
        <v/>
      </c>
      <c r="DN217" s="72" t="str">
        <f t="shared" si="3485"/>
        <v/>
      </c>
      <c r="DO217" s="72" t="str">
        <f t="shared" si="3485"/>
        <v/>
      </c>
      <c r="DP217" s="72" t="str">
        <f t="shared" si="3485"/>
        <v/>
      </c>
      <c r="DQ217" s="72" t="str">
        <f t="shared" si="3485"/>
        <v/>
      </c>
      <c r="DR217" s="72" t="str">
        <f t="shared" si="3485"/>
        <v/>
      </c>
      <c r="DS217" s="72" t="str">
        <f t="shared" si="3485"/>
        <v/>
      </c>
      <c r="DT217" s="72" t="str">
        <f t="shared" si="3485"/>
        <v/>
      </c>
      <c r="DU217" s="72" t="str">
        <f t="shared" si="3485"/>
        <v/>
      </c>
      <c r="DV217" s="72" t="str">
        <f t="shared" si="3485"/>
        <v/>
      </c>
      <c r="DW217" s="72" t="str">
        <f t="shared" si="3485"/>
        <v/>
      </c>
      <c r="DX217" s="72" t="str">
        <f t="shared" si="3485"/>
        <v/>
      </c>
      <c r="DY217" s="72" t="str">
        <f t="shared" si="3485"/>
        <v/>
      </c>
      <c r="DZ217" s="72" t="str">
        <f t="shared" si="3485"/>
        <v/>
      </c>
      <c r="EA217" s="72" t="str">
        <f t="shared" si="3485"/>
        <v/>
      </c>
      <c r="EB217" s="72" t="str">
        <f t="shared" si="3485"/>
        <v/>
      </c>
      <c r="EC217" s="72" t="str">
        <f t="shared" si="3485"/>
        <v/>
      </c>
      <c r="ED217" s="72" t="str">
        <f t="shared" si="3485"/>
        <v/>
      </c>
      <c r="EE217" s="72" t="str">
        <f t="shared" si="3485"/>
        <v/>
      </c>
      <c r="EF217" s="72" t="str">
        <f t="shared" si="3485"/>
        <v/>
      </c>
      <c r="EG217" s="72" t="str">
        <f t="shared" si="3485"/>
        <v/>
      </c>
      <c r="EH217" s="72" t="str">
        <f t="shared" si="3485"/>
        <v/>
      </c>
      <c r="EI217" s="72" t="str">
        <f t="shared" si="3485"/>
        <v/>
      </c>
      <c r="EJ217" s="72" t="str">
        <f t="shared" si="3485"/>
        <v/>
      </c>
      <c r="EK217" s="72" t="str">
        <f t="shared" si="3485"/>
        <v/>
      </c>
      <c r="EL217" s="72" t="str">
        <f t="shared" si="3485"/>
        <v/>
      </c>
      <c r="EM217" s="72" t="str">
        <f t="shared" si="3485"/>
        <v/>
      </c>
      <c r="EN217" s="72" t="str">
        <f t="shared" si="3485"/>
        <v/>
      </c>
      <c r="EO217" s="72" t="str">
        <f t="shared" si="3485"/>
        <v/>
      </c>
      <c r="EP217" s="72" t="str">
        <f t="shared" si="3485"/>
        <v/>
      </c>
      <c r="EQ217" s="72" t="str">
        <f t="shared" si="3485"/>
        <v/>
      </c>
      <c r="ER217" s="72" t="str">
        <f t="shared" si="3485"/>
        <v/>
      </c>
      <c r="ES217" s="72" t="str">
        <f t="shared" si="3485"/>
        <v/>
      </c>
      <c r="ET217" s="72" t="str">
        <f t="shared" si="3485"/>
        <v/>
      </c>
      <c r="EU217" s="72" t="str">
        <f t="shared" si="3485"/>
        <v/>
      </c>
      <c r="EV217" s="72" t="str">
        <f t="shared" si="3485"/>
        <v/>
      </c>
      <c r="EW217" s="72" t="str">
        <f t="shared" si="3485"/>
        <v/>
      </c>
      <c r="EX217" s="72" t="str">
        <f t="shared" si="3485"/>
        <v/>
      </c>
      <c r="EY217" s="72" t="str">
        <f t="shared" si="3485"/>
        <v/>
      </c>
      <c r="EZ217" s="72" t="str">
        <f t="shared" si="3485"/>
        <v/>
      </c>
      <c r="FA217" s="72" t="str">
        <f t="shared" si="3485"/>
        <v/>
      </c>
      <c r="FB217" s="72" t="str">
        <f t="shared" si="3485"/>
        <v/>
      </c>
      <c r="FC217" s="72" t="str">
        <f t="shared" si="3485"/>
        <v/>
      </c>
      <c r="FD217" s="72" t="str">
        <f t="shared" si="3485"/>
        <v/>
      </c>
      <c r="FE217" s="72" t="str">
        <f t="shared" si="3485"/>
        <v/>
      </c>
      <c r="FF217" s="72" t="str">
        <f t="shared" si="3485"/>
        <v/>
      </c>
      <c r="FG217" s="72" t="str">
        <f t="shared" si="3485"/>
        <v/>
      </c>
      <c r="FH217" s="72" t="str">
        <f t="shared" si="3485"/>
        <v/>
      </c>
      <c r="FI217" s="72" t="str">
        <f t="shared" si="3485"/>
        <v/>
      </c>
      <c r="FJ217" s="72" t="str">
        <f t="shared" si="3485"/>
        <v/>
      </c>
      <c r="FK217" s="72" t="str">
        <f t="shared" si="3485"/>
        <v/>
      </c>
      <c r="FL217" s="72" t="str">
        <f t="shared" si="3485"/>
        <v/>
      </c>
      <c r="FM217" s="72" t="str">
        <f t="shared" si="3485"/>
        <v/>
      </c>
      <c r="FN217" s="72" t="str">
        <f t="shared" ref="FN217:FS217" si="3486">IF(CH217="","","|n"&amp;FN$2&amp;"+"&amp;CH217&amp;FN$1)</f>
        <v/>
      </c>
      <c r="FO217" s="72" t="str">
        <f t="shared" si="3486"/>
        <v/>
      </c>
      <c r="FP217" s="72" t="str">
        <f t="shared" si="3486"/>
        <v/>
      </c>
      <c r="FQ217" s="72" t="str">
        <f t="shared" si="3486"/>
        <v/>
      </c>
      <c r="FR217" s="72" t="str">
        <f t="shared" si="3486"/>
        <v/>
      </c>
      <c r="FS217" s="72" t="str">
        <f t="shared" si="3486"/>
        <v/>
      </c>
    </row>
    <row r="218" spans="1:175" ht="16.5">
      <c r="A218" s="80"/>
      <c r="B218" s="102" t="s">
        <v>745</v>
      </c>
      <c r="C218" s="80" t="s">
        <v>746</v>
      </c>
      <c r="T218" s="110" t="s">
        <v>481</v>
      </c>
      <c r="U218" s="86" t="s">
        <v>747</v>
      </c>
      <c r="CN218" s="71" t="str">
        <f t="shared" si="3479"/>
        <v>InitUnitState('IS01',,,,,,,,,,)</v>
      </c>
      <c r="CO218" s="71" t="str">
        <f t="shared" si="3480"/>
        <v>InitUnitNormal('IS01',,,,,,,,,,)</v>
      </c>
      <c r="CP218" s="71" t="str">
        <f t="shared" si="3481"/>
        <v>InitUnitMagic('IS01',,,,,,,,,,)</v>
      </c>
      <c r="CQ218" s="71" t="str">
        <f t="shared" si="3482"/>
        <v>InitUnitAdd('IS01',,,,,,,,,,)</v>
      </c>
      <c r="CR218" s="71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InitEquipData('IS01',,"",,,,,'','','','','','',"ReplaceableTextures\\CommandButtons\\BTN020.blp")</v>
      </c>
      <c r="CU218" s="96" t="str">
        <f t="shared" si="3483"/>
        <v>|n</v>
      </c>
      <c r="CV218" s="62" t="str">
        <f t="shared" si="3484"/>
        <v>高概率获得D级技能，低概率获得|Cff00ff7fC级技能|r</v>
      </c>
      <c r="CW218" s="61"/>
      <c r="CX218" s="61"/>
      <c r="CY218" s="61"/>
      <c r="CZ218" s="61"/>
      <c r="DA218" s="61"/>
      <c r="DB218" s="72" t="str">
        <f t="shared" ref="DB218:DK219" si="3487">IF(V218="","","|n"&amp;DB$2&amp;"+"&amp;V218&amp;DB$1)</f>
        <v/>
      </c>
      <c r="DC218" s="72" t="str">
        <f t="shared" si="3487"/>
        <v/>
      </c>
      <c r="DD218" s="72" t="str">
        <f t="shared" si="3487"/>
        <v/>
      </c>
      <c r="DE218" s="72" t="str">
        <f t="shared" si="3487"/>
        <v/>
      </c>
      <c r="DF218" s="72" t="str">
        <f t="shared" si="3487"/>
        <v/>
      </c>
      <c r="DG218" s="72" t="str">
        <f t="shared" si="3487"/>
        <v/>
      </c>
      <c r="DH218" s="72" t="str">
        <f t="shared" si="3487"/>
        <v/>
      </c>
      <c r="DI218" s="72" t="str">
        <f t="shared" si="3487"/>
        <v/>
      </c>
      <c r="DJ218" s="72" t="str">
        <f t="shared" si="3487"/>
        <v/>
      </c>
      <c r="DK218" s="72" t="str">
        <f t="shared" si="3487"/>
        <v/>
      </c>
      <c r="DL218" s="72" t="str">
        <f t="shared" ref="DL218:DU219" si="3488">IF(AF218="","","|n"&amp;DL$2&amp;"+"&amp;AF218&amp;DL$1)</f>
        <v/>
      </c>
      <c r="DM218" s="72" t="str">
        <f t="shared" si="3488"/>
        <v/>
      </c>
      <c r="DN218" s="72" t="str">
        <f t="shared" si="3488"/>
        <v/>
      </c>
      <c r="DO218" s="72" t="str">
        <f t="shared" si="3488"/>
        <v/>
      </c>
      <c r="DP218" s="72" t="str">
        <f t="shared" si="3488"/>
        <v/>
      </c>
      <c r="DQ218" s="72" t="str">
        <f t="shared" si="3488"/>
        <v/>
      </c>
      <c r="DR218" s="72" t="str">
        <f t="shared" si="3488"/>
        <v/>
      </c>
      <c r="DS218" s="72" t="str">
        <f t="shared" si="3488"/>
        <v/>
      </c>
      <c r="DT218" s="72" t="str">
        <f t="shared" si="3488"/>
        <v/>
      </c>
      <c r="DU218" s="72" t="str">
        <f t="shared" si="3488"/>
        <v/>
      </c>
      <c r="DV218" s="72" t="str">
        <f t="shared" ref="DV218:EE219" si="3489">IF(AP218="","","|n"&amp;DV$2&amp;"+"&amp;AP218&amp;DV$1)</f>
        <v/>
      </c>
      <c r="DW218" s="72" t="str">
        <f t="shared" si="3489"/>
        <v/>
      </c>
      <c r="DX218" s="72" t="str">
        <f t="shared" si="3489"/>
        <v/>
      </c>
      <c r="DY218" s="72" t="str">
        <f t="shared" si="3489"/>
        <v/>
      </c>
      <c r="DZ218" s="72" t="str">
        <f t="shared" si="3489"/>
        <v/>
      </c>
      <c r="EA218" s="72" t="str">
        <f t="shared" si="3489"/>
        <v/>
      </c>
      <c r="EB218" s="72" t="str">
        <f t="shared" si="3489"/>
        <v/>
      </c>
      <c r="EC218" s="72" t="str">
        <f t="shared" si="3489"/>
        <v/>
      </c>
      <c r="ED218" s="72" t="str">
        <f t="shared" si="3489"/>
        <v/>
      </c>
      <c r="EE218" s="72" t="str">
        <f t="shared" si="3489"/>
        <v/>
      </c>
      <c r="EF218" s="72" t="str">
        <f t="shared" ref="EF218:EO219" si="3490">IF(AZ218="","","|n"&amp;EF$2&amp;"+"&amp;AZ218&amp;EF$1)</f>
        <v/>
      </c>
      <c r="EG218" s="72" t="str">
        <f t="shared" si="3490"/>
        <v/>
      </c>
      <c r="EH218" s="72" t="str">
        <f t="shared" si="3490"/>
        <v/>
      </c>
      <c r="EI218" s="72" t="str">
        <f t="shared" si="3490"/>
        <v/>
      </c>
      <c r="EJ218" s="72" t="str">
        <f t="shared" si="3490"/>
        <v/>
      </c>
      <c r="EK218" s="72" t="str">
        <f t="shared" si="3490"/>
        <v/>
      </c>
      <c r="EL218" s="72" t="str">
        <f t="shared" si="3490"/>
        <v/>
      </c>
      <c r="EM218" s="72" t="str">
        <f t="shared" si="3490"/>
        <v/>
      </c>
      <c r="EN218" s="72" t="str">
        <f t="shared" si="3490"/>
        <v/>
      </c>
      <c r="EO218" s="72" t="str">
        <f t="shared" si="3490"/>
        <v/>
      </c>
      <c r="EP218" s="72" t="str">
        <f t="shared" ref="EP218:EY219" si="3491">IF(BJ218="","","|n"&amp;EP$2&amp;"+"&amp;BJ218&amp;EP$1)</f>
        <v/>
      </c>
      <c r="EQ218" s="72" t="str">
        <f t="shared" si="3491"/>
        <v/>
      </c>
      <c r="ER218" s="72" t="str">
        <f t="shared" si="3491"/>
        <v/>
      </c>
      <c r="ES218" s="72" t="str">
        <f t="shared" si="3491"/>
        <v/>
      </c>
      <c r="ET218" s="72" t="str">
        <f t="shared" si="3491"/>
        <v/>
      </c>
      <c r="EU218" s="72" t="str">
        <f t="shared" si="3491"/>
        <v/>
      </c>
      <c r="EV218" s="72" t="str">
        <f t="shared" si="3491"/>
        <v/>
      </c>
      <c r="EW218" s="72" t="str">
        <f t="shared" si="3491"/>
        <v/>
      </c>
      <c r="EX218" s="72" t="str">
        <f t="shared" si="3491"/>
        <v/>
      </c>
      <c r="EY218" s="72" t="str">
        <f t="shared" si="3491"/>
        <v/>
      </c>
      <c r="EZ218" s="72" t="str">
        <f t="shared" ref="EZ218:FI219" si="3492">IF(BT218="","","|n"&amp;EZ$2&amp;"+"&amp;BT218&amp;EZ$1)</f>
        <v/>
      </c>
      <c r="FA218" s="72" t="str">
        <f t="shared" si="3492"/>
        <v/>
      </c>
      <c r="FB218" s="72" t="str">
        <f t="shared" si="3492"/>
        <v/>
      </c>
      <c r="FC218" s="72" t="str">
        <f t="shared" si="3492"/>
        <v/>
      </c>
      <c r="FD218" s="72" t="str">
        <f t="shared" si="3492"/>
        <v/>
      </c>
      <c r="FE218" s="72" t="str">
        <f t="shared" si="3492"/>
        <v/>
      </c>
      <c r="FF218" s="72" t="str">
        <f t="shared" si="3492"/>
        <v/>
      </c>
      <c r="FG218" s="72" t="str">
        <f t="shared" si="3492"/>
        <v/>
      </c>
      <c r="FH218" s="72" t="str">
        <f t="shared" si="3492"/>
        <v/>
      </c>
      <c r="FI218" s="72" t="str">
        <f t="shared" si="3492"/>
        <v/>
      </c>
      <c r="FJ218" s="72" t="str">
        <f t="shared" ref="FJ218:FS219" si="3493">IF(CD218="","","|n"&amp;FJ$2&amp;"+"&amp;CD218&amp;FJ$1)</f>
        <v/>
      </c>
      <c r="FK218" s="72" t="str">
        <f t="shared" si="3493"/>
        <v/>
      </c>
      <c r="FL218" s="72" t="str">
        <f t="shared" si="3493"/>
        <v/>
      </c>
      <c r="FM218" s="72" t="str">
        <f t="shared" si="3493"/>
        <v/>
      </c>
      <c r="FN218" s="72" t="str">
        <f t="shared" si="3493"/>
        <v/>
      </c>
      <c r="FO218" s="72" t="str">
        <f t="shared" si="3493"/>
        <v/>
      </c>
      <c r="FP218" s="72" t="str">
        <f t="shared" si="3493"/>
        <v/>
      </c>
      <c r="FQ218" s="72" t="str">
        <f t="shared" si="3493"/>
        <v/>
      </c>
      <c r="FR218" s="72" t="str">
        <f t="shared" si="3493"/>
        <v/>
      </c>
      <c r="FS218" s="72" t="str">
        <f t="shared" si="3493"/>
        <v/>
      </c>
    </row>
    <row r="219" spans="1:175" ht="16.5">
      <c r="A219" s="80"/>
      <c r="B219" s="102" t="s">
        <v>748</v>
      </c>
      <c r="C219" s="80" t="s">
        <v>749</v>
      </c>
      <c r="T219" s="110" t="s">
        <v>485</v>
      </c>
      <c r="U219" s="86" t="s">
        <v>750</v>
      </c>
      <c r="CN219" s="71" t="str">
        <f t="shared" si="3479"/>
        <v>InitUnitState('IS02',,,,,,,,,,)</v>
      </c>
      <c r="CO219" s="71" t="str">
        <f t="shared" si="3480"/>
        <v>InitUnitNormal('IS02',,,,,,,,,,)</v>
      </c>
      <c r="CP219" s="71" t="str">
        <f t="shared" si="3481"/>
        <v>InitUnitMagic('IS02',,,,,,,,,,)</v>
      </c>
      <c r="CQ219" s="71" t="str">
        <f t="shared" si="3482"/>
        <v>InitUnitAdd('IS02',,,,,,,,,,)</v>
      </c>
      <c r="CR219" s="71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InitEquipData('IS02',,"",,,,,'','','','','','',"ReplaceableTextures\\CommandButtons\\BTN001.blp")</v>
      </c>
      <c r="CU219" s="96" t="str">
        <f t="shared" si="3483"/>
        <v>|n</v>
      </c>
      <c r="CV219" s="62" t="str">
        <f t="shared" si="3484"/>
        <v>较高概率获得D级技能，高概率获得|Cff00ff7fC级技能|r，极低概率获得|Cff2693ffB级技能|r。</v>
      </c>
      <c r="CW219" s="61"/>
      <c r="CX219" s="61"/>
      <c r="CY219" s="61"/>
      <c r="CZ219" s="61"/>
      <c r="DA219" s="61"/>
      <c r="DB219" s="72" t="str">
        <f t="shared" si="3487"/>
        <v/>
      </c>
      <c r="DC219" s="72" t="str">
        <f t="shared" si="3487"/>
        <v/>
      </c>
      <c r="DD219" s="72" t="str">
        <f t="shared" si="3487"/>
        <v/>
      </c>
      <c r="DE219" s="72" t="str">
        <f t="shared" si="3487"/>
        <v/>
      </c>
      <c r="DF219" s="72" t="str">
        <f t="shared" si="3487"/>
        <v/>
      </c>
      <c r="DG219" s="72" t="str">
        <f t="shared" si="3487"/>
        <v/>
      </c>
      <c r="DH219" s="72" t="str">
        <f t="shared" si="3487"/>
        <v/>
      </c>
      <c r="DI219" s="72" t="str">
        <f t="shared" si="3487"/>
        <v/>
      </c>
      <c r="DJ219" s="72" t="str">
        <f t="shared" si="3487"/>
        <v/>
      </c>
      <c r="DK219" s="72" t="str">
        <f t="shared" si="3487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9"/>
        <v/>
      </c>
      <c r="DW219" s="72" t="str">
        <f t="shared" si="3489"/>
        <v/>
      </c>
      <c r="DX219" s="72" t="str">
        <f t="shared" si="3489"/>
        <v/>
      </c>
      <c r="DY219" s="72" t="str">
        <f t="shared" si="3489"/>
        <v/>
      </c>
      <c r="DZ219" s="72" t="str">
        <f t="shared" si="3489"/>
        <v/>
      </c>
      <c r="EA219" s="72" t="str">
        <f t="shared" si="3489"/>
        <v/>
      </c>
      <c r="EB219" s="72" t="str">
        <f t="shared" si="3489"/>
        <v/>
      </c>
      <c r="EC219" s="72" t="str">
        <f t="shared" si="3489"/>
        <v/>
      </c>
      <c r="ED219" s="72" t="str">
        <f t="shared" si="3489"/>
        <v/>
      </c>
      <c r="EE219" s="72" t="str">
        <f t="shared" si="3489"/>
        <v/>
      </c>
      <c r="EF219" s="72" t="str">
        <f t="shared" si="3490"/>
        <v/>
      </c>
      <c r="EG219" s="72" t="str">
        <f t="shared" si="3490"/>
        <v/>
      </c>
      <c r="EH219" s="72" t="str">
        <f t="shared" si="3490"/>
        <v/>
      </c>
      <c r="EI219" s="72" t="str">
        <f t="shared" si="3490"/>
        <v/>
      </c>
      <c r="EJ219" s="72" t="str">
        <f t="shared" si="3490"/>
        <v/>
      </c>
      <c r="EK219" s="72" t="str">
        <f t="shared" si="3490"/>
        <v/>
      </c>
      <c r="EL219" s="72" t="str">
        <f t="shared" si="3490"/>
        <v/>
      </c>
      <c r="EM219" s="72" t="str">
        <f t="shared" si="3490"/>
        <v/>
      </c>
      <c r="EN219" s="72" t="str">
        <f t="shared" si="3490"/>
        <v/>
      </c>
      <c r="EO219" s="72" t="str">
        <f t="shared" si="3490"/>
        <v/>
      </c>
      <c r="EP219" s="72" t="str">
        <f t="shared" si="3491"/>
        <v/>
      </c>
      <c r="EQ219" s="72" t="str">
        <f t="shared" si="3491"/>
        <v/>
      </c>
      <c r="ER219" s="72" t="str">
        <f t="shared" si="3491"/>
        <v/>
      </c>
      <c r="ES219" s="72" t="str">
        <f t="shared" si="3491"/>
        <v/>
      </c>
      <c r="ET219" s="72" t="str">
        <f t="shared" si="3491"/>
        <v/>
      </c>
      <c r="EU219" s="72" t="str">
        <f t="shared" si="3491"/>
        <v/>
      </c>
      <c r="EV219" s="72" t="str">
        <f t="shared" si="3491"/>
        <v/>
      </c>
      <c r="EW219" s="72" t="str">
        <f t="shared" si="3491"/>
        <v/>
      </c>
      <c r="EX219" s="72" t="str">
        <f t="shared" si="3491"/>
        <v/>
      </c>
      <c r="EY219" s="72" t="str">
        <f t="shared" si="3491"/>
        <v/>
      </c>
      <c r="EZ219" s="72" t="str">
        <f t="shared" si="3492"/>
        <v/>
      </c>
      <c r="FA219" s="72" t="str">
        <f t="shared" si="3492"/>
        <v/>
      </c>
      <c r="FB219" s="72" t="str">
        <f t="shared" si="3492"/>
        <v/>
      </c>
      <c r="FC219" s="72" t="str">
        <f t="shared" si="3492"/>
        <v/>
      </c>
      <c r="FD219" s="72" t="str">
        <f t="shared" si="3492"/>
        <v/>
      </c>
      <c r="FE219" s="72" t="str">
        <f t="shared" si="3492"/>
        <v/>
      </c>
      <c r="FF219" s="72" t="str">
        <f t="shared" si="3492"/>
        <v/>
      </c>
      <c r="FG219" s="72" t="str">
        <f t="shared" si="3492"/>
        <v/>
      </c>
      <c r="FH219" s="72" t="str">
        <f t="shared" si="3492"/>
        <v/>
      </c>
      <c r="FI219" s="72" t="str">
        <f t="shared" si="3492"/>
        <v/>
      </c>
      <c r="FJ219" s="72" t="str">
        <f t="shared" si="3493"/>
        <v/>
      </c>
      <c r="FK219" s="72" t="str">
        <f t="shared" si="3493"/>
        <v/>
      </c>
      <c r="FL219" s="72" t="str">
        <f t="shared" si="3493"/>
        <v/>
      </c>
      <c r="FM219" s="72" t="str">
        <f t="shared" si="3493"/>
        <v/>
      </c>
      <c r="FN219" s="72" t="str">
        <f t="shared" si="3493"/>
        <v/>
      </c>
      <c r="FO219" s="72" t="str">
        <f t="shared" si="3493"/>
        <v/>
      </c>
      <c r="FP219" s="72" t="str">
        <f t="shared" si="3493"/>
        <v/>
      </c>
      <c r="FQ219" s="72" t="str">
        <f t="shared" si="3493"/>
        <v/>
      </c>
      <c r="FR219" s="72" t="str">
        <f t="shared" si="3493"/>
        <v/>
      </c>
      <c r="FS219" s="72" t="str">
        <f t="shared" si="3493"/>
        <v/>
      </c>
    </row>
    <row r="220" spans="1:175" ht="16.5">
      <c r="A220" s="80"/>
      <c r="B220" s="102" t="s">
        <v>751</v>
      </c>
      <c r="C220" s="80" t="s">
        <v>752</v>
      </c>
      <c r="T220" s="110" t="s">
        <v>473</v>
      </c>
      <c r="U220" s="86" t="s">
        <v>753</v>
      </c>
      <c r="CN220" s="71" t="str">
        <f t="shared" si="3479"/>
        <v>InitUnitState('IS03',,,,,,,,,,)</v>
      </c>
      <c r="CO220" s="71" t="str">
        <f t="shared" si="3480"/>
        <v>InitUnitNormal('IS03',,,,,,,,,,)</v>
      </c>
      <c r="CP220" s="71" t="str">
        <f t="shared" si="3481"/>
        <v>InitUnitMagic('IS03',,,,,,,,,,)</v>
      </c>
      <c r="CQ220" s="71" t="str">
        <f t="shared" si="3482"/>
        <v>InitUnitAdd('IS03',,,,,,,,,,)</v>
      </c>
      <c r="CR220" s="71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6" t="str">
        <f t="shared" si="3483"/>
        <v>|n</v>
      </c>
      <c r="CV220" s="62" t="str">
        <f t="shared" si="3484"/>
        <v>低概率获得C级技能，高概率获得|Cff00ff7fB级技能|r，低概率获得|Cff2693ffA级技能|r。</v>
      </c>
      <c r="CW220" s="61"/>
      <c r="CX220" s="61"/>
      <c r="CY220" s="61"/>
      <c r="CZ220" s="61"/>
      <c r="DA220" s="61"/>
      <c r="DB220" s="72" t="str">
        <f t="shared" ref="DB220:DK225" si="3494">IF(V220="","","|n"&amp;DB$2&amp;"+"&amp;V220&amp;DB$1)</f>
        <v/>
      </c>
      <c r="DC220" s="72" t="str">
        <f t="shared" si="3494"/>
        <v/>
      </c>
      <c r="DD220" s="72" t="str">
        <f t="shared" si="3494"/>
        <v/>
      </c>
      <c r="DE220" s="72" t="str">
        <f t="shared" si="3494"/>
        <v/>
      </c>
      <c r="DF220" s="72" t="str">
        <f t="shared" si="3494"/>
        <v/>
      </c>
      <c r="DG220" s="72" t="str">
        <f t="shared" si="3494"/>
        <v/>
      </c>
      <c r="DH220" s="72" t="str">
        <f t="shared" si="3494"/>
        <v/>
      </c>
      <c r="DI220" s="72" t="str">
        <f t="shared" si="3494"/>
        <v/>
      </c>
      <c r="DJ220" s="72" t="str">
        <f t="shared" si="3494"/>
        <v/>
      </c>
      <c r="DK220" s="72" t="str">
        <f t="shared" si="3494"/>
        <v/>
      </c>
      <c r="DL220" s="72" t="str">
        <f t="shared" ref="DL220:DU225" si="3495">IF(AF220="","","|n"&amp;DL$2&amp;"+"&amp;AF220&amp;DL$1)</f>
        <v/>
      </c>
      <c r="DM220" s="72" t="str">
        <f t="shared" si="3495"/>
        <v/>
      </c>
      <c r="DN220" s="72" t="str">
        <f t="shared" si="3495"/>
        <v/>
      </c>
      <c r="DO220" s="72" t="str">
        <f t="shared" si="3495"/>
        <v/>
      </c>
      <c r="DP220" s="72" t="str">
        <f t="shared" si="3495"/>
        <v/>
      </c>
      <c r="DQ220" s="72" t="str">
        <f t="shared" si="3495"/>
        <v/>
      </c>
      <c r="DR220" s="72" t="str">
        <f t="shared" si="3495"/>
        <v/>
      </c>
      <c r="DS220" s="72" t="str">
        <f t="shared" si="3495"/>
        <v/>
      </c>
      <c r="DT220" s="72" t="str">
        <f t="shared" si="3495"/>
        <v/>
      </c>
      <c r="DU220" s="72" t="str">
        <f t="shared" si="3495"/>
        <v/>
      </c>
      <c r="DV220" s="72" t="str">
        <f t="shared" ref="DV220:EE225" si="3496">IF(AP220="","","|n"&amp;DV$2&amp;"+"&amp;AP220&amp;DV$1)</f>
        <v/>
      </c>
      <c r="DW220" s="72" t="str">
        <f t="shared" si="3496"/>
        <v/>
      </c>
      <c r="DX220" s="72" t="str">
        <f t="shared" si="3496"/>
        <v/>
      </c>
      <c r="DY220" s="72" t="str">
        <f t="shared" si="3496"/>
        <v/>
      </c>
      <c r="DZ220" s="72" t="str">
        <f t="shared" si="3496"/>
        <v/>
      </c>
      <c r="EA220" s="72" t="str">
        <f t="shared" si="3496"/>
        <v/>
      </c>
      <c r="EB220" s="72" t="str">
        <f t="shared" si="3496"/>
        <v/>
      </c>
      <c r="EC220" s="72" t="str">
        <f t="shared" si="3496"/>
        <v/>
      </c>
      <c r="ED220" s="72" t="str">
        <f t="shared" si="3496"/>
        <v/>
      </c>
      <c r="EE220" s="72" t="str">
        <f t="shared" si="3496"/>
        <v/>
      </c>
      <c r="EF220" s="72" t="str">
        <f t="shared" ref="EF220:EO225" si="3497">IF(AZ220="","","|n"&amp;EF$2&amp;"+"&amp;AZ220&amp;EF$1)</f>
        <v/>
      </c>
      <c r="EG220" s="72" t="str">
        <f t="shared" si="3497"/>
        <v/>
      </c>
      <c r="EH220" s="72" t="str">
        <f t="shared" si="3497"/>
        <v/>
      </c>
      <c r="EI220" s="72" t="str">
        <f t="shared" si="3497"/>
        <v/>
      </c>
      <c r="EJ220" s="72" t="str">
        <f t="shared" si="3497"/>
        <v/>
      </c>
      <c r="EK220" s="72" t="str">
        <f t="shared" si="3497"/>
        <v/>
      </c>
      <c r="EL220" s="72" t="str">
        <f t="shared" si="3497"/>
        <v/>
      </c>
      <c r="EM220" s="72" t="str">
        <f t="shared" si="3497"/>
        <v/>
      </c>
      <c r="EN220" s="72" t="str">
        <f t="shared" si="3497"/>
        <v/>
      </c>
      <c r="EO220" s="72" t="str">
        <f t="shared" si="3497"/>
        <v/>
      </c>
      <c r="EP220" s="72" t="str">
        <f t="shared" ref="EP220:EY225" si="3498">IF(BJ220="","","|n"&amp;EP$2&amp;"+"&amp;BJ220&amp;EP$1)</f>
        <v/>
      </c>
      <c r="EQ220" s="72" t="str">
        <f t="shared" si="3498"/>
        <v/>
      </c>
      <c r="ER220" s="72" t="str">
        <f t="shared" si="3498"/>
        <v/>
      </c>
      <c r="ES220" s="72" t="str">
        <f t="shared" si="3498"/>
        <v/>
      </c>
      <c r="ET220" s="72" t="str">
        <f t="shared" si="3498"/>
        <v/>
      </c>
      <c r="EU220" s="72" t="str">
        <f t="shared" si="3498"/>
        <v/>
      </c>
      <c r="EV220" s="72" t="str">
        <f t="shared" si="3498"/>
        <v/>
      </c>
      <c r="EW220" s="72" t="str">
        <f t="shared" si="3498"/>
        <v/>
      </c>
      <c r="EX220" s="72" t="str">
        <f t="shared" si="3498"/>
        <v/>
      </c>
      <c r="EY220" s="72" t="str">
        <f t="shared" si="3498"/>
        <v/>
      </c>
      <c r="EZ220" s="72" t="str">
        <f t="shared" ref="EZ220:FI225" si="3499">IF(BT220="","","|n"&amp;EZ$2&amp;"+"&amp;BT220&amp;EZ$1)</f>
        <v/>
      </c>
      <c r="FA220" s="72" t="str">
        <f t="shared" si="3499"/>
        <v/>
      </c>
      <c r="FB220" s="72" t="str">
        <f t="shared" si="3499"/>
        <v/>
      </c>
      <c r="FC220" s="72" t="str">
        <f t="shared" si="3499"/>
        <v/>
      </c>
      <c r="FD220" s="72" t="str">
        <f t="shared" si="3499"/>
        <v/>
      </c>
      <c r="FE220" s="72" t="str">
        <f t="shared" si="3499"/>
        <v/>
      </c>
      <c r="FF220" s="72" t="str">
        <f t="shared" si="3499"/>
        <v/>
      </c>
      <c r="FG220" s="72" t="str">
        <f t="shared" si="3499"/>
        <v/>
      </c>
      <c r="FH220" s="72" t="str">
        <f t="shared" si="3499"/>
        <v/>
      </c>
      <c r="FI220" s="72" t="str">
        <f t="shared" si="3499"/>
        <v/>
      </c>
      <c r="FJ220" s="72" t="str">
        <f t="shared" ref="FJ220:FS225" si="3500">IF(CD220="","","|n"&amp;FJ$2&amp;"+"&amp;CD220&amp;FJ$1)</f>
        <v/>
      </c>
      <c r="FK220" s="72" t="str">
        <f t="shared" si="3500"/>
        <v/>
      </c>
      <c r="FL220" s="72" t="str">
        <f t="shared" si="3500"/>
        <v/>
      </c>
      <c r="FM220" s="72" t="str">
        <f t="shared" si="3500"/>
        <v/>
      </c>
      <c r="FN220" s="72" t="str">
        <f t="shared" si="3500"/>
        <v/>
      </c>
      <c r="FO220" s="72" t="str">
        <f t="shared" si="3500"/>
        <v/>
      </c>
      <c r="FP220" s="72" t="str">
        <f t="shared" si="3500"/>
        <v/>
      </c>
      <c r="FQ220" s="72" t="str">
        <f t="shared" si="3500"/>
        <v/>
      </c>
      <c r="FR220" s="72" t="str">
        <f t="shared" si="3500"/>
        <v/>
      </c>
      <c r="FS220" s="72" t="str">
        <f t="shared" si="3500"/>
        <v/>
      </c>
    </row>
    <row r="221" spans="1:175" ht="16.5">
      <c r="A221" s="80"/>
      <c r="B221" s="102" t="s">
        <v>754</v>
      </c>
      <c r="C221" s="80" t="s">
        <v>755</v>
      </c>
      <c r="T221" s="110" t="s">
        <v>481</v>
      </c>
      <c r="U221" s="86" t="s">
        <v>756</v>
      </c>
      <c r="CN221" s="71" t="str">
        <f t="shared" ref="CN221:CN223" si="3501">"InitUnitState('"&amp;B221&amp;"',"&amp;V221&amp;","&amp;W221&amp;","&amp;X221&amp;","&amp;Y221&amp;","&amp;Z221&amp;","&amp;AA221&amp;","&amp;AB221&amp;","&amp;AC221&amp;","&amp;AD221&amp;","&amp;AE221&amp;")"</f>
        <v>InitUnitState('IS06',,,,,,,,,,)</v>
      </c>
      <c r="CO221" s="71" t="str">
        <f t="shared" ref="CO221:CO223" si="3502">"InitUnitNormal('"&amp;B221&amp;"',"&amp;AF221&amp;","&amp;AG221&amp;","&amp;AH221&amp;","&amp;AI221&amp;","&amp;AJ221&amp;","&amp;AK221&amp;","&amp;AL221&amp;","&amp;AM221&amp;","&amp;AN221&amp;","&amp;AO221&amp;")"</f>
        <v>InitUnitNormal('IS06',,,,,,,,,,)</v>
      </c>
      <c r="CP221" s="71" t="str">
        <f t="shared" ref="CP221:CP223" si="3503">"InitUnitMagic('"&amp;B221&amp;"',"&amp;AP221&amp;","&amp;AQ221&amp;","&amp;AR221&amp;","&amp;AS221&amp;","&amp;AT221&amp;","&amp;AU221&amp;","&amp;AV221&amp;","&amp;AW221&amp;","&amp;BI221&amp;","&amp;BJ221&amp;")"</f>
        <v>InitUnitMagic('IS06',,,,,,,,,,)</v>
      </c>
      <c r="CQ221" s="71" t="str">
        <f t="shared" ref="CQ221:CQ223" si="3504">"InitUnitAdd('"&amp;B221&amp;"',"&amp;BK221&amp;","&amp;BL221&amp;","&amp;BM221&amp;","&amp;BN221&amp;","&amp;BO221&amp;","&amp;BP221&amp;","&amp;BQ221&amp;","&amp;BR221&amp;","&amp;BS221&amp;","&amp;BT221&amp;")"</f>
        <v>InitUnitAdd('IS06',,,,,,,,,,)</v>
      </c>
      <c r="CR221" s="71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InitEquipData('IS06',,"",,,,,'','','','','','',"ReplaceableTextures\\CommandButtons\\BTN021.blp")</v>
      </c>
      <c r="CU221" s="96" t="str">
        <f t="shared" ref="CU221:CU223" si="3505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2" t="str">
        <f t="shared" ref="CV221:CV223" si="3506">T221</f>
        <v>高概率获得D级技能，低概率获得|Cff00ff7fC级技能|r</v>
      </c>
      <c r="CW221" s="61"/>
      <c r="CX221" s="61"/>
      <c r="CY221" s="61"/>
      <c r="CZ221" s="61"/>
      <c r="DA221" s="61"/>
      <c r="DB221" s="72" t="str">
        <f t="shared" si="3494"/>
        <v/>
      </c>
      <c r="DC221" s="72" t="str">
        <f t="shared" si="3494"/>
        <v/>
      </c>
      <c r="DD221" s="72" t="str">
        <f t="shared" si="3494"/>
        <v/>
      </c>
      <c r="DE221" s="72" t="str">
        <f t="shared" si="3494"/>
        <v/>
      </c>
      <c r="DF221" s="72" t="str">
        <f t="shared" si="3494"/>
        <v/>
      </c>
      <c r="DG221" s="72" t="str">
        <f t="shared" si="3494"/>
        <v/>
      </c>
      <c r="DH221" s="72" t="str">
        <f t="shared" si="3494"/>
        <v/>
      </c>
      <c r="DI221" s="72" t="str">
        <f t="shared" si="3494"/>
        <v/>
      </c>
      <c r="DJ221" s="72" t="str">
        <f t="shared" si="3494"/>
        <v/>
      </c>
      <c r="DK221" s="72" t="str">
        <f t="shared" si="3494"/>
        <v/>
      </c>
      <c r="DL221" s="72" t="str">
        <f t="shared" si="3495"/>
        <v/>
      </c>
      <c r="DM221" s="72" t="str">
        <f t="shared" si="3495"/>
        <v/>
      </c>
      <c r="DN221" s="72" t="str">
        <f t="shared" si="3495"/>
        <v/>
      </c>
      <c r="DO221" s="72" t="str">
        <f t="shared" si="3495"/>
        <v/>
      </c>
      <c r="DP221" s="72" t="str">
        <f t="shared" si="3495"/>
        <v/>
      </c>
      <c r="DQ221" s="72" t="str">
        <f t="shared" si="3495"/>
        <v/>
      </c>
      <c r="DR221" s="72" t="str">
        <f t="shared" si="3495"/>
        <v/>
      </c>
      <c r="DS221" s="72" t="str">
        <f t="shared" si="3495"/>
        <v/>
      </c>
      <c r="DT221" s="72" t="str">
        <f t="shared" si="3495"/>
        <v/>
      </c>
      <c r="DU221" s="72" t="str">
        <f t="shared" si="3495"/>
        <v/>
      </c>
      <c r="DV221" s="72" t="str">
        <f t="shared" si="3496"/>
        <v/>
      </c>
      <c r="DW221" s="72" t="str">
        <f t="shared" si="3496"/>
        <v/>
      </c>
      <c r="DX221" s="72" t="str">
        <f t="shared" si="3496"/>
        <v/>
      </c>
      <c r="DY221" s="72" t="str">
        <f t="shared" si="3496"/>
        <v/>
      </c>
      <c r="DZ221" s="72" t="str">
        <f t="shared" si="3496"/>
        <v/>
      </c>
      <c r="EA221" s="72" t="str">
        <f t="shared" si="3496"/>
        <v/>
      </c>
      <c r="EB221" s="72" t="str">
        <f t="shared" si="3496"/>
        <v/>
      </c>
      <c r="EC221" s="72" t="str">
        <f t="shared" si="3496"/>
        <v/>
      </c>
      <c r="ED221" s="72" t="str">
        <f t="shared" si="3496"/>
        <v/>
      </c>
      <c r="EE221" s="72" t="str">
        <f t="shared" si="3496"/>
        <v/>
      </c>
      <c r="EF221" s="72" t="str">
        <f t="shared" si="3497"/>
        <v/>
      </c>
      <c r="EG221" s="72" t="str">
        <f t="shared" si="3497"/>
        <v/>
      </c>
      <c r="EH221" s="72" t="str">
        <f t="shared" si="3497"/>
        <v/>
      </c>
      <c r="EI221" s="72" t="str">
        <f t="shared" si="3497"/>
        <v/>
      </c>
      <c r="EJ221" s="72" t="str">
        <f t="shared" si="3497"/>
        <v/>
      </c>
      <c r="EK221" s="72" t="str">
        <f t="shared" si="3497"/>
        <v/>
      </c>
      <c r="EL221" s="72" t="str">
        <f t="shared" si="3497"/>
        <v/>
      </c>
      <c r="EM221" s="72" t="str">
        <f t="shared" si="3497"/>
        <v/>
      </c>
      <c r="EN221" s="72" t="str">
        <f t="shared" si="3497"/>
        <v/>
      </c>
      <c r="EO221" s="72" t="str">
        <f t="shared" si="3497"/>
        <v/>
      </c>
      <c r="EP221" s="72" t="str">
        <f t="shared" si="3498"/>
        <v/>
      </c>
      <c r="EQ221" s="72" t="str">
        <f t="shared" si="3498"/>
        <v/>
      </c>
      <c r="ER221" s="72" t="str">
        <f t="shared" si="3498"/>
        <v/>
      </c>
      <c r="ES221" s="72" t="str">
        <f t="shared" si="3498"/>
        <v/>
      </c>
      <c r="ET221" s="72" t="str">
        <f t="shared" si="3498"/>
        <v/>
      </c>
      <c r="EU221" s="72" t="str">
        <f t="shared" si="3498"/>
        <v/>
      </c>
      <c r="EV221" s="72" t="str">
        <f t="shared" si="3498"/>
        <v/>
      </c>
      <c r="EW221" s="72" t="str">
        <f t="shared" si="3498"/>
        <v/>
      </c>
      <c r="EX221" s="72" t="str">
        <f t="shared" si="3498"/>
        <v/>
      </c>
      <c r="EY221" s="72" t="str">
        <f t="shared" si="3498"/>
        <v/>
      </c>
      <c r="EZ221" s="72" t="str">
        <f t="shared" si="3499"/>
        <v/>
      </c>
      <c r="FA221" s="72" t="str">
        <f t="shared" si="3499"/>
        <v/>
      </c>
      <c r="FB221" s="72" t="str">
        <f t="shared" si="3499"/>
        <v/>
      </c>
      <c r="FC221" s="72" t="str">
        <f t="shared" si="3499"/>
        <v/>
      </c>
      <c r="FD221" s="72" t="str">
        <f t="shared" si="3499"/>
        <v/>
      </c>
      <c r="FE221" s="72" t="str">
        <f t="shared" si="3499"/>
        <v/>
      </c>
      <c r="FF221" s="72" t="str">
        <f t="shared" si="3499"/>
        <v/>
      </c>
      <c r="FG221" s="72" t="str">
        <f t="shared" si="3499"/>
        <v/>
      </c>
      <c r="FH221" s="72" t="str">
        <f t="shared" si="3499"/>
        <v/>
      </c>
      <c r="FI221" s="72" t="str">
        <f t="shared" si="3499"/>
        <v/>
      </c>
      <c r="FJ221" s="72" t="str">
        <f t="shared" si="3500"/>
        <v/>
      </c>
      <c r="FK221" s="72" t="str">
        <f t="shared" si="3500"/>
        <v/>
      </c>
      <c r="FL221" s="72" t="str">
        <f t="shared" si="3500"/>
        <v/>
      </c>
      <c r="FM221" s="72" t="str">
        <f t="shared" si="3500"/>
        <v/>
      </c>
      <c r="FN221" s="72" t="str">
        <f t="shared" si="3500"/>
        <v/>
      </c>
      <c r="FO221" s="72" t="str">
        <f t="shared" si="3500"/>
        <v/>
      </c>
      <c r="FP221" s="72" t="str">
        <f t="shared" si="3500"/>
        <v/>
      </c>
      <c r="FQ221" s="72" t="str">
        <f t="shared" si="3500"/>
        <v/>
      </c>
      <c r="FR221" s="72" t="str">
        <f t="shared" si="3500"/>
        <v/>
      </c>
      <c r="FS221" s="72" t="str">
        <f t="shared" si="3500"/>
        <v/>
      </c>
    </row>
    <row r="222" spans="1:175" ht="16.5">
      <c r="A222" s="80"/>
      <c r="B222" s="102" t="s">
        <v>757</v>
      </c>
      <c r="C222" s="80" t="s">
        <v>758</v>
      </c>
      <c r="T222" s="110" t="s">
        <v>485</v>
      </c>
      <c r="U222" s="86" t="s">
        <v>759</v>
      </c>
      <c r="CN222" s="71" t="str">
        <f t="shared" si="3501"/>
        <v>InitUnitState('IS07',,,,,,,,,,)</v>
      </c>
      <c r="CO222" s="71" t="str">
        <f t="shared" si="3502"/>
        <v>InitUnitNormal('IS07',,,,,,,,,,)</v>
      </c>
      <c r="CP222" s="71" t="str">
        <f t="shared" si="3503"/>
        <v>InitUnitMagic('IS07',,,,,,,,,,)</v>
      </c>
      <c r="CQ222" s="71" t="str">
        <f t="shared" si="3504"/>
        <v>InitUnitAdd('IS07',,,,,,,,,,)</v>
      </c>
      <c r="CR222" s="71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InitEquipData('IS07',,"",,,,,'','','','','','',"ReplaceableTextures\\CommandButtons\\BTN002.blp")</v>
      </c>
      <c r="CU222" s="96" t="str">
        <f t="shared" si="3505"/>
        <v>|n</v>
      </c>
      <c r="CV222" s="62" t="str">
        <f t="shared" si="3506"/>
        <v>较高概率获得D级技能，高概率获得|Cff00ff7fC级技能|r，极低概率获得|Cff2693ffB级技能|r。</v>
      </c>
      <c r="CW222" s="61"/>
      <c r="CX222" s="61"/>
      <c r="CY222" s="61"/>
      <c r="CZ222" s="61"/>
      <c r="DA222" s="61"/>
      <c r="DB222" s="72" t="str">
        <f t="shared" si="3494"/>
        <v/>
      </c>
      <c r="DC222" s="72" t="str">
        <f t="shared" si="3494"/>
        <v/>
      </c>
      <c r="DD222" s="72" t="str">
        <f t="shared" si="3494"/>
        <v/>
      </c>
      <c r="DE222" s="72" t="str">
        <f t="shared" si="3494"/>
        <v/>
      </c>
      <c r="DF222" s="72" t="str">
        <f t="shared" si="3494"/>
        <v/>
      </c>
      <c r="DG222" s="72" t="str">
        <f t="shared" si="3494"/>
        <v/>
      </c>
      <c r="DH222" s="72" t="str">
        <f t="shared" si="3494"/>
        <v/>
      </c>
      <c r="DI222" s="72" t="str">
        <f t="shared" si="3494"/>
        <v/>
      </c>
      <c r="DJ222" s="72" t="str">
        <f t="shared" si="3494"/>
        <v/>
      </c>
      <c r="DK222" s="72" t="str">
        <f t="shared" si="3494"/>
        <v/>
      </c>
      <c r="DL222" s="72" t="str">
        <f t="shared" si="3495"/>
        <v/>
      </c>
      <c r="DM222" s="72" t="str">
        <f t="shared" si="3495"/>
        <v/>
      </c>
      <c r="DN222" s="72" t="str">
        <f t="shared" si="3495"/>
        <v/>
      </c>
      <c r="DO222" s="72" t="str">
        <f t="shared" si="3495"/>
        <v/>
      </c>
      <c r="DP222" s="72" t="str">
        <f t="shared" si="3495"/>
        <v/>
      </c>
      <c r="DQ222" s="72" t="str">
        <f t="shared" si="3495"/>
        <v/>
      </c>
      <c r="DR222" s="72" t="str">
        <f t="shared" si="3495"/>
        <v/>
      </c>
      <c r="DS222" s="72" t="str">
        <f t="shared" si="3495"/>
        <v/>
      </c>
      <c r="DT222" s="72" t="str">
        <f t="shared" si="3495"/>
        <v/>
      </c>
      <c r="DU222" s="72" t="str">
        <f t="shared" si="3495"/>
        <v/>
      </c>
      <c r="DV222" s="72" t="str">
        <f t="shared" si="3496"/>
        <v/>
      </c>
      <c r="DW222" s="72" t="str">
        <f t="shared" si="3496"/>
        <v/>
      </c>
      <c r="DX222" s="72" t="str">
        <f t="shared" si="3496"/>
        <v/>
      </c>
      <c r="DY222" s="72" t="str">
        <f t="shared" si="3496"/>
        <v/>
      </c>
      <c r="DZ222" s="72" t="str">
        <f t="shared" si="3496"/>
        <v/>
      </c>
      <c r="EA222" s="72" t="str">
        <f t="shared" si="3496"/>
        <v/>
      </c>
      <c r="EB222" s="72" t="str">
        <f t="shared" si="3496"/>
        <v/>
      </c>
      <c r="EC222" s="72" t="str">
        <f t="shared" si="3496"/>
        <v/>
      </c>
      <c r="ED222" s="72" t="str">
        <f t="shared" si="3496"/>
        <v/>
      </c>
      <c r="EE222" s="72" t="str">
        <f t="shared" si="3496"/>
        <v/>
      </c>
      <c r="EF222" s="72" t="str">
        <f t="shared" si="3497"/>
        <v/>
      </c>
      <c r="EG222" s="72" t="str">
        <f t="shared" si="3497"/>
        <v/>
      </c>
      <c r="EH222" s="72" t="str">
        <f t="shared" si="3497"/>
        <v/>
      </c>
      <c r="EI222" s="72" t="str">
        <f t="shared" si="3497"/>
        <v/>
      </c>
      <c r="EJ222" s="72" t="str">
        <f t="shared" si="3497"/>
        <v/>
      </c>
      <c r="EK222" s="72" t="str">
        <f t="shared" si="3497"/>
        <v/>
      </c>
      <c r="EL222" s="72" t="str">
        <f t="shared" si="3497"/>
        <v/>
      </c>
      <c r="EM222" s="72" t="str">
        <f t="shared" si="3497"/>
        <v/>
      </c>
      <c r="EN222" s="72" t="str">
        <f t="shared" si="3497"/>
        <v/>
      </c>
      <c r="EO222" s="72" t="str">
        <f t="shared" si="3497"/>
        <v/>
      </c>
      <c r="EP222" s="72" t="str">
        <f t="shared" si="3498"/>
        <v/>
      </c>
      <c r="EQ222" s="72" t="str">
        <f t="shared" si="3498"/>
        <v/>
      </c>
      <c r="ER222" s="72" t="str">
        <f t="shared" si="3498"/>
        <v/>
      </c>
      <c r="ES222" s="72" t="str">
        <f t="shared" si="3498"/>
        <v/>
      </c>
      <c r="ET222" s="72" t="str">
        <f t="shared" si="3498"/>
        <v/>
      </c>
      <c r="EU222" s="72" t="str">
        <f t="shared" si="3498"/>
        <v/>
      </c>
      <c r="EV222" s="72" t="str">
        <f t="shared" si="3498"/>
        <v/>
      </c>
      <c r="EW222" s="72" t="str">
        <f t="shared" si="3498"/>
        <v/>
      </c>
      <c r="EX222" s="72" t="str">
        <f t="shared" si="3498"/>
        <v/>
      </c>
      <c r="EY222" s="72" t="str">
        <f t="shared" si="3498"/>
        <v/>
      </c>
      <c r="EZ222" s="72" t="str">
        <f t="shared" si="3499"/>
        <v/>
      </c>
      <c r="FA222" s="72" t="str">
        <f t="shared" si="3499"/>
        <v/>
      </c>
      <c r="FB222" s="72" t="str">
        <f t="shared" si="3499"/>
        <v/>
      </c>
      <c r="FC222" s="72" t="str">
        <f t="shared" si="3499"/>
        <v/>
      </c>
      <c r="FD222" s="72" t="str">
        <f t="shared" si="3499"/>
        <v/>
      </c>
      <c r="FE222" s="72" t="str">
        <f t="shared" si="3499"/>
        <v/>
      </c>
      <c r="FF222" s="72" t="str">
        <f t="shared" si="3499"/>
        <v/>
      </c>
      <c r="FG222" s="72" t="str">
        <f t="shared" si="3499"/>
        <v/>
      </c>
      <c r="FH222" s="72" t="str">
        <f t="shared" si="3499"/>
        <v/>
      </c>
      <c r="FI222" s="72" t="str">
        <f t="shared" si="3499"/>
        <v/>
      </c>
      <c r="FJ222" s="72" t="str">
        <f t="shared" si="3500"/>
        <v/>
      </c>
      <c r="FK222" s="72" t="str">
        <f t="shared" si="3500"/>
        <v/>
      </c>
      <c r="FL222" s="72" t="str">
        <f t="shared" si="3500"/>
        <v/>
      </c>
      <c r="FM222" s="72" t="str">
        <f t="shared" si="3500"/>
        <v/>
      </c>
      <c r="FN222" s="72" t="str">
        <f t="shared" si="3500"/>
        <v/>
      </c>
      <c r="FO222" s="72" t="str">
        <f t="shared" si="3500"/>
        <v/>
      </c>
      <c r="FP222" s="72" t="str">
        <f t="shared" si="3500"/>
        <v/>
      </c>
      <c r="FQ222" s="72" t="str">
        <f t="shared" si="3500"/>
        <v/>
      </c>
      <c r="FR222" s="72" t="str">
        <f t="shared" si="3500"/>
        <v/>
      </c>
      <c r="FS222" s="72" t="str">
        <f t="shared" si="3500"/>
        <v/>
      </c>
    </row>
    <row r="223" spans="1:175" ht="16.5">
      <c r="A223" s="80"/>
      <c r="B223" s="102" t="s">
        <v>760</v>
      </c>
      <c r="C223" s="80" t="s">
        <v>761</v>
      </c>
      <c r="T223" s="110" t="s">
        <v>473</v>
      </c>
      <c r="U223" s="86" t="s">
        <v>762</v>
      </c>
      <c r="CN223" s="71" t="str">
        <f t="shared" si="3501"/>
        <v>InitUnitState('IS08',,,,,,,,,,)</v>
      </c>
      <c r="CO223" s="71" t="str">
        <f t="shared" si="3502"/>
        <v>InitUnitNormal('IS08',,,,,,,,,,)</v>
      </c>
      <c r="CP223" s="71" t="str">
        <f t="shared" si="3503"/>
        <v>InitUnitMagic('IS08',,,,,,,,,,)</v>
      </c>
      <c r="CQ223" s="71" t="str">
        <f t="shared" si="3504"/>
        <v>InitUnitAdd('IS08',,,,,,,,,,)</v>
      </c>
      <c r="CR223" s="71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6" t="str">
        <f t="shared" si="3505"/>
        <v>|n</v>
      </c>
      <c r="CV223" s="62" t="str">
        <f t="shared" si="3506"/>
        <v>低概率获得C级技能，高概率获得|Cff00ff7fB级技能|r，低概率获得|Cff2693ffA级技能|r。</v>
      </c>
      <c r="CW223" s="61"/>
      <c r="CX223" s="61"/>
      <c r="CY223" s="61"/>
      <c r="CZ223" s="61"/>
      <c r="DA223" s="61"/>
      <c r="DB223" s="72" t="str">
        <f t="shared" ref="DB223" si="3507">IF(V223="","","|n"&amp;DB$2&amp;"+"&amp;V223&amp;DB$1)</f>
        <v/>
      </c>
      <c r="DC223" s="72" t="str">
        <f t="shared" ref="DC223" si="3508">IF(W223="","","|n"&amp;DC$2&amp;"+"&amp;W223&amp;DC$1)</f>
        <v/>
      </c>
      <c r="DD223" s="72" t="str">
        <f t="shared" ref="DD223" si="3509">IF(X223="","","|n"&amp;DD$2&amp;"+"&amp;X223&amp;DD$1)</f>
        <v/>
      </c>
      <c r="DE223" s="72" t="str">
        <f t="shared" ref="DE223" si="3510">IF(Y223="","","|n"&amp;DE$2&amp;"+"&amp;Y223&amp;DE$1)</f>
        <v/>
      </c>
      <c r="DF223" s="72" t="str">
        <f t="shared" ref="DF223" si="3511">IF(Z223="","","|n"&amp;DF$2&amp;"+"&amp;Z223&amp;DF$1)</f>
        <v/>
      </c>
      <c r="DG223" s="72" t="str">
        <f t="shared" ref="DG223" si="3512">IF(AA223="","","|n"&amp;DG$2&amp;"+"&amp;AA223&amp;DG$1)</f>
        <v/>
      </c>
      <c r="DH223" s="72" t="str">
        <f t="shared" ref="DH223" si="3513">IF(AB223="","","|n"&amp;DH$2&amp;"+"&amp;AB223&amp;DH$1)</f>
        <v/>
      </c>
      <c r="DI223" s="72" t="str">
        <f t="shared" ref="DI223" si="3514">IF(AC223="","","|n"&amp;DI$2&amp;"+"&amp;AC223&amp;DI$1)</f>
        <v/>
      </c>
      <c r="DJ223" s="72" t="str">
        <f t="shared" ref="DJ223" si="3515">IF(AD223="","","|n"&amp;DJ$2&amp;"+"&amp;AD223&amp;DJ$1)</f>
        <v/>
      </c>
      <c r="DK223" s="72" t="str">
        <f t="shared" ref="DK223" si="3516">IF(AE223="","","|n"&amp;DK$2&amp;"+"&amp;AE223&amp;DK$1)</f>
        <v/>
      </c>
      <c r="DL223" s="72" t="str">
        <f t="shared" ref="DL223" si="3517">IF(AF223="","","|n"&amp;DL$2&amp;"+"&amp;AF223&amp;DL$1)</f>
        <v/>
      </c>
      <c r="DM223" s="72" t="str">
        <f t="shared" ref="DM223" si="3518">IF(AG223="","","|n"&amp;DM$2&amp;"+"&amp;AG223&amp;DM$1)</f>
        <v/>
      </c>
      <c r="DN223" s="72" t="str">
        <f t="shared" ref="DN223" si="3519">IF(AH223="","","|n"&amp;DN$2&amp;"+"&amp;AH223&amp;DN$1)</f>
        <v/>
      </c>
      <c r="DO223" s="72" t="str">
        <f t="shared" ref="DO223" si="3520">IF(AI223="","","|n"&amp;DO$2&amp;"+"&amp;AI223&amp;DO$1)</f>
        <v/>
      </c>
      <c r="DP223" s="72" t="str">
        <f t="shared" ref="DP223" si="3521">IF(AJ223="","","|n"&amp;DP$2&amp;"+"&amp;AJ223&amp;DP$1)</f>
        <v/>
      </c>
      <c r="DQ223" s="72" t="str">
        <f t="shared" ref="DQ223" si="3522">IF(AK223="","","|n"&amp;DQ$2&amp;"+"&amp;AK223&amp;DQ$1)</f>
        <v/>
      </c>
      <c r="DR223" s="72" t="str">
        <f t="shared" ref="DR223" si="3523">IF(AL223="","","|n"&amp;DR$2&amp;"+"&amp;AL223&amp;DR$1)</f>
        <v/>
      </c>
      <c r="DS223" s="72" t="str">
        <f t="shared" ref="DS223" si="3524">IF(AM223="","","|n"&amp;DS$2&amp;"+"&amp;AM223&amp;DS$1)</f>
        <v/>
      </c>
      <c r="DT223" s="72" t="str">
        <f t="shared" ref="DT223" si="3525">IF(AN223="","","|n"&amp;DT$2&amp;"+"&amp;AN223&amp;DT$1)</f>
        <v/>
      </c>
      <c r="DU223" s="72" t="str">
        <f t="shared" ref="DU223" si="3526">IF(AO223="","","|n"&amp;DU$2&amp;"+"&amp;AO223&amp;DU$1)</f>
        <v/>
      </c>
      <c r="DV223" s="72" t="str">
        <f t="shared" ref="DV223" si="3527">IF(AP223="","","|n"&amp;DV$2&amp;"+"&amp;AP223&amp;DV$1)</f>
        <v/>
      </c>
      <c r="DW223" s="72" t="str">
        <f t="shared" ref="DW223" si="3528">IF(AQ223="","","|n"&amp;DW$2&amp;"+"&amp;AQ223&amp;DW$1)</f>
        <v/>
      </c>
      <c r="DX223" s="72" t="str">
        <f t="shared" ref="DX223" si="3529">IF(AR223="","","|n"&amp;DX$2&amp;"+"&amp;AR223&amp;DX$1)</f>
        <v/>
      </c>
      <c r="DY223" s="72" t="str">
        <f t="shared" ref="DY223" si="3530">IF(AS223="","","|n"&amp;DY$2&amp;"+"&amp;AS223&amp;DY$1)</f>
        <v/>
      </c>
      <c r="DZ223" s="72" t="str">
        <f t="shared" ref="DZ223" si="3531">IF(AT223="","","|n"&amp;DZ$2&amp;"+"&amp;AT223&amp;DZ$1)</f>
        <v/>
      </c>
      <c r="EA223" s="72" t="str">
        <f t="shared" ref="EA223" si="3532">IF(AU223="","","|n"&amp;EA$2&amp;"+"&amp;AU223&amp;EA$1)</f>
        <v/>
      </c>
      <c r="EB223" s="72" t="str">
        <f t="shared" ref="EB223" si="3533">IF(AV223="","","|n"&amp;EB$2&amp;"+"&amp;AV223&amp;EB$1)</f>
        <v/>
      </c>
      <c r="EC223" s="72" t="str">
        <f t="shared" ref="EC223" si="3534">IF(AW223="","","|n"&amp;EC$2&amp;"+"&amp;AW223&amp;EC$1)</f>
        <v/>
      </c>
      <c r="ED223" s="72" t="str">
        <f t="shared" ref="ED223" si="3535">IF(AX223="","","|n"&amp;ED$2&amp;"+"&amp;AX223&amp;ED$1)</f>
        <v/>
      </c>
      <c r="EE223" s="72" t="str">
        <f t="shared" ref="EE223" si="3536">IF(AY223="","","|n"&amp;EE$2&amp;"+"&amp;AY223&amp;EE$1)</f>
        <v/>
      </c>
      <c r="EF223" s="72" t="str">
        <f t="shared" ref="EF223" si="3537">IF(AZ223="","","|n"&amp;EF$2&amp;"+"&amp;AZ223&amp;EF$1)</f>
        <v/>
      </c>
      <c r="EG223" s="72" t="str">
        <f t="shared" ref="EG223" si="3538">IF(BA223="","","|n"&amp;EG$2&amp;"+"&amp;BA223&amp;EG$1)</f>
        <v/>
      </c>
      <c r="EH223" s="72" t="str">
        <f t="shared" ref="EH223" si="3539">IF(BB223="","","|n"&amp;EH$2&amp;"+"&amp;BB223&amp;EH$1)</f>
        <v/>
      </c>
      <c r="EI223" s="72" t="str">
        <f t="shared" ref="EI223" si="3540">IF(BC223="","","|n"&amp;EI$2&amp;"+"&amp;BC223&amp;EI$1)</f>
        <v/>
      </c>
      <c r="EJ223" s="72" t="str">
        <f t="shared" ref="EJ223" si="3541">IF(BD223="","","|n"&amp;EJ$2&amp;"+"&amp;BD223&amp;EJ$1)</f>
        <v/>
      </c>
      <c r="EK223" s="72" t="str">
        <f t="shared" ref="EK223" si="3542">IF(BE223="","","|n"&amp;EK$2&amp;"+"&amp;BE223&amp;EK$1)</f>
        <v/>
      </c>
      <c r="EL223" s="72" t="str">
        <f t="shared" ref="EL223" si="3543">IF(BF223="","","|n"&amp;EL$2&amp;"+"&amp;BF223&amp;EL$1)</f>
        <v/>
      </c>
      <c r="EM223" s="72" t="str">
        <f t="shared" ref="EM223" si="3544">IF(BG223="","","|n"&amp;EM$2&amp;"+"&amp;BG223&amp;EM$1)</f>
        <v/>
      </c>
      <c r="EN223" s="72" t="str">
        <f t="shared" ref="EN223" si="3545">IF(BH223="","","|n"&amp;EN$2&amp;"+"&amp;BH223&amp;EN$1)</f>
        <v/>
      </c>
      <c r="EO223" s="72" t="str">
        <f t="shared" ref="EO223" si="3546">IF(BI223="","","|n"&amp;EO$2&amp;"+"&amp;BI223&amp;EO$1)</f>
        <v/>
      </c>
      <c r="EP223" s="72" t="str">
        <f t="shared" ref="EP223" si="3547">IF(BJ223="","","|n"&amp;EP$2&amp;"+"&amp;BJ223&amp;EP$1)</f>
        <v/>
      </c>
      <c r="EQ223" s="72" t="str">
        <f t="shared" ref="EQ223" si="3548">IF(BK223="","","|n"&amp;EQ$2&amp;"+"&amp;BK223&amp;EQ$1)</f>
        <v/>
      </c>
      <c r="ER223" s="72" t="str">
        <f t="shared" ref="ER223" si="3549">IF(BL223="","","|n"&amp;ER$2&amp;"+"&amp;BL223&amp;ER$1)</f>
        <v/>
      </c>
      <c r="ES223" s="72" t="str">
        <f t="shared" ref="ES223" si="3550">IF(BM223="","","|n"&amp;ES$2&amp;"+"&amp;BM223&amp;ES$1)</f>
        <v/>
      </c>
      <c r="ET223" s="72" t="str">
        <f t="shared" ref="ET223" si="3551">IF(BN223="","","|n"&amp;ET$2&amp;"+"&amp;BN223&amp;ET$1)</f>
        <v/>
      </c>
      <c r="EU223" s="72" t="str">
        <f t="shared" ref="EU223" si="3552">IF(BO223="","","|n"&amp;EU$2&amp;"+"&amp;BO223&amp;EU$1)</f>
        <v/>
      </c>
      <c r="EV223" s="72" t="str">
        <f t="shared" ref="EV223" si="3553">IF(BP223="","","|n"&amp;EV$2&amp;"+"&amp;BP223&amp;EV$1)</f>
        <v/>
      </c>
      <c r="EW223" s="72" t="str">
        <f t="shared" ref="EW223" si="3554">IF(BQ223="","","|n"&amp;EW$2&amp;"+"&amp;BQ223&amp;EW$1)</f>
        <v/>
      </c>
      <c r="EX223" s="72" t="str">
        <f t="shared" ref="EX223" si="3555">IF(BR223="","","|n"&amp;EX$2&amp;"+"&amp;BR223&amp;EX$1)</f>
        <v/>
      </c>
      <c r="EY223" s="72" t="str">
        <f t="shared" ref="EY223" si="3556">IF(BS223="","","|n"&amp;EY$2&amp;"+"&amp;BS223&amp;EY$1)</f>
        <v/>
      </c>
      <c r="EZ223" s="72" t="str">
        <f t="shared" ref="EZ223" si="3557">IF(BT223="","","|n"&amp;EZ$2&amp;"+"&amp;BT223&amp;EZ$1)</f>
        <v/>
      </c>
      <c r="FA223" s="72" t="str">
        <f t="shared" ref="FA223" si="3558">IF(BU223="","","|n"&amp;FA$2&amp;"+"&amp;BU223&amp;FA$1)</f>
        <v/>
      </c>
      <c r="FB223" s="72" t="str">
        <f t="shared" ref="FB223" si="3559">IF(BV223="","","|n"&amp;FB$2&amp;"+"&amp;BV223&amp;FB$1)</f>
        <v/>
      </c>
      <c r="FC223" s="72" t="str">
        <f t="shared" ref="FC223" si="3560">IF(BW223="","","|n"&amp;FC$2&amp;"+"&amp;BW223&amp;FC$1)</f>
        <v/>
      </c>
      <c r="FD223" s="72" t="str">
        <f t="shared" ref="FD223" si="3561">IF(BX223="","","|n"&amp;FD$2&amp;"+"&amp;BX223&amp;FD$1)</f>
        <v/>
      </c>
      <c r="FE223" s="72" t="str">
        <f t="shared" ref="FE223" si="3562">IF(BY223="","","|n"&amp;FE$2&amp;"+"&amp;BY223&amp;FE$1)</f>
        <v/>
      </c>
      <c r="FF223" s="72" t="str">
        <f t="shared" ref="FF223" si="3563">IF(BZ223="","","|n"&amp;FF$2&amp;"+"&amp;BZ223&amp;FF$1)</f>
        <v/>
      </c>
      <c r="FG223" s="72" t="str">
        <f t="shared" ref="FG223" si="3564">IF(CA223="","","|n"&amp;FG$2&amp;"+"&amp;CA223&amp;FG$1)</f>
        <v/>
      </c>
      <c r="FH223" s="72" t="str">
        <f t="shared" ref="FH223" si="3565">IF(CB223="","","|n"&amp;FH$2&amp;"+"&amp;CB223&amp;FH$1)</f>
        <v/>
      </c>
      <c r="FI223" s="72" t="str">
        <f t="shared" ref="FI223" si="3566">IF(CC223="","","|n"&amp;FI$2&amp;"+"&amp;CC223&amp;FI$1)</f>
        <v/>
      </c>
      <c r="FJ223" s="72" t="str">
        <f t="shared" ref="FJ223" si="3567">IF(CD223="","","|n"&amp;FJ$2&amp;"+"&amp;CD223&amp;FJ$1)</f>
        <v/>
      </c>
      <c r="FK223" s="72" t="str">
        <f t="shared" ref="FK223" si="3568">IF(CE223="","","|n"&amp;FK$2&amp;"+"&amp;CE223&amp;FK$1)</f>
        <v/>
      </c>
      <c r="FL223" s="72" t="str">
        <f t="shared" ref="FL223" si="3569">IF(CF223="","","|n"&amp;FL$2&amp;"+"&amp;CF223&amp;FL$1)</f>
        <v/>
      </c>
      <c r="FM223" s="72" t="str">
        <f t="shared" ref="FM223" si="3570">IF(CG223="","","|n"&amp;FM$2&amp;"+"&amp;CG223&amp;FM$1)</f>
        <v/>
      </c>
      <c r="FN223" s="72" t="str">
        <f t="shared" ref="FN223" si="3571">IF(CH223="","","|n"&amp;FN$2&amp;"+"&amp;CH223&amp;FN$1)</f>
        <v/>
      </c>
      <c r="FO223" s="72" t="str">
        <f t="shared" ref="FO223" si="3572">IF(CI223="","","|n"&amp;FO$2&amp;"+"&amp;CI223&amp;FO$1)</f>
        <v/>
      </c>
      <c r="FP223" s="72" t="str">
        <f t="shared" ref="FP223" si="3573">IF(CJ223="","","|n"&amp;FP$2&amp;"+"&amp;CJ223&amp;FP$1)</f>
        <v/>
      </c>
      <c r="FQ223" s="72" t="str">
        <f t="shared" ref="FQ223" si="3574">IF(CK223="","","|n"&amp;FQ$2&amp;"+"&amp;CK223&amp;FQ$1)</f>
        <v/>
      </c>
      <c r="FR223" s="72" t="str">
        <f t="shared" ref="FR223" si="3575">IF(CL223="","","|n"&amp;FR$2&amp;"+"&amp;CL223&amp;FR$1)</f>
        <v/>
      </c>
      <c r="FS223" s="72" t="str">
        <f t="shared" ref="FS223" si="3576">IF(CM223="","","|n"&amp;FS$2&amp;"+"&amp;CM223&amp;FS$1)</f>
        <v/>
      </c>
    </row>
    <row r="224" spans="1:175" ht="16.5">
      <c r="A224" s="80"/>
      <c r="B224" s="102" t="s">
        <v>763</v>
      </c>
      <c r="C224" s="80" t="s">
        <v>764</v>
      </c>
      <c r="T224" s="121" t="s">
        <v>765</v>
      </c>
      <c r="U224" s="86" t="s">
        <v>766</v>
      </c>
      <c r="CN224" s="71" t="str">
        <f t="shared" si="3479"/>
        <v>InitUnitState('IS21',,,,,,,,,,)</v>
      </c>
      <c r="CO224" s="71" t="str">
        <f t="shared" si="3480"/>
        <v>InitUnitNormal('IS21',,,,,,,,,,)</v>
      </c>
      <c r="CP224" s="71" t="str">
        <f t="shared" si="3481"/>
        <v>InitUnitMagic('IS21',,,,,,,,,,)</v>
      </c>
      <c r="CQ224" s="71" t="str">
        <f t="shared" si="3482"/>
        <v>InitUnitAdd('IS21',,,,,,,,,,)</v>
      </c>
      <c r="CR224" s="71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InitEquipData('IS21',,"",,,,,'','','','','','',"ReplaceableTextures\\CommandButtons\\BTNIN02.blp")</v>
      </c>
      <c r="CU224" s="96" t="str">
        <f t="shared" si="3483"/>
        <v>|n</v>
      </c>
      <c r="CV224" s="62" t="str">
        <f t="shared" si="3484"/>
        <v>为|Cffffd24dQ技能|r附魔一条|Cffffd24d随机属性|r。</v>
      </c>
      <c r="CW224" s="61"/>
      <c r="CX224" s="61"/>
      <c r="CY224" s="61"/>
      <c r="CZ224" s="61"/>
      <c r="DA224" s="61"/>
      <c r="DB224" s="72" t="str">
        <f t="shared" si="3494"/>
        <v/>
      </c>
      <c r="DC224" s="72" t="str">
        <f t="shared" si="3494"/>
        <v/>
      </c>
      <c r="DD224" s="72" t="str">
        <f t="shared" si="3494"/>
        <v/>
      </c>
      <c r="DE224" s="72" t="str">
        <f t="shared" si="3494"/>
        <v/>
      </c>
      <c r="DF224" s="72" t="str">
        <f t="shared" si="3494"/>
        <v/>
      </c>
      <c r="DG224" s="72" t="str">
        <f t="shared" si="3494"/>
        <v/>
      </c>
      <c r="DH224" s="72" t="str">
        <f t="shared" si="3494"/>
        <v/>
      </c>
      <c r="DI224" s="72" t="str">
        <f t="shared" si="3494"/>
        <v/>
      </c>
      <c r="DJ224" s="72" t="str">
        <f t="shared" si="3494"/>
        <v/>
      </c>
      <c r="DK224" s="72" t="str">
        <f t="shared" si="3494"/>
        <v/>
      </c>
      <c r="DL224" s="72" t="str">
        <f t="shared" si="3495"/>
        <v/>
      </c>
      <c r="DM224" s="72" t="str">
        <f t="shared" si="3495"/>
        <v/>
      </c>
      <c r="DN224" s="72" t="str">
        <f t="shared" si="3495"/>
        <v/>
      </c>
      <c r="DO224" s="72" t="str">
        <f t="shared" si="3495"/>
        <v/>
      </c>
      <c r="DP224" s="72" t="str">
        <f t="shared" si="3495"/>
        <v/>
      </c>
      <c r="DQ224" s="72" t="str">
        <f t="shared" si="3495"/>
        <v/>
      </c>
      <c r="DR224" s="72" t="str">
        <f t="shared" si="3495"/>
        <v/>
      </c>
      <c r="DS224" s="72" t="str">
        <f t="shared" si="3495"/>
        <v/>
      </c>
      <c r="DT224" s="72" t="str">
        <f t="shared" si="3495"/>
        <v/>
      </c>
      <c r="DU224" s="72" t="str">
        <f t="shared" si="3495"/>
        <v/>
      </c>
      <c r="DV224" s="72" t="str">
        <f t="shared" si="3496"/>
        <v/>
      </c>
      <c r="DW224" s="72" t="str">
        <f t="shared" si="3496"/>
        <v/>
      </c>
      <c r="DX224" s="72" t="str">
        <f t="shared" si="3496"/>
        <v/>
      </c>
      <c r="DY224" s="72" t="str">
        <f t="shared" si="3496"/>
        <v/>
      </c>
      <c r="DZ224" s="72" t="str">
        <f t="shared" si="3496"/>
        <v/>
      </c>
      <c r="EA224" s="72" t="str">
        <f t="shared" si="3496"/>
        <v/>
      </c>
      <c r="EB224" s="72" t="str">
        <f t="shared" si="3496"/>
        <v/>
      </c>
      <c r="EC224" s="72" t="str">
        <f t="shared" si="3496"/>
        <v/>
      </c>
      <c r="ED224" s="72" t="str">
        <f t="shared" si="3496"/>
        <v/>
      </c>
      <c r="EE224" s="72" t="str">
        <f t="shared" si="3496"/>
        <v/>
      </c>
      <c r="EF224" s="72" t="str">
        <f t="shared" si="3497"/>
        <v/>
      </c>
      <c r="EG224" s="72" t="str">
        <f t="shared" si="3497"/>
        <v/>
      </c>
      <c r="EH224" s="72" t="str">
        <f t="shared" si="3497"/>
        <v/>
      </c>
      <c r="EI224" s="72" t="str">
        <f t="shared" si="3497"/>
        <v/>
      </c>
      <c r="EJ224" s="72" t="str">
        <f t="shared" si="3497"/>
        <v/>
      </c>
      <c r="EK224" s="72" t="str">
        <f t="shared" si="3497"/>
        <v/>
      </c>
      <c r="EL224" s="72" t="str">
        <f t="shared" si="3497"/>
        <v/>
      </c>
      <c r="EM224" s="72" t="str">
        <f t="shared" si="3497"/>
        <v/>
      </c>
      <c r="EN224" s="72" t="str">
        <f t="shared" si="3497"/>
        <v/>
      </c>
      <c r="EO224" s="72" t="str">
        <f t="shared" si="3497"/>
        <v/>
      </c>
      <c r="EP224" s="72" t="str">
        <f t="shared" si="3498"/>
        <v/>
      </c>
      <c r="EQ224" s="72" t="str">
        <f t="shared" si="3498"/>
        <v/>
      </c>
      <c r="ER224" s="72" t="str">
        <f t="shared" si="3498"/>
        <v/>
      </c>
      <c r="ES224" s="72" t="str">
        <f t="shared" si="3498"/>
        <v/>
      </c>
      <c r="ET224" s="72" t="str">
        <f t="shared" si="3498"/>
        <v/>
      </c>
      <c r="EU224" s="72" t="str">
        <f t="shared" si="3498"/>
        <v/>
      </c>
      <c r="EV224" s="72" t="str">
        <f t="shared" si="3498"/>
        <v/>
      </c>
      <c r="EW224" s="72" t="str">
        <f t="shared" si="3498"/>
        <v/>
      </c>
      <c r="EX224" s="72" t="str">
        <f t="shared" si="3498"/>
        <v/>
      </c>
      <c r="EY224" s="72" t="str">
        <f t="shared" si="3498"/>
        <v/>
      </c>
      <c r="EZ224" s="72" t="str">
        <f t="shared" si="3499"/>
        <v/>
      </c>
      <c r="FA224" s="72" t="str">
        <f t="shared" si="3499"/>
        <v/>
      </c>
      <c r="FB224" s="72" t="str">
        <f t="shared" si="3499"/>
        <v/>
      </c>
      <c r="FC224" s="72" t="str">
        <f t="shared" si="3499"/>
        <v/>
      </c>
      <c r="FD224" s="72" t="str">
        <f t="shared" si="3499"/>
        <v/>
      </c>
      <c r="FE224" s="72" t="str">
        <f t="shared" si="3499"/>
        <v/>
      </c>
      <c r="FF224" s="72" t="str">
        <f t="shared" si="3499"/>
        <v/>
      </c>
      <c r="FG224" s="72" t="str">
        <f t="shared" si="3499"/>
        <v/>
      </c>
      <c r="FH224" s="72" t="str">
        <f t="shared" si="3499"/>
        <v/>
      </c>
      <c r="FI224" s="72" t="str">
        <f t="shared" si="3499"/>
        <v/>
      </c>
      <c r="FJ224" s="72" t="str">
        <f t="shared" si="3500"/>
        <v/>
      </c>
      <c r="FK224" s="72" t="str">
        <f t="shared" si="3500"/>
        <v/>
      </c>
      <c r="FL224" s="72" t="str">
        <f t="shared" si="3500"/>
        <v/>
      </c>
      <c r="FM224" s="72" t="str">
        <f t="shared" si="3500"/>
        <v/>
      </c>
      <c r="FN224" s="72" t="str">
        <f t="shared" si="3500"/>
        <v/>
      </c>
      <c r="FO224" s="72" t="str">
        <f t="shared" si="3500"/>
        <v/>
      </c>
      <c r="FP224" s="72" t="str">
        <f t="shared" si="3500"/>
        <v/>
      </c>
      <c r="FQ224" s="72" t="str">
        <f t="shared" si="3500"/>
        <v/>
      </c>
      <c r="FR224" s="72" t="str">
        <f t="shared" si="3500"/>
        <v/>
      </c>
      <c r="FS224" s="72" t="str">
        <f t="shared" si="3500"/>
        <v/>
      </c>
    </row>
    <row r="225" spans="1:175" ht="16.5">
      <c r="A225" s="80"/>
      <c r="B225" s="102" t="s">
        <v>767</v>
      </c>
      <c r="C225" s="80" t="s">
        <v>768</v>
      </c>
      <c r="T225" s="121" t="s">
        <v>769</v>
      </c>
      <c r="U225" s="86" t="s">
        <v>770</v>
      </c>
      <c r="CN225" s="71" t="str">
        <f t="shared" si="3479"/>
        <v>InitUnitState('IS22',,,,,,,,,,)</v>
      </c>
      <c r="CO225" s="71" t="str">
        <f t="shared" si="3480"/>
        <v>InitUnitNormal('IS22',,,,,,,,,,)</v>
      </c>
      <c r="CP225" s="71" t="str">
        <f t="shared" si="3481"/>
        <v>InitUnitMagic('IS22',,,,,,,,,,)</v>
      </c>
      <c r="CQ225" s="71" t="str">
        <f t="shared" si="3482"/>
        <v>InitUnitAdd('IS22',,,,,,,,,,)</v>
      </c>
      <c r="CR225" s="71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InitEquipData('IS22',,"",,,,,'','','','','','',"ReplaceableTextures\\CommandButtons\\BTNIN03.blp")</v>
      </c>
      <c r="CU225" s="96" t="str">
        <f t="shared" si="3483"/>
        <v>|n</v>
      </c>
      <c r="CV225" s="62" t="str">
        <f t="shared" si="3484"/>
        <v>为|Cffffd24dW技能|r附魔一条|Cffffd24d随机属性|r。</v>
      </c>
      <c r="CW225" s="61"/>
      <c r="CX225" s="61"/>
      <c r="CY225" s="61"/>
      <c r="CZ225" s="61"/>
      <c r="DA225" s="61"/>
      <c r="DB225" s="72" t="str">
        <f t="shared" si="3494"/>
        <v/>
      </c>
      <c r="DC225" s="72" t="str">
        <f t="shared" si="3494"/>
        <v/>
      </c>
      <c r="DD225" s="72" t="str">
        <f t="shared" si="3494"/>
        <v/>
      </c>
      <c r="DE225" s="72" t="str">
        <f t="shared" si="3494"/>
        <v/>
      </c>
      <c r="DF225" s="72" t="str">
        <f t="shared" si="3494"/>
        <v/>
      </c>
      <c r="DG225" s="72" t="str">
        <f t="shared" si="3494"/>
        <v/>
      </c>
      <c r="DH225" s="72" t="str">
        <f t="shared" si="3494"/>
        <v/>
      </c>
      <c r="DI225" s="72" t="str">
        <f t="shared" si="3494"/>
        <v/>
      </c>
      <c r="DJ225" s="72" t="str">
        <f t="shared" si="3494"/>
        <v/>
      </c>
      <c r="DK225" s="72" t="str">
        <f t="shared" si="3494"/>
        <v/>
      </c>
      <c r="DL225" s="72" t="str">
        <f t="shared" si="3495"/>
        <v/>
      </c>
      <c r="DM225" s="72" t="str">
        <f t="shared" si="3495"/>
        <v/>
      </c>
      <c r="DN225" s="72" t="str">
        <f t="shared" si="3495"/>
        <v/>
      </c>
      <c r="DO225" s="72" t="str">
        <f t="shared" si="3495"/>
        <v/>
      </c>
      <c r="DP225" s="72" t="str">
        <f t="shared" si="3495"/>
        <v/>
      </c>
      <c r="DQ225" s="72" t="str">
        <f t="shared" si="3495"/>
        <v/>
      </c>
      <c r="DR225" s="72" t="str">
        <f t="shared" si="3495"/>
        <v/>
      </c>
      <c r="DS225" s="72" t="str">
        <f t="shared" si="3495"/>
        <v/>
      </c>
      <c r="DT225" s="72" t="str">
        <f t="shared" si="3495"/>
        <v/>
      </c>
      <c r="DU225" s="72" t="str">
        <f t="shared" si="3495"/>
        <v/>
      </c>
      <c r="DV225" s="72" t="str">
        <f t="shared" si="3496"/>
        <v/>
      </c>
      <c r="DW225" s="72" t="str">
        <f t="shared" si="3496"/>
        <v/>
      </c>
      <c r="DX225" s="72" t="str">
        <f t="shared" si="3496"/>
        <v/>
      </c>
      <c r="DY225" s="72" t="str">
        <f t="shared" si="3496"/>
        <v/>
      </c>
      <c r="DZ225" s="72" t="str">
        <f t="shared" si="3496"/>
        <v/>
      </c>
      <c r="EA225" s="72" t="str">
        <f t="shared" si="3496"/>
        <v/>
      </c>
      <c r="EB225" s="72" t="str">
        <f t="shared" si="3496"/>
        <v/>
      </c>
      <c r="EC225" s="72" t="str">
        <f t="shared" si="3496"/>
        <v/>
      </c>
      <c r="ED225" s="72" t="str">
        <f t="shared" si="3496"/>
        <v/>
      </c>
      <c r="EE225" s="72" t="str">
        <f t="shared" si="3496"/>
        <v/>
      </c>
      <c r="EF225" s="72" t="str">
        <f t="shared" si="3497"/>
        <v/>
      </c>
      <c r="EG225" s="72" t="str">
        <f t="shared" si="3497"/>
        <v/>
      </c>
      <c r="EH225" s="72" t="str">
        <f t="shared" si="3497"/>
        <v/>
      </c>
      <c r="EI225" s="72" t="str">
        <f t="shared" si="3497"/>
        <v/>
      </c>
      <c r="EJ225" s="72" t="str">
        <f t="shared" si="3497"/>
        <v/>
      </c>
      <c r="EK225" s="72" t="str">
        <f t="shared" si="3497"/>
        <v/>
      </c>
      <c r="EL225" s="72" t="str">
        <f t="shared" si="3497"/>
        <v/>
      </c>
      <c r="EM225" s="72" t="str">
        <f t="shared" si="3497"/>
        <v/>
      </c>
      <c r="EN225" s="72" t="str">
        <f t="shared" si="3497"/>
        <v/>
      </c>
      <c r="EO225" s="72" t="str">
        <f t="shared" si="3497"/>
        <v/>
      </c>
      <c r="EP225" s="72" t="str">
        <f t="shared" si="3498"/>
        <v/>
      </c>
      <c r="EQ225" s="72" t="str">
        <f t="shared" si="3498"/>
        <v/>
      </c>
      <c r="ER225" s="72" t="str">
        <f t="shared" si="3498"/>
        <v/>
      </c>
      <c r="ES225" s="72" t="str">
        <f t="shared" si="3498"/>
        <v/>
      </c>
      <c r="ET225" s="72" t="str">
        <f t="shared" si="3498"/>
        <v/>
      </c>
      <c r="EU225" s="72" t="str">
        <f t="shared" si="3498"/>
        <v/>
      </c>
      <c r="EV225" s="72" t="str">
        <f t="shared" si="3498"/>
        <v/>
      </c>
      <c r="EW225" s="72" t="str">
        <f t="shared" si="3498"/>
        <v/>
      </c>
      <c r="EX225" s="72" t="str">
        <f t="shared" si="3498"/>
        <v/>
      </c>
      <c r="EY225" s="72" t="str">
        <f t="shared" si="3498"/>
        <v/>
      </c>
      <c r="EZ225" s="72" t="str">
        <f t="shared" si="3499"/>
        <v/>
      </c>
      <c r="FA225" s="72" t="str">
        <f t="shared" si="3499"/>
        <v/>
      </c>
      <c r="FB225" s="72" t="str">
        <f t="shared" si="3499"/>
        <v/>
      </c>
      <c r="FC225" s="72" t="str">
        <f t="shared" si="3499"/>
        <v/>
      </c>
      <c r="FD225" s="72" t="str">
        <f t="shared" si="3499"/>
        <v/>
      </c>
      <c r="FE225" s="72" t="str">
        <f t="shared" si="3499"/>
        <v/>
      </c>
      <c r="FF225" s="72" t="str">
        <f t="shared" si="3499"/>
        <v/>
      </c>
      <c r="FG225" s="72" t="str">
        <f t="shared" si="3499"/>
        <v/>
      </c>
      <c r="FH225" s="72" t="str">
        <f t="shared" si="3499"/>
        <v/>
      </c>
      <c r="FI225" s="72" t="str">
        <f t="shared" si="3499"/>
        <v/>
      </c>
      <c r="FJ225" s="72" t="str">
        <f t="shared" si="3500"/>
        <v/>
      </c>
      <c r="FK225" s="72" t="str">
        <f t="shared" si="3500"/>
        <v/>
      </c>
      <c r="FL225" s="72" t="str">
        <f t="shared" si="3500"/>
        <v/>
      </c>
      <c r="FM225" s="72" t="str">
        <f t="shared" si="3500"/>
        <v/>
      </c>
      <c r="FN225" s="72" t="str">
        <f t="shared" si="3500"/>
        <v/>
      </c>
      <c r="FO225" s="72" t="str">
        <f t="shared" si="3500"/>
        <v/>
      </c>
      <c r="FP225" s="72" t="str">
        <f t="shared" si="3500"/>
        <v/>
      </c>
      <c r="FQ225" s="72" t="str">
        <f t="shared" si="3500"/>
        <v/>
      </c>
      <c r="FR225" s="72" t="str">
        <f t="shared" si="3500"/>
        <v/>
      </c>
      <c r="FS225" s="72" t="str">
        <f t="shared" si="3500"/>
        <v/>
      </c>
    </row>
    <row r="226" spans="1:175" ht="16.5">
      <c r="A226" s="80"/>
      <c r="B226" s="102" t="s">
        <v>771</v>
      </c>
      <c r="C226" s="80" t="s">
        <v>772</v>
      </c>
      <c r="T226" s="121" t="s">
        <v>773</v>
      </c>
      <c r="U226" s="86" t="s">
        <v>774</v>
      </c>
      <c r="CN226" s="71" t="str">
        <f t="shared" si="3479"/>
        <v>InitUnitState('IS23',,,,,,,,,,)</v>
      </c>
      <c r="CO226" s="71" t="str">
        <f t="shared" si="3480"/>
        <v>InitUnitNormal('IS23',,,,,,,,,,)</v>
      </c>
      <c r="CP226" s="71" t="str">
        <f t="shared" si="3481"/>
        <v>InitUnitMagic('IS23',,,,,,,,,,)</v>
      </c>
      <c r="CQ226" s="71" t="str">
        <f t="shared" si="3482"/>
        <v>InitUnitAdd('IS23',,,,,,,,,,)</v>
      </c>
      <c r="CR226" s="71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6" t="str">
        <f t="shared" ref="CU226:CU229" si="3577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62" t="str">
        <f t="shared" ref="CV226:CV229" si="3578">T226</f>
        <v>为|Cffffd24dE技能|r附魔一条|Cffffd24d随机属性|r。</v>
      </c>
      <c r="CW226" s="61"/>
      <c r="CX226" s="61"/>
      <c r="CY226" s="61"/>
      <c r="CZ226" s="61"/>
      <c r="DA226" s="61"/>
      <c r="DB226" s="72" t="str">
        <f t="shared" ref="DB226" si="3579">IF(V226="","","|n"&amp;DB$2&amp;"+"&amp;V226&amp;DB$1)</f>
        <v/>
      </c>
      <c r="DC226" s="72" t="str">
        <f t="shared" ref="DC226" si="3580">IF(W226="","","|n"&amp;DC$2&amp;"+"&amp;W226&amp;DC$1)</f>
        <v/>
      </c>
      <c r="DD226" s="72" t="str">
        <f t="shared" ref="DD226" si="3581">IF(X226="","","|n"&amp;DD$2&amp;"+"&amp;X226&amp;DD$1)</f>
        <v/>
      </c>
      <c r="DE226" s="72" t="str">
        <f t="shared" ref="DE226" si="3582">IF(Y226="","","|n"&amp;DE$2&amp;"+"&amp;Y226&amp;DE$1)</f>
        <v/>
      </c>
      <c r="DF226" s="72" t="str">
        <f t="shared" ref="DF226" si="3583">IF(Z226="","","|n"&amp;DF$2&amp;"+"&amp;Z226&amp;DF$1)</f>
        <v/>
      </c>
      <c r="DG226" s="72" t="str">
        <f t="shared" ref="DG226" si="3584">IF(AA226="","","|n"&amp;DG$2&amp;"+"&amp;AA226&amp;DG$1)</f>
        <v/>
      </c>
      <c r="DH226" s="72" t="str">
        <f t="shared" ref="DH226" si="3585">IF(AB226="","","|n"&amp;DH$2&amp;"+"&amp;AB226&amp;DH$1)</f>
        <v/>
      </c>
      <c r="DI226" s="72" t="str">
        <f t="shared" ref="DI226" si="3586">IF(AC226="","","|n"&amp;DI$2&amp;"+"&amp;AC226&amp;DI$1)</f>
        <v/>
      </c>
      <c r="DJ226" s="72" t="str">
        <f t="shared" ref="DJ226" si="3587">IF(AD226="","","|n"&amp;DJ$2&amp;"+"&amp;AD226&amp;DJ$1)</f>
        <v/>
      </c>
      <c r="DK226" s="72" t="str">
        <f t="shared" ref="DK226" si="3588">IF(AE226="","","|n"&amp;DK$2&amp;"+"&amp;AE226&amp;DK$1)</f>
        <v/>
      </c>
      <c r="DL226" s="72" t="str">
        <f t="shared" ref="DL226" si="3589">IF(AF226="","","|n"&amp;DL$2&amp;"+"&amp;AF226&amp;DL$1)</f>
        <v/>
      </c>
      <c r="DM226" s="72" t="str">
        <f t="shared" ref="DM226" si="3590">IF(AG226="","","|n"&amp;DM$2&amp;"+"&amp;AG226&amp;DM$1)</f>
        <v/>
      </c>
      <c r="DN226" s="72" t="str">
        <f t="shared" ref="DN226" si="3591">IF(AH226="","","|n"&amp;DN$2&amp;"+"&amp;AH226&amp;DN$1)</f>
        <v/>
      </c>
      <c r="DO226" s="72" t="str">
        <f t="shared" ref="DO226" si="3592">IF(AI226="","","|n"&amp;DO$2&amp;"+"&amp;AI226&amp;DO$1)</f>
        <v/>
      </c>
      <c r="DP226" s="72" t="str">
        <f t="shared" ref="DP226" si="3593">IF(AJ226="","","|n"&amp;DP$2&amp;"+"&amp;AJ226&amp;DP$1)</f>
        <v/>
      </c>
      <c r="DQ226" s="72" t="str">
        <f t="shared" ref="DQ226" si="3594">IF(AK226="","","|n"&amp;DQ$2&amp;"+"&amp;AK226&amp;DQ$1)</f>
        <v/>
      </c>
      <c r="DR226" s="72" t="str">
        <f t="shared" ref="DR226" si="3595">IF(AL226="","","|n"&amp;DR$2&amp;"+"&amp;AL226&amp;DR$1)</f>
        <v/>
      </c>
      <c r="DS226" s="72" t="str">
        <f t="shared" ref="DS226" si="3596">IF(AM226="","","|n"&amp;DS$2&amp;"+"&amp;AM226&amp;DS$1)</f>
        <v/>
      </c>
      <c r="DT226" s="72" t="str">
        <f t="shared" ref="DT226" si="3597">IF(AN226="","","|n"&amp;DT$2&amp;"+"&amp;AN226&amp;DT$1)</f>
        <v/>
      </c>
      <c r="DU226" s="72" t="str">
        <f t="shared" ref="DU226" si="3598">IF(AO226="","","|n"&amp;DU$2&amp;"+"&amp;AO226&amp;DU$1)</f>
        <v/>
      </c>
      <c r="DV226" s="72" t="str">
        <f t="shared" ref="DV226" si="3599">IF(AP226="","","|n"&amp;DV$2&amp;"+"&amp;AP226&amp;DV$1)</f>
        <v/>
      </c>
      <c r="DW226" s="72" t="str">
        <f t="shared" ref="DW226" si="3600">IF(AQ226="","","|n"&amp;DW$2&amp;"+"&amp;AQ226&amp;DW$1)</f>
        <v/>
      </c>
      <c r="DX226" s="72" t="str">
        <f t="shared" ref="DX226" si="3601">IF(AR226="","","|n"&amp;DX$2&amp;"+"&amp;AR226&amp;DX$1)</f>
        <v/>
      </c>
      <c r="DY226" s="72" t="str">
        <f t="shared" ref="DY226" si="3602">IF(AS226="","","|n"&amp;DY$2&amp;"+"&amp;AS226&amp;DY$1)</f>
        <v/>
      </c>
      <c r="DZ226" s="72" t="str">
        <f t="shared" ref="DZ226" si="3603">IF(AT226="","","|n"&amp;DZ$2&amp;"+"&amp;AT226&amp;DZ$1)</f>
        <v/>
      </c>
      <c r="EA226" s="72" t="str">
        <f t="shared" ref="EA226" si="3604">IF(AU226="","","|n"&amp;EA$2&amp;"+"&amp;AU226&amp;EA$1)</f>
        <v/>
      </c>
      <c r="EB226" s="72" t="str">
        <f t="shared" ref="EB226" si="3605">IF(AV226="","","|n"&amp;EB$2&amp;"+"&amp;AV226&amp;EB$1)</f>
        <v/>
      </c>
      <c r="EC226" s="72" t="str">
        <f t="shared" ref="EC226" si="3606">IF(AW226="","","|n"&amp;EC$2&amp;"+"&amp;AW226&amp;EC$1)</f>
        <v/>
      </c>
      <c r="ED226" s="72" t="str">
        <f t="shared" ref="ED226" si="3607">IF(AX226="","","|n"&amp;ED$2&amp;"+"&amp;AX226&amp;ED$1)</f>
        <v/>
      </c>
      <c r="EE226" s="72" t="str">
        <f t="shared" ref="EE226" si="3608">IF(AY226="","","|n"&amp;EE$2&amp;"+"&amp;AY226&amp;EE$1)</f>
        <v/>
      </c>
      <c r="EF226" s="72" t="str">
        <f t="shared" ref="EF226" si="3609">IF(AZ226="","","|n"&amp;EF$2&amp;"+"&amp;AZ226&amp;EF$1)</f>
        <v/>
      </c>
      <c r="EG226" s="72" t="str">
        <f t="shared" ref="EG226" si="3610">IF(BA226="","","|n"&amp;EG$2&amp;"+"&amp;BA226&amp;EG$1)</f>
        <v/>
      </c>
      <c r="EH226" s="72" t="str">
        <f t="shared" ref="EH226" si="3611">IF(BB226="","","|n"&amp;EH$2&amp;"+"&amp;BB226&amp;EH$1)</f>
        <v/>
      </c>
      <c r="EI226" s="72" t="str">
        <f t="shared" ref="EI226" si="3612">IF(BC226="","","|n"&amp;EI$2&amp;"+"&amp;BC226&amp;EI$1)</f>
        <v/>
      </c>
      <c r="EJ226" s="72" t="str">
        <f t="shared" ref="EJ226" si="3613">IF(BD226="","","|n"&amp;EJ$2&amp;"+"&amp;BD226&amp;EJ$1)</f>
        <v/>
      </c>
      <c r="EK226" s="72" t="str">
        <f t="shared" ref="EK226" si="3614">IF(BE226="","","|n"&amp;EK$2&amp;"+"&amp;BE226&amp;EK$1)</f>
        <v/>
      </c>
      <c r="EL226" s="72" t="str">
        <f t="shared" ref="EL226" si="3615">IF(BF226="","","|n"&amp;EL$2&amp;"+"&amp;BF226&amp;EL$1)</f>
        <v/>
      </c>
      <c r="EM226" s="72" t="str">
        <f t="shared" ref="EM226" si="3616">IF(BG226="","","|n"&amp;EM$2&amp;"+"&amp;BG226&amp;EM$1)</f>
        <v/>
      </c>
      <c r="EN226" s="72" t="str">
        <f t="shared" ref="EN226" si="3617">IF(BH226="","","|n"&amp;EN$2&amp;"+"&amp;BH226&amp;EN$1)</f>
        <v/>
      </c>
      <c r="EO226" s="72" t="str">
        <f t="shared" ref="EO226" si="3618">IF(BI226="","","|n"&amp;EO$2&amp;"+"&amp;BI226&amp;EO$1)</f>
        <v/>
      </c>
      <c r="EP226" s="72" t="str">
        <f t="shared" ref="EP226" si="3619">IF(BJ226="","","|n"&amp;EP$2&amp;"+"&amp;BJ226&amp;EP$1)</f>
        <v/>
      </c>
      <c r="EQ226" s="72" t="str">
        <f t="shared" ref="EQ226" si="3620">IF(BK226="","","|n"&amp;EQ$2&amp;"+"&amp;BK226&amp;EQ$1)</f>
        <v/>
      </c>
      <c r="ER226" s="72" t="str">
        <f t="shared" ref="ER226" si="3621">IF(BL226="","","|n"&amp;ER$2&amp;"+"&amp;BL226&amp;ER$1)</f>
        <v/>
      </c>
      <c r="ES226" s="72" t="str">
        <f t="shared" ref="ES226" si="3622">IF(BM226="","","|n"&amp;ES$2&amp;"+"&amp;BM226&amp;ES$1)</f>
        <v/>
      </c>
      <c r="ET226" s="72" t="str">
        <f t="shared" ref="ET226" si="3623">IF(BN226="","","|n"&amp;ET$2&amp;"+"&amp;BN226&amp;ET$1)</f>
        <v/>
      </c>
      <c r="EU226" s="72" t="str">
        <f t="shared" ref="EU226" si="3624">IF(BO226="","","|n"&amp;EU$2&amp;"+"&amp;BO226&amp;EU$1)</f>
        <v/>
      </c>
      <c r="EV226" s="72" t="str">
        <f t="shared" ref="EV226" si="3625">IF(BP226="","","|n"&amp;EV$2&amp;"+"&amp;BP226&amp;EV$1)</f>
        <v/>
      </c>
      <c r="EW226" s="72" t="str">
        <f t="shared" ref="EW226" si="3626">IF(BQ226="","","|n"&amp;EW$2&amp;"+"&amp;BQ226&amp;EW$1)</f>
        <v/>
      </c>
      <c r="EX226" s="72" t="str">
        <f t="shared" ref="EX226" si="3627">IF(BR226="","","|n"&amp;EX$2&amp;"+"&amp;BR226&amp;EX$1)</f>
        <v/>
      </c>
      <c r="EY226" s="72" t="str">
        <f t="shared" ref="EY226" si="3628">IF(BS226="","","|n"&amp;EY$2&amp;"+"&amp;BS226&amp;EY$1)</f>
        <v/>
      </c>
      <c r="EZ226" s="72" t="str">
        <f t="shared" ref="EZ226" si="3629">IF(BT226="","","|n"&amp;EZ$2&amp;"+"&amp;BT226&amp;EZ$1)</f>
        <v/>
      </c>
      <c r="FA226" s="72" t="str">
        <f t="shared" ref="FA226" si="3630">IF(BU226="","","|n"&amp;FA$2&amp;"+"&amp;BU226&amp;FA$1)</f>
        <v/>
      </c>
      <c r="FB226" s="72" t="str">
        <f t="shared" ref="FB226" si="3631">IF(BV226="","","|n"&amp;FB$2&amp;"+"&amp;BV226&amp;FB$1)</f>
        <v/>
      </c>
      <c r="FC226" s="72" t="str">
        <f t="shared" ref="FC226" si="3632">IF(BW226="","","|n"&amp;FC$2&amp;"+"&amp;BW226&amp;FC$1)</f>
        <v/>
      </c>
      <c r="FD226" s="72" t="str">
        <f t="shared" ref="FD226" si="3633">IF(BX226="","","|n"&amp;FD$2&amp;"+"&amp;BX226&amp;FD$1)</f>
        <v/>
      </c>
      <c r="FE226" s="72" t="str">
        <f t="shared" ref="FE226" si="3634">IF(BY226="","","|n"&amp;FE$2&amp;"+"&amp;BY226&amp;FE$1)</f>
        <v/>
      </c>
      <c r="FF226" s="72" t="str">
        <f t="shared" ref="FF226" si="3635">IF(BZ226="","","|n"&amp;FF$2&amp;"+"&amp;BZ226&amp;FF$1)</f>
        <v/>
      </c>
      <c r="FG226" s="72" t="str">
        <f t="shared" ref="FG226" si="3636">IF(CA226="","","|n"&amp;FG$2&amp;"+"&amp;CA226&amp;FG$1)</f>
        <v/>
      </c>
      <c r="FH226" s="72" t="str">
        <f t="shared" ref="FH226" si="3637">IF(CB226="","","|n"&amp;FH$2&amp;"+"&amp;CB226&amp;FH$1)</f>
        <v/>
      </c>
      <c r="FI226" s="72" t="str">
        <f t="shared" ref="FI226" si="3638">IF(CC226="","","|n"&amp;FI$2&amp;"+"&amp;CC226&amp;FI$1)</f>
        <v/>
      </c>
      <c r="FJ226" s="72" t="str">
        <f t="shared" ref="FJ226" si="3639">IF(CD226="","","|n"&amp;FJ$2&amp;"+"&amp;CD226&amp;FJ$1)</f>
        <v/>
      </c>
      <c r="FK226" s="72" t="str">
        <f t="shared" ref="FK226" si="3640">IF(CE226="","","|n"&amp;FK$2&amp;"+"&amp;CE226&amp;FK$1)</f>
        <v/>
      </c>
      <c r="FL226" s="72" t="str">
        <f t="shared" ref="FL226" si="3641">IF(CF226="","","|n"&amp;FL$2&amp;"+"&amp;CF226&amp;FL$1)</f>
        <v/>
      </c>
      <c r="FM226" s="72" t="str">
        <f t="shared" ref="FM226" si="3642">IF(CG226="","","|n"&amp;FM$2&amp;"+"&amp;CG226&amp;FM$1)</f>
        <v/>
      </c>
      <c r="FN226" s="72" t="str">
        <f t="shared" ref="FN226" si="3643">IF(CH226="","","|n"&amp;FN$2&amp;"+"&amp;CH226&amp;FN$1)</f>
        <v/>
      </c>
      <c r="FO226" s="72" t="str">
        <f t="shared" ref="FO226" si="3644">IF(CI226="","","|n"&amp;FO$2&amp;"+"&amp;CI226&amp;FO$1)</f>
        <v/>
      </c>
      <c r="FP226" s="72" t="str">
        <f t="shared" ref="FP226" si="3645">IF(CJ226="","","|n"&amp;FP$2&amp;"+"&amp;CJ226&amp;FP$1)</f>
        <v/>
      </c>
      <c r="FQ226" s="72" t="str">
        <f t="shared" ref="FQ226" si="3646">IF(CK226="","","|n"&amp;FQ$2&amp;"+"&amp;CK226&amp;FQ$1)</f>
        <v/>
      </c>
      <c r="FR226" s="72" t="str">
        <f t="shared" ref="FR226" si="3647">IF(CL226="","","|n"&amp;FR$2&amp;"+"&amp;CL226&amp;FR$1)</f>
        <v/>
      </c>
      <c r="FS226" s="72" t="str">
        <f t="shared" ref="FS226" si="3648">IF(CM226="","","|n"&amp;FS$2&amp;"+"&amp;CM226&amp;FS$1)</f>
        <v/>
      </c>
    </row>
    <row r="227" spans="1:175" ht="16.5">
      <c r="A227" s="80"/>
      <c r="B227" s="102" t="s">
        <v>775</v>
      </c>
      <c r="C227" s="80" t="s">
        <v>776</v>
      </c>
      <c r="T227" s="121" t="s">
        <v>765</v>
      </c>
      <c r="U227" s="86" t="s">
        <v>777</v>
      </c>
      <c r="CN227" s="71" t="str">
        <f t="shared" si="3479"/>
        <v>InitUnitState('IS24',,,,,,,,,,)</v>
      </c>
      <c r="CO227" s="71" t="str">
        <f t="shared" si="3480"/>
        <v>InitUnitNormal('IS24',,,,,,,,,,)</v>
      </c>
      <c r="CP227" s="71" t="str">
        <f t="shared" si="3481"/>
        <v>InitUnitMagic('IS24',,,,,,,,,,)</v>
      </c>
      <c r="CQ227" s="71" t="str">
        <f t="shared" si="3482"/>
        <v>InitUnitAdd('IS24',,,,,,,,,,)</v>
      </c>
      <c r="CR227" s="71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InitEquipData('IS24',,"",,,,,'','','','','','',"ReplaceableTextures\\CommandButtons\\BTN010.blp")</v>
      </c>
      <c r="CU227" s="96" t="str">
        <f t="shared" si="3577"/>
        <v>|n</v>
      </c>
      <c r="CV227" s="62" t="str">
        <f t="shared" si="3578"/>
        <v>为|Cffffd24dQ技能|r附魔一条|Cffffd24d随机属性|r。</v>
      </c>
      <c r="CW227" s="61"/>
      <c r="CX227" s="61"/>
      <c r="CY227" s="61"/>
      <c r="CZ227" s="61"/>
      <c r="DA227" s="61"/>
      <c r="DB227" s="72" t="str">
        <f t="shared" ref="DB227:FM227" si="3649">IF(V227="","","|n"&amp;DB$2&amp;"+"&amp;V227&amp;DB$1)</f>
        <v/>
      </c>
      <c r="DC227" s="72" t="str">
        <f t="shared" si="3649"/>
        <v/>
      </c>
      <c r="DD227" s="72" t="str">
        <f t="shared" si="3649"/>
        <v/>
      </c>
      <c r="DE227" s="72" t="str">
        <f t="shared" si="3649"/>
        <v/>
      </c>
      <c r="DF227" s="72" t="str">
        <f t="shared" si="3649"/>
        <v/>
      </c>
      <c r="DG227" s="72" t="str">
        <f t="shared" si="3649"/>
        <v/>
      </c>
      <c r="DH227" s="72" t="str">
        <f t="shared" si="3649"/>
        <v/>
      </c>
      <c r="DI227" s="72" t="str">
        <f t="shared" si="3649"/>
        <v/>
      </c>
      <c r="DJ227" s="72" t="str">
        <f t="shared" si="3649"/>
        <v/>
      </c>
      <c r="DK227" s="72" t="str">
        <f t="shared" si="3649"/>
        <v/>
      </c>
      <c r="DL227" s="72" t="str">
        <f t="shared" si="3649"/>
        <v/>
      </c>
      <c r="DM227" s="72" t="str">
        <f t="shared" si="3649"/>
        <v/>
      </c>
      <c r="DN227" s="72" t="str">
        <f t="shared" si="3649"/>
        <v/>
      </c>
      <c r="DO227" s="72" t="str">
        <f t="shared" si="3649"/>
        <v/>
      </c>
      <c r="DP227" s="72" t="str">
        <f t="shared" si="3649"/>
        <v/>
      </c>
      <c r="DQ227" s="72" t="str">
        <f t="shared" si="3649"/>
        <v/>
      </c>
      <c r="DR227" s="72" t="str">
        <f t="shared" si="3649"/>
        <v/>
      </c>
      <c r="DS227" s="72" t="str">
        <f t="shared" si="3649"/>
        <v/>
      </c>
      <c r="DT227" s="72" t="str">
        <f t="shared" si="3649"/>
        <v/>
      </c>
      <c r="DU227" s="72" t="str">
        <f t="shared" si="3649"/>
        <v/>
      </c>
      <c r="DV227" s="72" t="str">
        <f t="shared" si="3649"/>
        <v/>
      </c>
      <c r="DW227" s="72" t="str">
        <f t="shared" si="3649"/>
        <v/>
      </c>
      <c r="DX227" s="72" t="str">
        <f t="shared" si="3649"/>
        <v/>
      </c>
      <c r="DY227" s="72" t="str">
        <f t="shared" si="3649"/>
        <v/>
      </c>
      <c r="DZ227" s="72" t="str">
        <f t="shared" si="3649"/>
        <v/>
      </c>
      <c r="EA227" s="72" t="str">
        <f t="shared" si="3649"/>
        <v/>
      </c>
      <c r="EB227" s="72" t="str">
        <f t="shared" si="3649"/>
        <v/>
      </c>
      <c r="EC227" s="72" t="str">
        <f t="shared" si="3649"/>
        <v/>
      </c>
      <c r="ED227" s="72" t="str">
        <f t="shared" si="3649"/>
        <v/>
      </c>
      <c r="EE227" s="72" t="str">
        <f t="shared" si="3649"/>
        <v/>
      </c>
      <c r="EF227" s="72" t="str">
        <f t="shared" si="3649"/>
        <v/>
      </c>
      <c r="EG227" s="72" t="str">
        <f t="shared" si="3649"/>
        <v/>
      </c>
      <c r="EH227" s="72" t="str">
        <f t="shared" si="3649"/>
        <v/>
      </c>
      <c r="EI227" s="72" t="str">
        <f t="shared" si="3649"/>
        <v/>
      </c>
      <c r="EJ227" s="72" t="str">
        <f t="shared" si="3649"/>
        <v/>
      </c>
      <c r="EK227" s="72" t="str">
        <f t="shared" si="3649"/>
        <v/>
      </c>
      <c r="EL227" s="72" t="str">
        <f t="shared" si="3649"/>
        <v/>
      </c>
      <c r="EM227" s="72" t="str">
        <f t="shared" si="3649"/>
        <v/>
      </c>
      <c r="EN227" s="72" t="str">
        <f t="shared" si="3649"/>
        <v/>
      </c>
      <c r="EO227" s="72" t="str">
        <f t="shared" si="3649"/>
        <v/>
      </c>
      <c r="EP227" s="72" t="str">
        <f t="shared" si="3649"/>
        <v/>
      </c>
      <c r="EQ227" s="72" t="str">
        <f t="shared" si="3649"/>
        <v/>
      </c>
      <c r="ER227" s="72" t="str">
        <f t="shared" si="3649"/>
        <v/>
      </c>
      <c r="ES227" s="72" t="str">
        <f t="shared" si="3649"/>
        <v/>
      </c>
      <c r="ET227" s="72" t="str">
        <f t="shared" si="3649"/>
        <v/>
      </c>
      <c r="EU227" s="72" t="str">
        <f t="shared" si="3649"/>
        <v/>
      </c>
      <c r="EV227" s="72" t="str">
        <f t="shared" si="3649"/>
        <v/>
      </c>
      <c r="EW227" s="72" t="str">
        <f t="shared" si="3649"/>
        <v/>
      </c>
      <c r="EX227" s="72" t="str">
        <f t="shared" si="3649"/>
        <v/>
      </c>
      <c r="EY227" s="72" t="str">
        <f t="shared" si="3649"/>
        <v/>
      </c>
      <c r="EZ227" s="72" t="str">
        <f t="shared" si="3649"/>
        <v/>
      </c>
      <c r="FA227" s="72" t="str">
        <f t="shared" si="3649"/>
        <v/>
      </c>
      <c r="FB227" s="72" t="str">
        <f t="shared" si="3649"/>
        <v/>
      </c>
      <c r="FC227" s="72" t="str">
        <f t="shared" si="3649"/>
        <v/>
      </c>
      <c r="FD227" s="72" t="str">
        <f t="shared" si="3649"/>
        <v/>
      </c>
      <c r="FE227" s="72" t="str">
        <f t="shared" si="3649"/>
        <v/>
      </c>
      <c r="FF227" s="72" t="str">
        <f t="shared" si="3649"/>
        <v/>
      </c>
      <c r="FG227" s="72" t="str">
        <f t="shared" si="3649"/>
        <v/>
      </c>
      <c r="FH227" s="72" t="str">
        <f t="shared" si="3649"/>
        <v/>
      </c>
      <c r="FI227" s="72" t="str">
        <f t="shared" si="3649"/>
        <v/>
      </c>
      <c r="FJ227" s="72" t="str">
        <f t="shared" si="3649"/>
        <v/>
      </c>
      <c r="FK227" s="72" t="str">
        <f t="shared" si="3649"/>
        <v/>
      </c>
      <c r="FL227" s="72" t="str">
        <f t="shared" si="3649"/>
        <v/>
      </c>
      <c r="FM227" s="72" t="str">
        <f t="shared" si="3649"/>
        <v/>
      </c>
      <c r="FN227" s="72" t="str">
        <f t="shared" ref="FN227:FS227" si="3650">IF(CH227="","","|n"&amp;FN$2&amp;"+"&amp;CH227&amp;FN$1)</f>
        <v/>
      </c>
      <c r="FO227" s="72" t="str">
        <f t="shared" si="3650"/>
        <v/>
      </c>
      <c r="FP227" s="72" t="str">
        <f t="shared" si="3650"/>
        <v/>
      </c>
      <c r="FQ227" s="72" t="str">
        <f t="shared" si="3650"/>
        <v/>
      </c>
      <c r="FR227" s="72" t="str">
        <f t="shared" si="3650"/>
        <v/>
      </c>
      <c r="FS227" s="72" t="str">
        <f t="shared" si="3650"/>
        <v/>
      </c>
    </row>
    <row r="228" spans="1:175" ht="16.5">
      <c r="A228" s="80"/>
      <c r="B228" s="102" t="s">
        <v>778</v>
      </c>
      <c r="C228" s="102" t="s">
        <v>779</v>
      </c>
      <c r="T228" s="121" t="s">
        <v>769</v>
      </c>
      <c r="U228" s="86" t="s">
        <v>780</v>
      </c>
      <c r="CN228" s="71" t="str">
        <f t="shared" si="3479"/>
        <v>InitUnitState('IS25',,,,,,,,,,)</v>
      </c>
      <c r="CO228" s="71" t="str">
        <f t="shared" si="3480"/>
        <v>InitUnitNormal('IS25',,,,,,,,,,)</v>
      </c>
      <c r="CP228" s="71" t="str">
        <f t="shared" si="3481"/>
        <v>InitUnitMagic('IS25',,,,,,,,,,)</v>
      </c>
      <c r="CQ228" s="71" t="str">
        <f t="shared" si="3482"/>
        <v>InitUnitAdd('IS25',,,,,,,,,,)</v>
      </c>
      <c r="CR228" s="71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InitEquipData('IS25',,"",,,,,'','','','','','',"ReplaceableTextures\\CommandButtons\\BTN011.blp")</v>
      </c>
      <c r="CU228" s="96" t="str">
        <f t="shared" si="3577"/>
        <v>|n</v>
      </c>
      <c r="CV228" s="62" t="str">
        <f t="shared" si="3578"/>
        <v>为|Cffffd24dW技能|r附魔一条|Cffffd24d随机属性|r。</v>
      </c>
      <c r="CW228" s="61"/>
      <c r="CX228" s="61"/>
      <c r="CY228" s="61"/>
      <c r="CZ228" s="61"/>
      <c r="DA228" s="61"/>
      <c r="DB228" s="72" t="str">
        <f t="shared" ref="DB228:FM228" si="3651">IF(V228="","","|n"&amp;DB$2&amp;"+"&amp;V228&amp;DB$1)</f>
        <v/>
      </c>
      <c r="DC228" s="72" t="str">
        <f t="shared" si="3651"/>
        <v/>
      </c>
      <c r="DD228" s="72" t="str">
        <f t="shared" si="3651"/>
        <v/>
      </c>
      <c r="DE228" s="72" t="str">
        <f t="shared" si="3651"/>
        <v/>
      </c>
      <c r="DF228" s="72" t="str">
        <f t="shared" si="3651"/>
        <v/>
      </c>
      <c r="DG228" s="72" t="str">
        <f t="shared" si="3651"/>
        <v/>
      </c>
      <c r="DH228" s="72" t="str">
        <f t="shared" si="3651"/>
        <v/>
      </c>
      <c r="DI228" s="72" t="str">
        <f t="shared" si="3651"/>
        <v/>
      </c>
      <c r="DJ228" s="72" t="str">
        <f t="shared" si="3651"/>
        <v/>
      </c>
      <c r="DK228" s="72" t="str">
        <f t="shared" si="3651"/>
        <v/>
      </c>
      <c r="DL228" s="72" t="str">
        <f t="shared" si="3651"/>
        <v/>
      </c>
      <c r="DM228" s="72" t="str">
        <f t="shared" si="3651"/>
        <v/>
      </c>
      <c r="DN228" s="72" t="str">
        <f t="shared" si="3651"/>
        <v/>
      </c>
      <c r="DO228" s="72" t="str">
        <f t="shared" si="3651"/>
        <v/>
      </c>
      <c r="DP228" s="72" t="str">
        <f t="shared" si="3651"/>
        <v/>
      </c>
      <c r="DQ228" s="72" t="str">
        <f t="shared" si="3651"/>
        <v/>
      </c>
      <c r="DR228" s="72" t="str">
        <f t="shared" si="3651"/>
        <v/>
      </c>
      <c r="DS228" s="72" t="str">
        <f t="shared" si="3651"/>
        <v/>
      </c>
      <c r="DT228" s="72" t="str">
        <f t="shared" si="3651"/>
        <v/>
      </c>
      <c r="DU228" s="72" t="str">
        <f t="shared" si="3651"/>
        <v/>
      </c>
      <c r="DV228" s="72" t="str">
        <f t="shared" si="3651"/>
        <v/>
      </c>
      <c r="DW228" s="72" t="str">
        <f t="shared" si="3651"/>
        <v/>
      </c>
      <c r="DX228" s="72" t="str">
        <f t="shared" si="3651"/>
        <v/>
      </c>
      <c r="DY228" s="72" t="str">
        <f t="shared" si="3651"/>
        <v/>
      </c>
      <c r="DZ228" s="72" t="str">
        <f t="shared" si="3651"/>
        <v/>
      </c>
      <c r="EA228" s="72" t="str">
        <f t="shared" si="3651"/>
        <v/>
      </c>
      <c r="EB228" s="72" t="str">
        <f t="shared" si="3651"/>
        <v/>
      </c>
      <c r="EC228" s="72" t="str">
        <f t="shared" si="3651"/>
        <v/>
      </c>
      <c r="ED228" s="72" t="str">
        <f t="shared" si="3651"/>
        <v/>
      </c>
      <c r="EE228" s="72" t="str">
        <f t="shared" si="3651"/>
        <v/>
      </c>
      <c r="EF228" s="72" t="str">
        <f t="shared" si="3651"/>
        <v/>
      </c>
      <c r="EG228" s="72" t="str">
        <f t="shared" si="3651"/>
        <v/>
      </c>
      <c r="EH228" s="72" t="str">
        <f t="shared" si="3651"/>
        <v/>
      </c>
      <c r="EI228" s="72" t="str">
        <f t="shared" si="3651"/>
        <v/>
      </c>
      <c r="EJ228" s="72" t="str">
        <f t="shared" si="3651"/>
        <v/>
      </c>
      <c r="EK228" s="72" t="str">
        <f t="shared" si="3651"/>
        <v/>
      </c>
      <c r="EL228" s="72" t="str">
        <f t="shared" si="3651"/>
        <v/>
      </c>
      <c r="EM228" s="72" t="str">
        <f t="shared" si="3651"/>
        <v/>
      </c>
      <c r="EN228" s="72" t="str">
        <f t="shared" si="3651"/>
        <v/>
      </c>
      <c r="EO228" s="72" t="str">
        <f t="shared" si="3651"/>
        <v/>
      </c>
      <c r="EP228" s="72" t="str">
        <f t="shared" si="3651"/>
        <v/>
      </c>
      <c r="EQ228" s="72" t="str">
        <f t="shared" si="3651"/>
        <v/>
      </c>
      <c r="ER228" s="72" t="str">
        <f t="shared" si="3651"/>
        <v/>
      </c>
      <c r="ES228" s="72" t="str">
        <f t="shared" si="3651"/>
        <v/>
      </c>
      <c r="ET228" s="72" t="str">
        <f t="shared" si="3651"/>
        <v/>
      </c>
      <c r="EU228" s="72" t="str">
        <f t="shared" si="3651"/>
        <v/>
      </c>
      <c r="EV228" s="72" t="str">
        <f t="shared" si="3651"/>
        <v/>
      </c>
      <c r="EW228" s="72" t="str">
        <f t="shared" si="3651"/>
        <v/>
      </c>
      <c r="EX228" s="72" t="str">
        <f t="shared" si="3651"/>
        <v/>
      </c>
      <c r="EY228" s="72" t="str">
        <f t="shared" si="3651"/>
        <v/>
      </c>
      <c r="EZ228" s="72" t="str">
        <f t="shared" si="3651"/>
        <v/>
      </c>
      <c r="FA228" s="72" t="str">
        <f t="shared" si="3651"/>
        <v/>
      </c>
      <c r="FB228" s="72" t="str">
        <f t="shared" si="3651"/>
        <v/>
      </c>
      <c r="FC228" s="72" t="str">
        <f t="shared" si="3651"/>
        <v/>
      </c>
      <c r="FD228" s="72" t="str">
        <f t="shared" si="3651"/>
        <v/>
      </c>
      <c r="FE228" s="72" t="str">
        <f t="shared" si="3651"/>
        <v/>
      </c>
      <c r="FF228" s="72" t="str">
        <f t="shared" si="3651"/>
        <v/>
      </c>
      <c r="FG228" s="72" t="str">
        <f t="shared" si="3651"/>
        <v/>
      </c>
      <c r="FH228" s="72" t="str">
        <f t="shared" si="3651"/>
        <v/>
      </c>
      <c r="FI228" s="72" t="str">
        <f t="shared" si="3651"/>
        <v/>
      </c>
      <c r="FJ228" s="72" t="str">
        <f t="shared" si="3651"/>
        <v/>
      </c>
      <c r="FK228" s="72" t="str">
        <f t="shared" si="3651"/>
        <v/>
      </c>
      <c r="FL228" s="72" t="str">
        <f t="shared" si="3651"/>
        <v/>
      </c>
      <c r="FM228" s="72" t="str">
        <f t="shared" si="3651"/>
        <v/>
      </c>
      <c r="FN228" s="72" t="str">
        <f t="shared" ref="FN228:FS228" si="3652">IF(CH228="","","|n"&amp;FN$2&amp;"+"&amp;CH228&amp;FN$1)</f>
        <v/>
      </c>
      <c r="FO228" s="72" t="str">
        <f t="shared" si="3652"/>
        <v/>
      </c>
      <c r="FP228" s="72" t="str">
        <f t="shared" si="3652"/>
        <v/>
      </c>
      <c r="FQ228" s="72" t="str">
        <f t="shared" si="3652"/>
        <v/>
      </c>
      <c r="FR228" s="72" t="str">
        <f t="shared" si="3652"/>
        <v/>
      </c>
      <c r="FS228" s="72" t="str">
        <f t="shared" si="3652"/>
        <v/>
      </c>
    </row>
    <row r="229" spans="1:175" ht="16.5">
      <c r="A229" s="80"/>
      <c r="B229" s="102" t="s">
        <v>781</v>
      </c>
      <c r="C229" s="102" t="s">
        <v>782</v>
      </c>
      <c r="T229" s="121" t="s">
        <v>773</v>
      </c>
      <c r="U229" s="86" t="s">
        <v>783</v>
      </c>
      <c r="CN229" s="71" t="str">
        <f t="shared" si="3479"/>
        <v>InitUnitState('IS26',,,,,,,,,,)</v>
      </c>
      <c r="CO229" s="71" t="str">
        <f t="shared" si="3480"/>
        <v>InitUnitNormal('IS26',,,,,,,,,,)</v>
      </c>
      <c r="CP229" s="71" t="str">
        <f t="shared" si="3481"/>
        <v>InitUnitMagic('IS26',,,,,,,,,,)</v>
      </c>
      <c r="CQ229" s="71" t="str">
        <f t="shared" si="3482"/>
        <v>InitUnitAdd('IS26',,,,,,,,,,)</v>
      </c>
      <c r="CR229" s="71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6" t="str">
        <f t="shared" si="3577"/>
        <v>|n</v>
      </c>
      <c r="CV229" s="62" t="str">
        <f t="shared" si="3578"/>
        <v>为|Cffffd24dE技能|r附魔一条|Cffffd24d随机属性|r。</v>
      </c>
      <c r="CW229" s="61"/>
      <c r="CX229" s="61"/>
      <c r="CY229" s="61"/>
      <c r="CZ229" s="61"/>
      <c r="DA229" s="61"/>
      <c r="DB229" s="72" t="str">
        <f t="shared" ref="DB229:FM229" si="3653">IF(V229="","","|n"&amp;DB$2&amp;"+"&amp;V229&amp;DB$1)</f>
        <v/>
      </c>
      <c r="DC229" s="72" t="str">
        <f t="shared" si="3653"/>
        <v/>
      </c>
      <c r="DD229" s="72" t="str">
        <f t="shared" si="3653"/>
        <v/>
      </c>
      <c r="DE229" s="72" t="str">
        <f t="shared" si="3653"/>
        <v/>
      </c>
      <c r="DF229" s="72" t="str">
        <f t="shared" si="3653"/>
        <v/>
      </c>
      <c r="DG229" s="72" t="str">
        <f t="shared" si="3653"/>
        <v/>
      </c>
      <c r="DH229" s="72" t="str">
        <f t="shared" si="3653"/>
        <v/>
      </c>
      <c r="DI229" s="72" t="str">
        <f t="shared" si="3653"/>
        <v/>
      </c>
      <c r="DJ229" s="72" t="str">
        <f t="shared" si="3653"/>
        <v/>
      </c>
      <c r="DK229" s="72" t="str">
        <f t="shared" si="3653"/>
        <v/>
      </c>
      <c r="DL229" s="72" t="str">
        <f t="shared" si="3653"/>
        <v/>
      </c>
      <c r="DM229" s="72" t="str">
        <f t="shared" si="3653"/>
        <v/>
      </c>
      <c r="DN229" s="72" t="str">
        <f t="shared" si="3653"/>
        <v/>
      </c>
      <c r="DO229" s="72" t="str">
        <f t="shared" si="3653"/>
        <v/>
      </c>
      <c r="DP229" s="72" t="str">
        <f t="shared" si="3653"/>
        <v/>
      </c>
      <c r="DQ229" s="72" t="str">
        <f t="shared" si="3653"/>
        <v/>
      </c>
      <c r="DR229" s="72" t="str">
        <f t="shared" si="3653"/>
        <v/>
      </c>
      <c r="DS229" s="72" t="str">
        <f t="shared" si="3653"/>
        <v/>
      </c>
      <c r="DT229" s="72" t="str">
        <f t="shared" si="3653"/>
        <v/>
      </c>
      <c r="DU229" s="72" t="str">
        <f t="shared" si="3653"/>
        <v/>
      </c>
      <c r="DV229" s="72" t="str">
        <f t="shared" si="3653"/>
        <v/>
      </c>
      <c r="DW229" s="72" t="str">
        <f t="shared" si="3653"/>
        <v/>
      </c>
      <c r="DX229" s="72" t="str">
        <f t="shared" si="3653"/>
        <v/>
      </c>
      <c r="DY229" s="72" t="str">
        <f t="shared" si="3653"/>
        <v/>
      </c>
      <c r="DZ229" s="72" t="str">
        <f t="shared" si="3653"/>
        <v/>
      </c>
      <c r="EA229" s="72" t="str">
        <f t="shared" si="3653"/>
        <v/>
      </c>
      <c r="EB229" s="72" t="str">
        <f t="shared" si="3653"/>
        <v/>
      </c>
      <c r="EC229" s="72" t="str">
        <f t="shared" si="3653"/>
        <v/>
      </c>
      <c r="ED229" s="72" t="str">
        <f t="shared" si="3653"/>
        <v/>
      </c>
      <c r="EE229" s="72" t="str">
        <f t="shared" si="3653"/>
        <v/>
      </c>
      <c r="EF229" s="72" t="str">
        <f t="shared" si="3653"/>
        <v/>
      </c>
      <c r="EG229" s="72" t="str">
        <f t="shared" si="3653"/>
        <v/>
      </c>
      <c r="EH229" s="72" t="str">
        <f t="shared" si="3653"/>
        <v/>
      </c>
      <c r="EI229" s="72" t="str">
        <f t="shared" si="3653"/>
        <v/>
      </c>
      <c r="EJ229" s="72" t="str">
        <f t="shared" si="3653"/>
        <v/>
      </c>
      <c r="EK229" s="72" t="str">
        <f t="shared" si="3653"/>
        <v/>
      </c>
      <c r="EL229" s="72" t="str">
        <f t="shared" si="3653"/>
        <v/>
      </c>
      <c r="EM229" s="72" t="str">
        <f t="shared" si="3653"/>
        <v/>
      </c>
      <c r="EN229" s="72" t="str">
        <f t="shared" si="3653"/>
        <v/>
      </c>
      <c r="EO229" s="72" t="str">
        <f t="shared" si="3653"/>
        <v/>
      </c>
      <c r="EP229" s="72" t="str">
        <f t="shared" si="3653"/>
        <v/>
      </c>
      <c r="EQ229" s="72" t="str">
        <f t="shared" si="3653"/>
        <v/>
      </c>
      <c r="ER229" s="72" t="str">
        <f t="shared" si="3653"/>
        <v/>
      </c>
      <c r="ES229" s="72" t="str">
        <f t="shared" si="3653"/>
        <v/>
      </c>
      <c r="ET229" s="72" t="str">
        <f t="shared" si="3653"/>
        <v/>
      </c>
      <c r="EU229" s="72" t="str">
        <f t="shared" si="3653"/>
        <v/>
      </c>
      <c r="EV229" s="72" t="str">
        <f t="shared" si="3653"/>
        <v/>
      </c>
      <c r="EW229" s="72" t="str">
        <f t="shared" si="3653"/>
        <v/>
      </c>
      <c r="EX229" s="72" t="str">
        <f t="shared" si="3653"/>
        <v/>
      </c>
      <c r="EY229" s="72" t="str">
        <f t="shared" si="3653"/>
        <v/>
      </c>
      <c r="EZ229" s="72" t="str">
        <f t="shared" si="3653"/>
        <v/>
      </c>
      <c r="FA229" s="72" t="str">
        <f t="shared" si="3653"/>
        <v/>
      </c>
      <c r="FB229" s="72" t="str">
        <f t="shared" si="3653"/>
        <v/>
      </c>
      <c r="FC229" s="72" t="str">
        <f t="shared" si="3653"/>
        <v/>
      </c>
      <c r="FD229" s="72" t="str">
        <f t="shared" si="3653"/>
        <v/>
      </c>
      <c r="FE229" s="72" t="str">
        <f t="shared" si="3653"/>
        <v/>
      </c>
      <c r="FF229" s="72" t="str">
        <f t="shared" si="3653"/>
        <v/>
      </c>
      <c r="FG229" s="72" t="str">
        <f t="shared" si="3653"/>
        <v/>
      </c>
      <c r="FH229" s="72" t="str">
        <f t="shared" si="3653"/>
        <v/>
      </c>
      <c r="FI229" s="72" t="str">
        <f t="shared" si="3653"/>
        <v/>
      </c>
      <c r="FJ229" s="72" t="str">
        <f t="shared" si="3653"/>
        <v/>
      </c>
      <c r="FK229" s="72" t="str">
        <f t="shared" si="3653"/>
        <v/>
      </c>
      <c r="FL229" s="72" t="str">
        <f t="shared" si="3653"/>
        <v/>
      </c>
      <c r="FM229" s="72" t="str">
        <f t="shared" si="3653"/>
        <v/>
      </c>
      <c r="FN229" s="72" t="str">
        <f t="shared" ref="FN229:FS229" si="3654">IF(CH229="","","|n"&amp;FN$2&amp;"+"&amp;CH229&amp;FN$1)</f>
        <v/>
      </c>
      <c r="FO229" s="72" t="str">
        <f t="shared" si="3654"/>
        <v/>
      </c>
      <c r="FP229" s="72" t="str">
        <f t="shared" si="3654"/>
        <v/>
      </c>
      <c r="FQ229" s="72" t="str">
        <f t="shared" si="3654"/>
        <v/>
      </c>
      <c r="FR229" s="72" t="str">
        <f t="shared" si="3654"/>
        <v/>
      </c>
      <c r="FS229" s="72" t="str">
        <f t="shared" si="3654"/>
        <v/>
      </c>
    </row>
    <row r="230" spans="1:175" ht="16.5">
      <c r="A230" s="80"/>
      <c r="B230" s="102" t="s">
        <v>784</v>
      </c>
      <c r="C230" s="80" t="s">
        <v>785</v>
      </c>
      <c r="T230" s="121" t="str">
        <f t="shared" ref="T230:T232" si="3655">C230</f>
        <v>|CffFF0000占星|r</v>
      </c>
      <c r="U230" s="86" t="str">
        <f t="shared" ref="U230" si="3656">"ReplaceableTextures\\CommandButtons\\BTN"&amp;B230&amp;".blp"</f>
        <v>ReplaceableTextures\\CommandButtons\\BTNIS11.blp</v>
      </c>
      <c r="CN230" s="71" t="str">
        <f t="shared" si="3479"/>
        <v>InitUnitState('IS11',,,,,,,,,,)</v>
      </c>
      <c r="CO230" s="71" t="str">
        <f t="shared" si="3480"/>
        <v>InitUnitNormal('IS11',,,,,,,,,,)</v>
      </c>
      <c r="CP230" s="71" t="str">
        <f t="shared" si="3481"/>
        <v>InitUnitMagic('IS11',,,,,,,,,,)</v>
      </c>
      <c r="CQ230" s="71" t="str">
        <f t="shared" si="3482"/>
        <v>InitUnitAdd('IS11',,,,,,,,,,)</v>
      </c>
      <c r="CR230" s="71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6" t="str">
        <f t="shared" ref="CU230:CU234" si="3657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62" t="str">
        <f t="shared" ref="CV230:CV234" si="3658">T230</f>
        <v>|CffFF0000占星|r</v>
      </c>
      <c r="CW230" s="61"/>
      <c r="CX230" s="61"/>
      <c r="CY230" s="61"/>
      <c r="CZ230" s="61"/>
      <c r="DA230" s="61"/>
      <c r="DB230" s="72" t="str">
        <f t="shared" ref="DB230" si="3659">IF(V230="","","|n"&amp;DB$2&amp;"+"&amp;V230&amp;DB$1)</f>
        <v/>
      </c>
      <c r="DC230" s="72" t="str">
        <f t="shared" ref="DC230" si="3660">IF(W230="","","|n"&amp;DC$2&amp;"+"&amp;W230&amp;DC$1)</f>
        <v/>
      </c>
      <c r="DD230" s="72" t="str">
        <f t="shared" ref="DD230" si="3661">IF(X230="","","|n"&amp;DD$2&amp;"+"&amp;X230&amp;DD$1)</f>
        <v/>
      </c>
      <c r="DE230" s="72" t="str">
        <f t="shared" ref="DE230" si="3662">IF(Y230="","","|n"&amp;DE$2&amp;"+"&amp;Y230&amp;DE$1)</f>
        <v/>
      </c>
      <c r="DF230" s="72" t="str">
        <f t="shared" ref="DF230" si="3663">IF(Z230="","","|n"&amp;DF$2&amp;"+"&amp;Z230&amp;DF$1)</f>
        <v/>
      </c>
      <c r="DG230" s="72" t="str">
        <f t="shared" ref="DG230" si="3664">IF(AA230="","","|n"&amp;DG$2&amp;"+"&amp;AA230&amp;DG$1)</f>
        <v/>
      </c>
      <c r="DH230" s="72" t="str">
        <f t="shared" ref="DH230" si="3665">IF(AB230="","","|n"&amp;DH$2&amp;"+"&amp;AB230&amp;DH$1)</f>
        <v/>
      </c>
      <c r="DI230" s="72" t="str">
        <f t="shared" ref="DI230" si="3666">IF(AC230="","","|n"&amp;DI$2&amp;"+"&amp;AC230&amp;DI$1)</f>
        <v/>
      </c>
      <c r="DJ230" s="72" t="str">
        <f t="shared" ref="DJ230" si="3667">IF(AD230="","","|n"&amp;DJ$2&amp;"+"&amp;AD230&amp;DJ$1)</f>
        <v/>
      </c>
      <c r="DK230" s="72" t="str">
        <f t="shared" ref="DK230" si="3668">IF(AE230="","","|n"&amp;DK$2&amp;"+"&amp;AE230&amp;DK$1)</f>
        <v/>
      </c>
      <c r="DL230" s="72" t="str">
        <f t="shared" ref="DL230" si="3669">IF(AF230="","","|n"&amp;DL$2&amp;"+"&amp;AF230&amp;DL$1)</f>
        <v/>
      </c>
      <c r="DM230" s="72" t="str">
        <f t="shared" ref="DM230" si="3670">IF(AG230="","","|n"&amp;DM$2&amp;"+"&amp;AG230&amp;DM$1)</f>
        <v/>
      </c>
      <c r="DN230" s="72" t="str">
        <f t="shared" ref="DN230" si="3671">IF(AH230="","","|n"&amp;DN$2&amp;"+"&amp;AH230&amp;DN$1)</f>
        <v/>
      </c>
      <c r="DO230" s="72" t="str">
        <f t="shared" ref="DO230" si="3672">IF(AI230="","","|n"&amp;DO$2&amp;"+"&amp;AI230&amp;DO$1)</f>
        <v/>
      </c>
      <c r="DP230" s="72" t="str">
        <f t="shared" ref="DP230" si="3673">IF(AJ230="","","|n"&amp;DP$2&amp;"+"&amp;AJ230&amp;DP$1)</f>
        <v/>
      </c>
      <c r="DQ230" s="72" t="str">
        <f t="shared" ref="DQ230" si="3674">IF(AK230="","","|n"&amp;DQ$2&amp;"+"&amp;AK230&amp;DQ$1)</f>
        <v/>
      </c>
      <c r="DR230" s="72" t="str">
        <f t="shared" ref="DR230" si="3675">IF(AL230="","","|n"&amp;DR$2&amp;"+"&amp;AL230&amp;DR$1)</f>
        <v/>
      </c>
      <c r="DS230" s="72" t="str">
        <f t="shared" ref="DS230" si="3676">IF(AM230="","","|n"&amp;DS$2&amp;"+"&amp;AM230&amp;DS$1)</f>
        <v/>
      </c>
      <c r="DT230" s="72" t="str">
        <f t="shared" ref="DT230" si="3677">IF(AN230="","","|n"&amp;DT$2&amp;"+"&amp;AN230&amp;DT$1)</f>
        <v/>
      </c>
      <c r="DU230" s="72" t="str">
        <f t="shared" ref="DU230" si="3678">IF(AO230="","","|n"&amp;DU$2&amp;"+"&amp;AO230&amp;DU$1)</f>
        <v/>
      </c>
      <c r="DV230" s="72" t="str">
        <f t="shared" ref="DV230" si="3679">IF(AP230="","","|n"&amp;DV$2&amp;"+"&amp;AP230&amp;DV$1)</f>
        <v/>
      </c>
      <c r="DW230" s="72" t="str">
        <f t="shared" ref="DW230" si="3680">IF(AQ230="","","|n"&amp;DW$2&amp;"+"&amp;AQ230&amp;DW$1)</f>
        <v/>
      </c>
      <c r="DX230" s="72" t="str">
        <f t="shared" ref="DX230" si="3681">IF(AR230="","","|n"&amp;DX$2&amp;"+"&amp;AR230&amp;DX$1)</f>
        <v/>
      </c>
      <c r="DY230" s="72" t="str">
        <f t="shared" ref="DY230" si="3682">IF(AS230="","","|n"&amp;DY$2&amp;"+"&amp;AS230&amp;DY$1)</f>
        <v/>
      </c>
      <c r="DZ230" s="72" t="str">
        <f t="shared" ref="DZ230" si="3683">IF(AT230="","","|n"&amp;DZ$2&amp;"+"&amp;AT230&amp;DZ$1)</f>
        <v/>
      </c>
      <c r="EA230" s="72" t="str">
        <f t="shared" ref="EA230" si="3684">IF(AU230="","","|n"&amp;EA$2&amp;"+"&amp;AU230&amp;EA$1)</f>
        <v/>
      </c>
      <c r="EB230" s="72" t="str">
        <f t="shared" ref="EB230" si="3685">IF(AV230="","","|n"&amp;EB$2&amp;"+"&amp;AV230&amp;EB$1)</f>
        <v/>
      </c>
      <c r="EC230" s="72" t="str">
        <f t="shared" ref="EC230" si="3686">IF(AW230="","","|n"&amp;EC$2&amp;"+"&amp;AW230&amp;EC$1)</f>
        <v/>
      </c>
      <c r="ED230" s="72" t="str">
        <f t="shared" ref="ED230" si="3687">IF(AX230="","","|n"&amp;ED$2&amp;"+"&amp;AX230&amp;ED$1)</f>
        <v/>
      </c>
      <c r="EE230" s="72" t="str">
        <f t="shared" ref="EE230" si="3688">IF(AY230="","","|n"&amp;EE$2&amp;"+"&amp;AY230&amp;EE$1)</f>
        <v/>
      </c>
      <c r="EF230" s="72" t="str">
        <f t="shared" ref="EF230" si="3689">IF(AZ230="","","|n"&amp;EF$2&amp;"+"&amp;AZ230&amp;EF$1)</f>
        <v/>
      </c>
      <c r="EG230" s="72" t="str">
        <f t="shared" ref="EG230" si="3690">IF(BA230="","","|n"&amp;EG$2&amp;"+"&amp;BA230&amp;EG$1)</f>
        <v/>
      </c>
      <c r="EH230" s="72" t="str">
        <f t="shared" ref="EH230" si="3691">IF(BB230="","","|n"&amp;EH$2&amp;"+"&amp;BB230&amp;EH$1)</f>
        <v/>
      </c>
      <c r="EI230" s="72" t="str">
        <f t="shared" ref="EI230" si="3692">IF(BC230="","","|n"&amp;EI$2&amp;"+"&amp;BC230&amp;EI$1)</f>
        <v/>
      </c>
      <c r="EJ230" s="72" t="str">
        <f t="shared" ref="EJ230" si="3693">IF(BD230="","","|n"&amp;EJ$2&amp;"+"&amp;BD230&amp;EJ$1)</f>
        <v/>
      </c>
      <c r="EK230" s="72" t="str">
        <f t="shared" ref="EK230" si="3694">IF(BE230="","","|n"&amp;EK$2&amp;"+"&amp;BE230&amp;EK$1)</f>
        <v/>
      </c>
      <c r="EL230" s="72" t="str">
        <f t="shared" ref="EL230" si="3695">IF(BF230="","","|n"&amp;EL$2&amp;"+"&amp;BF230&amp;EL$1)</f>
        <v/>
      </c>
      <c r="EM230" s="72" t="str">
        <f t="shared" ref="EM230" si="3696">IF(BG230="","","|n"&amp;EM$2&amp;"+"&amp;BG230&amp;EM$1)</f>
        <v/>
      </c>
      <c r="EN230" s="72" t="str">
        <f t="shared" ref="EN230" si="3697">IF(BH230="","","|n"&amp;EN$2&amp;"+"&amp;BH230&amp;EN$1)</f>
        <v/>
      </c>
      <c r="EO230" s="72" t="str">
        <f t="shared" ref="EO230" si="3698">IF(BI230="","","|n"&amp;EO$2&amp;"+"&amp;BI230&amp;EO$1)</f>
        <v/>
      </c>
      <c r="EP230" s="72" t="str">
        <f t="shared" ref="EP230" si="3699">IF(BJ230="","","|n"&amp;EP$2&amp;"+"&amp;BJ230&amp;EP$1)</f>
        <v/>
      </c>
      <c r="EQ230" s="72" t="str">
        <f t="shared" ref="EQ230" si="3700">IF(BK230="","","|n"&amp;EQ$2&amp;"+"&amp;BK230&amp;EQ$1)</f>
        <v/>
      </c>
      <c r="ER230" s="72" t="str">
        <f t="shared" ref="ER230" si="3701">IF(BL230="","","|n"&amp;ER$2&amp;"+"&amp;BL230&amp;ER$1)</f>
        <v/>
      </c>
      <c r="ES230" s="72" t="str">
        <f t="shared" ref="ES230" si="3702">IF(BM230="","","|n"&amp;ES$2&amp;"+"&amp;BM230&amp;ES$1)</f>
        <v/>
      </c>
      <c r="ET230" s="72" t="str">
        <f t="shared" ref="ET230" si="3703">IF(BN230="","","|n"&amp;ET$2&amp;"+"&amp;BN230&amp;ET$1)</f>
        <v/>
      </c>
      <c r="EU230" s="72" t="str">
        <f t="shared" ref="EU230" si="3704">IF(BO230="","","|n"&amp;EU$2&amp;"+"&amp;BO230&amp;EU$1)</f>
        <v/>
      </c>
      <c r="EV230" s="72" t="str">
        <f t="shared" ref="EV230" si="3705">IF(BP230="","","|n"&amp;EV$2&amp;"+"&amp;BP230&amp;EV$1)</f>
        <v/>
      </c>
      <c r="EW230" s="72" t="str">
        <f t="shared" ref="EW230" si="3706">IF(BQ230="","","|n"&amp;EW$2&amp;"+"&amp;BQ230&amp;EW$1)</f>
        <v/>
      </c>
      <c r="EX230" s="72" t="str">
        <f t="shared" ref="EX230" si="3707">IF(BR230="","","|n"&amp;EX$2&amp;"+"&amp;BR230&amp;EX$1)</f>
        <v/>
      </c>
      <c r="EY230" s="72" t="str">
        <f t="shared" ref="EY230" si="3708">IF(BS230="","","|n"&amp;EY$2&amp;"+"&amp;BS230&amp;EY$1)</f>
        <v/>
      </c>
      <c r="EZ230" s="72" t="str">
        <f t="shared" ref="EZ230" si="3709">IF(BT230="","","|n"&amp;EZ$2&amp;"+"&amp;BT230&amp;EZ$1)</f>
        <v/>
      </c>
      <c r="FA230" s="72" t="str">
        <f t="shared" ref="FA230" si="3710">IF(BU230="","","|n"&amp;FA$2&amp;"+"&amp;BU230&amp;FA$1)</f>
        <v/>
      </c>
      <c r="FB230" s="72" t="str">
        <f t="shared" ref="FB230" si="3711">IF(BV230="","","|n"&amp;FB$2&amp;"+"&amp;BV230&amp;FB$1)</f>
        <v/>
      </c>
      <c r="FC230" s="72" t="str">
        <f t="shared" ref="FC230" si="3712">IF(BW230="","","|n"&amp;FC$2&amp;"+"&amp;BW230&amp;FC$1)</f>
        <v/>
      </c>
      <c r="FD230" s="72" t="str">
        <f t="shared" ref="FD230" si="3713">IF(BX230="","","|n"&amp;FD$2&amp;"+"&amp;BX230&amp;FD$1)</f>
        <v/>
      </c>
      <c r="FE230" s="72" t="str">
        <f t="shared" ref="FE230" si="3714">IF(BY230="","","|n"&amp;FE$2&amp;"+"&amp;BY230&amp;FE$1)</f>
        <v/>
      </c>
      <c r="FF230" s="72" t="str">
        <f t="shared" ref="FF230" si="3715">IF(BZ230="","","|n"&amp;FF$2&amp;"+"&amp;BZ230&amp;FF$1)</f>
        <v/>
      </c>
      <c r="FG230" s="72" t="str">
        <f t="shared" ref="FG230" si="3716">IF(CA230="","","|n"&amp;FG$2&amp;"+"&amp;CA230&amp;FG$1)</f>
        <v/>
      </c>
      <c r="FH230" s="72" t="str">
        <f t="shared" ref="FH230" si="3717">IF(CB230="","","|n"&amp;FH$2&amp;"+"&amp;CB230&amp;FH$1)</f>
        <v/>
      </c>
      <c r="FI230" s="72" t="str">
        <f t="shared" ref="FI230" si="3718">IF(CC230="","","|n"&amp;FI$2&amp;"+"&amp;CC230&amp;FI$1)</f>
        <v/>
      </c>
      <c r="FJ230" s="72" t="str">
        <f t="shared" ref="FJ230" si="3719">IF(CD230="","","|n"&amp;FJ$2&amp;"+"&amp;CD230&amp;FJ$1)</f>
        <v/>
      </c>
      <c r="FK230" s="72" t="str">
        <f t="shared" ref="FK230" si="3720">IF(CE230="","","|n"&amp;FK$2&amp;"+"&amp;CE230&amp;FK$1)</f>
        <v/>
      </c>
      <c r="FL230" s="72" t="str">
        <f t="shared" ref="FL230" si="3721">IF(CF230="","","|n"&amp;FL$2&amp;"+"&amp;CF230&amp;FL$1)</f>
        <v/>
      </c>
      <c r="FM230" s="72" t="str">
        <f t="shared" ref="FM230" si="3722">IF(CG230="","","|n"&amp;FM$2&amp;"+"&amp;CG230&amp;FM$1)</f>
        <v/>
      </c>
      <c r="FN230" s="72" t="str">
        <f t="shared" ref="FN230" si="3723">IF(CH230="","","|n"&amp;FN$2&amp;"+"&amp;CH230&amp;FN$1)</f>
        <v/>
      </c>
      <c r="FO230" s="72" t="str">
        <f t="shared" ref="FO230" si="3724">IF(CI230="","","|n"&amp;FO$2&amp;"+"&amp;CI230&amp;FO$1)</f>
        <v/>
      </c>
      <c r="FP230" s="72" t="str">
        <f t="shared" ref="FP230" si="3725">IF(CJ230="","","|n"&amp;FP$2&amp;"+"&amp;CJ230&amp;FP$1)</f>
        <v/>
      </c>
      <c r="FQ230" s="72" t="str">
        <f t="shared" ref="FQ230" si="3726">IF(CK230="","","|n"&amp;FQ$2&amp;"+"&amp;CK230&amp;FQ$1)</f>
        <v/>
      </c>
      <c r="FR230" s="72" t="str">
        <f t="shared" ref="FR230" si="3727">IF(CL230="","","|n"&amp;FR$2&amp;"+"&amp;CL230&amp;FR$1)</f>
        <v/>
      </c>
      <c r="FS230" s="72" t="str">
        <f t="shared" ref="FS230" si="3728">IF(CM230="","","|n"&amp;FS$2&amp;"+"&amp;CM230&amp;FS$1)</f>
        <v/>
      </c>
    </row>
    <row r="231" spans="1:175" ht="16.5">
      <c r="A231" s="80"/>
      <c r="B231" s="102" t="s">
        <v>786</v>
      </c>
      <c r="C231" s="80" t="s">
        <v>787</v>
      </c>
      <c r="T231" s="121" t="str">
        <f t="shared" si="3655"/>
        <v>|CffFFD24D兽魂抽奖|r</v>
      </c>
      <c r="U231" s="86" t="s">
        <v>788</v>
      </c>
      <c r="CN231" s="71" t="str">
        <f t="shared" si="3479"/>
        <v>InitUnitState('IS12',,,,,,,,,,)</v>
      </c>
      <c r="CO231" s="71" t="str">
        <f t="shared" si="3480"/>
        <v>InitUnitNormal('IS12',,,,,,,,,,)</v>
      </c>
      <c r="CP231" s="71" t="str">
        <f t="shared" si="3481"/>
        <v>InitUnitMagic('IS12',,,,,,,,,,)</v>
      </c>
      <c r="CQ231" s="71" t="str">
        <f t="shared" si="3482"/>
        <v>InitUnitAdd('IS12',,,,,,,,,,)</v>
      </c>
      <c r="CR231" s="71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6" t="str">
        <f t="shared" si="3657"/>
        <v>|n</v>
      </c>
      <c r="CV231" s="62" t="str">
        <f t="shared" si="3658"/>
        <v>|CffFFD24D兽魂抽奖|r</v>
      </c>
      <c r="CW231" s="61"/>
      <c r="CX231" s="61"/>
      <c r="CY231" s="61"/>
      <c r="CZ231" s="61"/>
      <c r="DA231" s="61"/>
      <c r="DB231" s="72" t="str">
        <f t="shared" ref="DB231:EG231" si="3729">IF(V231="","","|n"&amp;DB$2&amp;"+"&amp;V231&amp;DB$1)</f>
        <v/>
      </c>
      <c r="DC231" s="72" t="str">
        <f t="shared" si="3729"/>
        <v/>
      </c>
      <c r="DD231" s="72" t="str">
        <f t="shared" si="3729"/>
        <v/>
      </c>
      <c r="DE231" s="72" t="str">
        <f t="shared" si="3729"/>
        <v/>
      </c>
      <c r="DF231" s="72" t="str">
        <f t="shared" si="3729"/>
        <v/>
      </c>
      <c r="DG231" s="72" t="str">
        <f t="shared" si="3729"/>
        <v/>
      </c>
      <c r="DH231" s="72" t="str">
        <f t="shared" si="3729"/>
        <v/>
      </c>
      <c r="DI231" s="72" t="str">
        <f t="shared" si="3729"/>
        <v/>
      </c>
      <c r="DJ231" s="72" t="str">
        <f t="shared" si="3729"/>
        <v/>
      </c>
      <c r="DK231" s="72" t="str">
        <f t="shared" si="3729"/>
        <v/>
      </c>
      <c r="DL231" s="72" t="str">
        <f t="shared" si="3729"/>
        <v/>
      </c>
      <c r="DM231" s="72" t="str">
        <f t="shared" si="3729"/>
        <v/>
      </c>
      <c r="DN231" s="72" t="str">
        <f t="shared" si="3729"/>
        <v/>
      </c>
      <c r="DO231" s="72" t="str">
        <f t="shared" si="3729"/>
        <v/>
      </c>
      <c r="DP231" s="72" t="str">
        <f t="shared" si="3729"/>
        <v/>
      </c>
      <c r="DQ231" s="72" t="str">
        <f t="shared" si="3729"/>
        <v/>
      </c>
      <c r="DR231" s="72" t="str">
        <f t="shared" si="3729"/>
        <v/>
      </c>
      <c r="DS231" s="72" t="str">
        <f t="shared" si="3729"/>
        <v/>
      </c>
      <c r="DT231" s="72" t="str">
        <f t="shared" si="3729"/>
        <v/>
      </c>
      <c r="DU231" s="72" t="str">
        <f t="shared" si="3729"/>
        <v/>
      </c>
      <c r="DV231" s="72" t="str">
        <f t="shared" si="3729"/>
        <v/>
      </c>
      <c r="DW231" s="72" t="str">
        <f t="shared" si="3729"/>
        <v/>
      </c>
      <c r="DX231" s="72" t="str">
        <f t="shared" si="3729"/>
        <v/>
      </c>
      <c r="DY231" s="72" t="str">
        <f t="shared" si="3729"/>
        <v/>
      </c>
      <c r="DZ231" s="72" t="str">
        <f t="shared" si="3729"/>
        <v/>
      </c>
      <c r="EA231" s="72" t="str">
        <f t="shared" si="3729"/>
        <v/>
      </c>
      <c r="EB231" s="72" t="str">
        <f t="shared" si="3729"/>
        <v/>
      </c>
      <c r="EC231" s="72" t="str">
        <f t="shared" si="3729"/>
        <v/>
      </c>
      <c r="ED231" s="72" t="str">
        <f t="shared" si="3729"/>
        <v/>
      </c>
      <c r="EE231" s="72" t="str">
        <f t="shared" si="3729"/>
        <v/>
      </c>
      <c r="EF231" s="72" t="str">
        <f t="shared" si="3729"/>
        <v/>
      </c>
      <c r="EG231" s="72" t="str">
        <f t="shared" si="3729"/>
        <v/>
      </c>
      <c r="EH231" s="72" t="str">
        <f t="shared" ref="EH231:FM231" si="3730">IF(BB231="","","|n"&amp;EH$2&amp;"+"&amp;BB231&amp;EH$1)</f>
        <v/>
      </c>
      <c r="EI231" s="72" t="str">
        <f t="shared" si="3730"/>
        <v/>
      </c>
      <c r="EJ231" s="72" t="str">
        <f t="shared" si="3730"/>
        <v/>
      </c>
      <c r="EK231" s="72" t="str">
        <f t="shared" si="3730"/>
        <v/>
      </c>
      <c r="EL231" s="72" t="str">
        <f t="shared" si="3730"/>
        <v/>
      </c>
      <c r="EM231" s="72" t="str">
        <f t="shared" si="3730"/>
        <v/>
      </c>
      <c r="EN231" s="72" t="str">
        <f t="shared" si="3730"/>
        <v/>
      </c>
      <c r="EO231" s="72" t="str">
        <f t="shared" si="3730"/>
        <v/>
      </c>
      <c r="EP231" s="72" t="str">
        <f t="shared" si="3730"/>
        <v/>
      </c>
      <c r="EQ231" s="72" t="str">
        <f t="shared" si="3730"/>
        <v/>
      </c>
      <c r="ER231" s="72" t="str">
        <f t="shared" si="3730"/>
        <v/>
      </c>
      <c r="ES231" s="72" t="str">
        <f t="shared" si="3730"/>
        <v/>
      </c>
      <c r="ET231" s="72" t="str">
        <f t="shared" si="3730"/>
        <v/>
      </c>
      <c r="EU231" s="72" t="str">
        <f t="shared" si="3730"/>
        <v/>
      </c>
      <c r="EV231" s="72" t="str">
        <f t="shared" si="3730"/>
        <v/>
      </c>
      <c r="EW231" s="72" t="str">
        <f t="shared" si="3730"/>
        <v/>
      </c>
      <c r="EX231" s="72" t="str">
        <f t="shared" si="3730"/>
        <v/>
      </c>
      <c r="EY231" s="72" t="str">
        <f t="shared" si="3730"/>
        <v/>
      </c>
      <c r="EZ231" s="72" t="str">
        <f t="shared" si="3730"/>
        <v/>
      </c>
      <c r="FA231" s="72" t="str">
        <f t="shared" si="3730"/>
        <v/>
      </c>
      <c r="FB231" s="72" t="str">
        <f t="shared" si="3730"/>
        <v/>
      </c>
      <c r="FC231" s="72" t="str">
        <f t="shared" si="3730"/>
        <v/>
      </c>
      <c r="FD231" s="72" t="str">
        <f t="shared" si="3730"/>
        <v/>
      </c>
      <c r="FE231" s="72" t="str">
        <f t="shared" si="3730"/>
        <v/>
      </c>
      <c r="FF231" s="72" t="str">
        <f t="shared" si="3730"/>
        <v/>
      </c>
      <c r="FG231" s="72" t="str">
        <f t="shared" si="3730"/>
        <v/>
      </c>
      <c r="FH231" s="72" t="str">
        <f t="shared" si="3730"/>
        <v/>
      </c>
      <c r="FI231" s="72" t="str">
        <f t="shared" si="3730"/>
        <v/>
      </c>
      <c r="FJ231" s="72" t="str">
        <f t="shared" si="3730"/>
        <v/>
      </c>
      <c r="FK231" s="72" t="str">
        <f t="shared" si="3730"/>
        <v/>
      </c>
      <c r="FL231" s="72" t="str">
        <f t="shared" si="3730"/>
        <v/>
      </c>
      <c r="FM231" s="72" t="str">
        <f t="shared" si="3730"/>
        <v/>
      </c>
      <c r="FN231" s="72" t="str">
        <f t="shared" ref="FN231:FS231" si="3731">IF(CH231="","","|n"&amp;FN$2&amp;"+"&amp;CH231&amp;FN$1)</f>
        <v/>
      </c>
      <c r="FO231" s="72" t="str">
        <f t="shared" si="3731"/>
        <v/>
      </c>
      <c r="FP231" s="72" t="str">
        <f t="shared" si="3731"/>
        <v/>
      </c>
      <c r="FQ231" s="72" t="str">
        <f t="shared" si="3731"/>
        <v/>
      </c>
      <c r="FR231" s="72" t="str">
        <f t="shared" si="3731"/>
        <v/>
      </c>
      <c r="FS231" s="72" t="str">
        <f t="shared" si="3731"/>
        <v/>
      </c>
    </row>
    <row r="232" spans="1:175" ht="16.5">
      <c r="A232" s="80"/>
      <c r="B232" s="102" t="s">
        <v>789</v>
      </c>
      <c r="C232" s="80" t="s">
        <v>787</v>
      </c>
      <c r="T232" s="121" t="str">
        <f t="shared" si="3655"/>
        <v>|CffFFD24D兽魂抽奖|r</v>
      </c>
      <c r="U232" s="86" t="s">
        <v>788</v>
      </c>
      <c r="CN232" s="71" t="str">
        <f t="shared" si="3479"/>
        <v>InitUnitState('IZ0C',,,,,,,,,,)</v>
      </c>
      <c r="CO232" s="71" t="str">
        <f t="shared" si="3480"/>
        <v>InitUnitNormal('IZ0C',,,,,,,,,,)</v>
      </c>
      <c r="CP232" s="71" t="str">
        <f t="shared" si="3481"/>
        <v>InitUnitMagic('IZ0C',,,,,,,,,,)</v>
      </c>
      <c r="CQ232" s="71" t="str">
        <f t="shared" si="3482"/>
        <v>InitUnitAdd('IZ0C',,,,,,,,,,)</v>
      </c>
      <c r="CR232" s="71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6" t="str">
        <f t="shared" si="3657"/>
        <v>|n</v>
      </c>
      <c r="CV232" s="62" t="str">
        <f t="shared" si="3658"/>
        <v>|CffFFD24D兽魂抽奖|r</v>
      </c>
      <c r="CW232" s="61"/>
      <c r="CX232" s="61"/>
      <c r="CY232" s="61"/>
      <c r="CZ232" s="61"/>
      <c r="DA232" s="61"/>
      <c r="DB232" s="72" t="str">
        <f t="shared" ref="DB232:FM232" si="3732">IF(V232="","","|n"&amp;DB$2&amp;"+"&amp;V232&amp;DB$1)</f>
        <v/>
      </c>
      <c r="DC232" s="72" t="str">
        <f t="shared" si="3732"/>
        <v/>
      </c>
      <c r="DD232" s="72" t="str">
        <f t="shared" si="3732"/>
        <v/>
      </c>
      <c r="DE232" s="72" t="str">
        <f t="shared" si="3732"/>
        <v/>
      </c>
      <c r="DF232" s="72" t="str">
        <f t="shared" si="3732"/>
        <v/>
      </c>
      <c r="DG232" s="72" t="str">
        <f t="shared" si="3732"/>
        <v/>
      </c>
      <c r="DH232" s="72" t="str">
        <f t="shared" si="3732"/>
        <v/>
      </c>
      <c r="DI232" s="72" t="str">
        <f t="shared" si="3732"/>
        <v/>
      </c>
      <c r="DJ232" s="72" t="str">
        <f t="shared" si="3732"/>
        <v/>
      </c>
      <c r="DK232" s="72" t="str">
        <f t="shared" si="3732"/>
        <v/>
      </c>
      <c r="DL232" s="72" t="str">
        <f t="shared" si="3732"/>
        <v/>
      </c>
      <c r="DM232" s="72" t="str">
        <f t="shared" si="3732"/>
        <v/>
      </c>
      <c r="DN232" s="72" t="str">
        <f t="shared" si="3732"/>
        <v/>
      </c>
      <c r="DO232" s="72" t="str">
        <f t="shared" si="3732"/>
        <v/>
      </c>
      <c r="DP232" s="72" t="str">
        <f t="shared" si="3732"/>
        <v/>
      </c>
      <c r="DQ232" s="72" t="str">
        <f t="shared" si="3732"/>
        <v/>
      </c>
      <c r="DR232" s="72" t="str">
        <f t="shared" si="3732"/>
        <v/>
      </c>
      <c r="DS232" s="72" t="str">
        <f t="shared" si="3732"/>
        <v/>
      </c>
      <c r="DT232" s="72" t="str">
        <f t="shared" si="3732"/>
        <v/>
      </c>
      <c r="DU232" s="72" t="str">
        <f t="shared" si="3732"/>
        <v/>
      </c>
      <c r="DV232" s="72" t="str">
        <f t="shared" si="3732"/>
        <v/>
      </c>
      <c r="DW232" s="72" t="str">
        <f t="shared" si="3732"/>
        <v/>
      </c>
      <c r="DX232" s="72" t="str">
        <f t="shared" si="3732"/>
        <v/>
      </c>
      <c r="DY232" s="72" t="str">
        <f t="shared" si="3732"/>
        <v/>
      </c>
      <c r="DZ232" s="72" t="str">
        <f t="shared" si="3732"/>
        <v/>
      </c>
      <c r="EA232" s="72" t="str">
        <f t="shared" si="3732"/>
        <v/>
      </c>
      <c r="EB232" s="72" t="str">
        <f t="shared" si="3732"/>
        <v/>
      </c>
      <c r="EC232" s="72" t="str">
        <f t="shared" si="3732"/>
        <v/>
      </c>
      <c r="ED232" s="72" t="str">
        <f t="shared" si="3732"/>
        <v/>
      </c>
      <c r="EE232" s="72" t="str">
        <f t="shared" si="3732"/>
        <v/>
      </c>
      <c r="EF232" s="72" t="str">
        <f t="shared" si="3732"/>
        <v/>
      </c>
      <c r="EG232" s="72" t="str">
        <f t="shared" si="3732"/>
        <v/>
      </c>
      <c r="EH232" s="72" t="str">
        <f t="shared" si="3732"/>
        <v/>
      </c>
      <c r="EI232" s="72" t="str">
        <f t="shared" si="3732"/>
        <v/>
      </c>
      <c r="EJ232" s="72" t="str">
        <f t="shared" si="3732"/>
        <v/>
      </c>
      <c r="EK232" s="72" t="str">
        <f t="shared" si="3732"/>
        <v/>
      </c>
      <c r="EL232" s="72" t="str">
        <f t="shared" si="3732"/>
        <v/>
      </c>
      <c r="EM232" s="72" t="str">
        <f t="shared" si="3732"/>
        <v/>
      </c>
      <c r="EN232" s="72" t="str">
        <f t="shared" si="3732"/>
        <v/>
      </c>
      <c r="EO232" s="72" t="str">
        <f t="shared" si="3732"/>
        <v/>
      </c>
      <c r="EP232" s="72" t="str">
        <f t="shared" si="3732"/>
        <v/>
      </c>
      <c r="EQ232" s="72" t="str">
        <f t="shared" si="3732"/>
        <v/>
      </c>
      <c r="ER232" s="72" t="str">
        <f t="shared" si="3732"/>
        <v/>
      </c>
      <c r="ES232" s="72" t="str">
        <f t="shared" si="3732"/>
        <v/>
      </c>
      <c r="ET232" s="72" t="str">
        <f t="shared" si="3732"/>
        <v/>
      </c>
      <c r="EU232" s="72" t="str">
        <f t="shared" si="3732"/>
        <v/>
      </c>
      <c r="EV232" s="72" t="str">
        <f t="shared" si="3732"/>
        <v/>
      </c>
      <c r="EW232" s="72" t="str">
        <f t="shared" si="3732"/>
        <v/>
      </c>
      <c r="EX232" s="72" t="str">
        <f t="shared" si="3732"/>
        <v/>
      </c>
      <c r="EY232" s="72" t="str">
        <f t="shared" si="3732"/>
        <v/>
      </c>
      <c r="EZ232" s="72" t="str">
        <f t="shared" si="3732"/>
        <v/>
      </c>
      <c r="FA232" s="72" t="str">
        <f t="shared" si="3732"/>
        <v/>
      </c>
      <c r="FB232" s="72" t="str">
        <f t="shared" si="3732"/>
        <v/>
      </c>
      <c r="FC232" s="72" t="str">
        <f t="shared" si="3732"/>
        <v/>
      </c>
      <c r="FD232" s="72" t="str">
        <f t="shared" si="3732"/>
        <v/>
      </c>
      <c r="FE232" s="72" t="str">
        <f t="shared" si="3732"/>
        <v/>
      </c>
      <c r="FF232" s="72" t="str">
        <f t="shared" si="3732"/>
        <v/>
      </c>
      <c r="FG232" s="72" t="str">
        <f t="shared" si="3732"/>
        <v/>
      </c>
      <c r="FH232" s="72" t="str">
        <f t="shared" si="3732"/>
        <v/>
      </c>
      <c r="FI232" s="72" t="str">
        <f t="shared" si="3732"/>
        <v/>
      </c>
      <c r="FJ232" s="72" t="str">
        <f t="shared" si="3732"/>
        <v/>
      </c>
      <c r="FK232" s="72" t="str">
        <f t="shared" si="3732"/>
        <v/>
      </c>
      <c r="FL232" s="72" t="str">
        <f t="shared" si="3732"/>
        <v/>
      </c>
      <c r="FM232" s="72" t="str">
        <f t="shared" si="3732"/>
        <v/>
      </c>
      <c r="FN232" s="72" t="str">
        <f t="shared" ref="FN232:FS232" si="3733">IF(CH232="","","|n"&amp;FN$2&amp;"+"&amp;CH232&amp;FN$1)</f>
        <v/>
      </c>
      <c r="FO232" s="72" t="str">
        <f t="shared" si="3733"/>
        <v/>
      </c>
      <c r="FP232" s="72" t="str">
        <f t="shared" si="3733"/>
        <v/>
      </c>
      <c r="FQ232" s="72" t="str">
        <f t="shared" si="3733"/>
        <v/>
      </c>
      <c r="FR232" s="72" t="str">
        <f t="shared" si="3733"/>
        <v/>
      </c>
      <c r="FS232" s="72" t="str">
        <f t="shared" si="3733"/>
        <v/>
      </c>
    </row>
    <row r="233" spans="1:175" ht="16.5">
      <c r="A233" s="80"/>
      <c r="B233" s="102" t="s">
        <v>790</v>
      </c>
      <c r="C233" s="80" t="s">
        <v>791</v>
      </c>
      <c r="T233" s="121" t="s">
        <v>792</v>
      </c>
      <c r="U233" s="86" t="s">
        <v>788</v>
      </c>
      <c r="CN233" s="71" t="str">
        <f t="shared" si="3479"/>
        <v>InitUnitState('IZ10',,,,,,,,,,)</v>
      </c>
      <c r="CO233" s="71" t="str">
        <f t="shared" si="3480"/>
        <v>InitUnitNormal('IZ10',,,,,,,,,,)</v>
      </c>
      <c r="CP233" s="71" t="str">
        <f t="shared" si="3481"/>
        <v>InitUnitMagic('IZ10',,,,,,,,,,)</v>
      </c>
      <c r="CQ233" s="71" t="str">
        <f t="shared" si="3482"/>
        <v>InitUnitAdd('IZ10',,,,,,,,,,)</v>
      </c>
      <c r="CR233" s="71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6" t="str">
        <f t="shared" si="3657"/>
        <v>|n</v>
      </c>
      <c r="CV233" s="62" t="str">
        <f t="shared" si="3658"/>
        <v>|CffF0F0F0有几率获得|r|Cffffd24d好东西|r|Cfff0f0f0，也有可能|r|Cffcccccc打水漂|r|Cfff0f0f0。|n|n|r|Cff00ff7f观今夜星象，抽就完事了...|r</v>
      </c>
      <c r="CW233" s="61"/>
      <c r="CX233" s="61"/>
      <c r="CY233" s="61"/>
      <c r="CZ233" s="61"/>
      <c r="DA233" s="61"/>
      <c r="DB233" s="72" t="str">
        <f t="shared" ref="DB233:FM233" si="3734">IF(V233="","","|n"&amp;DB$2&amp;"+"&amp;V233&amp;DB$1)</f>
        <v/>
      </c>
      <c r="DC233" s="72" t="str">
        <f t="shared" si="3734"/>
        <v/>
      </c>
      <c r="DD233" s="72" t="str">
        <f t="shared" si="3734"/>
        <v/>
      </c>
      <c r="DE233" s="72" t="str">
        <f t="shared" si="3734"/>
        <v/>
      </c>
      <c r="DF233" s="72" t="str">
        <f t="shared" si="3734"/>
        <v/>
      </c>
      <c r="DG233" s="72" t="str">
        <f t="shared" si="3734"/>
        <v/>
      </c>
      <c r="DH233" s="72" t="str">
        <f t="shared" si="3734"/>
        <v/>
      </c>
      <c r="DI233" s="72" t="str">
        <f t="shared" si="3734"/>
        <v/>
      </c>
      <c r="DJ233" s="72" t="str">
        <f t="shared" si="3734"/>
        <v/>
      </c>
      <c r="DK233" s="72" t="str">
        <f t="shared" si="3734"/>
        <v/>
      </c>
      <c r="DL233" s="72" t="str">
        <f t="shared" si="3734"/>
        <v/>
      </c>
      <c r="DM233" s="72" t="str">
        <f t="shared" si="3734"/>
        <v/>
      </c>
      <c r="DN233" s="72" t="str">
        <f t="shared" si="3734"/>
        <v/>
      </c>
      <c r="DO233" s="72" t="str">
        <f t="shared" si="3734"/>
        <v/>
      </c>
      <c r="DP233" s="72" t="str">
        <f t="shared" si="3734"/>
        <v/>
      </c>
      <c r="DQ233" s="72" t="str">
        <f t="shared" si="3734"/>
        <v/>
      </c>
      <c r="DR233" s="72" t="str">
        <f t="shared" si="3734"/>
        <v/>
      </c>
      <c r="DS233" s="72" t="str">
        <f t="shared" si="3734"/>
        <v/>
      </c>
      <c r="DT233" s="72" t="str">
        <f t="shared" si="3734"/>
        <v/>
      </c>
      <c r="DU233" s="72" t="str">
        <f t="shared" si="3734"/>
        <v/>
      </c>
      <c r="DV233" s="72" t="str">
        <f t="shared" si="3734"/>
        <v/>
      </c>
      <c r="DW233" s="72" t="str">
        <f t="shared" si="3734"/>
        <v/>
      </c>
      <c r="DX233" s="72" t="str">
        <f t="shared" si="3734"/>
        <v/>
      </c>
      <c r="DY233" s="72" t="str">
        <f t="shared" si="3734"/>
        <v/>
      </c>
      <c r="DZ233" s="72" t="str">
        <f t="shared" si="3734"/>
        <v/>
      </c>
      <c r="EA233" s="72" t="str">
        <f t="shared" si="3734"/>
        <v/>
      </c>
      <c r="EB233" s="72" t="str">
        <f t="shared" si="3734"/>
        <v/>
      </c>
      <c r="EC233" s="72" t="str">
        <f t="shared" si="3734"/>
        <v/>
      </c>
      <c r="ED233" s="72" t="str">
        <f t="shared" si="3734"/>
        <v/>
      </c>
      <c r="EE233" s="72" t="str">
        <f t="shared" si="3734"/>
        <v/>
      </c>
      <c r="EF233" s="72" t="str">
        <f t="shared" si="3734"/>
        <v/>
      </c>
      <c r="EG233" s="72" t="str">
        <f t="shared" si="3734"/>
        <v/>
      </c>
      <c r="EH233" s="72" t="str">
        <f t="shared" si="3734"/>
        <v/>
      </c>
      <c r="EI233" s="72" t="str">
        <f t="shared" si="3734"/>
        <v/>
      </c>
      <c r="EJ233" s="72" t="str">
        <f t="shared" si="3734"/>
        <v/>
      </c>
      <c r="EK233" s="72" t="str">
        <f t="shared" si="3734"/>
        <v/>
      </c>
      <c r="EL233" s="72" t="str">
        <f t="shared" si="3734"/>
        <v/>
      </c>
      <c r="EM233" s="72" t="str">
        <f t="shared" si="3734"/>
        <v/>
      </c>
      <c r="EN233" s="72" t="str">
        <f t="shared" si="3734"/>
        <v/>
      </c>
      <c r="EO233" s="72" t="str">
        <f t="shared" si="3734"/>
        <v/>
      </c>
      <c r="EP233" s="72" t="str">
        <f t="shared" si="3734"/>
        <v/>
      </c>
      <c r="EQ233" s="72" t="str">
        <f t="shared" si="3734"/>
        <v/>
      </c>
      <c r="ER233" s="72" t="str">
        <f t="shared" si="3734"/>
        <v/>
      </c>
      <c r="ES233" s="72" t="str">
        <f t="shared" si="3734"/>
        <v/>
      </c>
      <c r="ET233" s="72" t="str">
        <f t="shared" si="3734"/>
        <v/>
      </c>
      <c r="EU233" s="72" t="str">
        <f t="shared" si="3734"/>
        <v/>
      </c>
      <c r="EV233" s="72" t="str">
        <f t="shared" si="3734"/>
        <v/>
      </c>
      <c r="EW233" s="72" t="str">
        <f t="shared" si="3734"/>
        <v/>
      </c>
      <c r="EX233" s="72" t="str">
        <f t="shared" si="3734"/>
        <v/>
      </c>
      <c r="EY233" s="72" t="str">
        <f t="shared" si="3734"/>
        <v/>
      </c>
      <c r="EZ233" s="72" t="str">
        <f t="shared" si="3734"/>
        <v/>
      </c>
      <c r="FA233" s="72" t="str">
        <f t="shared" si="3734"/>
        <v/>
      </c>
      <c r="FB233" s="72" t="str">
        <f t="shared" si="3734"/>
        <v/>
      </c>
      <c r="FC233" s="72" t="str">
        <f t="shared" si="3734"/>
        <v/>
      </c>
      <c r="FD233" s="72" t="str">
        <f t="shared" si="3734"/>
        <v/>
      </c>
      <c r="FE233" s="72" t="str">
        <f t="shared" si="3734"/>
        <v/>
      </c>
      <c r="FF233" s="72" t="str">
        <f t="shared" si="3734"/>
        <v/>
      </c>
      <c r="FG233" s="72" t="str">
        <f t="shared" si="3734"/>
        <v/>
      </c>
      <c r="FH233" s="72" t="str">
        <f t="shared" si="3734"/>
        <v/>
      </c>
      <c r="FI233" s="72" t="str">
        <f t="shared" si="3734"/>
        <v/>
      </c>
      <c r="FJ233" s="72" t="str">
        <f t="shared" si="3734"/>
        <v/>
      </c>
      <c r="FK233" s="72" t="str">
        <f t="shared" si="3734"/>
        <v/>
      </c>
      <c r="FL233" s="72" t="str">
        <f t="shared" si="3734"/>
        <v/>
      </c>
      <c r="FM233" s="72" t="str">
        <f t="shared" si="3734"/>
        <v/>
      </c>
      <c r="FN233" s="72" t="str">
        <f t="shared" ref="FN233:FS233" si="3735">IF(CH233="","","|n"&amp;FN$2&amp;"+"&amp;CH233&amp;FN$1)</f>
        <v/>
      </c>
      <c r="FO233" s="72" t="str">
        <f t="shared" si="3735"/>
        <v/>
      </c>
      <c r="FP233" s="72" t="str">
        <f t="shared" si="3735"/>
        <v/>
      </c>
      <c r="FQ233" s="72" t="str">
        <f t="shared" si="3735"/>
        <v/>
      </c>
      <c r="FR233" s="72" t="str">
        <f t="shared" si="3735"/>
        <v/>
      </c>
      <c r="FS233" s="72" t="str">
        <f t="shared" si="3735"/>
        <v/>
      </c>
    </row>
    <row r="234" spans="1:175" ht="16.5">
      <c r="A234" s="80"/>
      <c r="B234" s="102" t="s">
        <v>793</v>
      </c>
      <c r="C234" s="80" t="s">
        <v>794</v>
      </c>
      <c r="T234" s="121" t="s">
        <v>795</v>
      </c>
      <c r="U234" s="86" t="s">
        <v>788</v>
      </c>
      <c r="CN234" s="71" t="str">
        <f t="shared" si="3479"/>
        <v>InitUnitState('IZ11',,,,,,,,,,)</v>
      </c>
      <c r="CO234" s="71" t="str">
        <f t="shared" si="3480"/>
        <v>InitUnitNormal('IZ11',,,,,,,,,,)</v>
      </c>
      <c r="CP234" s="71" t="str">
        <f t="shared" si="3481"/>
        <v>InitUnitMagic('IZ11',,,,,,,,,,)</v>
      </c>
      <c r="CQ234" s="71" t="str">
        <f t="shared" si="3482"/>
        <v>InitUnitAdd('IZ11',,,,,,,,,,)</v>
      </c>
      <c r="CR234" s="71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6" t="str">
        <f t="shared" si="3657"/>
        <v>|n</v>
      </c>
      <c r="CV234" s="62" t="str">
        <f t="shared" si="3658"/>
        <v>|CffF0F0F0有几率获得|r|Cffffd24d很多好东西|r|Cfff0f0f0，也有可能|r|Cffcccccc打很多水漂|r|Cfff0f0f0。|n|n|r|Cff00ff7f观今夜星象，使劲抽就完事了...|r</v>
      </c>
      <c r="CW234" s="61"/>
      <c r="CX234" s="61"/>
      <c r="CY234" s="61"/>
      <c r="CZ234" s="61"/>
      <c r="DA234" s="61"/>
      <c r="DB234" s="72" t="str">
        <f t="shared" ref="DB234:FM234" si="3736">IF(V234="","","|n"&amp;DB$2&amp;"+"&amp;V234&amp;DB$1)</f>
        <v/>
      </c>
      <c r="DC234" s="72" t="str">
        <f t="shared" si="3736"/>
        <v/>
      </c>
      <c r="DD234" s="72" t="str">
        <f t="shared" si="3736"/>
        <v/>
      </c>
      <c r="DE234" s="72" t="str">
        <f t="shared" si="3736"/>
        <v/>
      </c>
      <c r="DF234" s="72" t="str">
        <f t="shared" si="3736"/>
        <v/>
      </c>
      <c r="DG234" s="72" t="str">
        <f t="shared" si="3736"/>
        <v/>
      </c>
      <c r="DH234" s="72" t="str">
        <f t="shared" si="3736"/>
        <v/>
      </c>
      <c r="DI234" s="72" t="str">
        <f t="shared" si="3736"/>
        <v/>
      </c>
      <c r="DJ234" s="72" t="str">
        <f t="shared" si="3736"/>
        <v/>
      </c>
      <c r="DK234" s="72" t="str">
        <f t="shared" si="3736"/>
        <v/>
      </c>
      <c r="DL234" s="72" t="str">
        <f t="shared" si="3736"/>
        <v/>
      </c>
      <c r="DM234" s="72" t="str">
        <f t="shared" si="3736"/>
        <v/>
      </c>
      <c r="DN234" s="72" t="str">
        <f t="shared" si="3736"/>
        <v/>
      </c>
      <c r="DO234" s="72" t="str">
        <f t="shared" si="3736"/>
        <v/>
      </c>
      <c r="DP234" s="72" t="str">
        <f t="shared" si="3736"/>
        <v/>
      </c>
      <c r="DQ234" s="72" t="str">
        <f t="shared" si="3736"/>
        <v/>
      </c>
      <c r="DR234" s="72" t="str">
        <f t="shared" si="3736"/>
        <v/>
      </c>
      <c r="DS234" s="72" t="str">
        <f t="shared" si="3736"/>
        <v/>
      </c>
      <c r="DT234" s="72" t="str">
        <f t="shared" si="3736"/>
        <v/>
      </c>
      <c r="DU234" s="72" t="str">
        <f t="shared" si="3736"/>
        <v/>
      </c>
      <c r="DV234" s="72" t="str">
        <f t="shared" si="3736"/>
        <v/>
      </c>
      <c r="DW234" s="72" t="str">
        <f t="shared" si="3736"/>
        <v/>
      </c>
      <c r="DX234" s="72" t="str">
        <f t="shared" si="3736"/>
        <v/>
      </c>
      <c r="DY234" s="72" t="str">
        <f t="shared" si="3736"/>
        <v/>
      </c>
      <c r="DZ234" s="72" t="str">
        <f t="shared" si="3736"/>
        <v/>
      </c>
      <c r="EA234" s="72" t="str">
        <f t="shared" si="3736"/>
        <v/>
      </c>
      <c r="EB234" s="72" t="str">
        <f t="shared" si="3736"/>
        <v/>
      </c>
      <c r="EC234" s="72" t="str">
        <f t="shared" si="3736"/>
        <v/>
      </c>
      <c r="ED234" s="72" t="str">
        <f t="shared" si="3736"/>
        <v/>
      </c>
      <c r="EE234" s="72" t="str">
        <f t="shared" si="3736"/>
        <v/>
      </c>
      <c r="EF234" s="72" t="str">
        <f t="shared" si="3736"/>
        <v/>
      </c>
      <c r="EG234" s="72" t="str">
        <f t="shared" si="3736"/>
        <v/>
      </c>
      <c r="EH234" s="72" t="str">
        <f t="shared" si="3736"/>
        <v/>
      </c>
      <c r="EI234" s="72" t="str">
        <f t="shared" si="3736"/>
        <v/>
      </c>
      <c r="EJ234" s="72" t="str">
        <f t="shared" si="3736"/>
        <v/>
      </c>
      <c r="EK234" s="72" t="str">
        <f t="shared" si="3736"/>
        <v/>
      </c>
      <c r="EL234" s="72" t="str">
        <f t="shared" si="3736"/>
        <v/>
      </c>
      <c r="EM234" s="72" t="str">
        <f t="shared" si="3736"/>
        <v/>
      </c>
      <c r="EN234" s="72" t="str">
        <f t="shared" si="3736"/>
        <v/>
      </c>
      <c r="EO234" s="72" t="str">
        <f t="shared" si="3736"/>
        <v/>
      </c>
      <c r="EP234" s="72" t="str">
        <f t="shared" si="3736"/>
        <v/>
      </c>
      <c r="EQ234" s="72" t="str">
        <f t="shared" si="3736"/>
        <v/>
      </c>
      <c r="ER234" s="72" t="str">
        <f t="shared" si="3736"/>
        <v/>
      </c>
      <c r="ES234" s="72" t="str">
        <f t="shared" si="3736"/>
        <v/>
      </c>
      <c r="ET234" s="72" t="str">
        <f t="shared" si="3736"/>
        <v/>
      </c>
      <c r="EU234" s="72" t="str">
        <f t="shared" si="3736"/>
        <v/>
      </c>
      <c r="EV234" s="72" t="str">
        <f t="shared" si="3736"/>
        <v/>
      </c>
      <c r="EW234" s="72" t="str">
        <f t="shared" si="3736"/>
        <v/>
      </c>
      <c r="EX234" s="72" t="str">
        <f t="shared" si="3736"/>
        <v/>
      </c>
      <c r="EY234" s="72" t="str">
        <f t="shared" si="3736"/>
        <v/>
      </c>
      <c r="EZ234" s="72" t="str">
        <f t="shared" si="3736"/>
        <v/>
      </c>
      <c r="FA234" s="72" t="str">
        <f t="shared" si="3736"/>
        <v/>
      </c>
      <c r="FB234" s="72" t="str">
        <f t="shared" si="3736"/>
        <v/>
      </c>
      <c r="FC234" s="72" t="str">
        <f t="shared" si="3736"/>
        <v/>
      </c>
      <c r="FD234" s="72" t="str">
        <f t="shared" si="3736"/>
        <v/>
      </c>
      <c r="FE234" s="72" t="str">
        <f t="shared" si="3736"/>
        <v/>
      </c>
      <c r="FF234" s="72" t="str">
        <f t="shared" si="3736"/>
        <v/>
      </c>
      <c r="FG234" s="72" t="str">
        <f t="shared" si="3736"/>
        <v/>
      </c>
      <c r="FH234" s="72" t="str">
        <f t="shared" si="3736"/>
        <v/>
      </c>
      <c r="FI234" s="72" t="str">
        <f t="shared" si="3736"/>
        <v/>
      </c>
      <c r="FJ234" s="72" t="str">
        <f t="shared" si="3736"/>
        <v/>
      </c>
      <c r="FK234" s="72" t="str">
        <f t="shared" si="3736"/>
        <v/>
      </c>
      <c r="FL234" s="72" t="str">
        <f t="shared" si="3736"/>
        <v/>
      </c>
      <c r="FM234" s="72" t="str">
        <f t="shared" si="3736"/>
        <v/>
      </c>
      <c r="FN234" s="72" t="str">
        <f t="shared" ref="FN234:FS234" si="3737">IF(CH234="","","|n"&amp;FN$2&amp;"+"&amp;CH234&amp;FN$1)</f>
        <v/>
      </c>
      <c r="FO234" s="72" t="str">
        <f t="shared" si="3737"/>
        <v/>
      </c>
      <c r="FP234" s="72" t="str">
        <f t="shared" si="3737"/>
        <v/>
      </c>
      <c r="FQ234" s="72" t="str">
        <f t="shared" si="3737"/>
        <v/>
      </c>
      <c r="FR234" s="72" t="str">
        <f t="shared" si="3737"/>
        <v/>
      </c>
      <c r="FS234" s="72" t="str">
        <f t="shared" si="3737"/>
        <v/>
      </c>
    </row>
    <row r="235" spans="1:175" ht="16.5">
      <c r="A235" s="80"/>
      <c r="B235" s="102" t="s">
        <v>796</v>
      </c>
      <c r="C235" s="80" t="s">
        <v>797</v>
      </c>
      <c r="T235" s="127" t="s">
        <v>798</v>
      </c>
      <c r="U235" s="86" t="s">
        <v>311</v>
      </c>
      <c r="CN235" s="71" t="str">
        <f t="shared" ref="CN235" si="3738">"InitUnitState('"&amp;B235&amp;"',"&amp;V235&amp;","&amp;W235&amp;","&amp;X235&amp;","&amp;Y235&amp;","&amp;Z235&amp;","&amp;AA235&amp;","&amp;AB235&amp;","&amp;AC235&amp;","&amp;AD235&amp;","&amp;AE235&amp;")"</f>
        <v>InitUnitState('IS13',,,,,,,,,,)</v>
      </c>
      <c r="CO235" s="71" t="str">
        <f t="shared" ref="CO235" si="3739">"InitUnitNormal('"&amp;B235&amp;"',"&amp;AF235&amp;","&amp;AG235&amp;","&amp;AH235&amp;","&amp;AI235&amp;","&amp;AJ235&amp;","&amp;AK235&amp;","&amp;AL235&amp;","&amp;AM235&amp;","&amp;AN235&amp;","&amp;AO235&amp;")"</f>
        <v>InitUnitNormal('IS13',,,,,,,,,,)</v>
      </c>
      <c r="CP235" s="71" t="str">
        <f t="shared" ref="CP235" si="3740">"InitUnitMagic('"&amp;B235&amp;"',"&amp;AP235&amp;","&amp;AQ235&amp;","&amp;AR235&amp;","&amp;AS235&amp;","&amp;AT235&amp;","&amp;AU235&amp;","&amp;AV235&amp;","&amp;AW235&amp;","&amp;BI235&amp;","&amp;BJ235&amp;")"</f>
        <v>InitUnitMagic('IS13',,,,,,,,,,)</v>
      </c>
      <c r="CQ235" s="71" t="str">
        <f t="shared" ref="CQ235" si="3741">"InitUnitAdd('"&amp;B235&amp;"',"&amp;BK235&amp;","&amp;BL235&amp;","&amp;BM235&amp;","&amp;BN235&amp;","&amp;BO235&amp;","&amp;BP235&amp;","&amp;BQ235&amp;","&amp;BR235&amp;","&amp;BS235&amp;","&amp;BT235&amp;")"</f>
        <v>InitUnitAdd('IS13',,,,,,,,,,)</v>
      </c>
      <c r="CR235" s="71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6" t="str">
        <f t="shared" ref="CU235:CU237" si="374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2" t="str">
        <f t="shared" ref="CV235:CV237" si="3743">T235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5" s="61"/>
      <c r="CX235" s="61"/>
      <c r="CY235" s="61"/>
      <c r="CZ235" s="61"/>
      <c r="DA235" s="61"/>
      <c r="DB235" s="72" t="str">
        <f t="shared" ref="DB235" si="3744">IF(V235="","","|n"&amp;DB$2&amp;"+"&amp;V235&amp;DB$1)</f>
        <v/>
      </c>
      <c r="DC235" s="72" t="str">
        <f t="shared" ref="DC235" si="3745">IF(W235="","","|n"&amp;DC$2&amp;"+"&amp;W235&amp;DC$1)</f>
        <v/>
      </c>
      <c r="DD235" s="72" t="str">
        <f t="shared" ref="DD235" si="3746">IF(X235="","","|n"&amp;DD$2&amp;"+"&amp;X235&amp;DD$1)</f>
        <v/>
      </c>
      <c r="DE235" s="72" t="str">
        <f t="shared" ref="DE235" si="3747">IF(Y235="","","|n"&amp;DE$2&amp;"+"&amp;Y235&amp;DE$1)</f>
        <v/>
      </c>
      <c r="DF235" s="72" t="str">
        <f t="shared" ref="DF235" si="3748">IF(Z235="","","|n"&amp;DF$2&amp;"+"&amp;Z235&amp;DF$1)</f>
        <v/>
      </c>
      <c r="DG235" s="72" t="str">
        <f t="shared" ref="DG235" si="3749">IF(AA235="","","|n"&amp;DG$2&amp;"+"&amp;AA235&amp;DG$1)</f>
        <v/>
      </c>
      <c r="DH235" s="72" t="str">
        <f t="shared" ref="DH235" si="3750">IF(AB235="","","|n"&amp;DH$2&amp;"+"&amp;AB235&amp;DH$1)</f>
        <v/>
      </c>
      <c r="DI235" s="72" t="str">
        <f t="shared" ref="DI235" si="3751">IF(AC235="","","|n"&amp;DI$2&amp;"+"&amp;AC235&amp;DI$1)</f>
        <v/>
      </c>
      <c r="DJ235" s="72" t="str">
        <f t="shared" ref="DJ235" si="3752">IF(AD235="","","|n"&amp;DJ$2&amp;"+"&amp;AD235&amp;DJ$1)</f>
        <v/>
      </c>
      <c r="DK235" s="72" t="str">
        <f t="shared" ref="DK235" si="3753">IF(AE235="","","|n"&amp;DK$2&amp;"+"&amp;AE235&amp;DK$1)</f>
        <v/>
      </c>
      <c r="DL235" s="72" t="str">
        <f t="shared" ref="DL235" si="3754">IF(AF235="","","|n"&amp;DL$2&amp;"+"&amp;AF235&amp;DL$1)</f>
        <v/>
      </c>
      <c r="DM235" s="72" t="str">
        <f t="shared" ref="DM235" si="3755">IF(AG235="","","|n"&amp;DM$2&amp;"+"&amp;AG235&amp;DM$1)</f>
        <v/>
      </c>
      <c r="DN235" s="72" t="str">
        <f t="shared" ref="DN235" si="3756">IF(AH235="","","|n"&amp;DN$2&amp;"+"&amp;AH235&amp;DN$1)</f>
        <v/>
      </c>
      <c r="DO235" s="72" t="str">
        <f t="shared" ref="DO235" si="3757">IF(AI235="","","|n"&amp;DO$2&amp;"+"&amp;AI235&amp;DO$1)</f>
        <v/>
      </c>
      <c r="DP235" s="72" t="str">
        <f t="shared" ref="DP235" si="3758">IF(AJ235="","","|n"&amp;DP$2&amp;"+"&amp;AJ235&amp;DP$1)</f>
        <v/>
      </c>
      <c r="DQ235" s="72" t="str">
        <f t="shared" ref="DQ235" si="3759">IF(AK235="","","|n"&amp;DQ$2&amp;"+"&amp;AK235&amp;DQ$1)</f>
        <v/>
      </c>
      <c r="DR235" s="72" t="str">
        <f t="shared" ref="DR235" si="3760">IF(AL235="","","|n"&amp;DR$2&amp;"+"&amp;AL235&amp;DR$1)</f>
        <v/>
      </c>
      <c r="DS235" s="72" t="str">
        <f t="shared" ref="DS235" si="3761">IF(AM235="","","|n"&amp;DS$2&amp;"+"&amp;AM235&amp;DS$1)</f>
        <v/>
      </c>
      <c r="DT235" s="72" t="str">
        <f t="shared" ref="DT235" si="3762">IF(AN235="","","|n"&amp;DT$2&amp;"+"&amp;AN235&amp;DT$1)</f>
        <v/>
      </c>
      <c r="DU235" s="72" t="str">
        <f t="shared" ref="DU235" si="3763">IF(AO235="","","|n"&amp;DU$2&amp;"+"&amp;AO235&amp;DU$1)</f>
        <v/>
      </c>
      <c r="DV235" s="72" t="str">
        <f t="shared" ref="DV235" si="3764">IF(AP235="","","|n"&amp;DV$2&amp;"+"&amp;AP235&amp;DV$1)</f>
        <v/>
      </c>
      <c r="DW235" s="72" t="str">
        <f t="shared" ref="DW235" si="3765">IF(AQ235="","","|n"&amp;DW$2&amp;"+"&amp;AQ235&amp;DW$1)</f>
        <v/>
      </c>
      <c r="DX235" s="72" t="str">
        <f t="shared" ref="DX235" si="3766">IF(AR235="","","|n"&amp;DX$2&amp;"+"&amp;AR235&amp;DX$1)</f>
        <v/>
      </c>
      <c r="DY235" s="72" t="str">
        <f t="shared" ref="DY235" si="3767">IF(AS235="","","|n"&amp;DY$2&amp;"+"&amp;AS235&amp;DY$1)</f>
        <v/>
      </c>
      <c r="DZ235" s="72" t="str">
        <f t="shared" ref="DZ235" si="3768">IF(AT235="","","|n"&amp;DZ$2&amp;"+"&amp;AT235&amp;DZ$1)</f>
        <v/>
      </c>
      <c r="EA235" s="72" t="str">
        <f t="shared" ref="EA235" si="3769">IF(AU235="","","|n"&amp;EA$2&amp;"+"&amp;AU235&amp;EA$1)</f>
        <v/>
      </c>
      <c r="EB235" s="72" t="str">
        <f t="shared" ref="EB235" si="3770">IF(AV235="","","|n"&amp;EB$2&amp;"+"&amp;AV235&amp;EB$1)</f>
        <v/>
      </c>
      <c r="EC235" s="72" t="str">
        <f t="shared" ref="EC235" si="3771">IF(AW235="","","|n"&amp;EC$2&amp;"+"&amp;AW235&amp;EC$1)</f>
        <v/>
      </c>
      <c r="ED235" s="72" t="str">
        <f t="shared" ref="ED235" si="3772">IF(AX235="","","|n"&amp;ED$2&amp;"+"&amp;AX235&amp;ED$1)</f>
        <v/>
      </c>
      <c r="EE235" s="72" t="str">
        <f t="shared" ref="EE235" si="3773">IF(AY235="","","|n"&amp;EE$2&amp;"+"&amp;AY235&amp;EE$1)</f>
        <v/>
      </c>
      <c r="EF235" s="72" t="str">
        <f t="shared" ref="EF235" si="3774">IF(AZ235="","","|n"&amp;EF$2&amp;"+"&amp;AZ235&amp;EF$1)</f>
        <v/>
      </c>
      <c r="EG235" s="72" t="str">
        <f t="shared" ref="EG235" si="3775">IF(BA235="","","|n"&amp;EG$2&amp;"+"&amp;BA235&amp;EG$1)</f>
        <v/>
      </c>
      <c r="EH235" s="72" t="str">
        <f t="shared" ref="EH235" si="3776">IF(BB235="","","|n"&amp;EH$2&amp;"+"&amp;BB235&amp;EH$1)</f>
        <v/>
      </c>
      <c r="EI235" s="72" t="str">
        <f t="shared" ref="EI235" si="3777">IF(BC235="","","|n"&amp;EI$2&amp;"+"&amp;BC235&amp;EI$1)</f>
        <v/>
      </c>
      <c r="EJ235" s="72" t="str">
        <f t="shared" ref="EJ235" si="3778">IF(BD235="","","|n"&amp;EJ$2&amp;"+"&amp;BD235&amp;EJ$1)</f>
        <v/>
      </c>
      <c r="EK235" s="72" t="str">
        <f t="shared" ref="EK235" si="3779">IF(BE235="","","|n"&amp;EK$2&amp;"+"&amp;BE235&amp;EK$1)</f>
        <v/>
      </c>
      <c r="EL235" s="72" t="str">
        <f t="shared" ref="EL235" si="3780">IF(BF235="","","|n"&amp;EL$2&amp;"+"&amp;BF235&amp;EL$1)</f>
        <v/>
      </c>
      <c r="EM235" s="72" t="str">
        <f t="shared" ref="EM235" si="3781">IF(BG235="","","|n"&amp;EM$2&amp;"+"&amp;BG235&amp;EM$1)</f>
        <v/>
      </c>
      <c r="EN235" s="72" t="str">
        <f t="shared" ref="EN235" si="3782">IF(BH235="","","|n"&amp;EN$2&amp;"+"&amp;BH235&amp;EN$1)</f>
        <v/>
      </c>
      <c r="EO235" s="72" t="str">
        <f t="shared" ref="EO235" si="3783">IF(BI235="","","|n"&amp;EO$2&amp;"+"&amp;BI235&amp;EO$1)</f>
        <v/>
      </c>
      <c r="EP235" s="72" t="str">
        <f t="shared" ref="EP235" si="3784">IF(BJ235="","","|n"&amp;EP$2&amp;"+"&amp;BJ235&amp;EP$1)</f>
        <v/>
      </c>
      <c r="EQ235" s="72" t="str">
        <f t="shared" ref="EQ235" si="3785">IF(BK235="","","|n"&amp;EQ$2&amp;"+"&amp;BK235&amp;EQ$1)</f>
        <v/>
      </c>
      <c r="ER235" s="72" t="str">
        <f t="shared" ref="ER235" si="3786">IF(BL235="","","|n"&amp;ER$2&amp;"+"&amp;BL235&amp;ER$1)</f>
        <v/>
      </c>
      <c r="ES235" s="72" t="str">
        <f t="shared" ref="ES235" si="3787">IF(BM235="","","|n"&amp;ES$2&amp;"+"&amp;BM235&amp;ES$1)</f>
        <v/>
      </c>
      <c r="ET235" s="72" t="str">
        <f t="shared" ref="ET235" si="3788">IF(BN235="","","|n"&amp;ET$2&amp;"+"&amp;BN235&amp;ET$1)</f>
        <v/>
      </c>
      <c r="EU235" s="72" t="str">
        <f t="shared" ref="EU235" si="3789">IF(BO235="","","|n"&amp;EU$2&amp;"+"&amp;BO235&amp;EU$1)</f>
        <v/>
      </c>
      <c r="EV235" s="72" t="str">
        <f t="shared" ref="EV235" si="3790">IF(BP235="","","|n"&amp;EV$2&amp;"+"&amp;BP235&amp;EV$1)</f>
        <v/>
      </c>
      <c r="EW235" s="72" t="str">
        <f t="shared" ref="EW235" si="3791">IF(BQ235="","","|n"&amp;EW$2&amp;"+"&amp;BQ235&amp;EW$1)</f>
        <v/>
      </c>
      <c r="EX235" s="72" t="str">
        <f t="shared" ref="EX235" si="3792">IF(BR235="","","|n"&amp;EX$2&amp;"+"&amp;BR235&amp;EX$1)</f>
        <v/>
      </c>
      <c r="EY235" s="72" t="str">
        <f t="shared" ref="EY235" si="3793">IF(BS235="","","|n"&amp;EY$2&amp;"+"&amp;BS235&amp;EY$1)</f>
        <v/>
      </c>
      <c r="EZ235" s="72" t="str">
        <f t="shared" ref="EZ235" si="3794">IF(BT235="","","|n"&amp;EZ$2&amp;"+"&amp;BT235&amp;EZ$1)</f>
        <v/>
      </c>
      <c r="FA235" s="72" t="str">
        <f t="shared" ref="FA235" si="3795">IF(BU235="","","|n"&amp;FA$2&amp;"+"&amp;BU235&amp;FA$1)</f>
        <v/>
      </c>
      <c r="FB235" s="72" t="str">
        <f t="shared" ref="FB235" si="3796">IF(BV235="","","|n"&amp;FB$2&amp;"+"&amp;BV235&amp;FB$1)</f>
        <v/>
      </c>
      <c r="FC235" s="72" t="str">
        <f t="shared" ref="FC235" si="3797">IF(BW235="","","|n"&amp;FC$2&amp;"+"&amp;BW235&amp;FC$1)</f>
        <v/>
      </c>
      <c r="FD235" s="72" t="str">
        <f t="shared" ref="FD235" si="3798">IF(BX235="","","|n"&amp;FD$2&amp;"+"&amp;BX235&amp;FD$1)</f>
        <v/>
      </c>
      <c r="FE235" s="72" t="str">
        <f t="shared" ref="FE235" si="3799">IF(BY235="","","|n"&amp;FE$2&amp;"+"&amp;BY235&amp;FE$1)</f>
        <v/>
      </c>
      <c r="FF235" s="72" t="str">
        <f t="shared" ref="FF235" si="3800">IF(BZ235="","","|n"&amp;FF$2&amp;"+"&amp;BZ235&amp;FF$1)</f>
        <v/>
      </c>
      <c r="FG235" s="72" t="str">
        <f t="shared" ref="FG235" si="3801">IF(CA235="","","|n"&amp;FG$2&amp;"+"&amp;CA235&amp;FG$1)</f>
        <v/>
      </c>
      <c r="FH235" s="72" t="str">
        <f t="shared" ref="FH235" si="3802">IF(CB235="","","|n"&amp;FH$2&amp;"+"&amp;CB235&amp;FH$1)</f>
        <v/>
      </c>
      <c r="FI235" s="72" t="str">
        <f t="shared" ref="FI235" si="3803">IF(CC235="","","|n"&amp;FI$2&amp;"+"&amp;CC235&amp;FI$1)</f>
        <v/>
      </c>
      <c r="FJ235" s="72" t="str">
        <f t="shared" ref="FJ235" si="3804">IF(CD235="","","|n"&amp;FJ$2&amp;"+"&amp;CD235&amp;FJ$1)</f>
        <v/>
      </c>
      <c r="FK235" s="72" t="str">
        <f t="shared" ref="FK235" si="3805">IF(CE235="","","|n"&amp;FK$2&amp;"+"&amp;CE235&amp;FK$1)</f>
        <v/>
      </c>
      <c r="FL235" s="72" t="str">
        <f t="shared" ref="FL235" si="3806">IF(CF235="","","|n"&amp;FL$2&amp;"+"&amp;CF235&amp;FL$1)</f>
        <v/>
      </c>
      <c r="FM235" s="72" t="str">
        <f t="shared" ref="FM235" si="3807">IF(CG235="","","|n"&amp;FM$2&amp;"+"&amp;CG235&amp;FM$1)</f>
        <v/>
      </c>
      <c r="FN235" s="72" t="str">
        <f t="shared" ref="FN235" si="3808">IF(CH235="","","|n"&amp;FN$2&amp;"+"&amp;CH235&amp;FN$1)</f>
        <v/>
      </c>
      <c r="FO235" s="72" t="str">
        <f t="shared" ref="FO235" si="3809">IF(CI235="","","|n"&amp;FO$2&amp;"+"&amp;CI235&amp;FO$1)</f>
        <v/>
      </c>
      <c r="FP235" s="72" t="str">
        <f t="shared" ref="FP235" si="3810">IF(CJ235="","","|n"&amp;FP$2&amp;"+"&amp;CJ235&amp;FP$1)</f>
        <v/>
      </c>
      <c r="FQ235" s="72" t="str">
        <f t="shared" ref="FQ235" si="3811">IF(CK235="","","|n"&amp;FQ$2&amp;"+"&amp;CK235&amp;FQ$1)</f>
        <v/>
      </c>
      <c r="FR235" s="72" t="str">
        <f t="shared" ref="FR235" si="3812">IF(CL235="","","|n"&amp;FR$2&amp;"+"&amp;CL235&amp;FR$1)</f>
        <v/>
      </c>
      <c r="FS235" s="72" t="str">
        <f t="shared" ref="FS235" si="3813">IF(CM235="","","|n"&amp;FS$2&amp;"+"&amp;CM235&amp;FS$1)</f>
        <v/>
      </c>
    </row>
    <row r="236" spans="1:175" ht="16.5">
      <c r="A236" s="80"/>
      <c r="B236" s="102" t="s">
        <v>799</v>
      </c>
      <c r="C236" s="80" t="s">
        <v>800</v>
      </c>
      <c r="T236" s="110" t="s">
        <v>801</v>
      </c>
      <c r="U236" s="118" t="s">
        <v>802</v>
      </c>
      <c r="CN236" s="71" t="str">
        <f t="shared" ref="CN236:CN240" si="3814">"InitUnitState('"&amp;B236&amp;"',"&amp;V236&amp;","&amp;W236&amp;","&amp;X236&amp;","&amp;Y236&amp;","&amp;Z236&amp;","&amp;AA236&amp;","&amp;AB236&amp;","&amp;AC236&amp;","&amp;AD236&amp;","&amp;AE236&amp;")"</f>
        <v>InitUnitState('IS14',,,,,,,,,,)</v>
      </c>
      <c r="CO236" s="71" t="str">
        <f t="shared" ref="CO236:CO240" si="3815">"InitUnitNormal('"&amp;B236&amp;"',"&amp;AF236&amp;","&amp;AG236&amp;","&amp;AH236&amp;","&amp;AI236&amp;","&amp;AJ236&amp;","&amp;AK236&amp;","&amp;AL236&amp;","&amp;AM236&amp;","&amp;AN236&amp;","&amp;AO236&amp;")"</f>
        <v>InitUnitNormal('IS14',,,,,,,,,,)</v>
      </c>
      <c r="CP236" s="71" t="str">
        <f t="shared" ref="CP236:CP240" si="3816">"InitUnitMagic('"&amp;B236&amp;"',"&amp;AP236&amp;","&amp;AQ236&amp;","&amp;AR236&amp;","&amp;AS236&amp;","&amp;AT236&amp;","&amp;AU236&amp;","&amp;AV236&amp;","&amp;AW236&amp;","&amp;BI236&amp;","&amp;BJ236&amp;")"</f>
        <v>InitUnitMagic('IS14',,,,,,,,,,)</v>
      </c>
      <c r="CQ236" s="71" t="str">
        <f t="shared" ref="CQ236:CQ240" si="3817">"InitUnitAdd('"&amp;B236&amp;"',"&amp;BK236&amp;","&amp;BL236&amp;","&amp;BM236&amp;","&amp;BN236&amp;","&amp;BO236&amp;","&amp;BP236&amp;","&amp;BQ236&amp;","&amp;BR236&amp;","&amp;BS236&amp;","&amp;BT236&amp;")"</f>
        <v>InitUnitAdd('IS14',,,,,,,,,,)</v>
      </c>
      <c r="CR236" s="71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224&amp;CR$1&amp;")"</f>
        <v>InitEquipData('IS14',,"",,,,,'','','','','','',"ReplaceableTextures\\CommandButtons\\BTNIN01.blp")</v>
      </c>
      <c r="CU236" s="96" t="str">
        <f t="shared" si="3742"/>
        <v>|n</v>
      </c>
      <c r="CV236" s="62" t="str">
        <f t="shared" si="3743"/>
        <v>|cffffcc00升级消耗：|r150+等级*150杀敌数|n|n|cff00ff7f最高升至10级|r</v>
      </c>
      <c r="CW236" s="61"/>
      <c r="CX236" s="61"/>
      <c r="CY236" s="61"/>
      <c r="CZ236" s="61"/>
      <c r="DA236" s="61"/>
      <c r="DB236" s="72" t="str">
        <f t="shared" ref="DB236:EG237" si="3818">IF(V236="","","|n"&amp;DB$2&amp;"+"&amp;V236&amp;DB$1)</f>
        <v/>
      </c>
      <c r="DC236" s="72" t="str">
        <f t="shared" si="3818"/>
        <v/>
      </c>
      <c r="DD236" s="72" t="str">
        <f t="shared" si="3818"/>
        <v/>
      </c>
      <c r="DE236" s="72" t="str">
        <f t="shared" si="3818"/>
        <v/>
      </c>
      <c r="DF236" s="72" t="str">
        <f t="shared" si="3818"/>
        <v/>
      </c>
      <c r="DG236" s="72" t="str">
        <f t="shared" si="3818"/>
        <v/>
      </c>
      <c r="DH236" s="72" t="str">
        <f t="shared" si="3818"/>
        <v/>
      </c>
      <c r="DI236" s="72" t="str">
        <f t="shared" si="3818"/>
        <v/>
      </c>
      <c r="DJ236" s="72" t="str">
        <f t="shared" si="3818"/>
        <v/>
      </c>
      <c r="DK236" s="72" t="str">
        <f t="shared" si="3818"/>
        <v/>
      </c>
      <c r="DL236" s="72" t="str">
        <f t="shared" si="3818"/>
        <v/>
      </c>
      <c r="DM236" s="72" t="str">
        <f t="shared" si="3818"/>
        <v/>
      </c>
      <c r="DN236" s="72" t="str">
        <f t="shared" si="3818"/>
        <v/>
      </c>
      <c r="DO236" s="72" t="str">
        <f t="shared" si="3818"/>
        <v/>
      </c>
      <c r="DP236" s="72" t="str">
        <f t="shared" si="3818"/>
        <v/>
      </c>
      <c r="DQ236" s="72" t="str">
        <f t="shared" si="3818"/>
        <v/>
      </c>
      <c r="DR236" s="72" t="str">
        <f t="shared" si="3818"/>
        <v/>
      </c>
      <c r="DS236" s="72" t="str">
        <f t="shared" si="3818"/>
        <v/>
      </c>
      <c r="DT236" s="72" t="str">
        <f t="shared" si="3818"/>
        <v/>
      </c>
      <c r="DU236" s="72" t="str">
        <f t="shared" si="3818"/>
        <v/>
      </c>
      <c r="DV236" s="72" t="str">
        <f t="shared" si="3818"/>
        <v/>
      </c>
      <c r="DW236" s="72" t="str">
        <f t="shared" si="3818"/>
        <v/>
      </c>
      <c r="DX236" s="72" t="str">
        <f t="shared" si="3818"/>
        <v/>
      </c>
      <c r="DY236" s="72" t="str">
        <f t="shared" si="3818"/>
        <v/>
      </c>
      <c r="DZ236" s="72" t="str">
        <f t="shared" si="3818"/>
        <v/>
      </c>
      <c r="EA236" s="72" t="str">
        <f t="shared" si="3818"/>
        <v/>
      </c>
      <c r="EB236" s="72" t="str">
        <f t="shared" si="3818"/>
        <v/>
      </c>
      <c r="EC236" s="72" t="str">
        <f t="shared" si="3818"/>
        <v/>
      </c>
      <c r="ED236" s="72" t="str">
        <f t="shared" si="3818"/>
        <v/>
      </c>
      <c r="EE236" s="72" t="str">
        <f t="shared" si="3818"/>
        <v/>
      </c>
      <c r="EF236" s="72" t="str">
        <f t="shared" si="3818"/>
        <v/>
      </c>
      <c r="EG236" s="72" t="str">
        <f t="shared" si="3818"/>
        <v/>
      </c>
      <c r="EH236" s="72" t="str">
        <f t="shared" ref="EH236:FM237" si="3819">IF(BB236="","","|n"&amp;EH$2&amp;"+"&amp;BB236&amp;EH$1)</f>
        <v/>
      </c>
      <c r="EI236" s="72" t="str">
        <f t="shared" si="3819"/>
        <v/>
      </c>
      <c r="EJ236" s="72" t="str">
        <f t="shared" si="3819"/>
        <v/>
      </c>
      <c r="EK236" s="72" t="str">
        <f t="shared" si="3819"/>
        <v/>
      </c>
      <c r="EL236" s="72" t="str">
        <f t="shared" si="3819"/>
        <v/>
      </c>
      <c r="EM236" s="72" t="str">
        <f t="shared" si="3819"/>
        <v/>
      </c>
      <c r="EN236" s="72" t="str">
        <f t="shared" si="3819"/>
        <v/>
      </c>
      <c r="EO236" s="72" t="str">
        <f t="shared" si="3819"/>
        <v/>
      </c>
      <c r="EP236" s="72" t="str">
        <f t="shared" si="3819"/>
        <v/>
      </c>
      <c r="EQ236" s="72" t="str">
        <f t="shared" si="3819"/>
        <v/>
      </c>
      <c r="ER236" s="72" t="str">
        <f t="shared" si="3819"/>
        <v/>
      </c>
      <c r="ES236" s="72" t="str">
        <f t="shared" si="3819"/>
        <v/>
      </c>
      <c r="ET236" s="72" t="str">
        <f t="shared" si="3819"/>
        <v/>
      </c>
      <c r="EU236" s="72" t="str">
        <f t="shared" si="3819"/>
        <v/>
      </c>
      <c r="EV236" s="72" t="str">
        <f t="shared" si="3819"/>
        <v/>
      </c>
      <c r="EW236" s="72" t="str">
        <f t="shared" si="3819"/>
        <v/>
      </c>
      <c r="EX236" s="72" t="str">
        <f t="shared" si="3819"/>
        <v/>
      </c>
      <c r="EY236" s="72" t="str">
        <f t="shared" si="3819"/>
        <v/>
      </c>
      <c r="EZ236" s="72" t="str">
        <f t="shared" si="3819"/>
        <v/>
      </c>
      <c r="FA236" s="72" t="str">
        <f t="shared" si="3819"/>
        <v/>
      </c>
      <c r="FB236" s="72" t="str">
        <f t="shared" si="3819"/>
        <v/>
      </c>
      <c r="FC236" s="72" t="str">
        <f t="shared" si="3819"/>
        <v/>
      </c>
      <c r="FD236" s="72" t="str">
        <f t="shared" si="3819"/>
        <v/>
      </c>
      <c r="FE236" s="72" t="str">
        <f t="shared" si="3819"/>
        <v/>
      </c>
      <c r="FF236" s="72" t="str">
        <f t="shared" si="3819"/>
        <v/>
      </c>
      <c r="FG236" s="72" t="str">
        <f t="shared" si="3819"/>
        <v/>
      </c>
      <c r="FH236" s="72" t="str">
        <f t="shared" si="3819"/>
        <v/>
      </c>
      <c r="FI236" s="72" t="str">
        <f t="shared" si="3819"/>
        <v/>
      </c>
      <c r="FJ236" s="72" t="str">
        <f t="shared" si="3819"/>
        <v/>
      </c>
      <c r="FK236" s="72" t="str">
        <f t="shared" si="3819"/>
        <v/>
      </c>
      <c r="FL236" s="72" t="str">
        <f t="shared" si="3819"/>
        <v/>
      </c>
      <c r="FM236" s="72" t="str">
        <f t="shared" si="3819"/>
        <v/>
      </c>
      <c r="FN236" s="72" t="str">
        <f t="shared" ref="FN236:FS237" si="3820">IF(CH236="","","|n"&amp;FN$2&amp;"+"&amp;CH236&amp;FN$1)</f>
        <v/>
      </c>
      <c r="FO236" s="72" t="str">
        <f t="shared" si="3820"/>
        <v/>
      </c>
      <c r="FP236" s="72" t="str">
        <f t="shared" si="3820"/>
        <v/>
      </c>
      <c r="FQ236" s="72" t="str">
        <f t="shared" si="3820"/>
        <v/>
      </c>
      <c r="FR236" s="72" t="str">
        <f t="shared" si="3820"/>
        <v/>
      </c>
      <c r="FS236" s="72" t="str">
        <f t="shared" si="3820"/>
        <v/>
      </c>
    </row>
    <row r="237" spans="1:175" ht="15">
      <c r="A237" s="80"/>
      <c r="B237" s="81" t="s">
        <v>803</v>
      </c>
      <c r="C237" s="124" t="s">
        <v>804</v>
      </c>
      <c r="T237" s="128" t="s">
        <v>805</v>
      </c>
      <c r="U237" s="86" t="str">
        <f t="shared" ref="U237" si="3821">"ReplaceableTextures\\CommandButtons\\BTN"&amp;B237&amp;".blp"</f>
        <v>ReplaceableTextures\\CommandButtons\\BTNIB00.blp</v>
      </c>
      <c r="CN237" s="71" t="str">
        <f t="shared" ref="CN237" si="3822">"InitUnitState('"&amp;B237&amp;"',"&amp;V237&amp;","&amp;W237&amp;","&amp;X237&amp;","&amp;Y237&amp;","&amp;Z237&amp;","&amp;AA237&amp;","&amp;AB237&amp;","&amp;AC237&amp;","&amp;AD237&amp;","&amp;AE237&amp;")"</f>
        <v>InitUnitState('IB00',,,,,,,,,,)</v>
      </c>
      <c r="CO237" s="71" t="str">
        <f t="shared" ref="CO237" si="3823">"InitUnitNormal('"&amp;B237&amp;"',"&amp;AF237&amp;","&amp;AG237&amp;","&amp;AH237&amp;","&amp;AI237&amp;","&amp;AJ237&amp;","&amp;AK237&amp;","&amp;AL237&amp;","&amp;AM237&amp;","&amp;AN237&amp;","&amp;AO237&amp;")"</f>
        <v>InitUnitNormal('IB00',,,,,,,,,,)</v>
      </c>
      <c r="CP237" s="71" t="str">
        <f t="shared" ref="CP237" si="3824">"InitUnitMagic('"&amp;B237&amp;"',"&amp;AP237&amp;","&amp;AQ237&amp;","&amp;AR237&amp;","&amp;AS237&amp;","&amp;AT237&amp;","&amp;AU237&amp;","&amp;AV237&amp;","&amp;AW237&amp;","&amp;BI237&amp;","&amp;BJ237&amp;")"</f>
        <v>InitUnitMagic('IB00',,,,,,,,,,)</v>
      </c>
      <c r="CQ237" s="71" t="str">
        <f t="shared" ref="CQ237" si="3825">"InitUnitAdd('"&amp;B237&amp;"',"&amp;BK237&amp;","&amp;BL237&amp;","&amp;BM237&amp;","&amp;BN237&amp;","&amp;BO237&amp;","&amp;BP237&amp;","&amp;BQ237&amp;","&amp;BR237&amp;","&amp;BS237&amp;","&amp;BT237&amp;")"</f>
        <v>InitUnitAdd('IB00',,,,,,,,,,)</v>
      </c>
      <c r="CR237" s="71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InitEquipData('IB00',,"",,,,,'','','','','','',"ReplaceableTextures\\CommandButtons\\BTNIB01.blp")</v>
      </c>
      <c r="CU237" s="96" t="str">
        <f t="shared" si="3742"/>
        <v>|n</v>
      </c>
      <c r="CV237" s="62" t="str">
        <f t="shared" si="3743"/>
        <v>|cffffcc33平台名称带有“星耀”开局自动激活！|n|n|r奖励：|n|cffffcc00每秒金币+1|n每秒攻击+1|n每秒生命+5|r</v>
      </c>
      <c r="CW237" s="61"/>
      <c r="CX237" s="61"/>
      <c r="CY237" s="61"/>
      <c r="CZ237" s="61"/>
      <c r="DA237" s="61"/>
      <c r="DB237" s="72" t="str">
        <f t="shared" si="3818"/>
        <v/>
      </c>
      <c r="DC237" s="72" t="str">
        <f t="shared" si="3818"/>
        <v/>
      </c>
      <c r="DD237" s="72" t="str">
        <f t="shared" si="3818"/>
        <v/>
      </c>
      <c r="DE237" s="72" t="str">
        <f t="shared" si="3818"/>
        <v/>
      </c>
      <c r="DF237" s="72" t="str">
        <f t="shared" si="3818"/>
        <v/>
      </c>
      <c r="DG237" s="72" t="str">
        <f t="shared" si="3818"/>
        <v/>
      </c>
      <c r="DH237" s="72" t="str">
        <f t="shared" si="3818"/>
        <v/>
      </c>
      <c r="DI237" s="72" t="str">
        <f t="shared" si="3818"/>
        <v/>
      </c>
      <c r="DJ237" s="72" t="str">
        <f t="shared" si="3818"/>
        <v/>
      </c>
      <c r="DK237" s="72" t="str">
        <f t="shared" si="3818"/>
        <v/>
      </c>
      <c r="DL237" s="72" t="str">
        <f t="shared" si="3818"/>
        <v/>
      </c>
      <c r="DM237" s="72" t="str">
        <f t="shared" si="3818"/>
        <v/>
      </c>
      <c r="DN237" s="72" t="str">
        <f t="shared" si="3818"/>
        <v/>
      </c>
      <c r="DO237" s="72" t="str">
        <f t="shared" si="3818"/>
        <v/>
      </c>
      <c r="DP237" s="72" t="str">
        <f t="shared" si="3818"/>
        <v/>
      </c>
      <c r="DQ237" s="72" t="str">
        <f t="shared" si="3818"/>
        <v/>
      </c>
      <c r="DR237" s="72" t="str">
        <f t="shared" si="3818"/>
        <v/>
      </c>
      <c r="DS237" s="72" t="str">
        <f t="shared" si="3818"/>
        <v/>
      </c>
      <c r="DT237" s="72" t="str">
        <f t="shared" si="3818"/>
        <v/>
      </c>
      <c r="DU237" s="72" t="str">
        <f t="shared" si="3818"/>
        <v/>
      </c>
      <c r="DV237" s="72" t="str">
        <f t="shared" si="3818"/>
        <v/>
      </c>
      <c r="DW237" s="72" t="str">
        <f t="shared" si="3818"/>
        <v/>
      </c>
      <c r="DX237" s="72" t="str">
        <f t="shared" si="3818"/>
        <v/>
      </c>
      <c r="DY237" s="72" t="str">
        <f t="shared" si="3818"/>
        <v/>
      </c>
      <c r="DZ237" s="72" t="str">
        <f t="shared" si="3818"/>
        <v/>
      </c>
      <c r="EA237" s="72" t="str">
        <f t="shared" si="3818"/>
        <v/>
      </c>
      <c r="EB237" s="72" t="str">
        <f t="shared" si="3818"/>
        <v/>
      </c>
      <c r="EC237" s="72" t="str">
        <f t="shared" si="3818"/>
        <v/>
      </c>
      <c r="ED237" s="72" t="str">
        <f t="shared" si="3818"/>
        <v/>
      </c>
      <c r="EE237" s="72" t="str">
        <f t="shared" si="3818"/>
        <v/>
      </c>
      <c r="EF237" s="72" t="str">
        <f t="shared" si="3818"/>
        <v/>
      </c>
      <c r="EG237" s="72" t="str">
        <f t="shared" si="3818"/>
        <v/>
      </c>
      <c r="EH237" s="72" t="str">
        <f t="shared" si="3819"/>
        <v/>
      </c>
      <c r="EI237" s="72" t="str">
        <f t="shared" si="3819"/>
        <v/>
      </c>
      <c r="EJ237" s="72" t="str">
        <f t="shared" si="3819"/>
        <v/>
      </c>
      <c r="EK237" s="72" t="str">
        <f t="shared" si="3819"/>
        <v/>
      </c>
      <c r="EL237" s="72" t="str">
        <f t="shared" si="3819"/>
        <v/>
      </c>
      <c r="EM237" s="72" t="str">
        <f t="shared" si="3819"/>
        <v/>
      </c>
      <c r="EN237" s="72" t="str">
        <f t="shared" si="3819"/>
        <v/>
      </c>
      <c r="EO237" s="72" t="str">
        <f t="shared" si="3819"/>
        <v/>
      </c>
      <c r="EP237" s="72" t="str">
        <f t="shared" si="3819"/>
        <v/>
      </c>
      <c r="EQ237" s="72" t="str">
        <f t="shared" si="3819"/>
        <v/>
      </c>
      <c r="ER237" s="72" t="str">
        <f t="shared" si="3819"/>
        <v/>
      </c>
      <c r="ES237" s="72" t="str">
        <f t="shared" si="3819"/>
        <v/>
      </c>
      <c r="ET237" s="72" t="str">
        <f t="shared" si="3819"/>
        <v/>
      </c>
      <c r="EU237" s="72" t="str">
        <f t="shared" si="3819"/>
        <v/>
      </c>
      <c r="EV237" s="72" t="str">
        <f t="shared" si="3819"/>
        <v/>
      </c>
      <c r="EW237" s="72" t="str">
        <f t="shared" si="3819"/>
        <v/>
      </c>
      <c r="EX237" s="72" t="str">
        <f t="shared" si="3819"/>
        <v/>
      </c>
      <c r="EY237" s="72" t="str">
        <f t="shared" si="3819"/>
        <v/>
      </c>
      <c r="EZ237" s="72" t="str">
        <f t="shared" si="3819"/>
        <v/>
      </c>
      <c r="FA237" s="72" t="str">
        <f t="shared" si="3819"/>
        <v/>
      </c>
      <c r="FB237" s="72" t="str">
        <f t="shared" si="3819"/>
        <v/>
      </c>
      <c r="FC237" s="72" t="str">
        <f t="shared" si="3819"/>
        <v/>
      </c>
      <c r="FD237" s="72" t="str">
        <f t="shared" si="3819"/>
        <v/>
      </c>
      <c r="FE237" s="72" t="str">
        <f t="shared" si="3819"/>
        <v/>
      </c>
      <c r="FF237" s="72" t="str">
        <f t="shared" si="3819"/>
        <v/>
      </c>
      <c r="FG237" s="72" t="str">
        <f t="shared" si="3819"/>
        <v/>
      </c>
      <c r="FH237" s="72" t="str">
        <f t="shared" si="3819"/>
        <v/>
      </c>
      <c r="FI237" s="72" t="str">
        <f t="shared" si="3819"/>
        <v/>
      </c>
      <c r="FJ237" s="72" t="str">
        <f t="shared" si="3819"/>
        <v/>
      </c>
      <c r="FK237" s="72" t="str">
        <f t="shared" si="3819"/>
        <v/>
      </c>
      <c r="FL237" s="72" t="str">
        <f t="shared" si="3819"/>
        <v/>
      </c>
      <c r="FM237" s="72" t="str">
        <f t="shared" si="3819"/>
        <v/>
      </c>
      <c r="FN237" s="72" t="str">
        <f t="shared" si="3820"/>
        <v/>
      </c>
      <c r="FO237" s="72" t="str">
        <f t="shared" si="3820"/>
        <v/>
      </c>
      <c r="FP237" s="72" t="str">
        <f t="shared" si="3820"/>
        <v/>
      </c>
      <c r="FQ237" s="72" t="str">
        <f t="shared" si="3820"/>
        <v/>
      </c>
      <c r="FR237" s="72" t="str">
        <f t="shared" si="3820"/>
        <v/>
      </c>
      <c r="FS237" s="72" t="str">
        <f t="shared" si="3820"/>
        <v/>
      </c>
    </row>
    <row r="238" spans="1:175" ht="15">
      <c r="A238" s="80"/>
      <c r="B238" s="81" t="s">
        <v>806</v>
      </c>
      <c r="C238" s="124" t="s">
        <v>807</v>
      </c>
      <c r="T238" s="128" t="s">
        <v>808</v>
      </c>
      <c r="U238" s="86" t="str">
        <f t="shared" ref="U238:U246" si="3826">"ReplaceableTextures\\CommandButtons\\BTN"&amp;B238&amp;".blp"</f>
        <v>ReplaceableTextures\\CommandButtons\\BTNIB01.blp</v>
      </c>
      <c r="CN238" s="71" t="str">
        <f t="shared" si="3814"/>
        <v>InitUnitState('IB01',,,,,,,,,,)</v>
      </c>
      <c r="CO238" s="71" t="str">
        <f t="shared" si="3815"/>
        <v>InitUnitNormal('IB01',,,,,,,,,,)</v>
      </c>
      <c r="CP238" s="71" t="str">
        <f t="shared" si="3816"/>
        <v>InitUnitMagic('IB01',,,,,,,,,,)</v>
      </c>
      <c r="CQ238" s="71" t="str">
        <f t="shared" si="3817"/>
        <v>InitUnitAdd('IB01',,,,,,,,,,)</v>
      </c>
      <c r="CR238" s="71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InitEquipData('IB01',,"",,,,,'','','','','','',"ReplaceableTextures\\CommandButtons\\BTNIB02.blp")</v>
      </c>
      <c r="CU238" s="96" t="str">
        <f t="shared" ref="CU238:CU247" si="3827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2" t="str">
        <f t="shared" ref="CV238:CV247" si="3828">T238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8" s="61"/>
      <c r="CX238" s="61"/>
      <c r="CY238" s="61"/>
      <c r="CZ238" s="61"/>
      <c r="DA238" s="61"/>
      <c r="DB238" s="72" t="str">
        <f t="shared" ref="DB238:DB245" si="3829">IF(V238="","","|n"&amp;DB$2&amp;"+"&amp;V238&amp;DB$1)</f>
        <v/>
      </c>
      <c r="DC238" s="72" t="str">
        <f t="shared" ref="DC238:DC245" si="3830">IF(W238="","","|n"&amp;DC$2&amp;"+"&amp;W238&amp;DC$1)</f>
        <v/>
      </c>
      <c r="DD238" s="72" t="str">
        <f t="shared" ref="DD238:DD245" si="3831">IF(X238="","","|n"&amp;DD$2&amp;"+"&amp;X238&amp;DD$1)</f>
        <v/>
      </c>
      <c r="DE238" s="72" t="str">
        <f t="shared" ref="DE238:DE245" si="3832">IF(Y238="","","|n"&amp;DE$2&amp;"+"&amp;Y238&amp;DE$1)</f>
        <v/>
      </c>
      <c r="DF238" s="72" t="str">
        <f t="shared" ref="DF238:DF245" si="3833">IF(Z238="","","|n"&amp;DF$2&amp;"+"&amp;Z238&amp;DF$1)</f>
        <v/>
      </c>
      <c r="DG238" s="72" t="str">
        <f t="shared" ref="DG238:DG245" si="3834">IF(AA238="","","|n"&amp;DG$2&amp;"+"&amp;AA238&amp;DG$1)</f>
        <v/>
      </c>
      <c r="DH238" s="72" t="str">
        <f t="shared" ref="DH238:DH245" si="3835">IF(AB238="","","|n"&amp;DH$2&amp;"+"&amp;AB238&amp;DH$1)</f>
        <v/>
      </c>
      <c r="DI238" s="72" t="str">
        <f t="shared" ref="DI238:DI245" si="3836">IF(AC238="","","|n"&amp;DI$2&amp;"+"&amp;AC238&amp;DI$1)</f>
        <v/>
      </c>
      <c r="DJ238" s="72" t="str">
        <f t="shared" ref="DJ238:DJ245" si="3837">IF(AD238="","","|n"&amp;DJ$2&amp;"+"&amp;AD238&amp;DJ$1)</f>
        <v/>
      </c>
      <c r="DK238" s="72" t="str">
        <f t="shared" ref="DK238:DK245" si="3838">IF(AE238="","","|n"&amp;DK$2&amp;"+"&amp;AE238&amp;DK$1)</f>
        <v/>
      </c>
      <c r="DL238" s="72" t="str">
        <f t="shared" ref="DL238:DL245" si="3839">IF(AF238="","","|n"&amp;DL$2&amp;"+"&amp;AF238&amp;DL$1)</f>
        <v/>
      </c>
      <c r="DM238" s="72" t="str">
        <f t="shared" ref="DM238:DM245" si="3840">IF(AG238="","","|n"&amp;DM$2&amp;"+"&amp;AG238&amp;DM$1)</f>
        <v/>
      </c>
      <c r="DN238" s="72" t="str">
        <f t="shared" ref="DN238:DN245" si="3841">IF(AH238="","","|n"&amp;DN$2&amp;"+"&amp;AH238&amp;DN$1)</f>
        <v/>
      </c>
      <c r="DO238" s="72" t="str">
        <f t="shared" ref="DO238:DO245" si="3842">IF(AI238="","","|n"&amp;DO$2&amp;"+"&amp;AI238&amp;DO$1)</f>
        <v/>
      </c>
      <c r="DP238" s="72" t="str">
        <f t="shared" ref="DP238:DP245" si="3843">IF(AJ238="","","|n"&amp;DP$2&amp;"+"&amp;AJ238&amp;DP$1)</f>
        <v/>
      </c>
      <c r="DQ238" s="72" t="str">
        <f t="shared" ref="DQ238:DQ245" si="3844">IF(AK238="","","|n"&amp;DQ$2&amp;"+"&amp;AK238&amp;DQ$1)</f>
        <v/>
      </c>
      <c r="DR238" s="72" t="str">
        <f t="shared" ref="DR238:DR245" si="3845">IF(AL238="","","|n"&amp;DR$2&amp;"+"&amp;AL238&amp;DR$1)</f>
        <v/>
      </c>
      <c r="DS238" s="72" t="str">
        <f t="shared" ref="DS238:DS245" si="3846">IF(AM238="","","|n"&amp;DS$2&amp;"+"&amp;AM238&amp;DS$1)</f>
        <v/>
      </c>
      <c r="DT238" s="72" t="str">
        <f t="shared" ref="DT238:DT245" si="3847">IF(AN238="","","|n"&amp;DT$2&amp;"+"&amp;AN238&amp;DT$1)</f>
        <v/>
      </c>
      <c r="DU238" s="72" t="str">
        <f t="shared" ref="DU238:DU245" si="3848">IF(AO238="","","|n"&amp;DU$2&amp;"+"&amp;AO238&amp;DU$1)</f>
        <v/>
      </c>
      <c r="DV238" s="72" t="str">
        <f t="shared" ref="DV238:DV245" si="3849">IF(AP238="","","|n"&amp;DV$2&amp;"+"&amp;AP238&amp;DV$1)</f>
        <v/>
      </c>
      <c r="DW238" s="72" t="str">
        <f t="shared" ref="DW238:DW245" si="3850">IF(AQ238="","","|n"&amp;DW$2&amp;"+"&amp;AQ238&amp;DW$1)</f>
        <v/>
      </c>
      <c r="DX238" s="72" t="str">
        <f t="shared" ref="DX238:DX245" si="3851">IF(AR238="","","|n"&amp;DX$2&amp;"+"&amp;AR238&amp;DX$1)</f>
        <v/>
      </c>
      <c r="DY238" s="72" t="str">
        <f t="shared" ref="DY238:DY245" si="3852">IF(AS238="","","|n"&amp;DY$2&amp;"+"&amp;AS238&amp;DY$1)</f>
        <v/>
      </c>
      <c r="DZ238" s="72" t="str">
        <f t="shared" ref="DZ238:DZ245" si="3853">IF(AT238="","","|n"&amp;DZ$2&amp;"+"&amp;AT238&amp;DZ$1)</f>
        <v/>
      </c>
      <c r="EA238" s="72" t="str">
        <f t="shared" ref="EA238:EA245" si="3854">IF(AU238="","","|n"&amp;EA$2&amp;"+"&amp;AU238&amp;EA$1)</f>
        <v/>
      </c>
      <c r="EB238" s="72" t="str">
        <f t="shared" ref="EB238:EB245" si="3855">IF(AV238="","","|n"&amp;EB$2&amp;"+"&amp;AV238&amp;EB$1)</f>
        <v/>
      </c>
      <c r="EC238" s="72" t="str">
        <f t="shared" ref="EC238:EC245" si="3856">IF(AW238="","","|n"&amp;EC$2&amp;"+"&amp;AW238&amp;EC$1)</f>
        <v/>
      </c>
      <c r="ED238" s="72" t="str">
        <f t="shared" ref="ED238:ED245" si="3857">IF(AX238="","","|n"&amp;ED$2&amp;"+"&amp;AX238&amp;ED$1)</f>
        <v/>
      </c>
      <c r="EE238" s="72" t="str">
        <f t="shared" ref="EE238:EE245" si="3858">IF(AY238="","","|n"&amp;EE$2&amp;"+"&amp;AY238&amp;EE$1)</f>
        <v/>
      </c>
      <c r="EF238" s="72" t="str">
        <f t="shared" ref="EF238:EF245" si="3859">IF(AZ238="","","|n"&amp;EF$2&amp;"+"&amp;AZ238&amp;EF$1)</f>
        <v/>
      </c>
      <c r="EG238" s="72" t="str">
        <f t="shared" ref="EG238:EG245" si="3860">IF(BA238="","","|n"&amp;EG$2&amp;"+"&amp;BA238&amp;EG$1)</f>
        <v/>
      </c>
      <c r="EH238" s="72" t="str">
        <f t="shared" ref="EH238:EH245" si="3861">IF(BB238="","","|n"&amp;EH$2&amp;"+"&amp;BB238&amp;EH$1)</f>
        <v/>
      </c>
      <c r="EI238" s="72" t="str">
        <f t="shared" ref="EI238:EI245" si="3862">IF(BC238="","","|n"&amp;EI$2&amp;"+"&amp;BC238&amp;EI$1)</f>
        <v/>
      </c>
      <c r="EJ238" s="72" t="str">
        <f t="shared" ref="EJ238:EJ245" si="3863">IF(BD238="","","|n"&amp;EJ$2&amp;"+"&amp;BD238&amp;EJ$1)</f>
        <v/>
      </c>
      <c r="EK238" s="72" t="str">
        <f t="shared" ref="EK238:EK245" si="3864">IF(BE238="","","|n"&amp;EK$2&amp;"+"&amp;BE238&amp;EK$1)</f>
        <v/>
      </c>
      <c r="EL238" s="72" t="str">
        <f t="shared" ref="EL238:EL245" si="3865">IF(BF238="","","|n"&amp;EL$2&amp;"+"&amp;BF238&amp;EL$1)</f>
        <v/>
      </c>
      <c r="EM238" s="72" t="str">
        <f t="shared" ref="EM238:EM245" si="3866">IF(BG238="","","|n"&amp;EM$2&amp;"+"&amp;BG238&amp;EM$1)</f>
        <v/>
      </c>
      <c r="EN238" s="72" t="str">
        <f t="shared" ref="EN238:EN245" si="3867">IF(BH238="","","|n"&amp;EN$2&amp;"+"&amp;BH238&amp;EN$1)</f>
        <v/>
      </c>
      <c r="EO238" s="72" t="str">
        <f t="shared" ref="EO238:EO245" si="3868">IF(BI238="","","|n"&amp;EO$2&amp;"+"&amp;BI238&amp;EO$1)</f>
        <v/>
      </c>
      <c r="EP238" s="72" t="str">
        <f t="shared" ref="EP238:EP245" si="3869">IF(BJ238="","","|n"&amp;EP$2&amp;"+"&amp;BJ238&amp;EP$1)</f>
        <v/>
      </c>
      <c r="EQ238" s="72" t="str">
        <f t="shared" ref="EQ238:EQ245" si="3870">IF(BK238="","","|n"&amp;EQ$2&amp;"+"&amp;BK238&amp;EQ$1)</f>
        <v/>
      </c>
      <c r="ER238" s="72" t="str">
        <f t="shared" ref="ER238:ER245" si="3871">IF(BL238="","","|n"&amp;ER$2&amp;"+"&amp;BL238&amp;ER$1)</f>
        <v/>
      </c>
      <c r="ES238" s="72" t="str">
        <f t="shared" ref="ES238:ES245" si="3872">IF(BM238="","","|n"&amp;ES$2&amp;"+"&amp;BM238&amp;ES$1)</f>
        <v/>
      </c>
      <c r="ET238" s="72" t="str">
        <f t="shared" ref="ET238:ET245" si="3873">IF(BN238="","","|n"&amp;ET$2&amp;"+"&amp;BN238&amp;ET$1)</f>
        <v/>
      </c>
      <c r="EU238" s="72" t="str">
        <f t="shared" ref="EU238:EU245" si="3874">IF(BO238="","","|n"&amp;EU$2&amp;"+"&amp;BO238&amp;EU$1)</f>
        <v/>
      </c>
      <c r="EV238" s="72" t="str">
        <f t="shared" ref="EV238:EV245" si="3875">IF(BP238="","","|n"&amp;EV$2&amp;"+"&amp;BP238&amp;EV$1)</f>
        <v/>
      </c>
      <c r="EW238" s="72" t="str">
        <f t="shared" ref="EW238:EW245" si="3876">IF(BQ238="","","|n"&amp;EW$2&amp;"+"&amp;BQ238&amp;EW$1)</f>
        <v/>
      </c>
      <c r="EX238" s="72" t="str">
        <f t="shared" ref="EX238:EX245" si="3877">IF(BR238="","","|n"&amp;EX$2&amp;"+"&amp;BR238&amp;EX$1)</f>
        <v/>
      </c>
      <c r="EY238" s="72" t="str">
        <f t="shared" ref="EY238:EY245" si="3878">IF(BS238="","","|n"&amp;EY$2&amp;"+"&amp;BS238&amp;EY$1)</f>
        <v/>
      </c>
      <c r="EZ238" s="72" t="str">
        <f t="shared" ref="EZ238:EZ245" si="3879">IF(BT238="","","|n"&amp;EZ$2&amp;"+"&amp;BT238&amp;EZ$1)</f>
        <v/>
      </c>
      <c r="FA238" s="72" t="str">
        <f t="shared" ref="FA238:FA245" si="3880">IF(BU238="","","|n"&amp;FA$2&amp;"+"&amp;BU238&amp;FA$1)</f>
        <v/>
      </c>
      <c r="FB238" s="72" t="str">
        <f t="shared" ref="FB238:FB245" si="3881">IF(BV238="","","|n"&amp;FB$2&amp;"+"&amp;BV238&amp;FB$1)</f>
        <v/>
      </c>
      <c r="FC238" s="72" t="str">
        <f t="shared" ref="FC238:FC245" si="3882">IF(BW238="","","|n"&amp;FC$2&amp;"+"&amp;BW238&amp;FC$1)</f>
        <v/>
      </c>
      <c r="FD238" s="72" t="str">
        <f t="shared" ref="FD238:FD245" si="3883">IF(BX238="","","|n"&amp;FD$2&amp;"+"&amp;BX238&amp;FD$1)</f>
        <v/>
      </c>
      <c r="FE238" s="72" t="str">
        <f t="shared" ref="FE238:FE245" si="3884">IF(BY238="","","|n"&amp;FE$2&amp;"+"&amp;BY238&amp;FE$1)</f>
        <v/>
      </c>
      <c r="FF238" s="72" t="str">
        <f t="shared" ref="FF238:FF245" si="3885">IF(BZ238="","","|n"&amp;FF$2&amp;"+"&amp;BZ238&amp;FF$1)</f>
        <v/>
      </c>
      <c r="FG238" s="72" t="str">
        <f t="shared" ref="FG238:FG245" si="3886">IF(CA238="","","|n"&amp;FG$2&amp;"+"&amp;CA238&amp;FG$1)</f>
        <v/>
      </c>
      <c r="FH238" s="72" t="str">
        <f t="shared" ref="FH238:FH245" si="3887">IF(CB238="","","|n"&amp;FH$2&amp;"+"&amp;CB238&amp;FH$1)</f>
        <v/>
      </c>
      <c r="FI238" s="72" t="str">
        <f t="shared" ref="FI238:FI245" si="3888">IF(CC238="","","|n"&amp;FI$2&amp;"+"&amp;CC238&amp;FI$1)</f>
        <v/>
      </c>
      <c r="FJ238" s="72" t="str">
        <f t="shared" ref="FJ238:FJ245" si="3889">IF(CD238="","","|n"&amp;FJ$2&amp;"+"&amp;CD238&amp;FJ$1)</f>
        <v/>
      </c>
      <c r="FK238" s="72" t="str">
        <f t="shared" ref="FK238:FK245" si="3890">IF(CE238="","","|n"&amp;FK$2&amp;"+"&amp;CE238&amp;FK$1)</f>
        <v/>
      </c>
      <c r="FL238" s="72" t="str">
        <f t="shared" ref="FL238:FL245" si="3891">IF(CF238="","","|n"&amp;FL$2&amp;"+"&amp;CF238&amp;FL$1)</f>
        <v/>
      </c>
      <c r="FM238" s="72" t="str">
        <f t="shared" ref="FM238:FM245" si="3892">IF(CG238="","","|n"&amp;FM$2&amp;"+"&amp;CG238&amp;FM$1)</f>
        <v/>
      </c>
      <c r="FN238" s="72" t="str">
        <f t="shared" ref="FN238:FN245" si="3893">IF(CH238="","","|n"&amp;FN$2&amp;"+"&amp;CH238&amp;FN$1)</f>
        <v/>
      </c>
      <c r="FO238" s="72" t="str">
        <f t="shared" ref="FO238:FO245" si="3894">IF(CI238="","","|n"&amp;FO$2&amp;"+"&amp;CI238&amp;FO$1)</f>
        <v/>
      </c>
      <c r="FP238" s="72" t="str">
        <f t="shared" ref="FP238:FP245" si="3895">IF(CJ238="","","|n"&amp;FP$2&amp;"+"&amp;CJ238&amp;FP$1)</f>
        <v/>
      </c>
      <c r="FQ238" s="72" t="str">
        <f t="shared" ref="FQ238:FQ245" si="3896">IF(CK238="","","|n"&amp;FQ$2&amp;"+"&amp;CK238&amp;FQ$1)</f>
        <v/>
      </c>
      <c r="FR238" s="72" t="str">
        <f t="shared" ref="FR238:FR245" si="3897">IF(CL238="","","|n"&amp;FR$2&amp;"+"&amp;CL238&amp;FR$1)</f>
        <v/>
      </c>
      <c r="FS238" s="72" t="str">
        <f t="shared" ref="FS238:FS245" si="3898">IF(CM238="","","|n"&amp;FS$2&amp;"+"&amp;CM238&amp;FS$1)</f>
        <v/>
      </c>
    </row>
    <row r="239" spans="1:175" ht="15">
      <c r="A239" s="80"/>
      <c r="B239" s="81" t="s">
        <v>809</v>
      </c>
      <c r="C239" s="124" t="s">
        <v>810</v>
      </c>
      <c r="T239" s="128" t="s">
        <v>811</v>
      </c>
      <c r="U239" s="86" t="str">
        <f t="shared" si="3826"/>
        <v>ReplaceableTextures\\CommandButtons\\BTNIB02.blp</v>
      </c>
      <c r="CN239" s="71" t="str">
        <f t="shared" si="3814"/>
        <v>InitUnitState('IB02',,,,,,,,,,)</v>
      </c>
      <c r="CO239" s="71" t="str">
        <f t="shared" si="3815"/>
        <v>InitUnitNormal('IB02',,,,,,,,,,)</v>
      </c>
      <c r="CP239" s="71" t="str">
        <f t="shared" si="3816"/>
        <v>InitUnitMagic('IB02',,,,,,,,,,)</v>
      </c>
      <c r="CQ239" s="71" t="str">
        <f t="shared" si="3817"/>
        <v>InitUnitAdd('IB02',,,,,,,,,,)</v>
      </c>
      <c r="CR239" s="71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InitEquipData('IB02',,"",,,,,'','','','','','',"ReplaceableTextures\\CommandButtons\\BTNIB03.blp")</v>
      </c>
      <c r="CU239" s="96" t="str">
        <f t="shared" si="3827"/>
        <v>|n</v>
      </c>
      <c r="CV239" s="62" t="str">
        <f t="shared" si="3828"/>
        <v>加入《|cff00ffcc全民封神|r》官方QQ群，即可获得入群礼包码！|n|n输入礼包码即可获得：|n金币+1000，每秒攻击+2，每秒业力+2</v>
      </c>
      <c r="CW239" s="61"/>
      <c r="CX239" s="61"/>
      <c r="CY239" s="61"/>
      <c r="CZ239" s="61"/>
      <c r="DA239" s="61"/>
      <c r="DB239" s="72" t="str">
        <f t="shared" si="3829"/>
        <v/>
      </c>
      <c r="DC239" s="72" t="str">
        <f t="shared" si="3830"/>
        <v/>
      </c>
      <c r="DD239" s="72" t="str">
        <f t="shared" si="3831"/>
        <v/>
      </c>
      <c r="DE239" s="72" t="str">
        <f t="shared" si="3832"/>
        <v/>
      </c>
      <c r="DF239" s="72" t="str">
        <f t="shared" si="3833"/>
        <v/>
      </c>
      <c r="DG239" s="72" t="str">
        <f t="shared" si="3834"/>
        <v/>
      </c>
      <c r="DH239" s="72" t="str">
        <f t="shared" si="3835"/>
        <v/>
      </c>
      <c r="DI239" s="72" t="str">
        <f t="shared" si="3836"/>
        <v/>
      </c>
      <c r="DJ239" s="72" t="str">
        <f t="shared" si="3837"/>
        <v/>
      </c>
      <c r="DK239" s="72" t="str">
        <f t="shared" si="3838"/>
        <v/>
      </c>
      <c r="DL239" s="72" t="str">
        <f t="shared" si="3839"/>
        <v/>
      </c>
      <c r="DM239" s="72" t="str">
        <f t="shared" si="3840"/>
        <v/>
      </c>
      <c r="DN239" s="72" t="str">
        <f t="shared" si="3841"/>
        <v/>
      </c>
      <c r="DO239" s="72" t="str">
        <f t="shared" si="3842"/>
        <v/>
      </c>
      <c r="DP239" s="72" t="str">
        <f t="shared" si="3843"/>
        <v/>
      </c>
      <c r="DQ239" s="72" t="str">
        <f t="shared" si="3844"/>
        <v/>
      </c>
      <c r="DR239" s="72" t="str">
        <f t="shared" si="3845"/>
        <v/>
      </c>
      <c r="DS239" s="72" t="str">
        <f t="shared" si="3846"/>
        <v/>
      </c>
      <c r="DT239" s="72" t="str">
        <f t="shared" si="3847"/>
        <v/>
      </c>
      <c r="DU239" s="72" t="str">
        <f t="shared" si="3848"/>
        <v/>
      </c>
      <c r="DV239" s="72" t="str">
        <f t="shared" si="3849"/>
        <v/>
      </c>
      <c r="DW239" s="72" t="str">
        <f t="shared" si="3850"/>
        <v/>
      </c>
      <c r="DX239" s="72" t="str">
        <f t="shared" si="3851"/>
        <v/>
      </c>
      <c r="DY239" s="72" t="str">
        <f t="shared" si="3852"/>
        <v/>
      </c>
      <c r="DZ239" s="72" t="str">
        <f t="shared" si="3853"/>
        <v/>
      </c>
      <c r="EA239" s="72" t="str">
        <f t="shared" si="3854"/>
        <v/>
      </c>
      <c r="EB239" s="72" t="str">
        <f t="shared" si="3855"/>
        <v/>
      </c>
      <c r="EC239" s="72" t="str">
        <f t="shared" si="3856"/>
        <v/>
      </c>
      <c r="ED239" s="72" t="str">
        <f t="shared" si="3857"/>
        <v/>
      </c>
      <c r="EE239" s="72" t="str">
        <f t="shared" si="3858"/>
        <v/>
      </c>
      <c r="EF239" s="72" t="str">
        <f t="shared" si="3859"/>
        <v/>
      </c>
      <c r="EG239" s="72" t="str">
        <f t="shared" si="3860"/>
        <v/>
      </c>
      <c r="EH239" s="72" t="str">
        <f t="shared" si="3861"/>
        <v/>
      </c>
      <c r="EI239" s="72" t="str">
        <f t="shared" si="3862"/>
        <v/>
      </c>
      <c r="EJ239" s="72" t="str">
        <f t="shared" si="3863"/>
        <v/>
      </c>
      <c r="EK239" s="72" t="str">
        <f t="shared" si="3864"/>
        <v/>
      </c>
      <c r="EL239" s="72" t="str">
        <f t="shared" si="3865"/>
        <v/>
      </c>
      <c r="EM239" s="72" t="str">
        <f t="shared" si="3866"/>
        <v/>
      </c>
      <c r="EN239" s="72" t="str">
        <f t="shared" si="3867"/>
        <v/>
      </c>
      <c r="EO239" s="72" t="str">
        <f t="shared" si="3868"/>
        <v/>
      </c>
      <c r="EP239" s="72" t="str">
        <f t="shared" si="3869"/>
        <v/>
      </c>
      <c r="EQ239" s="72" t="str">
        <f t="shared" si="3870"/>
        <v/>
      </c>
      <c r="ER239" s="72" t="str">
        <f t="shared" si="3871"/>
        <v/>
      </c>
      <c r="ES239" s="72" t="str">
        <f t="shared" si="3872"/>
        <v/>
      </c>
      <c r="ET239" s="72" t="str">
        <f t="shared" si="3873"/>
        <v/>
      </c>
      <c r="EU239" s="72" t="str">
        <f t="shared" si="3874"/>
        <v/>
      </c>
      <c r="EV239" s="72" t="str">
        <f t="shared" si="3875"/>
        <v/>
      </c>
      <c r="EW239" s="72" t="str">
        <f t="shared" si="3876"/>
        <v/>
      </c>
      <c r="EX239" s="72" t="str">
        <f t="shared" si="3877"/>
        <v/>
      </c>
      <c r="EY239" s="72" t="str">
        <f t="shared" si="3878"/>
        <v/>
      </c>
      <c r="EZ239" s="72" t="str">
        <f t="shared" si="3879"/>
        <v/>
      </c>
      <c r="FA239" s="72" t="str">
        <f t="shared" si="3880"/>
        <v/>
      </c>
      <c r="FB239" s="72" t="str">
        <f t="shared" si="3881"/>
        <v/>
      </c>
      <c r="FC239" s="72" t="str">
        <f t="shared" si="3882"/>
        <v/>
      </c>
      <c r="FD239" s="72" t="str">
        <f t="shared" si="3883"/>
        <v/>
      </c>
      <c r="FE239" s="72" t="str">
        <f t="shared" si="3884"/>
        <v/>
      </c>
      <c r="FF239" s="72" t="str">
        <f t="shared" si="3885"/>
        <v/>
      </c>
      <c r="FG239" s="72" t="str">
        <f t="shared" si="3886"/>
        <v/>
      </c>
      <c r="FH239" s="72" t="str">
        <f t="shared" si="3887"/>
        <v/>
      </c>
      <c r="FI239" s="72" t="str">
        <f t="shared" si="3888"/>
        <v/>
      </c>
      <c r="FJ239" s="72" t="str">
        <f t="shared" si="3889"/>
        <v/>
      </c>
      <c r="FK239" s="72" t="str">
        <f t="shared" si="3890"/>
        <v/>
      </c>
      <c r="FL239" s="72" t="str">
        <f t="shared" si="3891"/>
        <v/>
      </c>
      <c r="FM239" s="72" t="str">
        <f t="shared" si="3892"/>
        <v/>
      </c>
      <c r="FN239" s="72" t="str">
        <f t="shared" si="3893"/>
        <v/>
      </c>
      <c r="FO239" s="72" t="str">
        <f t="shared" si="3894"/>
        <v/>
      </c>
      <c r="FP239" s="72" t="str">
        <f t="shared" si="3895"/>
        <v/>
      </c>
      <c r="FQ239" s="72" t="str">
        <f t="shared" si="3896"/>
        <v/>
      </c>
      <c r="FR239" s="72" t="str">
        <f t="shared" si="3897"/>
        <v/>
      </c>
      <c r="FS239" s="72" t="str">
        <f t="shared" si="3898"/>
        <v/>
      </c>
    </row>
    <row r="240" spans="1:175" ht="15">
      <c r="A240" s="80"/>
      <c r="B240" s="81" t="s">
        <v>812</v>
      </c>
      <c r="C240" s="124" t="s">
        <v>813</v>
      </c>
      <c r="T240" s="128" t="s">
        <v>814</v>
      </c>
      <c r="U240" s="86" t="str">
        <f t="shared" si="3826"/>
        <v>ReplaceableTextures\\CommandButtons\\BTNIB03.blp</v>
      </c>
      <c r="CN240" s="71" t="str">
        <f t="shared" si="3814"/>
        <v>InitUnitState('IB03',,,,,,,,,,)</v>
      </c>
      <c r="CO240" s="71" t="str">
        <f t="shared" si="3815"/>
        <v>InitUnitNormal('IB03',,,,,,,,,,)</v>
      </c>
      <c r="CP240" s="71" t="str">
        <f t="shared" si="3816"/>
        <v>InitUnitMagic('IB03',,,,,,,,,,)</v>
      </c>
      <c r="CQ240" s="71" t="str">
        <f t="shared" si="3817"/>
        <v>InitUnitAdd('IB03',,,,,,,,,,)</v>
      </c>
      <c r="CR240" s="71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InitEquipData('IB03',,"",,,,,'','','','','','',"ReplaceableTextures\\CommandButtons\\BTNIB04.blp")</v>
      </c>
      <c r="CU240" s="96" t="str">
        <f t="shared" si="3827"/>
        <v>|n</v>
      </c>
      <c r="CV240" s="62" t="str">
        <f t="shared" si="3828"/>
        <v>|cff99ccff给与地图有效评论建议|r即可领取：|n每秒生命+100，每秒业力+2|n|n|r|cff808080地图等级达到3级可领取|r</v>
      </c>
      <c r="CW240" s="61"/>
      <c r="CX240" s="61"/>
      <c r="CY240" s="61"/>
      <c r="CZ240" s="61"/>
      <c r="DA240" s="61"/>
      <c r="DB240" s="72" t="str">
        <f t="shared" si="3829"/>
        <v/>
      </c>
      <c r="DC240" s="72" t="str">
        <f t="shared" si="3830"/>
        <v/>
      </c>
      <c r="DD240" s="72" t="str">
        <f t="shared" si="3831"/>
        <v/>
      </c>
      <c r="DE240" s="72" t="str">
        <f t="shared" si="3832"/>
        <v/>
      </c>
      <c r="DF240" s="72" t="str">
        <f t="shared" si="3833"/>
        <v/>
      </c>
      <c r="DG240" s="72" t="str">
        <f t="shared" si="3834"/>
        <v/>
      </c>
      <c r="DH240" s="72" t="str">
        <f t="shared" si="3835"/>
        <v/>
      </c>
      <c r="DI240" s="72" t="str">
        <f t="shared" si="3836"/>
        <v/>
      </c>
      <c r="DJ240" s="72" t="str">
        <f t="shared" si="3837"/>
        <v/>
      </c>
      <c r="DK240" s="72" t="str">
        <f t="shared" si="3838"/>
        <v/>
      </c>
      <c r="DL240" s="72" t="str">
        <f t="shared" si="3839"/>
        <v/>
      </c>
      <c r="DM240" s="72" t="str">
        <f t="shared" si="3840"/>
        <v/>
      </c>
      <c r="DN240" s="72" t="str">
        <f t="shared" si="3841"/>
        <v/>
      </c>
      <c r="DO240" s="72" t="str">
        <f t="shared" si="3842"/>
        <v/>
      </c>
      <c r="DP240" s="72" t="str">
        <f t="shared" si="3843"/>
        <v/>
      </c>
      <c r="DQ240" s="72" t="str">
        <f t="shared" si="3844"/>
        <v/>
      </c>
      <c r="DR240" s="72" t="str">
        <f t="shared" si="3845"/>
        <v/>
      </c>
      <c r="DS240" s="72" t="str">
        <f t="shared" si="3846"/>
        <v/>
      </c>
      <c r="DT240" s="72" t="str">
        <f t="shared" si="3847"/>
        <v/>
      </c>
      <c r="DU240" s="72" t="str">
        <f t="shared" si="3848"/>
        <v/>
      </c>
      <c r="DV240" s="72" t="str">
        <f t="shared" si="3849"/>
        <v/>
      </c>
      <c r="DW240" s="72" t="str">
        <f t="shared" si="3850"/>
        <v/>
      </c>
      <c r="DX240" s="72" t="str">
        <f t="shared" si="3851"/>
        <v/>
      </c>
      <c r="DY240" s="72" t="str">
        <f t="shared" si="3852"/>
        <v/>
      </c>
      <c r="DZ240" s="72" t="str">
        <f t="shared" si="3853"/>
        <v/>
      </c>
      <c r="EA240" s="72" t="str">
        <f t="shared" si="3854"/>
        <v/>
      </c>
      <c r="EB240" s="72" t="str">
        <f t="shared" si="3855"/>
        <v/>
      </c>
      <c r="EC240" s="72" t="str">
        <f t="shared" si="3856"/>
        <v/>
      </c>
      <c r="ED240" s="72" t="str">
        <f t="shared" si="3857"/>
        <v/>
      </c>
      <c r="EE240" s="72" t="str">
        <f t="shared" si="3858"/>
        <v/>
      </c>
      <c r="EF240" s="72" t="str">
        <f t="shared" si="3859"/>
        <v/>
      </c>
      <c r="EG240" s="72" t="str">
        <f t="shared" si="3860"/>
        <v/>
      </c>
      <c r="EH240" s="72" t="str">
        <f t="shared" si="3861"/>
        <v/>
      </c>
      <c r="EI240" s="72" t="str">
        <f t="shared" si="3862"/>
        <v/>
      </c>
      <c r="EJ240" s="72" t="str">
        <f t="shared" si="3863"/>
        <v/>
      </c>
      <c r="EK240" s="72" t="str">
        <f t="shared" si="3864"/>
        <v/>
      </c>
      <c r="EL240" s="72" t="str">
        <f t="shared" si="3865"/>
        <v/>
      </c>
      <c r="EM240" s="72" t="str">
        <f t="shared" si="3866"/>
        <v/>
      </c>
      <c r="EN240" s="72" t="str">
        <f t="shared" si="3867"/>
        <v/>
      </c>
      <c r="EO240" s="72" t="str">
        <f t="shared" si="3868"/>
        <v/>
      </c>
      <c r="EP240" s="72" t="str">
        <f t="shared" si="3869"/>
        <v/>
      </c>
      <c r="EQ240" s="72" t="str">
        <f t="shared" si="3870"/>
        <v/>
      </c>
      <c r="ER240" s="72" t="str">
        <f t="shared" si="3871"/>
        <v/>
      </c>
      <c r="ES240" s="72" t="str">
        <f t="shared" si="3872"/>
        <v/>
      </c>
      <c r="ET240" s="72" t="str">
        <f t="shared" si="3873"/>
        <v/>
      </c>
      <c r="EU240" s="72" t="str">
        <f t="shared" si="3874"/>
        <v/>
      </c>
      <c r="EV240" s="72" t="str">
        <f t="shared" si="3875"/>
        <v/>
      </c>
      <c r="EW240" s="72" t="str">
        <f t="shared" si="3876"/>
        <v/>
      </c>
      <c r="EX240" s="72" t="str">
        <f t="shared" si="3877"/>
        <v/>
      </c>
      <c r="EY240" s="72" t="str">
        <f t="shared" si="3878"/>
        <v/>
      </c>
      <c r="EZ240" s="72" t="str">
        <f t="shared" si="3879"/>
        <v/>
      </c>
      <c r="FA240" s="72" t="str">
        <f t="shared" si="3880"/>
        <v/>
      </c>
      <c r="FB240" s="72" t="str">
        <f t="shared" si="3881"/>
        <v/>
      </c>
      <c r="FC240" s="72" t="str">
        <f t="shared" si="3882"/>
        <v/>
      </c>
      <c r="FD240" s="72" t="str">
        <f t="shared" si="3883"/>
        <v/>
      </c>
      <c r="FE240" s="72" t="str">
        <f t="shared" si="3884"/>
        <v/>
      </c>
      <c r="FF240" s="72" t="str">
        <f t="shared" si="3885"/>
        <v/>
      </c>
      <c r="FG240" s="72" t="str">
        <f t="shared" si="3886"/>
        <v/>
      </c>
      <c r="FH240" s="72" t="str">
        <f t="shared" si="3887"/>
        <v/>
      </c>
      <c r="FI240" s="72" t="str">
        <f t="shared" si="3888"/>
        <v/>
      </c>
      <c r="FJ240" s="72" t="str">
        <f t="shared" si="3889"/>
        <v/>
      </c>
      <c r="FK240" s="72" t="str">
        <f t="shared" si="3890"/>
        <v/>
      </c>
      <c r="FL240" s="72" t="str">
        <f t="shared" si="3891"/>
        <v/>
      </c>
      <c r="FM240" s="72" t="str">
        <f t="shared" si="3892"/>
        <v/>
      </c>
      <c r="FN240" s="72" t="str">
        <f t="shared" si="3893"/>
        <v/>
      </c>
      <c r="FO240" s="72" t="str">
        <f t="shared" si="3894"/>
        <v/>
      </c>
      <c r="FP240" s="72" t="str">
        <f t="shared" si="3895"/>
        <v/>
      </c>
      <c r="FQ240" s="72" t="str">
        <f t="shared" si="3896"/>
        <v/>
      </c>
      <c r="FR240" s="72" t="str">
        <f t="shared" si="3897"/>
        <v/>
      </c>
      <c r="FS240" s="72" t="str">
        <f t="shared" si="3898"/>
        <v/>
      </c>
    </row>
    <row r="241" spans="1:175" ht="15">
      <c r="A241" s="80"/>
      <c r="B241" s="81" t="s">
        <v>815</v>
      </c>
      <c r="C241" s="124" t="s">
        <v>816</v>
      </c>
      <c r="T241" s="128" t="s">
        <v>817</v>
      </c>
      <c r="U241" s="86" t="str">
        <f t="shared" si="3826"/>
        <v>ReplaceableTextures\\CommandButtons\\BTNIB04.blp</v>
      </c>
      <c r="CN241" s="71" t="str">
        <f t="shared" ref="CN241:CN248" si="3899">"InitUnitState('"&amp;B241&amp;"',"&amp;V241&amp;","&amp;W241&amp;","&amp;X241&amp;","&amp;Y241&amp;","&amp;Z241&amp;","&amp;AA241&amp;","&amp;AB241&amp;","&amp;AC241&amp;","&amp;AD241&amp;","&amp;AE241&amp;")"</f>
        <v>InitUnitState('IB04',,,,,,,,,,)</v>
      </c>
      <c r="CO241" s="71" t="str">
        <f t="shared" ref="CO241:CO248" si="3900">"InitUnitNormal('"&amp;B241&amp;"',"&amp;AF241&amp;","&amp;AG241&amp;","&amp;AH241&amp;","&amp;AI241&amp;","&amp;AJ241&amp;","&amp;AK241&amp;","&amp;AL241&amp;","&amp;AM241&amp;","&amp;AN241&amp;","&amp;AO241&amp;")"</f>
        <v>InitUnitNormal('IB04',,,,,,,,,,)</v>
      </c>
      <c r="CP241" s="71" t="str">
        <f t="shared" ref="CP241:CP248" si="3901">"InitUnitMagic('"&amp;B241&amp;"',"&amp;AP241&amp;","&amp;AQ241&amp;","&amp;AR241&amp;","&amp;AS241&amp;","&amp;AT241&amp;","&amp;AU241&amp;","&amp;AV241&amp;","&amp;AW241&amp;","&amp;BI241&amp;","&amp;BJ241&amp;")"</f>
        <v>InitUnitMagic('IB04',,,,,,,,,,)</v>
      </c>
      <c r="CQ241" s="71" t="str">
        <f t="shared" ref="CQ241:CQ248" si="3902">"InitUnitAdd('"&amp;B241&amp;"',"&amp;BK241&amp;","&amp;BL241&amp;","&amp;BM241&amp;","&amp;BN241&amp;","&amp;BO241&amp;","&amp;BP241&amp;","&amp;BQ241&amp;","&amp;BR241&amp;","&amp;BS241&amp;","&amp;BT241&amp;")"</f>
        <v>InitUnitAdd('IB04',,,,,,,,,,)</v>
      </c>
      <c r="CR241" s="71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InitEquipData('IB04',,"",,,,,'','','','','','',"ReplaceableTextures\\CommandButtons\\BTNIB05.blp")</v>
      </c>
      <c r="CU241" s="96" t="str">
        <f t="shared" si="3827"/>
        <v>|n</v>
      </c>
      <c r="CV241" s="62" t="str">
        <f t="shared" si="3828"/>
        <v>|cff99ccff房间大厅界面点击右上角《|r|cffcc99ff收藏|r|cff99ccff》后可领取该礼包。|n|n|r属性：|n|cffffcc33攻击伤害+5%|n技能伤害+5%|r</v>
      </c>
      <c r="CW241" s="61"/>
      <c r="CX241" s="61"/>
      <c r="CY241" s="61"/>
      <c r="CZ241" s="61"/>
      <c r="DA241" s="61"/>
      <c r="DB241" s="72" t="str">
        <f t="shared" si="3829"/>
        <v/>
      </c>
      <c r="DC241" s="72" t="str">
        <f t="shared" si="3830"/>
        <v/>
      </c>
      <c r="DD241" s="72" t="str">
        <f t="shared" si="3831"/>
        <v/>
      </c>
      <c r="DE241" s="72" t="str">
        <f t="shared" si="3832"/>
        <v/>
      </c>
      <c r="DF241" s="72" t="str">
        <f t="shared" si="3833"/>
        <v/>
      </c>
      <c r="DG241" s="72" t="str">
        <f t="shared" si="3834"/>
        <v/>
      </c>
      <c r="DH241" s="72" t="str">
        <f t="shared" si="3835"/>
        <v/>
      </c>
      <c r="DI241" s="72" t="str">
        <f t="shared" si="3836"/>
        <v/>
      </c>
      <c r="DJ241" s="72" t="str">
        <f t="shared" si="3837"/>
        <v/>
      </c>
      <c r="DK241" s="72" t="str">
        <f t="shared" si="3838"/>
        <v/>
      </c>
      <c r="DL241" s="72" t="str">
        <f t="shared" si="3839"/>
        <v/>
      </c>
      <c r="DM241" s="72" t="str">
        <f t="shared" si="3840"/>
        <v/>
      </c>
      <c r="DN241" s="72" t="str">
        <f t="shared" si="3841"/>
        <v/>
      </c>
      <c r="DO241" s="72" t="str">
        <f t="shared" si="3842"/>
        <v/>
      </c>
      <c r="DP241" s="72" t="str">
        <f t="shared" si="3843"/>
        <v/>
      </c>
      <c r="DQ241" s="72" t="str">
        <f t="shared" si="3844"/>
        <v/>
      </c>
      <c r="DR241" s="72" t="str">
        <f t="shared" si="3845"/>
        <v/>
      </c>
      <c r="DS241" s="72" t="str">
        <f t="shared" si="3846"/>
        <v/>
      </c>
      <c r="DT241" s="72" t="str">
        <f t="shared" si="3847"/>
        <v/>
      </c>
      <c r="DU241" s="72" t="str">
        <f t="shared" si="3848"/>
        <v/>
      </c>
      <c r="DV241" s="72" t="str">
        <f t="shared" si="3849"/>
        <v/>
      </c>
      <c r="DW241" s="72" t="str">
        <f t="shared" si="3850"/>
        <v/>
      </c>
      <c r="DX241" s="72" t="str">
        <f t="shared" si="3851"/>
        <v/>
      </c>
      <c r="DY241" s="72" t="str">
        <f t="shared" si="3852"/>
        <v/>
      </c>
      <c r="DZ241" s="72" t="str">
        <f t="shared" si="3853"/>
        <v/>
      </c>
      <c r="EA241" s="72" t="str">
        <f t="shared" si="3854"/>
        <v/>
      </c>
      <c r="EB241" s="72" t="str">
        <f t="shared" si="3855"/>
        <v/>
      </c>
      <c r="EC241" s="72" t="str">
        <f t="shared" si="3856"/>
        <v/>
      </c>
      <c r="ED241" s="72" t="str">
        <f t="shared" si="3857"/>
        <v/>
      </c>
      <c r="EE241" s="72" t="str">
        <f t="shared" si="3858"/>
        <v/>
      </c>
      <c r="EF241" s="72" t="str">
        <f t="shared" si="3859"/>
        <v/>
      </c>
      <c r="EG241" s="72" t="str">
        <f t="shared" si="3860"/>
        <v/>
      </c>
      <c r="EH241" s="72" t="str">
        <f t="shared" si="3861"/>
        <v/>
      </c>
      <c r="EI241" s="72" t="str">
        <f t="shared" si="3862"/>
        <v/>
      </c>
      <c r="EJ241" s="72" t="str">
        <f t="shared" si="3863"/>
        <v/>
      </c>
      <c r="EK241" s="72" t="str">
        <f t="shared" si="3864"/>
        <v/>
      </c>
      <c r="EL241" s="72" t="str">
        <f t="shared" si="3865"/>
        <v/>
      </c>
      <c r="EM241" s="72" t="str">
        <f t="shared" si="3866"/>
        <v/>
      </c>
      <c r="EN241" s="72" t="str">
        <f t="shared" si="3867"/>
        <v/>
      </c>
      <c r="EO241" s="72" t="str">
        <f t="shared" si="3868"/>
        <v/>
      </c>
      <c r="EP241" s="72" t="str">
        <f t="shared" si="3869"/>
        <v/>
      </c>
      <c r="EQ241" s="72" t="str">
        <f t="shared" si="3870"/>
        <v/>
      </c>
      <c r="ER241" s="72" t="str">
        <f t="shared" si="3871"/>
        <v/>
      </c>
      <c r="ES241" s="72" t="str">
        <f t="shared" si="3872"/>
        <v/>
      </c>
      <c r="ET241" s="72" t="str">
        <f t="shared" si="3873"/>
        <v/>
      </c>
      <c r="EU241" s="72" t="str">
        <f t="shared" si="3874"/>
        <v/>
      </c>
      <c r="EV241" s="72" t="str">
        <f t="shared" si="3875"/>
        <v/>
      </c>
      <c r="EW241" s="72" t="str">
        <f t="shared" si="3876"/>
        <v/>
      </c>
      <c r="EX241" s="72" t="str">
        <f t="shared" si="3877"/>
        <v/>
      </c>
      <c r="EY241" s="72" t="str">
        <f t="shared" si="3878"/>
        <v/>
      </c>
      <c r="EZ241" s="72" t="str">
        <f t="shared" si="3879"/>
        <v/>
      </c>
      <c r="FA241" s="72" t="str">
        <f t="shared" si="3880"/>
        <v/>
      </c>
      <c r="FB241" s="72" t="str">
        <f t="shared" si="3881"/>
        <v/>
      </c>
      <c r="FC241" s="72" t="str">
        <f t="shared" si="3882"/>
        <v/>
      </c>
      <c r="FD241" s="72" t="str">
        <f t="shared" si="3883"/>
        <v/>
      </c>
      <c r="FE241" s="72" t="str">
        <f t="shared" si="3884"/>
        <v/>
      </c>
      <c r="FF241" s="72" t="str">
        <f t="shared" si="3885"/>
        <v/>
      </c>
      <c r="FG241" s="72" t="str">
        <f t="shared" si="3886"/>
        <v/>
      </c>
      <c r="FH241" s="72" t="str">
        <f t="shared" si="3887"/>
        <v/>
      </c>
      <c r="FI241" s="72" t="str">
        <f t="shared" si="3888"/>
        <v/>
      </c>
      <c r="FJ241" s="72" t="str">
        <f t="shared" si="3889"/>
        <v/>
      </c>
      <c r="FK241" s="72" t="str">
        <f t="shared" si="3890"/>
        <v/>
      </c>
      <c r="FL241" s="72" t="str">
        <f t="shared" si="3891"/>
        <v/>
      </c>
      <c r="FM241" s="72" t="str">
        <f t="shared" si="3892"/>
        <v/>
      </c>
      <c r="FN241" s="72" t="str">
        <f t="shared" si="3893"/>
        <v/>
      </c>
      <c r="FO241" s="72" t="str">
        <f t="shared" si="3894"/>
        <v/>
      </c>
      <c r="FP241" s="72" t="str">
        <f t="shared" si="3895"/>
        <v/>
      </c>
      <c r="FQ241" s="72" t="str">
        <f t="shared" si="3896"/>
        <v/>
      </c>
      <c r="FR241" s="72" t="str">
        <f t="shared" si="3897"/>
        <v/>
      </c>
      <c r="FS241" s="72" t="str">
        <f t="shared" si="3898"/>
        <v/>
      </c>
    </row>
    <row r="242" spans="1:175" ht="15">
      <c r="A242" s="80"/>
      <c r="B242" s="81" t="s">
        <v>818</v>
      </c>
      <c r="C242" s="124" t="s">
        <v>819</v>
      </c>
      <c r="T242" s="128" t="s">
        <v>820</v>
      </c>
      <c r="U242" s="86" t="str">
        <f t="shared" si="3826"/>
        <v>ReplaceableTextures\\CommandButtons\\BTNIB05.blp</v>
      </c>
      <c r="CN242" s="71" t="str">
        <f t="shared" si="3899"/>
        <v>InitUnitState('IB05',,,,,,,,,,)</v>
      </c>
      <c r="CO242" s="71" t="str">
        <f t="shared" si="3900"/>
        <v>InitUnitNormal('IB05',,,,,,,,,,)</v>
      </c>
      <c r="CP242" s="71" t="str">
        <f t="shared" si="3901"/>
        <v>InitUnitMagic('IB05',,,,,,,,,,)</v>
      </c>
      <c r="CQ242" s="71" t="str">
        <f t="shared" si="3902"/>
        <v>InitUnitAdd('IB05',,,,,,,,,,)</v>
      </c>
      <c r="CR242" s="71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269&amp;CR$1&amp;")"</f>
        <v>InitEquipData('IB05',,"",,,,,'','','','','','',"")</v>
      </c>
      <c r="CU242" s="96" t="str">
        <f t="shared" si="3827"/>
        <v>|n</v>
      </c>
      <c r="CV242" s="62" t="str">
        <f t="shared" si="3828"/>
        <v>|cff33ff00购买魔兽重制版可领取该礼包！|n|n|r奖励：|n招魂幡Lv3</v>
      </c>
      <c r="CW242" s="61"/>
      <c r="CX242" s="61"/>
      <c r="CY242" s="61"/>
      <c r="CZ242" s="61"/>
      <c r="DA242" s="61"/>
      <c r="DB242" s="72" t="str">
        <f t="shared" si="3829"/>
        <v/>
      </c>
      <c r="DC242" s="72" t="str">
        <f t="shared" si="3830"/>
        <v/>
      </c>
      <c r="DD242" s="72" t="str">
        <f t="shared" si="3831"/>
        <v/>
      </c>
      <c r="DE242" s="72" t="str">
        <f t="shared" si="3832"/>
        <v/>
      </c>
      <c r="DF242" s="72" t="str">
        <f t="shared" si="3833"/>
        <v/>
      </c>
      <c r="DG242" s="72" t="str">
        <f t="shared" si="3834"/>
        <v/>
      </c>
      <c r="DH242" s="72" t="str">
        <f t="shared" si="3835"/>
        <v/>
      </c>
      <c r="DI242" s="72" t="str">
        <f t="shared" si="3836"/>
        <v/>
      </c>
      <c r="DJ242" s="72" t="str">
        <f t="shared" si="3837"/>
        <v/>
      </c>
      <c r="DK242" s="72" t="str">
        <f t="shared" si="3838"/>
        <v/>
      </c>
      <c r="DL242" s="72" t="str">
        <f t="shared" si="3839"/>
        <v/>
      </c>
      <c r="DM242" s="72" t="str">
        <f t="shared" si="3840"/>
        <v/>
      </c>
      <c r="DN242" s="72" t="str">
        <f t="shared" si="3841"/>
        <v/>
      </c>
      <c r="DO242" s="72" t="str">
        <f t="shared" si="3842"/>
        <v/>
      </c>
      <c r="DP242" s="72" t="str">
        <f t="shared" si="3843"/>
        <v/>
      </c>
      <c r="DQ242" s="72" t="str">
        <f t="shared" si="3844"/>
        <v/>
      </c>
      <c r="DR242" s="72" t="str">
        <f t="shared" si="3845"/>
        <v/>
      </c>
      <c r="DS242" s="72" t="str">
        <f t="shared" si="3846"/>
        <v/>
      </c>
      <c r="DT242" s="72" t="str">
        <f t="shared" si="3847"/>
        <v/>
      </c>
      <c r="DU242" s="72" t="str">
        <f t="shared" si="3848"/>
        <v/>
      </c>
      <c r="DV242" s="72" t="str">
        <f t="shared" si="3849"/>
        <v/>
      </c>
      <c r="DW242" s="72" t="str">
        <f t="shared" si="3850"/>
        <v/>
      </c>
      <c r="DX242" s="72" t="str">
        <f t="shared" si="3851"/>
        <v/>
      </c>
      <c r="DY242" s="72" t="str">
        <f t="shared" si="3852"/>
        <v/>
      </c>
      <c r="DZ242" s="72" t="str">
        <f t="shared" si="3853"/>
        <v/>
      </c>
      <c r="EA242" s="72" t="str">
        <f t="shared" si="3854"/>
        <v/>
      </c>
      <c r="EB242" s="72" t="str">
        <f t="shared" si="3855"/>
        <v/>
      </c>
      <c r="EC242" s="72" t="str">
        <f t="shared" si="3856"/>
        <v/>
      </c>
      <c r="ED242" s="72" t="str">
        <f t="shared" si="3857"/>
        <v/>
      </c>
      <c r="EE242" s="72" t="str">
        <f t="shared" si="3858"/>
        <v/>
      </c>
      <c r="EF242" s="72" t="str">
        <f t="shared" si="3859"/>
        <v/>
      </c>
      <c r="EG242" s="72" t="str">
        <f t="shared" si="3860"/>
        <v/>
      </c>
      <c r="EH242" s="72" t="str">
        <f t="shared" si="3861"/>
        <v/>
      </c>
      <c r="EI242" s="72" t="str">
        <f t="shared" si="3862"/>
        <v/>
      </c>
      <c r="EJ242" s="72" t="str">
        <f t="shared" si="3863"/>
        <v/>
      </c>
      <c r="EK242" s="72" t="str">
        <f t="shared" si="3864"/>
        <v/>
      </c>
      <c r="EL242" s="72" t="str">
        <f t="shared" si="3865"/>
        <v/>
      </c>
      <c r="EM242" s="72" t="str">
        <f t="shared" si="3866"/>
        <v/>
      </c>
      <c r="EN242" s="72" t="str">
        <f t="shared" si="3867"/>
        <v/>
      </c>
      <c r="EO242" s="72" t="str">
        <f t="shared" si="3868"/>
        <v/>
      </c>
      <c r="EP242" s="72" t="str">
        <f t="shared" si="3869"/>
        <v/>
      </c>
      <c r="EQ242" s="72" t="str">
        <f t="shared" si="3870"/>
        <v/>
      </c>
      <c r="ER242" s="72" t="str">
        <f t="shared" si="3871"/>
        <v/>
      </c>
      <c r="ES242" s="72" t="str">
        <f t="shared" si="3872"/>
        <v/>
      </c>
      <c r="ET242" s="72" t="str">
        <f t="shared" si="3873"/>
        <v/>
      </c>
      <c r="EU242" s="72" t="str">
        <f t="shared" si="3874"/>
        <v/>
      </c>
      <c r="EV242" s="72" t="str">
        <f t="shared" si="3875"/>
        <v/>
      </c>
      <c r="EW242" s="72" t="str">
        <f t="shared" si="3876"/>
        <v/>
      </c>
      <c r="EX242" s="72" t="str">
        <f t="shared" si="3877"/>
        <v/>
      </c>
      <c r="EY242" s="72" t="str">
        <f t="shared" si="3878"/>
        <v/>
      </c>
      <c r="EZ242" s="72" t="str">
        <f t="shared" si="3879"/>
        <v/>
      </c>
      <c r="FA242" s="72" t="str">
        <f t="shared" si="3880"/>
        <v/>
      </c>
      <c r="FB242" s="72" t="str">
        <f t="shared" si="3881"/>
        <v/>
      </c>
      <c r="FC242" s="72" t="str">
        <f t="shared" si="3882"/>
        <v/>
      </c>
      <c r="FD242" s="72" t="str">
        <f t="shared" si="3883"/>
        <v/>
      </c>
      <c r="FE242" s="72" t="str">
        <f t="shared" si="3884"/>
        <v/>
      </c>
      <c r="FF242" s="72" t="str">
        <f t="shared" si="3885"/>
        <v/>
      </c>
      <c r="FG242" s="72" t="str">
        <f t="shared" si="3886"/>
        <v/>
      </c>
      <c r="FH242" s="72" t="str">
        <f t="shared" si="3887"/>
        <v/>
      </c>
      <c r="FI242" s="72" t="str">
        <f t="shared" si="3888"/>
        <v/>
      </c>
      <c r="FJ242" s="72" t="str">
        <f t="shared" si="3889"/>
        <v/>
      </c>
      <c r="FK242" s="72" t="str">
        <f t="shared" si="3890"/>
        <v/>
      </c>
      <c r="FL242" s="72" t="str">
        <f t="shared" si="3891"/>
        <v/>
      </c>
      <c r="FM242" s="72" t="str">
        <f t="shared" si="3892"/>
        <v/>
      </c>
      <c r="FN242" s="72" t="str">
        <f t="shared" si="3893"/>
        <v/>
      </c>
      <c r="FO242" s="72" t="str">
        <f t="shared" si="3894"/>
        <v/>
      </c>
      <c r="FP242" s="72" t="str">
        <f t="shared" si="3895"/>
        <v/>
      </c>
      <c r="FQ242" s="72" t="str">
        <f t="shared" si="3896"/>
        <v/>
      </c>
      <c r="FR242" s="72" t="str">
        <f t="shared" si="3897"/>
        <v/>
      </c>
      <c r="FS242" s="72" t="str">
        <f t="shared" si="3898"/>
        <v/>
      </c>
    </row>
    <row r="243" spans="1:175" ht="15">
      <c r="A243" s="80"/>
      <c r="B243" s="81" t="s">
        <v>821</v>
      </c>
      <c r="C243" s="124" t="s">
        <v>822</v>
      </c>
      <c r="T243" s="128" t="s">
        <v>823</v>
      </c>
      <c r="U243" s="86" t="str">
        <f t="shared" si="3826"/>
        <v>ReplaceableTextures\\CommandButtons\\BTNIB06.blp</v>
      </c>
      <c r="CN243" s="71" t="str">
        <f t="shared" si="3899"/>
        <v>InitUnitState('IB06',,,,,,,,,,)</v>
      </c>
      <c r="CO243" s="71" t="str">
        <f t="shared" si="3900"/>
        <v>InitUnitNormal('IB06',,,,,,,,,,)</v>
      </c>
      <c r="CP243" s="71" t="str">
        <f t="shared" si="3901"/>
        <v>InitUnitMagic('IB06',,,,,,,,,,)</v>
      </c>
      <c r="CQ243" s="71" t="str">
        <f t="shared" si="3902"/>
        <v>InitUnitAdd('IB06',,,,,,,,,,)</v>
      </c>
      <c r="CR243" s="71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InitEquipData('IB06',,"",,,,,'','','','','','',"ReplaceableTextures\\CommandButtons\\BTNIB07.blp")</v>
      </c>
      <c r="CU243" s="96" t="str">
        <f t="shared" si="3827"/>
        <v>|n</v>
      </c>
      <c r="CV243" s="62" t="str">
        <f t="shared" si="382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3" s="61"/>
      <c r="CX243" s="61"/>
      <c r="CY243" s="61"/>
      <c r="CZ243" s="61"/>
      <c r="DA243" s="61"/>
      <c r="DB243" s="72" t="str">
        <f t="shared" si="3829"/>
        <v/>
      </c>
      <c r="DC243" s="72" t="str">
        <f t="shared" si="3830"/>
        <v/>
      </c>
      <c r="DD243" s="72" t="str">
        <f t="shared" si="3831"/>
        <v/>
      </c>
      <c r="DE243" s="72" t="str">
        <f t="shared" si="3832"/>
        <v/>
      </c>
      <c r="DF243" s="72" t="str">
        <f t="shared" si="3833"/>
        <v/>
      </c>
      <c r="DG243" s="72" t="str">
        <f t="shared" si="3834"/>
        <v/>
      </c>
      <c r="DH243" s="72" t="str">
        <f t="shared" si="3835"/>
        <v/>
      </c>
      <c r="DI243" s="72" t="str">
        <f t="shared" si="3836"/>
        <v/>
      </c>
      <c r="DJ243" s="72" t="str">
        <f t="shared" si="3837"/>
        <v/>
      </c>
      <c r="DK243" s="72" t="str">
        <f t="shared" si="3838"/>
        <v/>
      </c>
      <c r="DL243" s="72" t="str">
        <f t="shared" si="3839"/>
        <v/>
      </c>
      <c r="DM243" s="72" t="str">
        <f t="shared" si="3840"/>
        <v/>
      </c>
      <c r="DN243" s="72" t="str">
        <f t="shared" si="3841"/>
        <v/>
      </c>
      <c r="DO243" s="72" t="str">
        <f t="shared" si="3842"/>
        <v/>
      </c>
      <c r="DP243" s="72" t="str">
        <f t="shared" si="3843"/>
        <v/>
      </c>
      <c r="DQ243" s="72" t="str">
        <f t="shared" si="3844"/>
        <v/>
      </c>
      <c r="DR243" s="72" t="str">
        <f t="shared" si="3845"/>
        <v/>
      </c>
      <c r="DS243" s="72" t="str">
        <f t="shared" si="3846"/>
        <v/>
      </c>
      <c r="DT243" s="72" t="str">
        <f t="shared" si="3847"/>
        <v/>
      </c>
      <c r="DU243" s="72" t="str">
        <f t="shared" si="3848"/>
        <v/>
      </c>
      <c r="DV243" s="72" t="str">
        <f t="shared" si="3849"/>
        <v/>
      </c>
      <c r="DW243" s="72" t="str">
        <f t="shared" si="3850"/>
        <v/>
      </c>
      <c r="DX243" s="72" t="str">
        <f t="shared" si="3851"/>
        <v/>
      </c>
      <c r="DY243" s="72" t="str">
        <f t="shared" si="3852"/>
        <v/>
      </c>
      <c r="DZ243" s="72" t="str">
        <f t="shared" si="3853"/>
        <v/>
      </c>
      <c r="EA243" s="72" t="str">
        <f t="shared" si="3854"/>
        <v/>
      </c>
      <c r="EB243" s="72" t="str">
        <f t="shared" si="3855"/>
        <v/>
      </c>
      <c r="EC243" s="72" t="str">
        <f t="shared" si="3856"/>
        <v/>
      </c>
      <c r="ED243" s="72" t="str">
        <f t="shared" si="3857"/>
        <v/>
      </c>
      <c r="EE243" s="72" t="str">
        <f t="shared" si="3858"/>
        <v/>
      </c>
      <c r="EF243" s="72" t="str">
        <f t="shared" si="3859"/>
        <v/>
      </c>
      <c r="EG243" s="72" t="str">
        <f t="shared" si="3860"/>
        <v/>
      </c>
      <c r="EH243" s="72" t="str">
        <f t="shared" si="3861"/>
        <v/>
      </c>
      <c r="EI243" s="72" t="str">
        <f t="shared" si="3862"/>
        <v/>
      </c>
      <c r="EJ243" s="72" t="str">
        <f t="shared" si="3863"/>
        <v/>
      </c>
      <c r="EK243" s="72" t="str">
        <f t="shared" si="3864"/>
        <v/>
      </c>
      <c r="EL243" s="72" t="str">
        <f t="shared" si="3865"/>
        <v/>
      </c>
      <c r="EM243" s="72" t="str">
        <f t="shared" si="3866"/>
        <v/>
      </c>
      <c r="EN243" s="72" t="str">
        <f t="shared" si="3867"/>
        <v/>
      </c>
      <c r="EO243" s="72" t="str">
        <f t="shared" si="3868"/>
        <v/>
      </c>
      <c r="EP243" s="72" t="str">
        <f t="shared" si="3869"/>
        <v/>
      </c>
      <c r="EQ243" s="72" t="str">
        <f t="shared" si="3870"/>
        <v/>
      </c>
      <c r="ER243" s="72" t="str">
        <f t="shared" si="3871"/>
        <v/>
      </c>
      <c r="ES243" s="72" t="str">
        <f t="shared" si="3872"/>
        <v/>
      </c>
      <c r="ET243" s="72" t="str">
        <f t="shared" si="3873"/>
        <v/>
      </c>
      <c r="EU243" s="72" t="str">
        <f t="shared" si="3874"/>
        <v/>
      </c>
      <c r="EV243" s="72" t="str">
        <f t="shared" si="3875"/>
        <v/>
      </c>
      <c r="EW243" s="72" t="str">
        <f t="shared" si="3876"/>
        <v/>
      </c>
      <c r="EX243" s="72" t="str">
        <f t="shared" si="3877"/>
        <v/>
      </c>
      <c r="EY243" s="72" t="str">
        <f t="shared" si="3878"/>
        <v/>
      </c>
      <c r="EZ243" s="72" t="str">
        <f t="shared" si="3879"/>
        <v/>
      </c>
      <c r="FA243" s="72" t="str">
        <f t="shared" si="3880"/>
        <v/>
      </c>
      <c r="FB243" s="72" t="str">
        <f t="shared" si="3881"/>
        <v/>
      </c>
      <c r="FC243" s="72" t="str">
        <f t="shared" si="3882"/>
        <v/>
      </c>
      <c r="FD243" s="72" t="str">
        <f t="shared" si="3883"/>
        <v/>
      </c>
      <c r="FE243" s="72" t="str">
        <f t="shared" si="3884"/>
        <v/>
      </c>
      <c r="FF243" s="72" t="str">
        <f t="shared" si="3885"/>
        <v/>
      </c>
      <c r="FG243" s="72" t="str">
        <f t="shared" si="3886"/>
        <v/>
      </c>
      <c r="FH243" s="72" t="str">
        <f t="shared" si="3887"/>
        <v/>
      </c>
      <c r="FI243" s="72" t="str">
        <f t="shared" si="3888"/>
        <v/>
      </c>
      <c r="FJ243" s="72" t="str">
        <f t="shared" si="3889"/>
        <v/>
      </c>
      <c r="FK243" s="72" t="str">
        <f t="shared" si="3890"/>
        <v/>
      </c>
      <c r="FL243" s="72" t="str">
        <f t="shared" si="3891"/>
        <v/>
      </c>
      <c r="FM243" s="72" t="str">
        <f t="shared" si="3892"/>
        <v/>
      </c>
      <c r="FN243" s="72" t="str">
        <f t="shared" si="3893"/>
        <v/>
      </c>
      <c r="FO243" s="72" t="str">
        <f t="shared" si="3894"/>
        <v/>
      </c>
      <c r="FP243" s="72" t="str">
        <f t="shared" si="3895"/>
        <v/>
      </c>
      <c r="FQ243" s="72" t="str">
        <f t="shared" si="3896"/>
        <v/>
      </c>
      <c r="FR243" s="72" t="str">
        <f t="shared" si="3897"/>
        <v/>
      </c>
      <c r="FS243" s="72" t="str">
        <f t="shared" si="3898"/>
        <v/>
      </c>
    </row>
    <row r="244" spans="1:175">
      <c r="A244" s="80"/>
      <c r="B244" s="81" t="s">
        <v>824</v>
      </c>
      <c r="C244" s="124" t="s">
        <v>825</v>
      </c>
      <c r="T244" s="124" t="s">
        <v>826</v>
      </c>
      <c r="U244" s="86" t="str">
        <f t="shared" si="3826"/>
        <v>ReplaceableTextures\\CommandButtons\\BTNIB07.blp</v>
      </c>
      <c r="CN244" s="71" t="str">
        <f t="shared" si="3899"/>
        <v>InitUnitState('IB07',,,,,,,,,,)</v>
      </c>
      <c r="CO244" s="71" t="str">
        <f t="shared" si="3900"/>
        <v>InitUnitNormal('IB07',,,,,,,,,,)</v>
      </c>
      <c r="CP244" s="71" t="str">
        <f t="shared" si="3901"/>
        <v>InitUnitMagic('IB07',,,,,,,,,,)</v>
      </c>
      <c r="CQ244" s="71" t="str">
        <f t="shared" si="3902"/>
        <v>InitUnitAdd('IB07',,,,,,,,,,)</v>
      </c>
      <c r="CR244" s="71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InitEquipData('IB07',,"",,,,,'','','','','','',"ReplaceableTextures\\CommandButtons\\BTNIB08.blp")</v>
      </c>
      <c r="CU244" s="96" t="str">
        <f t="shared" si="3827"/>
        <v>|n</v>
      </c>
      <c r="CV244" s="62" t="str">
        <f t="shared" si="382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4" s="61"/>
      <c r="CX244" s="61"/>
      <c r="CY244" s="61"/>
      <c r="CZ244" s="61"/>
      <c r="DA244" s="61"/>
      <c r="DB244" s="72" t="str">
        <f t="shared" si="3829"/>
        <v/>
      </c>
      <c r="DC244" s="72" t="str">
        <f t="shared" si="3830"/>
        <v/>
      </c>
      <c r="DD244" s="72" t="str">
        <f t="shared" si="3831"/>
        <v/>
      </c>
      <c r="DE244" s="72" t="str">
        <f t="shared" si="3832"/>
        <v/>
      </c>
      <c r="DF244" s="72" t="str">
        <f t="shared" si="3833"/>
        <v/>
      </c>
      <c r="DG244" s="72" t="str">
        <f t="shared" si="3834"/>
        <v/>
      </c>
      <c r="DH244" s="72" t="str">
        <f t="shared" si="3835"/>
        <v/>
      </c>
      <c r="DI244" s="72" t="str">
        <f t="shared" si="3836"/>
        <v/>
      </c>
      <c r="DJ244" s="72" t="str">
        <f t="shared" si="3837"/>
        <v/>
      </c>
      <c r="DK244" s="72" t="str">
        <f t="shared" si="3838"/>
        <v/>
      </c>
      <c r="DL244" s="72" t="str">
        <f t="shared" si="3839"/>
        <v/>
      </c>
      <c r="DM244" s="72" t="str">
        <f t="shared" si="3840"/>
        <v/>
      </c>
      <c r="DN244" s="72" t="str">
        <f t="shared" si="3841"/>
        <v/>
      </c>
      <c r="DO244" s="72" t="str">
        <f t="shared" si="3842"/>
        <v/>
      </c>
      <c r="DP244" s="72" t="str">
        <f t="shared" si="3843"/>
        <v/>
      </c>
      <c r="DQ244" s="72" t="str">
        <f t="shared" si="3844"/>
        <v/>
      </c>
      <c r="DR244" s="72" t="str">
        <f t="shared" si="3845"/>
        <v/>
      </c>
      <c r="DS244" s="72" t="str">
        <f t="shared" si="3846"/>
        <v/>
      </c>
      <c r="DT244" s="72" t="str">
        <f t="shared" si="3847"/>
        <v/>
      </c>
      <c r="DU244" s="72" t="str">
        <f t="shared" si="3848"/>
        <v/>
      </c>
      <c r="DV244" s="72" t="str">
        <f t="shared" si="3849"/>
        <v/>
      </c>
      <c r="DW244" s="72" t="str">
        <f t="shared" si="3850"/>
        <v/>
      </c>
      <c r="DX244" s="72" t="str">
        <f t="shared" si="3851"/>
        <v/>
      </c>
      <c r="DY244" s="72" t="str">
        <f t="shared" si="3852"/>
        <v/>
      </c>
      <c r="DZ244" s="72" t="str">
        <f t="shared" si="3853"/>
        <v/>
      </c>
      <c r="EA244" s="72" t="str">
        <f t="shared" si="3854"/>
        <v/>
      </c>
      <c r="EB244" s="72" t="str">
        <f t="shared" si="3855"/>
        <v/>
      </c>
      <c r="EC244" s="72" t="str">
        <f t="shared" si="3856"/>
        <v/>
      </c>
      <c r="ED244" s="72" t="str">
        <f t="shared" si="3857"/>
        <v/>
      </c>
      <c r="EE244" s="72" t="str">
        <f t="shared" si="3858"/>
        <v/>
      </c>
      <c r="EF244" s="72" t="str">
        <f t="shared" si="3859"/>
        <v/>
      </c>
      <c r="EG244" s="72" t="str">
        <f t="shared" si="3860"/>
        <v/>
      </c>
      <c r="EH244" s="72" t="str">
        <f t="shared" si="3861"/>
        <v/>
      </c>
      <c r="EI244" s="72" t="str">
        <f t="shared" si="3862"/>
        <v/>
      </c>
      <c r="EJ244" s="72" t="str">
        <f t="shared" si="3863"/>
        <v/>
      </c>
      <c r="EK244" s="72" t="str">
        <f t="shared" si="3864"/>
        <v/>
      </c>
      <c r="EL244" s="72" t="str">
        <f t="shared" si="3865"/>
        <v/>
      </c>
      <c r="EM244" s="72" t="str">
        <f t="shared" si="3866"/>
        <v/>
      </c>
      <c r="EN244" s="72" t="str">
        <f t="shared" si="3867"/>
        <v/>
      </c>
      <c r="EO244" s="72" t="str">
        <f t="shared" si="3868"/>
        <v/>
      </c>
      <c r="EP244" s="72" t="str">
        <f t="shared" si="3869"/>
        <v/>
      </c>
      <c r="EQ244" s="72" t="str">
        <f t="shared" si="3870"/>
        <v/>
      </c>
      <c r="ER244" s="72" t="str">
        <f t="shared" si="3871"/>
        <v/>
      </c>
      <c r="ES244" s="72" t="str">
        <f t="shared" si="3872"/>
        <v/>
      </c>
      <c r="ET244" s="72" t="str">
        <f t="shared" si="3873"/>
        <v/>
      </c>
      <c r="EU244" s="72" t="str">
        <f t="shared" si="3874"/>
        <v/>
      </c>
      <c r="EV244" s="72" t="str">
        <f t="shared" si="3875"/>
        <v/>
      </c>
      <c r="EW244" s="72" t="str">
        <f t="shared" si="3876"/>
        <v/>
      </c>
      <c r="EX244" s="72" t="str">
        <f t="shared" si="3877"/>
        <v/>
      </c>
      <c r="EY244" s="72" t="str">
        <f t="shared" si="3878"/>
        <v/>
      </c>
      <c r="EZ244" s="72" t="str">
        <f t="shared" si="3879"/>
        <v/>
      </c>
      <c r="FA244" s="72" t="str">
        <f t="shared" si="3880"/>
        <v/>
      </c>
      <c r="FB244" s="72" t="str">
        <f t="shared" si="3881"/>
        <v/>
      </c>
      <c r="FC244" s="72" t="str">
        <f t="shared" si="3882"/>
        <v/>
      </c>
      <c r="FD244" s="72" t="str">
        <f t="shared" si="3883"/>
        <v/>
      </c>
      <c r="FE244" s="72" t="str">
        <f t="shared" si="3884"/>
        <v/>
      </c>
      <c r="FF244" s="72" t="str">
        <f t="shared" si="3885"/>
        <v/>
      </c>
      <c r="FG244" s="72" t="str">
        <f t="shared" si="3886"/>
        <v/>
      </c>
      <c r="FH244" s="72" t="str">
        <f t="shared" si="3887"/>
        <v/>
      </c>
      <c r="FI244" s="72" t="str">
        <f t="shared" si="3888"/>
        <v/>
      </c>
      <c r="FJ244" s="72" t="str">
        <f t="shared" si="3889"/>
        <v/>
      </c>
      <c r="FK244" s="72" t="str">
        <f t="shared" si="3890"/>
        <v/>
      </c>
      <c r="FL244" s="72" t="str">
        <f t="shared" si="3891"/>
        <v/>
      </c>
      <c r="FM244" s="72" t="str">
        <f t="shared" si="3892"/>
        <v/>
      </c>
      <c r="FN244" s="72" t="str">
        <f t="shared" si="3893"/>
        <v/>
      </c>
      <c r="FO244" s="72" t="str">
        <f t="shared" si="3894"/>
        <v/>
      </c>
      <c r="FP244" s="72" t="str">
        <f t="shared" si="3895"/>
        <v/>
      </c>
      <c r="FQ244" s="72" t="str">
        <f t="shared" si="3896"/>
        <v/>
      </c>
      <c r="FR244" s="72" t="str">
        <f t="shared" si="3897"/>
        <v/>
      </c>
      <c r="FS244" s="72" t="str">
        <f t="shared" si="3898"/>
        <v/>
      </c>
    </row>
    <row r="245" spans="1:175" ht="15">
      <c r="A245" s="80"/>
      <c r="B245" s="81" t="s">
        <v>827</v>
      </c>
      <c r="C245" s="124" t="s">
        <v>828</v>
      </c>
      <c r="T245" s="128" t="s">
        <v>829</v>
      </c>
      <c r="U245" s="86" t="str">
        <f t="shared" si="3826"/>
        <v>ReplaceableTextures\\CommandButtons\\BTNIB08.blp</v>
      </c>
      <c r="CN245" s="71" t="str">
        <f t="shared" si="3899"/>
        <v>InitUnitState('IB08',,,,,,,,,,)</v>
      </c>
      <c r="CO245" s="71" t="str">
        <f t="shared" si="3900"/>
        <v>InitUnitNormal('IB08',,,,,,,,,,)</v>
      </c>
      <c r="CP245" s="71" t="str">
        <f t="shared" si="3901"/>
        <v>InitUnitMagic('IB08',,,,,,,,,,)</v>
      </c>
      <c r="CQ245" s="71" t="str">
        <f t="shared" si="3902"/>
        <v>InitUnitAdd('IB08',,,,,,,,,,)</v>
      </c>
      <c r="CR245" s="71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272&amp;CR$1&amp;")"</f>
        <v>InitEquipData('IB08',,"",,,,,'','','','','','',"")</v>
      </c>
      <c r="CU245" s="96" t="str">
        <f t="shared" si="3827"/>
        <v>|n</v>
      </c>
      <c r="CV245" s="62" t="str">
        <f t="shared" si="3828"/>
        <v>|cff99ccff游戏中输入《|r|cff33ff00魔芝RPG|r|cff99ccff》领取本礼包！|r|n|n|r奖励：|n|cffffcc00练功房怪物数量+1|r</v>
      </c>
      <c r="CW245" s="61"/>
      <c r="CX245" s="61"/>
      <c r="CY245" s="61"/>
      <c r="CZ245" s="61"/>
      <c r="DA245" s="61"/>
      <c r="DB245" s="72" t="str">
        <f t="shared" si="3829"/>
        <v/>
      </c>
      <c r="DC245" s="72" t="str">
        <f t="shared" si="3830"/>
        <v/>
      </c>
      <c r="DD245" s="72" t="str">
        <f t="shared" si="3831"/>
        <v/>
      </c>
      <c r="DE245" s="72" t="str">
        <f t="shared" si="3832"/>
        <v/>
      </c>
      <c r="DF245" s="72" t="str">
        <f t="shared" si="3833"/>
        <v/>
      </c>
      <c r="DG245" s="72" t="str">
        <f t="shared" si="3834"/>
        <v/>
      </c>
      <c r="DH245" s="72" t="str">
        <f t="shared" si="3835"/>
        <v/>
      </c>
      <c r="DI245" s="72" t="str">
        <f t="shared" si="3836"/>
        <v/>
      </c>
      <c r="DJ245" s="72" t="str">
        <f t="shared" si="3837"/>
        <v/>
      </c>
      <c r="DK245" s="72" t="str">
        <f t="shared" si="3838"/>
        <v/>
      </c>
      <c r="DL245" s="72" t="str">
        <f t="shared" si="3839"/>
        <v/>
      </c>
      <c r="DM245" s="72" t="str">
        <f t="shared" si="3840"/>
        <v/>
      </c>
      <c r="DN245" s="72" t="str">
        <f t="shared" si="3841"/>
        <v/>
      </c>
      <c r="DO245" s="72" t="str">
        <f t="shared" si="3842"/>
        <v/>
      </c>
      <c r="DP245" s="72" t="str">
        <f t="shared" si="3843"/>
        <v/>
      </c>
      <c r="DQ245" s="72" t="str">
        <f t="shared" si="3844"/>
        <v/>
      </c>
      <c r="DR245" s="72" t="str">
        <f t="shared" si="3845"/>
        <v/>
      </c>
      <c r="DS245" s="72" t="str">
        <f t="shared" si="3846"/>
        <v/>
      </c>
      <c r="DT245" s="72" t="str">
        <f t="shared" si="3847"/>
        <v/>
      </c>
      <c r="DU245" s="72" t="str">
        <f t="shared" si="3848"/>
        <v/>
      </c>
      <c r="DV245" s="72" t="str">
        <f t="shared" si="3849"/>
        <v/>
      </c>
      <c r="DW245" s="72" t="str">
        <f t="shared" si="3850"/>
        <v/>
      </c>
      <c r="DX245" s="72" t="str">
        <f t="shared" si="3851"/>
        <v/>
      </c>
      <c r="DY245" s="72" t="str">
        <f t="shared" si="3852"/>
        <v/>
      </c>
      <c r="DZ245" s="72" t="str">
        <f t="shared" si="3853"/>
        <v/>
      </c>
      <c r="EA245" s="72" t="str">
        <f t="shared" si="3854"/>
        <v/>
      </c>
      <c r="EB245" s="72" t="str">
        <f t="shared" si="3855"/>
        <v/>
      </c>
      <c r="EC245" s="72" t="str">
        <f t="shared" si="3856"/>
        <v/>
      </c>
      <c r="ED245" s="72" t="str">
        <f t="shared" si="3857"/>
        <v/>
      </c>
      <c r="EE245" s="72" t="str">
        <f t="shared" si="3858"/>
        <v/>
      </c>
      <c r="EF245" s="72" t="str">
        <f t="shared" si="3859"/>
        <v/>
      </c>
      <c r="EG245" s="72" t="str">
        <f t="shared" si="3860"/>
        <v/>
      </c>
      <c r="EH245" s="72" t="str">
        <f t="shared" si="3861"/>
        <v/>
      </c>
      <c r="EI245" s="72" t="str">
        <f t="shared" si="3862"/>
        <v/>
      </c>
      <c r="EJ245" s="72" t="str">
        <f t="shared" si="3863"/>
        <v/>
      </c>
      <c r="EK245" s="72" t="str">
        <f t="shared" si="3864"/>
        <v/>
      </c>
      <c r="EL245" s="72" t="str">
        <f t="shared" si="3865"/>
        <v/>
      </c>
      <c r="EM245" s="72" t="str">
        <f t="shared" si="3866"/>
        <v/>
      </c>
      <c r="EN245" s="72" t="str">
        <f t="shared" si="3867"/>
        <v/>
      </c>
      <c r="EO245" s="72" t="str">
        <f t="shared" si="3868"/>
        <v/>
      </c>
      <c r="EP245" s="72" t="str">
        <f t="shared" si="3869"/>
        <v/>
      </c>
      <c r="EQ245" s="72" t="str">
        <f t="shared" si="3870"/>
        <v/>
      </c>
      <c r="ER245" s="72" t="str">
        <f t="shared" si="3871"/>
        <v/>
      </c>
      <c r="ES245" s="72" t="str">
        <f t="shared" si="3872"/>
        <v/>
      </c>
      <c r="ET245" s="72" t="str">
        <f t="shared" si="3873"/>
        <v/>
      </c>
      <c r="EU245" s="72" t="str">
        <f t="shared" si="3874"/>
        <v/>
      </c>
      <c r="EV245" s="72" t="str">
        <f t="shared" si="3875"/>
        <v/>
      </c>
      <c r="EW245" s="72" t="str">
        <f t="shared" si="3876"/>
        <v/>
      </c>
      <c r="EX245" s="72" t="str">
        <f t="shared" si="3877"/>
        <v/>
      </c>
      <c r="EY245" s="72" t="str">
        <f t="shared" si="3878"/>
        <v/>
      </c>
      <c r="EZ245" s="72" t="str">
        <f t="shared" si="3879"/>
        <v/>
      </c>
      <c r="FA245" s="72" t="str">
        <f t="shared" si="3880"/>
        <v/>
      </c>
      <c r="FB245" s="72" t="str">
        <f t="shared" si="3881"/>
        <v/>
      </c>
      <c r="FC245" s="72" t="str">
        <f t="shared" si="3882"/>
        <v/>
      </c>
      <c r="FD245" s="72" t="str">
        <f t="shared" si="3883"/>
        <v/>
      </c>
      <c r="FE245" s="72" t="str">
        <f t="shared" si="3884"/>
        <v/>
      </c>
      <c r="FF245" s="72" t="str">
        <f t="shared" si="3885"/>
        <v/>
      </c>
      <c r="FG245" s="72" t="str">
        <f t="shared" si="3886"/>
        <v/>
      </c>
      <c r="FH245" s="72" t="str">
        <f t="shared" si="3887"/>
        <v/>
      </c>
      <c r="FI245" s="72" t="str">
        <f t="shared" si="3888"/>
        <v/>
      </c>
      <c r="FJ245" s="72" t="str">
        <f t="shared" si="3889"/>
        <v/>
      </c>
      <c r="FK245" s="72" t="str">
        <f t="shared" si="3890"/>
        <v/>
      </c>
      <c r="FL245" s="72" t="str">
        <f t="shared" si="3891"/>
        <v/>
      </c>
      <c r="FM245" s="72" t="str">
        <f t="shared" si="3892"/>
        <v/>
      </c>
      <c r="FN245" s="72" t="str">
        <f t="shared" si="3893"/>
        <v/>
      </c>
      <c r="FO245" s="72" t="str">
        <f t="shared" si="3894"/>
        <v/>
      </c>
      <c r="FP245" s="72" t="str">
        <f t="shared" si="3895"/>
        <v/>
      </c>
      <c r="FQ245" s="72" t="str">
        <f t="shared" si="3896"/>
        <v/>
      </c>
      <c r="FR245" s="72" t="str">
        <f t="shared" si="3897"/>
        <v/>
      </c>
      <c r="FS245" s="72" t="str">
        <f t="shared" si="3898"/>
        <v/>
      </c>
    </row>
    <row r="246" spans="1:175">
      <c r="A246" s="80"/>
      <c r="B246" s="81" t="s">
        <v>830</v>
      </c>
      <c r="C246" s="124" t="s">
        <v>831</v>
      </c>
      <c r="T246" s="129"/>
      <c r="U246" s="86" t="str">
        <f t="shared" si="3826"/>
        <v>ReplaceableTextures\\CommandButtons\\BTNIB09.blp</v>
      </c>
      <c r="CN246" s="71" t="str">
        <f t="shared" si="3899"/>
        <v>InitUnitState('IB09',,,,,,,,,,)</v>
      </c>
      <c r="CO246" s="71" t="str">
        <f t="shared" si="3900"/>
        <v>InitUnitNormal('IB09',,,,,,,,,,)</v>
      </c>
      <c r="CP246" s="71" t="str">
        <f t="shared" si="3901"/>
        <v>InitUnitMagic('IB09',,,,,,,,,,)</v>
      </c>
      <c r="CQ246" s="71" t="str">
        <f t="shared" si="3902"/>
        <v>InitUnitAdd('IB09',,,,,,,,,,)</v>
      </c>
      <c r="CR246" s="71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273&amp;CR$1&amp;")"</f>
        <v>InitEquipData('IB09',,"",,,,,'','','','','','',"")</v>
      </c>
      <c r="CU246" s="96" t="str">
        <f t="shared" si="3827"/>
        <v>|n</v>
      </c>
      <c r="CV246" s="62">
        <f t="shared" si="3828"/>
        <v>0</v>
      </c>
      <c r="CW246" s="61"/>
      <c r="CX246" s="61"/>
      <c r="CY246" s="61"/>
      <c r="CZ246" s="61"/>
      <c r="DA246" s="61"/>
      <c r="DB246" s="72" t="str">
        <f t="shared" ref="DB246:FM247" si="3903">IF(V246="","","|n"&amp;DB$2&amp;"+"&amp;V246&amp;DB$1)</f>
        <v/>
      </c>
      <c r="DC246" s="72" t="str">
        <f t="shared" si="3903"/>
        <v/>
      </c>
      <c r="DD246" s="72" t="str">
        <f t="shared" si="3903"/>
        <v/>
      </c>
      <c r="DE246" s="72" t="str">
        <f t="shared" si="3903"/>
        <v/>
      </c>
      <c r="DF246" s="72" t="str">
        <f t="shared" si="3903"/>
        <v/>
      </c>
      <c r="DG246" s="72" t="str">
        <f t="shared" si="3903"/>
        <v/>
      </c>
      <c r="DH246" s="72" t="str">
        <f t="shared" si="3903"/>
        <v/>
      </c>
      <c r="DI246" s="72" t="str">
        <f t="shared" si="3903"/>
        <v/>
      </c>
      <c r="DJ246" s="72" t="str">
        <f t="shared" si="3903"/>
        <v/>
      </c>
      <c r="DK246" s="72" t="str">
        <f t="shared" si="3903"/>
        <v/>
      </c>
      <c r="DL246" s="72" t="str">
        <f t="shared" si="3903"/>
        <v/>
      </c>
      <c r="DM246" s="72" t="str">
        <f t="shared" si="3903"/>
        <v/>
      </c>
      <c r="DN246" s="72" t="str">
        <f t="shared" si="3903"/>
        <v/>
      </c>
      <c r="DO246" s="72" t="str">
        <f t="shared" si="3903"/>
        <v/>
      </c>
      <c r="DP246" s="72" t="str">
        <f t="shared" si="3903"/>
        <v/>
      </c>
      <c r="DQ246" s="72" t="str">
        <f t="shared" si="3903"/>
        <v/>
      </c>
      <c r="DR246" s="72" t="str">
        <f t="shared" si="3903"/>
        <v/>
      </c>
      <c r="DS246" s="72" t="str">
        <f t="shared" si="3903"/>
        <v/>
      </c>
      <c r="DT246" s="72" t="str">
        <f t="shared" si="3903"/>
        <v/>
      </c>
      <c r="DU246" s="72" t="str">
        <f t="shared" si="3903"/>
        <v/>
      </c>
      <c r="DV246" s="72" t="str">
        <f t="shared" si="3903"/>
        <v/>
      </c>
      <c r="DW246" s="72" t="str">
        <f t="shared" si="3903"/>
        <v/>
      </c>
      <c r="DX246" s="72" t="str">
        <f t="shared" si="3903"/>
        <v/>
      </c>
      <c r="DY246" s="72" t="str">
        <f t="shared" si="3903"/>
        <v/>
      </c>
      <c r="DZ246" s="72" t="str">
        <f t="shared" si="3903"/>
        <v/>
      </c>
      <c r="EA246" s="72" t="str">
        <f t="shared" si="3903"/>
        <v/>
      </c>
      <c r="EB246" s="72" t="str">
        <f t="shared" si="3903"/>
        <v/>
      </c>
      <c r="EC246" s="72" t="str">
        <f t="shared" si="3903"/>
        <v/>
      </c>
      <c r="ED246" s="72" t="str">
        <f t="shared" si="3903"/>
        <v/>
      </c>
      <c r="EE246" s="72" t="str">
        <f t="shared" si="3903"/>
        <v/>
      </c>
      <c r="EF246" s="72" t="str">
        <f t="shared" si="3903"/>
        <v/>
      </c>
      <c r="EG246" s="72" t="str">
        <f t="shared" si="3903"/>
        <v/>
      </c>
      <c r="EH246" s="72" t="str">
        <f t="shared" si="3903"/>
        <v/>
      </c>
      <c r="EI246" s="72" t="str">
        <f t="shared" si="3903"/>
        <v/>
      </c>
      <c r="EJ246" s="72" t="str">
        <f t="shared" si="3903"/>
        <v/>
      </c>
      <c r="EK246" s="72" t="str">
        <f t="shared" si="3903"/>
        <v/>
      </c>
      <c r="EL246" s="72" t="str">
        <f t="shared" si="3903"/>
        <v/>
      </c>
      <c r="EM246" s="72" t="str">
        <f t="shared" si="3903"/>
        <v/>
      </c>
      <c r="EN246" s="72" t="str">
        <f t="shared" si="3903"/>
        <v/>
      </c>
      <c r="EO246" s="72" t="str">
        <f t="shared" si="3903"/>
        <v/>
      </c>
      <c r="EP246" s="72" t="str">
        <f t="shared" si="3903"/>
        <v/>
      </c>
      <c r="EQ246" s="72" t="str">
        <f t="shared" si="3903"/>
        <v/>
      </c>
      <c r="ER246" s="72" t="str">
        <f t="shared" si="3903"/>
        <v/>
      </c>
      <c r="ES246" s="72" t="str">
        <f t="shared" si="3903"/>
        <v/>
      </c>
      <c r="ET246" s="72" t="str">
        <f t="shared" si="3903"/>
        <v/>
      </c>
      <c r="EU246" s="72" t="str">
        <f t="shared" si="3903"/>
        <v/>
      </c>
      <c r="EV246" s="72" t="str">
        <f t="shared" si="3903"/>
        <v/>
      </c>
      <c r="EW246" s="72" t="str">
        <f t="shared" si="3903"/>
        <v/>
      </c>
      <c r="EX246" s="72" t="str">
        <f t="shared" si="3903"/>
        <v/>
      </c>
      <c r="EY246" s="72" t="str">
        <f t="shared" si="3903"/>
        <v/>
      </c>
      <c r="EZ246" s="72" t="str">
        <f t="shared" si="3903"/>
        <v/>
      </c>
      <c r="FA246" s="72" t="str">
        <f t="shared" si="3903"/>
        <v/>
      </c>
      <c r="FB246" s="72" t="str">
        <f t="shared" si="3903"/>
        <v/>
      </c>
      <c r="FC246" s="72" t="str">
        <f t="shared" si="3903"/>
        <v/>
      </c>
      <c r="FD246" s="72" t="str">
        <f t="shared" si="3903"/>
        <v/>
      </c>
      <c r="FE246" s="72" t="str">
        <f t="shared" si="3903"/>
        <v/>
      </c>
      <c r="FF246" s="72" t="str">
        <f t="shared" si="3903"/>
        <v/>
      </c>
      <c r="FG246" s="72" t="str">
        <f t="shared" si="3903"/>
        <v/>
      </c>
      <c r="FH246" s="72" t="str">
        <f t="shared" si="3903"/>
        <v/>
      </c>
      <c r="FI246" s="72" t="str">
        <f t="shared" si="3903"/>
        <v/>
      </c>
      <c r="FJ246" s="72" t="str">
        <f t="shared" si="3903"/>
        <v/>
      </c>
      <c r="FK246" s="72" t="str">
        <f t="shared" si="3903"/>
        <v/>
      </c>
      <c r="FL246" s="72" t="str">
        <f t="shared" si="3903"/>
        <v/>
      </c>
      <c r="FM246" s="72" t="str">
        <f t="shared" si="3903"/>
        <v/>
      </c>
      <c r="FN246" s="72" t="str">
        <f t="shared" ref="FN246:FS247" si="3904">IF(CH246="","","|n"&amp;FN$2&amp;"+"&amp;CH246&amp;FN$1)</f>
        <v/>
      </c>
      <c r="FO246" s="72" t="str">
        <f t="shared" si="3904"/>
        <v/>
      </c>
      <c r="FP246" s="72" t="str">
        <f t="shared" si="3904"/>
        <v/>
      </c>
      <c r="FQ246" s="72" t="str">
        <f t="shared" si="3904"/>
        <v/>
      </c>
      <c r="FR246" s="72" t="str">
        <f t="shared" si="3904"/>
        <v/>
      </c>
      <c r="FS246" s="72" t="str">
        <f t="shared" si="3904"/>
        <v/>
      </c>
    </row>
    <row r="247" spans="1:175" ht="15">
      <c r="A247" s="80"/>
      <c r="B247" s="125" t="s">
        <v>832</v>
      </c>
      <c r="C247" s="124" t="str">
        <f>"已领取"&amp;C237</f>
        <v>已领取星耀福利</v>
      </c>
      <c r="T247" s="128" t="str">
        <f>T237&amp;"|N|N|cff00ff00已领取该礼包"</f>
        <v>|cffffcc33平台名称带有“星耀”开局自动激活！|n|n|r奖励：|n|cffffcc00每秒金币+1|n每秒攻击+1|n每秒生命+5|r|N|N|cff00ff00已领取该礼包</v>
      </c>
      <c r="U247" s="80" t="s">
        <v>833</v>
      </c>
      <c r="CN247" s="71" t="str">
        <f t="shared" ref="CN247" si="3905">"InitUnitState('"&amp;B247&amp;"',"&amp;V247&amp;","&amp;W247&amp;","&amp;X247&amp;","&amp;Y247&amp;","&amp;Z247&amp;","&amp;AA247&amp;","&amp;AB247&amp;","&amp;AC247&amp;","&amp;AD247&amp;","&amp;AE247&amp;")"</f>
        <v>InitUnitState('IB50',,,,,,,,,,)</v>
      </c>
      <c r="CO247" s="71" t="str">
        <f t="shared" ref="CO247" si="3906">"InitUnitNormal('"&amp;B247&amp;"',"&amp;AF247&amp;","&amp;AG247&amp;","&amp;AH247&amp;","&amp;AI247&amp;","&amp;AJ247&amp;","&amp;AK247&amp;","&amp;AL247&amp;","&amp;AM247&amp;","&amp;AN247&amp;","&amp;AO247&amp;")"</f>
        <v>InitUnitNormal('IB50',,,,,,,,,,)</v>
      </c>
      <c r="CP247" s="71" t="str">
        <f t="shared" ref="CP247" si="3907">"InitUnitMagic('"&amp;B247&amp;"',"&amp;AP247&amp;","&amp;AQ247&amp;","&amp;AR247&amp;","&amp;AS247&amp;","&amp;AT247&amp;","&amp;AU247&amp;","&amp;AV247&amp;","&amp;AW247&amp;","&amp;BI247&amp;","&amp;BJ247&amp;")"</f>
        <v>InitUnitMagic('IB50',,,,,,,,,,)</v>
      </c>
      <c r="CQ247" s="71" t="str">
        <f t="shared" ref="CQ247" si="3908">"InitUnitAdd('"&amp;B247&amp;"',"&amp;BK247&amp;","&amp;BL247&amp;","&amp;BM247&amp;","&amp;BN247&amp;","&amp;BO247&amp;","&amp;BP247&amp;","&amp;BQ247&amp;","&amp;BR247&amp;","&amp;BS247&amp;","&amp;BT247&amp;")"</f>
        <v>InitUnitAdd('IB50',,,,,,,,,,)</v>
      </c>
      <c r="CR247" s="71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InitEquipData('IB50',,"",,,,,'','','','','','',"ReplaceableTextures\\commandButtons\\BTNLBUI01.blp")</v>
      </c>
      <c r="CU247" s="96" t="str">
        <f t="shared" si="3827"/>
        <v>|n</v>
      </c>
      <c r="CV247" s="62" t="str">
        <f t="shared" si="3828"/>
        <v>|cffffcc33平台名称带有“星耀”开局自动激活！|n|n|r奖励：|n|cffffcc00每秒金币+1|n每秒攻击+1|n每秒生命+5|r|N|N|cff00ff00已领取该礼包</v>
      </c>
      <c r="CW247" s="61"/>
      <c r="CX247" s="61"/>
      <c r="CY247" s="61"/>
      <c r="CZ247" s="61"/>
      <c r="DA247" s="61"/>
      <c r="DB247" s="72" t="str">
        <f t="shared" si="3903"/>
        <v/>
      </c>
      <c r="DC247" s="72" t="str">
        <f t="shared" si="3903"/>
        <v/>
      </c>
      <c r="DD247" s="72" t="str">
        <f t="shared" si="3903"/>
        <v/>
      </c>
      <c r="DE247" s="72" t="str">
        <f t="shared" si="3903"/>
        <v/>
      </c>
      <c r="DF247" s="72" t="str">
        <f t="shared" si="3903"/>
        <v/>
      </c>
      <c r="DG247" s="72" t="str">
        <f t="shared" si="3903"/>
        <v/>
      </c>
      <c r="DH247" s="72" t="str">
        <f t="shared" si="3903"/>
        <v/>
      </c>
      <c r="DI247" s="72" t="str">
        <f t="shared" si="3903"/>
        <v/>
      </c>
      <c r="DJ247" s="72" t="str">
        <f t="shared" si="3903"/>
        <v/>
      </c>
      <c r="DK247" s="72" t="str">
        <f t="shared" si="3903"/>
        <v/>
      </c>
      <c r="DL247" s="72" t="str">
        <f t="shared" si="3903"/>
        <v/>
      </c>
      <c r="DM247" s="72" t="str">
        <f t="shared" si="3903"/>
        <v/>
      </c>
      <c r="DN247" s="72" t="str">
        <f t="shared" si="3903"/>
        <v/>
      </c>
      <c r="DO247" s="72" t="str">
        <f t="shared" si="3903"/>
        <v/>
      </c>
      <c r="DP247" s="72" t="str">
        <f t="shared" si="3903"/>
        <v/>
      </c>
      <c r="DQ247" s="72" t="str">
        <f t="shared" si="3903"/>
        <v/>
      </c>
      <c r="DR247" s="72" t="str">
        <f t="shared" si="3903"/>
        <v/>
      </c>
      <c r="DS247" s="72" t="str">
        <f t="shared" si="3903"/>
        <v/>
      </c>
      <c r="DT247" s="72" t="str">
        <f t="shared" si="3903"/>
        <v/>
      </c>
      <c r="DU247" s="72" t="str">
        <f t="shared" si="3903"/>
        <v/>
      </c>
      <c r="DV247" s="72" t="str">
        <f t="shared" si="3903"/>
        <v/>
      </c>
      <c r="DW247" s="72" t="str">
        <f t="shared" si="3903"/>
        <v/>
      </c>
      <c r="DX247" s="72" t="str">
        <f t="shared" si="3903"/>
        <v/>
      </c>
      <c r="DY247" s="72" t="str">
        <f t="shared" si="3903"/>
        <v/>
      </c>
      <c r="DZ247" s="72" t="str">
        <f t="shared" si="3903"/>
        <v/>
      </c>
      <c r="EA247" s="72" t="str">
        <f t="shared" si="3903"/>
        <v/>
      </c>
      <c r="EB247" s="72" t="str">
        <f t="shared" si="3903"/>
        <v/>
      </c>
      <c r="EC247" s="72" t="str">
        <f t="shared" si="3903"/>
        <v/>
      </c>
      <c r="ED247" s="72" t="str">
        <f t="shared" si="3903"/>
        <v/>
      </c>
      <c r="EE247" s="72" t="str">
        <f t="shared" si="3903"/>
        <v/>
      </c>
      <c r="EF247" s="72" t="str">
        <f t="shared" si="3903"/>
        <v/>
      </c>
      <c r="EG247" s="72" t="str">
        <f t="shared" si="3903"/>
        <v/>
      </c>
      <c r="EH247" s="72" t="str">
        <f t="shared" si="3903"/>
        <v/>
      </c>
      <c r="EI247" s="72" t="str">
        <f t="shared" si="3903"/>
        <v/>
      </c>
      <c r="EJ247" s="72" t="str">
        <f t="shared" si="3903"/>
        <v/>
      </c>
      <c r="EK247" s="72" t="str">
        <f t="shared" si="3903"/>
        <v/>
      </c>
      <c r="EL247" s="72" t="str">
        <f t="shared" si="3903"/>
        <v/>
      </c>
      <c r="EM247" s="72" t="str">
        <f t="shared" si="3903"/>
        <v/>
      </c>
      <c r="EN247" s="72" t="str">
        <f t="shared" si="3903"/>
        <v/>
      </c>
      <c r="EO247" s="72" t="str">
        <f t="shared" si="3903"/>
        <v/>
      </c>
      <c r="EP247" s="72" t="str">
        <f t="shared" si="3903"/>
        <v/>
      </c>
      <c r="EQ247" s="72" t="str">
        <f t="shared" si="3903"/>
        <v/>
      </c>
      <c r="ER247" s="72" t="str">
        <f t="shared" si="3903"/>
        <v/>
      </c>
      <c r="ES247" s="72" t="str">
        <f t="shared" si="3903"/>
        <v/>
      </c>
      <c r="ET247" s="72" t="str">
        <f t="shared" si="3903"/>
        <v/>
      </c>
      <c r="EU247" s="72" t="str">
        <f t="shared" si="3903"/>
        <v/>
      </c>
      <c r="EV247" s="72" t="str">
        <f t="shared" si="3903"/>
        <v/>
      </c>
      <c r="EW247" s="72" t="str">
        <f t="shared" si="3903"/>
        <v/>
      </c>
      <c r="EX247" s="72" t="str">
        <f t="shared" si="3903"/>
        <v/>
      </c>
      <c r="EY247" s="72" t="str">
        <f t="shared" si="3903"/>
        <v/>
      </c>
      <c r="EZ247" s="72" t="str">
        <f t="shared" si="3903"/>
        <v/>
      </c>
      <c r="FA247" s="72" t="str">
        <f t="shared" si="3903"/>
        <v/>
      </c>
      <c r="FB247" s="72" t="str">
        <f t="shared" si="3903"/>
        <v/>
      </c>
      <c r="FC247" s="72" t="str">
        <f t="shared" si="3903"/>
        <v/>
      </c>
      <c r="FD247" s="72" t="str">
        <f t="shared" si="3903"/>
        <v/>
      </c>
      <c r="FE247" s="72" t="str">
        <f t="shared" si="3903"/>
        <v/>
      </c>
      <c r="FF247" s="72" t="str">
        <f t="shared" si="3903"/>
        <v/>
      </c>
      <c r="FG247" s="72" t="str">
        <f t="shared" si="3903"/>
        <v/>
      </c>
      <c r="FH247" s="72" t="str">
        <f t="shared" si="3903"/>
        <v/>
      </c>
      <c r="FI247" s="72" t="str">
        <f t="shared" si="3903"/>
        <v/>
      </c>
      <c r="FJ247" s="72" t="str">
        <f t="shared" si="3903"/>
        <v/>
      </c>
      <c r="FK247" s="72" t="str">
        <f t="shared" si="3903"/>
        <v/>
      </c>
      <c r="FL247" s="72" t="str">
        <f t="shared" si="3903"/>
        <v/>
      </c>
      <c r="FM247" s="72" t="str">
        <f t="shared" si="3903"/>
        <v/>
      </c>
      <c r="FN247" s="72" t="str">
        <f t="shared" si="3904"/>
        <v/>
      </c>
      <c r="FO247" s="72" t="str">
        <f t="shared" si="3904"/>
        <v/>
      </c>
      <c r="FP247" s="72" t="str">
        <f t="shared" si="3904"/>
        <v/>
      </c>
      <c r="FQ247" s="72" t="str">
        <f t="shared" si="3904"/>
        <v/>
      </c>
      <c r="FR247" s="72" t="str">
        <f t="shared" si="3904"/>
        <v/>
      </c>
      <c r="FS247" s="72" t="str">
        <f t="shared" si="3904"/>
        <v/>
      </c>
    </row>
    <row r="248" spans="1:175" ht="15">
      <c r="A248" s="80"/>
      <c r="B248" s="125" t="s">
        <v>834</v>
      </c>
      <c r="C248" s="124" t="str">
        <f>"已领取"&amp;C238</f>
        <v>已领取公众号礼包</v>
      </c>
      <c r="T248" s="128" t="str">
        <f>T238&amp;"|N|N|cff00ff00已领取该礼包"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8" s="80" t="s">
        <v>833</v>
      </c>
      <c r="CN248" s="71" t="str">
        <f t="shared" si="3899"/>
        <v>InitUnitState('IB51',,,,,,,,,,)</v>
      </c>
      <c r="CO248" s="71" t="str">
        <f t="shared" si="3900"/>
        <v>InitUnitNormal('IB51',,,,,,,,,,)</v>
      </c>
      <c r="CP248" s="71" t="str">
        <f t="shared" si="3901"/>
        <v>InitUnitMagic('IB51',,,,,,,,,,)</v>
      </c>
      <c r="CQ248" s="71" t="str">
        <f t="shared" si="3902"/>
        <v>InitUnitAdd('IB51',,,,,,,,,,)</v>
      </c>
      <c r="CR248" s="71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InitEquipData('IB51',,"",,,,,'','','','','','',"ReplaceableTextures\\commandButtons\\BTNLBUI01.blp")</v>
      </c>
      <c r="CU248" s="96" t="str">
        <f t="shared" ref="CU248:CU256" si="3909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2" t="str">
        <f t="shared" ref="CV248:CV262" si="3910">T248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8" s="61"/>
      <c r="CX248" s="61"/>
      <c r="CY248" s="61"/>
      <c r="CZ248" s="61"/>
      <c r="DA248" s="61"/>
      <c r="DB248" s="72" t="str">
        <f t="shared" ref="DB248:DB254" si="3911">IF(V248="","","|n"&amp;DB$2&amp;"+"&amp;V248&amp;DB$1)</f>
        <v/>
      </c>
      <c r="DC248" s="72" t="str">
        <f t="shared" ref="DC248:DC254" si="3912">IF(W248="","","|n"&amp;DC$2&amp;"+"&amp;W248&amp;DC$1)</f>
        <v/>
      </c>
      <c r="DD248" s="72" t="str">
        <f t="shared" ref="DD248:DD254" si="3913">IF(X248="","","|n"&amp;DD$2&amp;"+"&amp;X248&amp;DD$1)</f>
        <v/>
      </c>
      <c r="DE248" s="72" t="str">
        <f t="shared" ref="DE248:DE254" si="3914">IF(Y248="","","|n"&amp;DE$2&amp;"+"&amp;Y248&amp;DE$1)</f>
        <v/>
      </c>
      <c r="DF248" s="72" t="str">
        <f t="shared" ref="DF248:DF254" si="3915">IF(Z248="","","|n"&amp;DF$2&amp;"+"&amp;Z248&amp;DF$1)</f>
        <v/>
      </c>
      <c r="DG248" s="72" t="str">
        <f t="shared" ref="DG248:DG254" si="3916">IF(AA248="","","|n"&amp;DG$2&amp;"+"&amp;AA248&amp;DG$1)</f>
        <v/>
      </c>
      <c r="DH248" s="72" t="str">
        <f t="shared" ref="DH248:DH254" si="3917">IF(AB248="","","|n"&amp;DH$2&amp;"+"&amp;AB248&amp;DH$1)</f>
        <v/>
      </c>
      <c r="DI248" s="72" t="str">
        <f t="shared" ref="DI248:DI254" si="3918">IF(AC248="","","|n"&amp;DI$2&amp;"+"&amp;AC248&amp;DI$1)</f>
        <v/>
      </c>
      <c r="DJ248" s="72" t="str">
        <f t="shared" ref="DJ248:DJ254" si="3919">IF(AD248="","","|n"&amp;DJ$2&amp;"+"&amp;AD248&amp;DJ$1)</f>
        <v/>
      </c>
      <c r="DK248" s="72" t="str">
        <f t="shared" ref="DK248:DK254" si="3920">IF(AE248="","","|n"&amp;DK$2&amp;"+"&amp;AE248&amp;DK$1)</f>
        <v/>
      </c>
      <c r="DL248" s="72" t="str">
        <f t="shared" ref="DL248:DL254" si="3921">IF(AF248="","","|n"&amp;DL$2&amp;"+"&amp;AF248&amp;DL$1)</f>
        <v/>
      </c>
      <c r="DM248" s="72" t="str">
        <f t="shared" ref="DM248:DM254" si="3922">IF(AG248="","","|n"&amp;DM$2&amp;"+"&amp;AG248&amp;DM$1)</f>
        <v/>
      </c>
      <c r="DN248" s="72" t="str">
        <f t="shared" ref="DN248:DN254" si="3923">IF(AH248="","","|n"&amp;DN$2&amp;"+"&amp;AH248&amp;DN$1)</f>
        <v/>
      </c>
      <c r="DO248" s="72" t="str">
        <f t="shared" ref="DO248:DO254" si="3924">IF(AI248="","","|n"&amp;DO$2&amp;"+"&amp;AI248&amp;DO$1)</f>
        <v/>
      </c>
      <c r="DP248" s="72" t="str">
        <f t="shared" ref="DP248:DP254" si="3925">IF(AJ248="","","|n"&amp;DP$2&amp;"+"&amp;AJ248&amp;DP$1)</f>
        <v/>
      </c>
      <c r="DQ248" s="72" t="str">
        <f t="shared" ref="DQ248:DQ254" si="3926">IF(AK248="","","|n"&amp;DQ$2&amp;"+"&amp;AK248&amp;DQ$1)</f>
        <v/>
      </c>
      <c r="DR248" s="72" t="str">
        <f t="shared" ref="DR248:DR254" si="3927">IF(AL248="","","|n"&amp;DR$2&amp;"+"&amp;AL248&amp;DR$1)</f>
        <v/>
      </c>
      <c r="DS248" s="72" t="str">
        <f t="shared" ref="DS248:DS254" si="3928">IF(AM248="","","|n"&amp;DS$2&amp;"+"&amp;AM248&amp;DS$1)</f>
        <v/>
      </c>
      <c r="DT248" s="72" t="str">
        <f t="shared" ref="DT248:DT254" si="3929">IF(AN248="","","|n"&amp;DT$2&amp;"+"&amp;AN248&amp;DT$1)</f>
        <v/>
      </c>
      <c r="DU248" s="72" t="str">
        <f t="shared" ref="DU248:DU254" si="3930">IF(AO248="","","|n"&amp;DU$2&amp;"+"&amp;AO248&amp;DU$1)</f>
        <v/>
      </c>
      <c r="DV248" s="72" t="str">
        <f t="shared" ref="DV248:DV254" si="3931">IF(AP248="","","|n"&amp;DV$2&amp;"+"&amp;AP248&amp;DV$1)</f>
        <v/>
      </c>
      <c r="DW248" s="72" t="str">
        <f t="shared" ref="DW248:DW254" si="3932">IF(AQ248="","","|n"&amp;DW$2&amp;"+"&amp;AQ248&amp;DW$1)</f>
        <v/>
      </c>
      <c r="DX248" s="72" t="str">
        <f t="shared" ref="DX248:DX254" si="3933">IF(AR248="","","|n"&amp;DX$2&amp;"+"&amp;AR248&amp;DX$1)</f>
        <v/>
      </c>
      <c r="DY248" s="72" t="str">
        <f t="shared" ref="DY248:DY254" si="3934">IF(AS248="","","|n"&amp;DY$2&amp;"+"&amp;AS248&amp;DY$1)</f>
        <v/>
      </c>
      <c r="DZ248" s="72" t="str">
        <f t="shared" ref="DZ248:DZ254" si="3935">IF(AT248="","","|n"&amp;DZ$2&amp;"+"&amp;AT248&amp;DZ$1)</f>
        <v/>
      </c>
      <c r="EA248" s="72" t="str">
        <f t="shared" ref="EA248:EA254" si="3936">IF(AU248="","","|n"&amp;EA$2&amp;"+"&amp;AU248&amp;EA$1)</f>
        <v/>
      </c>
      <c r="EB248" s="72" t="str">
        <f t="shared" ref="EB248:EB254" si="3937">IF(AV248="","","|n"&amp;EB$2&amp;"+"&amp;AV248&amp;EB$1)</f>
        <v/>
      </c>
      <c r="EC248" s="72" t="str">
        <f t="shared" ref="EC248:EC254" si="3938">IF(AW248="","","|n"&amp;EC$2&amp;"+"&amp;AW248&amp;EC$1)</f>
        <v/>
      </c>
      <c r="ED248" s="72" t="str">
        <f t="shared" ref="ED248:ED254" si="3939">IF(AX248="","","|n"&amp;ED$2&amp;"+"&amp;AX248&amp;ED$1)</f>
        <v/>
      </c>
      <c r="EE248" s="72" t="str">
        <f t="shared" ref="EE248:EE254" si="3940">IF(AY248="","","|n"&amp;EE$2&amp;"+"&amp;AY248&amp;EE$1)</f>
        <v/>
      </c>
      <c r="EF248" s="72" t="str">
        <f t="shared" ref="EF248:EF254" si="3941">IF(AZ248="","","|n"&amp;EF$2&amp;"+"&amp;AZ248&amp;EF$1)</f>
        <v/>
      </c>
      <c r="EG248" s="72" t="str">
        <f t="shared" ref="EG248:EG254" si="3942">IF(BA248="","","|n"&amp;EG$2&amp;"+"&amp;BA248&amp;EG$1)</f>
        <v/>
      </c>
      <c r="EH248" s="72" t="str">
        <f t="shared" ref="EH248:EH254" si="3943">IF(BB248="","","|n"&amp;EH$2&amp;"+"&amp;BB248&amp;EH$1)</f>
        <v/>
      </c>
      <c r="EI248" s="72" t="str">
        <f t="shared" ref="EI248:EI254" si="3944">IF(BC248="","","|n"&amp;EI$2&amp;"+"&amp;BC248&amp;EI$1)</f>
        <v/>
      </c>
      <c r="EJ248" s="72" t="str">
        <f t="shared" ref="EJ248:EJ254" si="3945">IF(BD248="","","|n"&amp;EJ$2&amp;"+"&amp;BD248&amp;EJ$1)</f>
        <v/>
      </c>
      <c r="EK248" s="72" t="str">
        <f t="shared" ref="EK248:EK254" si="3946">IF(BE248="","","|n"&amp;EK$2&amp;"+"&amp;BE248&amp;EK$1)</f>
        <v/>
      </c>
      <c r="EL248" s="72" t="str">
        <f t="shared" ref="EL248:EL254" si="3947">IF(BF248="","","|n"&amp;EL$2&amp;"+"&amp;BF248&amp;EL$1)</f>
        <v/>
      </c>
      <c r="EM248" s="72" t="str">
        <f t="shared" ref="EM248:EM254" si="3948">IF(BG248="","","|n"&amp;EM$2&amp;"+"&amp;BG248&amp;EM$1)</f>
        <v/>
      </c>
      <c r="EN248" s="72" t="str">
        <f t="shared" ref="EN248:EN254" si="3949">IF(BH248="","","|n"&amp;EN$2&amp;"+"&amp;BH248&amp;EN$1)</f>
        <v/>
      </c>
      <c r="EO248" s="72" t="str">
        <f t="shared" ref="EO248:EO254" si="3950">IF(BI248="","","|n"&amp;EO$2&amp;"+"&amp;BI248&amp;EO$1)</f>
        <v/>
      </c>
      <c r="EP248" s="72" t="str">
        <f t="shared" ref="EP248:EP254" si="3951">IF(BJ248="","","|n"&amp;EP$2&amp;"+"&amp;BJ248&amp;EP$1)</f>
        <v/>
      </c>
      <c r="EQ248" s="72" t="str">
        <f t="shared" ref="EQ248:EQ254" si="3952">IF(BK248="","","|n"&amp;EQ$2&amp;"+"&amp;BK248&amp;EQ$1)</f>
        <v/>
      </c>
      <c r="ER248" s="72" t="str">
        <f t="shared" ref="ER248:ER254" si="3953">IF(BL248="","","|n"&amp;ER$2&amp;"+"&amp;BL248&amp;ER$1)</f>
        <v/>
      </c>
      <c r="ES248" s="72" t="str">
        <f t="shared" ref="ES248:ES254" si="3954">IF(BM248="","","|n"&amp;ES$2&amp;"+"&amp;BM248&amp;ES$1)</f>
        <v/>
      </c>
      <c r="ET248" s="72" t="str">
        <f t="shared" ref="ET248:ET254" si="3955">IF(BN248="","","|n"&amp;ET$2&amp;"+"&amp;BN248&amp;ET$1)</f>
        <v/>
      </c>
      <c r="EU248" s="72" t="str">
        <f t="shared" ref="EU248:EU254" si="3956">IF(BO248="","","|n"&amp;EU$2&amp;"+"&amp;BO248&amp;EU$1)</f>
        <v/>
      </c>
      <c r="EV248" s="72" t="str">
        <f t="shared" ref="EV248:EV254" si="3957">IF(BP248="","","|n"&amp;EV$2&amp;"+"&amp;BP248&amp;EV$1)</f>
        <v/>
      </c>
      <c r="EW248" s="72" t="str">
        <f t="shared" ref="EW248:EW254" si="3958">IF(BQ248="","","|n"&amp;EW$2&amp;"+"&amp;BQ248&amp;EW$1)</f>
        <v/>
      </c>
      <c r="EX248" s="72" t="str">
        <f t="shared" ref="EX248:EX254" si="3959">IF(BR248="","","|n"&amp;EX$2&amp;"+"&amp;BR248&amp;EX$1)</f>
        <v/>
      </c>
      <c r="EY248" s="72" t="str">
        <f t="shared" ref="EY248:EY254" si="3960">IF(BS248="","","|n"&amp;EY$2&amp;"+"&amp;BS248&amp;EY$1)</f>
        <v/>
      </c>
      <c r="EZ248" s="72" t="str">
        <f t="shared" ref="EZ248:EZ254" si="3961">IF(BT248="","","|n"&amp;EZ$2&amp;"+"&amp;BT248&amp;EZ$1)</f>
        <v/>
      </c>
      <c r="FA248" s="72" t="str">
        <f t="shared" ref="FA248:FA254" si="3962">IF(BU248="","","|n"&amp;FA$2&amp;"+"&amp;BU248&amp;FA$1)</f>
        <v/>
      </c>
      <c r="FB248" s="72" t="str">
        <f t="shared" ref="FB248:FB254" si="3963">IF(BV248="","","|n"&amp;FB$2&amp;"+"&amp;BV248&amp;FB$1)</f>
        <v/>
      </c>
      <c r="FC248" s="72" t="str">
        <f t="shared" ref="FC248:FC254" si="3964">IF(BW248="","","|n"&amp;FC$2&amp;"+"&amp;BW248&amp;FC$1)</f>
        <v/>
      </c>
      <c r="FD248" s="72" t="str">
        <f t="shared" ref="FD248:FD254" si="3965">IF(BX248="","","|n"&amp;FD$2&amp;"+"&amp;BX248&amp;FD$1)</f>
        <v/>
      </c>
      <c r="FE248" s="72" t="str">
        <f t="shared" ref="FE248:FE254" si="3966">IF(BY248="","","|n"&amp;FE$2&amp;"+"&amp;BY248&amp;FE$1)</f>
        <v/>
      </c>
      <c r="FF248" s="72" t="str">
        <f t="shared" ref="FF248:FF254" si="3967">IF(BZ248="","","|n"&amp;FF$2&amp;"+"&amp;BZ248&amp;FF$1)</f>
        <v/>
      </c>
      <c r="FG248" s="72" t="str">
        <f t="shared" ref="FG248:FG254" si="3968">IF(CA248="","","|n"&amp;FG$2&amp;"+"&amp;CA248&amp;FG$1)</f>
        <v/>
      </c>
      <c r="FH248" s="72" t="str">
        <f t="shared" ref="FH248:FH254" si="3969">IF(CB248="","","|n"&amp;FH$2&amp;"+"&amp;CB248&amp;FH$1)</f>
        <v/>
      </c>
      <c r="FI248" s="72" t="str">
        <f t="shared" ref="FI248:FI254" si="3970">IF(CC248="","","|n"&amp;FI$2&amp;"+"&amp;CC248&amp;FI$1)</f>
        <v/>
      </c>
      <c r="FJ248" s="72" t="str">
        <f t="shared" ref="FJ248:FJ254" si="3971">IF(CD248="","","|n"&amp;FJ$2&amp;"+"&amp;CD248&amp;FJ$1)</f>
        <v/>
      </c>
      <c r="FK248" s="72" t="str">
        <f t="shared" ref="FK248:FK254" si="3972">IF(CE248="","","|n"&amp;FK$2&amp;"+"&amp;CE248&amp;FK$1)</f>
        <v/>
      </c>
      <c r="FL248" s="72" t="str">
        <f t="shared" ref="FL248:FL254" si="3973">IF(CF248="","","|n"&amp;FL$2&amp;"+"&amp;CF248&amp;FL$1)</f>
        <v/>
      </c>
      <c r="FM248" s="72" t="str">
        <f t="shared" ref="FM248:FM254" si="3974">IF(CG248="","","|n"&amp;FM$2&amp;"+"&amp;CG248&amp;FM$1)</f>
        <v/>
      </c>
      <c r="FN248" s="72" t="str">
        <f t="shared" ref="FN248:FN254" si="3975">IF(CH248="","","|n"&amp;FN$2&amp;"+"&amp;CH248&amp;FN$1)</f>
        <v/>
      </c>
      <c r="FO248" s="72" t="str">
        <f t="shared" ref="FO248:FO254" si="3976">IF(CI248="","","|n"&amp;FO$2&amp;"+"&amp;CI248&amp;FO$1)</f>
        <v/>
      </c>
      <c r="FP248" s="72" t="str">
        <f t="shared" ref="FP248:FP254" si="3977">IF(CJ248="","","|n"&amp;FP$2&amp;"+"&amp;CJ248&amp;FP$1)</f>
        <v/>
      </c>
      <c r="FQ248" s="72" t="str">
        <f t="shared" ref="FQ248:FQ254" si="3978">IF(CK248="","","|n"&amp;FQ$2&amp;"+"&amp;CK248&amp;FQ$1)</f>
        <v/>
      </c>
      <c r="FR248" s="72" t="str">
        <f t="shared" ref="FR248:FR254" si="3979">IF(CL248="","","|n"&amp;FR$2&amp;"+"&amp;CL248&amp;FR$1)</f>
        <v/>
      </c>
      <c r="FS248" s="72" t="str">
        <f t="shared" ref="FS248:FS254" si="3980">IF(CM248="","","|n"&amp;FS$2&amp;"+"&amp;CM248&amp;FS$1)</f>
        <v/>
      </c>
    </row>
    <row r="249" spans="1:175" ht="15">
      <c r="A249" s="80"/>
      <c r="B249" s="125" t="s">
        <v>835</v>
      </c>
      <c r="C249" s="124" t="str">
        <f t="shared" ref="C249:C256" si="3981">"已领取"&amp;C239</f>
        <v>已领取入群礼包</v>
      </c>
      <c r="T249" s="128" t="str">
        <f t="shared" ref="T249:T256" si="3982">T239&amp;"|N|N|cff00ff00已领取该礼包"</f>
        <v>加入《|cff00ffcc全民封神|r》官方QQ群，即可获得入群礼包码！|n|n输入礼包码即可获得：|n金币+1000，每秒攻击+2，每秒业力+2|N|N|cff00ff00已领取该礼包</v>
      </c>
      <c r="U249" s="80" t="s">
        <v>833</v>
      </c>
      <c r="CN249" s="71" t="str">
        <f t="shared" ref="CN249:CN256" si="3983">"InitUnitState('"&amp;B249&amp;"',"&amp;V249&amp;","&amp;W249&amp;","&amp;X249&amp;","&amp;Y249&amp;","&amp;Z249&amp;","&amp;AA249&amp;","&amp;AB249&amp;","&amp;AC249&amp;","&amp;AD249&amp;","&amp;AE249&amp;")"</f>
        <v>InitUnitState('IB52',,,,,,,,,,)</v>
      </c>
      <c r="CO249" s="71" t="str">
        <f t="shared" ref="CO249:CO256" si="3984">"InitUnitNormal('"&amp;B249&amp;"',"&amp;AF249&amp;","&amp;AG249&amp;","&amp;AH249&amp;","&amp;AI249&amp;","&amp;AJ249&amp;","&amp;AK249&amp;","&amp;AL249&amp;","&amp;AM249&amp;","&amp;AN249&amp;","&amp;AO249&amp;")"</f>
        <v>InitUnitNormal('IB52',,,,,,,,,,)</v>
      </c>
      <c r="CP249" s="71" t="str">
        <f t="shared" ref="CP249:CP256" si="3985">"InitUnitMagic('"&amp;B249&amp;"',"&amp;AP249&amp;","&amp;AQ249&amp;","&amp;AR249&amp;","&amp;AS249&amp;","&amp;AT249&amp;","&amp;AU249&amp;","&amp;AV249&amp;","&amp;AW249&amp;","&amp;BI249&amp;","&amp;BJ249&amp;")"</f>
        <v>InitUnitMagic('IB52',,,,,,,,,,)</v>
      </c>
      <c r="CQ249" s="71" t="str">
        <f t="shared" ref="CQ249:CQ256" si="3986">"InitUnitAdd('"&amp;B249&amp;"',"&amp;BK249&amp;","&amp;BL249&amp;","&amp;BM249&amp;","&amp;BN249&amp;","&amp;BO249&amp;","&amp;BP249&amp;","&amp;BQ249&amp;","&amp;BR249&amp;","&amp;BS249&amp;","&amp;BT249&amp;")"</f>
        <v>InitUnitAdd('IB52',,,,,,,,,,)</v>
      </c>
      <c r="CR249" s="71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InitEquipData('IB52',,"",,,,,'','','','','','',"ReplaceableTextures\\commandButtons\\BTNLBUI01.blp")</v>
      </c>
      <c r="CU249" s="96" t="str">
        <f t="shared" si="3909"/>
        <v>|n</v>
      </c>
      <c r="CV249" s="62" t="str">
        <f t="shared" si="3910"/>
        <v>加入《|cff00ffcc全民封神|r》官方QQ群，即可获得入群礼包码！|n|n输入礼包码即可获得：|n金币+1000，每秒攻击+2，每秒业力+2|N|N|cff00ff00已领取该礼包</v>
      </c>
      <c r="CW249" s="61"/>
      <c r="CX249" s="61"/>
      <c r="CY249" s="61"/>
      <c r="CZ249" s="61"/>
      <c r="DA249" s="61"/>
      <c r="DB249" s="72" t="str">
        <f t="shared" si="3911"/>
        <v/>
      </c>
      <c r="DC249" s="72" t="str">
        <f t="shared" si="3912"/>
        <v/>
      </c>
      <c r="DD249" s="72" t="str">
        <f t="shared" si="3913"/>
        <v/>
      </c>
      <c r="DE249" s="72" t="str">
        <f t="shared" si="3914"/>
        <v/>
      </c>
      <c r="DF249" s="72" t="str">
        <f t="shared" si="3915"/>
        <v/>
      </c>
      <c r="DG249" s="72" t="str">
        <f t="shared" si="3916"/>
        <v/>
      </c>
      <c r="DH249" s="72" t="str">
        <f t="shared" si="3917"/>
        <v/>
      </c>
      <c r="DI249" s="72" t="str">
        <f t="shared" si="3918"/>
        <v/>
      </c>
      <c r="DJ249" s="72" t="str">
        <f t="shared" si="3919"/>
        <v/>
      </c>
      <c r="DK249" s="72" t="str">
        <f t="shared" si="3920"/>
        <v/>
      </c>
      <c r="DL249" s="72" t="str">
        <f t="shared" si="3921"/>
        <v/>
      </c>
      <c r="DM249" s="72" t="str">
        <f t="shared" si="3922"/>
        <v/>
      </c>
      <c r="DN249" s="72" t="str">
        <f t="shared" si="3923"/>
        <v/>
      </c>
      <c r="DO249" s="72" t="str">
        <f t="shared" si="3924"/>
        <v/>
      </c>
      <c r="DP249" s="72" t="str">
        <f t="shared" si="3925"/>
        <v/>
      </c>
      <c r="DQ249" s="72" t="str">
        <f t="shared" si="3926"/>
        <v/>
      </c>
      <c r="DR249" s="72" t="str">
        <f t="shared" si="3927"/>
        <v/>
      </c>
      <c r="DS249" s="72" t="str">
        <f t="shared" si="3928"/>
        <v/>
      </c>
      <c r="DT249" s="72" t="str">
        <f t="shared" si="3929"/>
        <v/>
      </c>
      <c r="DU249" s="72" t="str">
        <f t="shared" si="3930"/>
        <v/>
      </c>
      <c r="DV249" s="72" t="str">
        <f t="shared" si="3931"/>
        <v/>
      </c>
      <c r="DW249" s="72" t="str">
        <f t="shared" si="3932"/>
        <v/>
      </c>
      <c r="DX249" s="72" t="str">
        <f t="shared" si="3933"/>
        <v/>
      </c>
      <c r="DY249" s="72" t="str">
        <f t="shared" si="3934"/>
        <v/>
      </c>
      <c r="DZ249" s="72" t="str">
        <f t="shared" si="3935"/>
        <v/>
      </c>
      <c r="EA249" s="72" t="str">
        <f t="shared" si="3936"/>
        <v/>
      </c>
      <c r="EB249" s="72" t="str">
        <f t="shared" si="3937"/>
        <v/>
      </c>
      <c r="EC249" s="72" t="str">
        <f t="shared" si="3938"/>
        <v/>
      </c>
      <c r="ED249" s="72" t="str">
        <f t="shared" si="3939"/>
        <v/>
      </c>
      <c r="EE249" s="72" t="str">
        <f t="shared" si="3940"/>
        <v/>
      </c>
      <c r="EF249" s="72" t="str">
        <f t="shared" si="3941"/>
        <v/>
      </c>
      <c r="EG249" s="72" t="str">
        <f t="shared" si="3942"/>
        <v/>
      </c>
      <c r="EH249" s="72" t="str">
        <f t="shared" si="3943"/>
        <v/>
      </c>
      <c r="EI249" s="72" t="str">
        <f t="shared" si="3944"/>
        <v/>
      </c>
      <c r="EJ249" s="72" t="str">
        <f t="shared" si="3945"/>
        <v/>
      </c>
      <c r="EK249" s="72" t="str">
        <f t="shared" si="3946"/>
        <v/>
      </c>
      <c r="EL249" s="72" t="str">
        <f t="shared" si="3947"/>
        <v/>
      </c>
      <c r="EM249" s="72" t="str">
        <f t="shared" si="3948"/>
        <v/>
      </c>
      <c r="EN249" s="72" t="str">
        <f t="shared" si="3949"/>
        <v/>
      </c>
      <c r="EO249" s="72" t="str">
        <f t="shared" si="3950"/>
        <v/>
      </c>
      <c r="EP249" s="72" t="str">
        <f t="shared" si="3951"/>
        <v/>
      </c>
      <c r="EQ249" s="72" t="str">
        <f t="shared" si="3952"/>
        <v/>
      </c>
      <c r="ER249" s="72" t="str">
        <f t="shared" si="3953"/>
        <v/>
      </c>
      <c r="ES249" s="72" t="str">
        <f t="shared" si="3954"/>
        <v/>
      </c>
      <c r="ET249" s="72" t="str">
        <f t="shared" si="3955"/>
        <v/>
      </c>
      <c r="EU249" s="72" t="str">
        <f t="shared" si="3956"/>
        <v/>
      </c>
      <c r="EV249" s="72" t="str">
        <f t="shared" si="3957"/>
        <v/>
      </c>
      <c r="EW249" s="72" t="str">
        <f t="shared" si="3958"/>
        <v/>
      </c>
      <c r="EX249" s="72" t="str">
        <f t="shared" si="3959"/>
        <v/>
      </c>
      <c r="EY249" s="72" t="str">
        <f t="shared" si="3960"/>
        <v/>
      </c>
      <c r="EZ249" s="72" t="str">
        <f t="shared" si="3961"/>
        <v/>
      </c>
      <c r="FA249" s="72" t="str">
        <f t="shared" si="3962"/>
        <v/>
      </c>
      <c r="FB249" s="72" t="str">
        <f t="shared" si="3963"/>
        <v/>
      </c>
      <c r="FC249" s="72" t="str">
        <f t="shared" si="3964"/>
        <v/>
      </c>
      <c r="FD249" s="72" t="str">
        <f t="shared" si="3965"/>
        <v/>
      </c>
      <c r="FE249" s="72" t="str">
        <f t="shared" si="3966"/>
        <v/>
      </c>
      <c r="FF249" s="72" t="str">
        <f t="shared" si="3967"/>
        <v/>
      </c>
      <c r="FG249" s="72" t="str">
        <f t="shared" si="3968"/>
        <v/>
      </c>
      <c r="FH249" s="72" t="str">
        <f t="shared" si="3969"/>
        <v/>
      </c>
      <c r="FI249" s="72" t="str">
        <f t="shared" si="3970"/>
        <v/>
      </c>
      <c r="FJ249" s="72" t="str">
        <f t="shared" si="3971"/>
        <v/>
      </c>
      <c r="FK249" s="72" t="str">
        <f t="shared" si="3972"/>
        <v/>
      </c>
      <c r="FL249" s="72" t="str">
        <f t="shared" si="3973"/>
        <v/>
      </c>
      <c r="FM249" s="72" t="str">
        <f t="shared" si="3974"/>
        <v/>
      </c>
      <c r="FN249" s="72" t="str">
        <f t="shared" si="3975"/>
        <v/>
      </c>
      <c r="FO249" s="72" t="str">
        <f t="shared" si="3976"/>
        <v/>
      </c>
      <c r="FP249" s="72" t="str">
        <f t="shared" si="3977"/>
        <v/>
      </c>
      <c r="FQ249" s="72" t="str">
        <f t="shared" si="3978"/>
        <v/>
      </c>
      <c r="FR249" s="72" t="str">
        <f t="shared" si="3979"/>
        <v/>
      </c>
      <c r="FS249" s="72" t="str">
        <f t="shared" si="3980"/>
        <v/>
      </c>
    </row>
    <row r="250" spans="1:175" ht="15">
      <c r="A250" s="80"/>
      <c r="B250" s="125" t="s">
        <v>836</v>
      </c>
      <c r="C250" s="124" t="str">
        <f t="shared" si="3981"/>
        <v>已领取拜年礼包</v>
      </c>
      <c r="T250" s="128" t="str">
        <f t="shared" si="3982"/>
        <v>|cff99ccff给与地图有效评论建议|r即可领取：|n每秒生命+100，每秒业力+2|n|n|r|cff808080地图等级达到3级可领取|r|N|N|cff00ff00已领取该礼包</v>
      </c>
      <c r="U250" s="80" t="s">
        <v>833</v>
      </c>
      <c r="CN250" s="71" t="str">
        <f t="shared" si="3983"/>
        <v>InitUnitState('IB53',,,,,,,,,,)</v>
      </c>
      <c r="CO250" s="71" t="str">
        <f t="shared" si="3984"/>
        <v>InitUnitNormal('IB53',,,,,,,,,,)</v>
      </c>
      <c r="CP250" s="71" t="str">
        <f t="shared" si="3985"/>
        <v>InitUnitMagic('IB53',,,,,,,,,,)</v>
      </c>
      <c r="CQ250" s="71" t="str">
        <f t="shared" si="3986"/>
        <v>InitUnitAdd('IB53',,,,,,,,,,)</v>
      </c>
      <c r="CR250" s="71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InitEquipData('IB53',,"",,,,,'','','','','','',"ReplaceableTextures\\commandButtons\\BTNLBUI01.blp")</v>
      </c>
      <c r="CU250" s="96" t="str">
        <f t="shared" si="3909"/>
        <v>|n</v>
      </c>
      <c r="CV250" s="62" t="str">
        <f t="shared" si="3910"/>
        <v>|cff99ccff给与地图有效评论建议|r即可领取：|n每秒生命+100，每秒业力+2|n|n|r|cff808080地图等级达到3级可领取|r|N|N|cff00ff00已领取该礼包</v>
      </c>
      <c r="CW250" s="61"/>
      <c r="CX250" s="61"/>
      <c r="CY250" s="61"/>
      <c r="CZ250" s="61"/>
      <c r="DA250" s="61"/>
      <c r="DB250" s="72" t="str">
        <f t="shared" si="3911"/>
        <v/>
      </c>
      <c r="DC250" s="72" t="str">
        <f t="shared" si="3912"/>
        <v/>
      </c>
      <c r="DD250" s="72" t="str">
        <f t="shared" si="3913"/>
        <v/>
      </c>
      <c r="DE250" s="72" t="str">
        <f t="shared" si="3914"/>
        <v/>
      </c>
      <c r="DF250" s="72" t="str">
        <f t="shared" si="3915"/>
        <v/>
      </c>
      <c r="DG250" s="72" t="str">
        <f t="shared" si="3916"/>
        <v/>
      </c>
      <c r="DH250" s="72" t="str">
        <f t="shared" si="3917"/>
        <v/>
      </c>
      <c r="DI250" s="72" t="str">
        <f t="shared" si="3918"/>
        <v/>
      </c>
      <c r="DJ250" s="72" t="str">
        <f t="shared" si="3919"/>
        <v/>
      </c>
      <c r="DK250" s="72" t="str">
        <f t="shared" si="3920"/>
        <v/>
      </c>
      <c r="DL250" s="72" t="str">
        <f t="shared" si="3921"/>
        <v/>
      </c>
      <c r="DM250" s="72" t="str">
        <f t="shared" si="3922"/>
        <v/>
      </c>
      <c r="DN250" s="72" t="str">
        <f t="shared" si="3923"/>
        <v/>
      </c>
      <c r="DO250" s="72" t="str">
        <f t="shared" si="3924"/>
        <v/>
      </c>
      <c r="DP250" s="72" t="str">
        <f t="shared" si="3925"/>
        <v/>
      </c>
      <c r="DQ250" s="72" t="str">
        <f t="shared" si="3926"/>
        <v/>
      </c>
      <c r="DR250" s="72" t="str">
        <f t="shared" si="3927"/>
        <v/>
      </c>
      <c r="DS250" s="72" t="str">
        <f t="shared" si="3928"/>
        <v/>
      </c>
      <c r="DT250" s="72" t="str">
        <f t="shared" si="3929"/>
        <v/>
      </c>
      <c r="DU250" s="72" t="str">
        <f t="shared" si="3930"/>
        <v/>
      </c>
      <c r="DV250" s="72" t="str">
        <f t="shared" si="3931"/>
        <v/>
      </c>
      <c r="DW250" s="72" t="str">
        <f t="shared" si="3932"/>
        <v/>
      </c>
      <c r="DX250" s="72" t="str">
        <f t="shared" si="3933"/>
        <v/>
      </c>
      <c r="DY250" s="72" t="str">
        <f t="shared" si="3934"/>
        <v/>
      </c>
      <c r="DZ250" s="72" t="str">
        <f t="shared" si="3935"/>
        <v/>
      </c>
      <c r="EA250" s="72" t="str">
        <f t="shared" si="3936"/>
        <v/>
      </c>
      <c r="EB250" s="72" t="str">
        <f t="shared" si="3937"/>
        <v/>
      </c>
      <c r="EC250" s="72" t="str">
        <f t="shared" si="3938"/>
        <v/>
      </c>
      <c r="ED250" s="72" t="str">
        <f t="shared" si="3939"/>
        <v/>
      </c>
      <c r="EE250" s="72" t="str">
        <f t="shared" si="3940"/>
        <v/>
      </c>
      <c r="EF250" s="72" t="str">
        <f t="shared" si="3941"/>
        <v/>
      </c>
      <c r="EG250" s="72" t="str">
        <f t="shared" si="3942"/>
        <v/>
      </c>
      <c r="EH250" s="72" t="str">
        <f t="shared" si="3943"/>
        <v/>
      </c>
      <c r="EI250" s="72" t="str">
        <f t="shared" si="3944"/>
        <v/>
      </c>
      <c r="EJ250" s="72" t="str">
        <f t="shared" si="3945"/>
        <v/>
      </c>
      <c r="EK250" s="72" t="str">
        <f t="shared" si="3946"/>
        <v/>
      </c>
      <c r="EL250" s="72" t="str">
        <f t="shared" si="3947"/>
        <v/>
      </c>
      <c r="EM250" s="72" t="str">
        <f t="shared" si="3948"/>
        <v/>
      </c>
      <c r="EN250" s="72" t="str">
        <f t="shared" si="3949"/>
        <v/>
      </c>
      <c r="EO250" s="72" t="str">
        <f t="shared" si="3950"/>
        <v/>
      </c>
      <c r="EP250" s="72" t="str">
        <f t="shared" si="3951"/>
        <v/>
      </c>
      <c r="EQ250" s="72" t="str">
        <f t="shared" si="3952"/>
        <v/>
      </c>
      <c r="ER250" s="72" t="str">
        <f t="shared" si="3953"/>
        <v/>
      </c>
      <c r="ES250" s="72" t="str">
        <f t="shared" si="3954"/>
        <v/>
      </c>
      <c r="ET250" s="72" t="str">
        <f t="shared" si="3955"/>
        <v/>
      </c>
      <c r="EU250" s="72" t="str">
        <f t="shared" si="3956"/>
        <v/>
      </c>
      <c r="EV250" s="72" t="str">
        <f t="shared" si="3957"/>
        <v/>
      </c>
      <c r="EW250" s="72" t="str">
        <f t="shared" si="3958"/>
        <v/>
      </c>
      <c r="EX250" s="72" t="str">
        <f t="shared" si="3959"/>
        <v/>
      </c>
      <c r="EY250" s="72" t="str">
        <f t="shared" si="3960"/>
        <v/>
      </c>
      <c r="EZ250" s="72" t="str">
        <f t="shared" si="3961"/>
        <v/>
      </c>
      <c r="FA250" s="72" t="str">
        <f t="shared" si="3962"/>
        <v/>
      </c>
      <c r="FB250" s="72" t="str">
        <f t="shared" si="3963"/>
        <v/>
      </c>
      <c r="FC250" s="72" t="str">
        <f t="shared" si="3964"/>
        <v/>
      </c>
      <c r="FD250" s="72" t="str">
        <f t="shared" si="3965"/>
        <v/>
      </c>
      <c r="FE250" s="72" t="str">
        <f t="shared" si="3966"/>
        <v/>
      </c>
      <c r="FF250" s="72" t="str">
        <f t="shared" si="3967"/>
        <v/>
      </c>
      <c r="FG250" s="72" t="str">
        <f t="shared" si="3968"/>
        <v/>
      </c>
      <c r="FH250" s="72" t="str">
        <f t="shared" si="3969"/>
        <v/>
      </c>
      <c r="FI250" s="72" t="str">
        <f t="shared" si="3970"/>
        <v/>
      </c>
      <c r="FJ250" s="72" t="str">
        <f t="shared" si="3971"/>
        <v/>
      </c>
      <c r="FK250" s="72" t="str">
        <f t="shared" si="3972"/>
        <v/>
      </c>
      <c r="FL250" s="72" t="str">
        <f t="shared" si="3973"/>
        <v/>
      </c>
      <c r="FM250" s="72" t="str">
        <f t="shared" si="3974"/>
        <v/>
      </c>
      <c r="FN250" s="72" t="str">
        <f t="shared" si="3975"/>
        <v/>
      </c>
      <c r="FO250" s="72" t="str">
        <f t="shared" si="3976"/>
        <v/>
      </c>
      <c r="FP250" s="72" t="str">
        <f t="shared" si="3977"/>
        <v/>
      </c>
      <c r="FQ250" s="72" t="str">
        <f t="shared" si="3978"/>
        <v/>
      </c>
      <c r="FR250" s="72" t="str">
        <f t="shared" si="3979"/>
        <v/>
      </c>
      <c r="FS250" s="72" t="str">
        <f t="shared" si="3980"/>
        <v/>
      </c>
    </row>
    <row r="251" spans="1:175" ht="15">
      <c r="A251" s="80"/>
      <c r="B251" s="125" t="s">
        <v>837</v>
      </c>
      <c r="C251" s="124" t="str">
        <f t="shared" si="3981"/>
        <v>已领取收藏礼包</v>
      </c>
      <c r="T251" s="128" t="str">
        <f t="shared" si="3982"/>
        <v>|cff99ccff房间大厅界面点击右上角《|r|cffcc99ff收藏|r|cff99ccff》后可领取该礼包。|n|n|r属性：|n|cffffcc33攻击伤害+5%|n技能伤害+5%|r|N|N|cff00ff00已领取该礼包</v>
      </c>
      <c r="U251" s="80" t="s">
        <v>833</v>
      </c>
      <c r="CN251" s="71" t="str">
        <f t="shared" si="3983"/>
        <v>InitUnitState('IB54',,,,,,,,,,)</v>
      </c>
      <c r="CO251" s="71" t="str">
        <f t="shared" si="3984"/>
        <v>InitUnitNormal('IB54',,,,,,,,,,)</v>
      </c>
      <c r="CP251" s="71" t="str">
        <f t="shared" si="3985"/>
        <v>InitUnitMagic('IB54',,,,,,,,,,)</v>
      </c>
      <c r="CQ251" s="71" t="str">
        <f t="shared" si="3986"/>
        <v>InitUnitAdd('IB54',,,,,,,,,,)</v>
      </c>
      <c r="CR251" s="71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InitEquipData('IB54',,"",,,,,'','','','','','',"ReplaceableTextures\\commandButtons\\BTNLBUI01.blp")</v>
      </c>
      <c r="CU251" s="96" t="str">
        <f t="shared" si="3909"/>
        <v>|n</v>
      </c>
      <c r="CV251" s="62" t="str">
        <f t="shared" si="3910"/>
        <v>|cff99ccff房间大厅界面点击右上角《|r|cffcc99ff收藏|r|cff99ccff》后可领取该礼包。|n|n|r属性：|n|cffffcc33攻击伤害+5%|n技能伤害+5%|r|N|N|cff00ff00已领取该礼包</v>
      </c>
      <c r="CW251" s="61"/>
      <c r="CX251" s="61"/>
      <c r="CY251" s="61"/>
      <c r="CZ251" s="61"/>
      <c r="DA251" s="61"/>
      <c r="DB251" s="72" t="str">
        <f t="shared" si="3911"/>
        <v/>
      </c>
      <c r="DC251" s="72" t="str">
        <f t="shared" si="3912"/>
        <v/>
      </c>
      <c r="DD251" s="72" t="str">
        <f t="shared" si="3913"/>
        <v/>
      </c>
      <c r="DE251" s="72" t="str">
        <f t="shared" si="3914"/>
        <v/>
      </c>
      <c r="DF251" s="72" t="str">
        <f t="shared" si="3915"/>
        <v/>
      </c>
      <c r="DG251" s="72" t="str">
        <f t="shared" si="3916"/>
        <v/>
      </c>
      <c r="DH251" s="72" t="str">
        <f t="shared" si="3917"/>
        <v/>
      </c>
      <c r="DI251" s="72" t="str">
        <f t="shared" si="3918"/>
        <v/>
      </c>
      <c r="DJ251" s="72" t="str">
        <f t="shared" si="3919"/>
        <v/>
      </c>
      <c r="DK251" s="72" t="str">
        <f t="shared" si="3920"/>
        <v/>
      </c>
      <c r="DL251" s="72" t="str">
        <f t="shared" si="3921"/>
        <v/>
      </c>
      <c r="DM251" s="72" t="str">
        <f t="shared" si="3922"/>
        <v/>
      </c>
      <c r="DN251" s="72" t="str">
        <f t="shared" si="3923"/>
        <v/>
      </c>
      <c r="DO251" s="72" t="str">
        <f t="shared" si="3924"/>
        <v/>
      </c>
      <c r="DP251" s="72" t="str">
        <f t="shared" si="3925"/>
        <v/>
      </c>
      <c r="DQ251" s="72" t="str">
        <f t="shared" si="3926"/>
        <v/>
      </c>
      <c r="DR251" s="72" t="str">
        <f t="shared" si="3927"/>
        <v/>
      </c>
      <c r="DS251" s="72" t="str">
        <f t="shared" si="3928"/>
        <v/>
      </c>
      <c r="DT251" s="72" t="str">
        <f t="shared" si="3929"/>
        <v/>
      </c>
      <c r="DU251" s="72" t="str">
        <f t="shared" si="3930"/>
        <v/>
      </c>
      <c r="DV251" s="72" t="str">
        <f t="shared" si="3931"/>
        <v/>
      </c>
      <c r="DW251" s="72" t="str">
        <f t="shared" si="3932"/>
        <v/>
      </c>
      <c r="DX251" s="72" t="str">
        <f t="shared" si="3933"/>
        <v/>
      </c>
      <c r="DY251" s="72" t="str">
        <f t="shared" si="3934"/>
        <v/>
      </c>
      <c r="DZ251" s="72" t="str">
        <f t="shared" si="3935"/>
        <v/>
      </c>
      <c r="EA251" s="72" t="str">
        <f t="shared" si="3936"/>
        <v/>
      </c>
      <c r="EB251" s="72" t="str">
        <f t="shared" si="3937"/>
        <v/>
      </c>
      <c r="EC251" s="72" t="str">
        <f t="shared" si="3938"/>
        <v/>
      </c>
      <c r="ED251" s="72" t="str">
        <f t="shared" si="3939"/>
        <v/>
      </c>
      <c r="EE251" s="72" t="str">
        <f t="shared" si="3940"/>
        <v/>
      </c>
      <c r="EF251" s="72" t="str">
        <f t="shared" si="3941"/>
        <v/>
      </c>
      <c r="EG251" s="72" t="str">
        <f t="shared" si="3942"/>
        <v/>
      </c>
      <c r="EH251" s="72" t="str">
        <f t="shared" si="3943"/>
        <v/>
      </c>
      <c r="EI251" s="72" t="str">
        <f t="shared" si="3944"/>
        <v/>
      </c>
      <c r="EJ251" s="72" t="str">
        <f t="shared" si="3945"/>
        <v/>
      </c>
      <c r="EK251" s="72" t="str">
        <f t="shared" si="3946"/>
        <v/>
      </c>
      <c r="EL251" s="72" t="str">
        <f t="shared" si="3947"/>
        <v/>
      </c>
      <c r="EM251" s="72" t="str">
        <f t="shared" si="3948"/>
        <v/>
      </c>
      <c r="EN251" s="72" t="str">
        <f t="shared" si="3949"/>
        <v/>
      </c>
      <c r="EO251" s="72" t="str">
        <f t="shared" si="3950"/>
        <v/>
      </c>
      <c r="EP251" s="72" t="str">
        <f t="shared" si="3951"/>
        <v/>
      </c>
      <c r="EQ251" s="72" t="str">
        <f t="shared" si="3952"/>
        <v/>
      </c>
      <c r="ER251" s="72" t="str">
        <f t="shared" si="3953"/>
        <v/>
      </c>
      <c r="ES251" s="72" t="str">
        <f t="shared" si="3954"/>
        <v/>
      </c>
      <c r="ET251" s="72" t="str">
        <f t="shared" si="3955"/>
        <v/>
      </c>
      <c r="EU251" s="72" t="str">
        <f t="shared" si="3956"/>
        <v/>
      </c>
      <c r="EV251" s="72" t="str">
        <f t="shared" si="3957"/>
        <v/>
      </c>
      <c r="EW251" s="72" t="str">
        <f t="shared" si="3958"/>
        <v/>
      </c>
      <c r="EX251" s="72" t="str">
        <f t="shared" si="3959"/>
        <v/>
      </c>
      <c r="EY251" s="72" t="str">
        <f t="shared" si="3960"/>
        <v/>
      </c>
      <c r="EZ251" s="72" t="str">
        <f t="shared" si="3961"/>
        <v/>
      </c>
      <c r="FA251" s="72" t="str">
        <f t="shared" si="3962"/>
        <v/>
      </c>
      <c r="FB251" s="72" t="str">
        <f t="shared" si="3963"/>
        <v/>
      </c>
      <c r="FC251" s="72" t="str">
        <f t="shared" si="3964"/>
        <v/>
      </c>
      <c r="FD251" s="72" t="str">
        <f t="shared" si="3965"/>
        <v/>
      </c>
      <c r="FE251" s="72" t="str">
        <f t="shared" si="3966"/>
        <v/>
      </c>
      <c r="FF251" s="72" t="str">
        <f t="shared" si="3967"/>
        <v/>
      </c>
      <c r="FG251" s="72" t="str">
        <f t="shared" si="3968"/>
        <v/>
      </c>
      <c r="FH251" s="72" t="str">
        <f t="shared" si="3969"/>
        <v/>
      </c>
      <c r="FI251" s="72" t="str">
        <f t="shared" si="3970"/>
        <v/>
      </c>
      <c r="FJ251" s="72" t="str">
        <f t="shared" si="3971"/>
        <v/>
      </c>
      <c r="FK251" s="72" t="str">
        <f t="shared" si="3972"/>
        <v/>
      </c>
      <c r="FL251" s="72" t="str">
        <f t="shared" si="3973"/>
        <v/>
      </c>
      <c r="FM251" s="72" t="str">
        <f t="shared" si="3974"/>
        <v/>
      </c>
      <c r="FN251" s="72" t="str">
        <f t="shared" si="3975"/>
        <v/>
      </c>
      <c r="FO251" s="72" t="str">
        <f t="shared" si="3976"/>
        <v/>
      </c>
      <c r="FP251" s="72" t="str">
        <f t="shared" si="3977"/>
        <v/>
      </c>
      <c r="FQ251" s="72" t="str">
        <f t="shared" si="3978"/>
        <v/>
      </c>
      <c r="FR251" s="72" t="str">
        <f t="shared" si="3979"/>
        <v/>
      </c>
      <c r="FS251" s="72" t="str">
        <f t="shared" si="3980"/>
        <v/>
      </c>
    </row>
    <row r="252" spans="1:175" ht="15">
      <c r="A252" s="80"/>
      <c r="B252" s="125" t="s">
        <v>838</v>
      </c>
      <c r="C252" s="124" t="str">
        <f t="shared" si="3981"/>
        <v>已领取重置版礼包</v>
      </c>
      <c r="T252" s="128" t="str">
        <f t="shared" si="3982"/>
        <v>|cff33ff00购买魔兽重制版可领取该礼包！|n|n|r奖励：|n招魂幡Lv3|N|N|cff00ff00已领取该礼包</v>
      </c>
      <c r="U252" s="80" t="s">
        <v>833</v>
      </c>
      <c r="CN252" s="71" t="str">
        <f t="shared" si="3983"/>
        <v>InitUnitState('IB55',,,,,,,,,,)</v>
      </c>
      <c r="CO252" s="71" t="str">
        <f t="shared" si="3984"/>
        <v>InitUnitNormal('IB55',,,,,,,,,,)</v>
      </c>
      <c r="CP252" s="71" t="str">
        <f t="shared" si="3985"/>
        <v>InitUnitMagic('IB55',,,,,,,,,,)</v>
      </c>
      <c r="CQ252" s="71" t="str">
        <f t="shared" si="3986"/>
        <v>InitUnitAdd('IB55',,,,,,,,,,)</v>
      </c>
      <c r="CR252" s="71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277&amp;CR$1&amp;")"</f>
        <v>InitEquipData('IB55',,"",,,,,'','','','','','',"")</v>
      </c>
      <c r="CU252" s="96" t="str">
        <f t="shared" si="3909"/>
        <v>|n</v>
      </c>
      <c r="CV252" s="62" t="str">
        <f t="shared" si="3910"/>
        <v>|cff33ff00购买魔兽重制版可领取该礼包！|n|n|r奖励：|n招魂幡Lv3|N|N|cff00ff00已领取该礼包</v>
      </c>
      <c r="CW252" s="61"/>
      <c r="CX252" s="61"/>
      <c r="CY252" s="61"/>
      <c r="CZ252" s="61"/>
      <c r="DA252" s="61"/>
      <c r="DB252" s="72" t="str">
        <f t="shared" si="3911"/>
        <v/>
      </c>
      <c r="DC252" s="72" t="str">
        <f t="shared" si="3912"/>
        <v/>
      </c>
      <c r="DD252" s="72" t="str">
        <f t="shared" si="3913"/>
        <v/>
      </c>
      <c r="DE252" s="72" t="str">
        <f t="shared" si="3914"/>
        <v/>
      </c>
      <c r="DF252" s="72" t="str">
        <f t="shared" si="3915"/>
        <v/>
      </c>
      <c r="DG252" s="72" t="str">
        <f t="shared" si="3916"/>
        <v/>
      </c>
      <c r="DH252" s="72" t="str">
        <f t="shared" si="3917"/>
        <v/>
      </c>
      <c r="DI252" s="72" t="str">
        <f t="shared" si="3918"/>
        <v/>
      </c>
      <c r="DJ252" s="72" t="str">
        <f t="shared" si="3919"/>
        <v/>
      </c>
      <c r="DK252" s="72" t="str">
        <f t="shared" si="3920"/>
        <v/>
      </c>
      <c r="DL252" s="72" t="str">
        <f t="shared" si="3921"/>
        <v/>
      </c>
      <c r="DM252" s="72" t="str">
        <f t="shared" si="3922"/>
        <v/>
      </c>
      <c r="DN252" s="72" t="str">
        <f t="shared" si="3923"/>
        <v/>
      </c>
      <c r="DO252" s="72" t="str">
        <f t="shared" si="3924"/>
        <v/>
      </c>
      <c r="DP252" s="72" t="str">
        <f t="shared" si="3925"/>
        <v/>
      </c>
      <c r="DQ252" s="72" t="str">
        <f t="shared" si="3926"/>
        <v/>
      </c>
      <c r="DR252" s="72" t="str">
        <f t="shared" si="3927"/>
        <v/>
      </c>
      <c r="DS252" s="72" t="str">
        <f t="shared" si="3928"/>
        <v/>
      </c>
      <c r="DT252" s="72" t="str">
        <f t="shared" si="3929"/>
        <v/>
      </c>
      <c r="DU252" s="72" t="str">
        <f t="shared" si="3930"/>
        <v/>
      </c>
      <c r="DV252" s="72" t="str">
        <f t="shared" si="3931"/>
        <v/>
      </c>
      <c r="DW252" s="72" t="str">
        <f t="shared" si="3932"/>
        <v/>
      </c>
      <c r="DX252" s="72" t="str">
        <f t="shared" si="3933"/>
        <v/>
      </c>
      <c r="DY252" s="72" t="str">
        <f t="shared" si="3934"/>
        <v/>
      </c>
      <c r="DZ252" s="72" t="str">
        <f t="shared" si="3935"/>
        <v/>
      </c>
      <c r="EA252" s="72" t="str">
        <f t="shared" si="3936"/>
        <v/>
      </c>
      <c r="EB252" s="72" t="str">
        <f t="shared" si="3937"/>
        <v/>
      </c>
      <c r="EC252" s="72" t="str">
        <f t="shared" si="3938"/>
        <v/>
      </c>
      <c r="ED252" s="72" t="str">
        <f t="shared" si="3939"/>
        <v/>
      </c>
      <c r="EE252" s="72" t="str">
        <f t="shared" si="3940"/>
        <v/>
      </c>
      <c r="EF252" s="72" t="str">
        <f t="shared" si="3941"/>
        <v/>
      </c>
      <c r="EG252" s="72" t="str">
        <f t="shared" si="3942"/>
        <v/>
      </c>
      <c r="EH252" s="72" t="str">
        <f t="shared" si="3943"/>
        <v/>
      </c>
      <c r="EI252" s="72" t="str">
        <f t="shared" si="3944"/>
        <v/>
      </c>
      <c r="EJ252" s="72" t="str">
        <f t="shared" si="3945"/>
        <v/>
      </c>
      <c r="EK252" s="72" t="str">
        <f t="shared" si="3946"/>
        <v/>
      </c>
      <c r="EL252" s="72" t="str">
        <f t="shared" si="3947"/>
        <v/>
      </c>
      <c r="EM252" s="72" t="str">
        <f t="shared" si="3948"/>
        <v/>
      </c>
      <c r="EN252" s="72" t="str">
        <f t="shared" si="3949"/>
        <v/>
      </c>
      <c r="EO252" s="72" t="str">
        <f t="shared" si="3950"/>
        <v/>
      </c>
      <c r="EP252" s="72" t="str">
        <f t="shared" si="3951"/>
        <v/>
      </c>
      <c r="EQ252" s="72" t="str">
        <f t="shared" si="3952"/>
        <v/>
      </c>
      <c r="ER252" s="72" t="str">
        <f t="shared" si="3953"/>
        <v/>
      </c>
      <c r="ES252" s="72" t="str">
        <f t="shared" si="3954"/>
        <v/>
      </c>
      <c r="ET252" s="72" t="str">
        <f t="shared" si="3955"/>
        <v/>
      </c>
      <c r="EU252" s="72" t="str">
        <f t="shared" si="3956"/>
        <v/>
      </c>
      <c r="EV252" s="72" t="str">
        <f t="shared" si="3957"/>
        <v/>
      </c>
      <c r="EW252" s="72" t="str">
        <f t="shared" si="3958"/>
        <v/>
      </c>
      <c r="EX252" s="72" t="str">
        <f t="shared" si="3959"/>
        <v/>
      </c>
      <c r="EY252" s="72" t="str">
        <f t="shared" si="3960"/>
        <v/>
      </c>
      <c r="EZ252" s="72" t="str">
        <f t="shared" si="3961"/>
        <v/>
      </c>
      <c r="FA252" s="72" t="str">
        <f t="shared" si="3962"/>
        <v/>
      </c>
      <c r="FB252" s="72" t="str">
        <f t="shared" si="3963"/>
        <v/>
      </c>
      <c r="FC252" s="72" t="str">
        <f t="shared" si="3964"/>
        <v/>
      </c>
      <c r="FD252" s="72" t="str">
        <f t="shared" si="3965"/>
        <v/>
      </c>
      <c r="FE252" s="72" t="str">
        <f t="shared" si="3966"/>
        <v/>
      </c>
      <c r="FF252" s="72" t="str">
        <f t="shared" si="3967"/>
        <v/>
      </c>
      <c r="FG252" s="72" t="str">
        <f t="shared" si="3968"/>
        <v/>
      </c>
      <c r="FH252" s="72" t="str">
        <f t="shared" si="3969"/>
        <v/>
      </c>
      <c r="FI252" s="72" t="str">
        <f t="shared" si="3970"/>
        <v/>
      </c>
      <c r="FJ252" s="72" t="str">
        <f t="shared" si="3971"/>
        <v/>
      </c>
      <c r="FK252" s="72" t="str">
        <f t="shared" si="3972"/>
        <v/>
      </c>
      <c r="FL252" s="72" t="str">
        <f t="shared" si="3973"/>
        <v/>
      </c>
      <c r="FM252" s="72" t="str">
        <f t="shared" si="3974"/>
        <v/>
      </c>
      <c r="FN252" s="72" t="str">
        <f t="shared" si="3975"/>
        <v/>
      </c>
      <c r="FO252" s="72" t="str">
        <f t="shared" si="3976"/>
        <v/>
      </c>
      <c r="FP252" s="72" t="str">
        <f t="shared" si="3977"/>
        <v/>
      </c>
      <c r="FQ252" s="72" t="str">
        <f t="shared" si="3978"/>
        <v/>
      </c>
      <c r="FR252" s="72" t="str">
        <f t="shared" si="3979"/>
        <v/>
      </c>
      <c r="FS252" s="72" t="str">
        <f t="shared" si="3980"/>
        <v/>
      </c>
    </row>
    <row r="253" spans="1:175" ht="15">
      <c r="A253" s="80"/>
      <c r="B253" s="125" t="s">
        <v>839</v>
      </c>
      <c r="C253" s="124" t="str">
        <f t="shared" si="3981"/>
        <v>已领取公会福利</v>
      </c>
      <c r="T253" s="128" t="str">
        <f t="shared" si="398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3" s="80" t="s">
        <v>833</v>
      </c>
      <c r="CN253" s="71" t="str">
        <f t="shared" si="3983"/>
        <v>InitUnitState('IB56',,,,,,,,,,)</v>
      </c>
      <c r="CO253" s="71" t="str">
        <f t="shared" si="3984"/>
        <v>InitUnitNormal('IB56',,,,,,,,,,)</v>
      </c>
      <c r="CP253" s="71" t="str">
        <f t="shared" si="3985"/>
        <v>InitUnitMagic('IB56',,,,,,,,,,)</v>
      </c>
      <c r="CQ253" s="71" t="str">
        <f t="shared" si="3986"/>
        <v>InitUnitAdd('IB56',,,,,,,,,,)</v>
      </c>
      <c r="CR253" s="71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InitEquipData('IB56',,"",,,,,'','','','','','',"ReplaceableTextures\\commandButtons\\BTNLBUI01.blp")</v>
      </c>
      <c r="CU253" s="96" t="str">
        <f t="shared" si="3909"/>
        <v>|n</v>
      </c>
      <c r="CV253" s="62" t="str">
        <f t="shared" si="391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3" s="61"/>
      <c r="CX253" s="61"/>
      <c r="CY253" s="61"/>
      <c r="CZ253" s="61"/>
      <c r="DA253" s="61"/>
      <c r="DB253" s="72" t="str">
        <f t="shared" si="3911"/>
        <v/>
      </c>
      <c r="DC253" s="72" t="str">
        <f t="shared" si="3912"/>
        <v/>
      </c>
      <c r="DD253" s="72" t="str">
        <f t="shared" si="3913"/>
        <v/>
      </c>
      <c r="DE253" s="72" t="str">
        <f t="shared" si="3914"/>
        <v/>
      </c>
      <c r="DF253" s="72" t="str">
        <f t="shared" si="3915"/>
        <v/>
      </c>
      <c r="DG253" s="72" t="str">
        <f t="shared" si="3916"/>
        <v/>
      </c>
      <c r="DH253" s="72" t="str">
        <f t="shared" si="3917"/>
        <v/>
      </c>
      <c r="DI253" s="72" t="str">
        <f t="shared" si="3918"/>
        <v/>
      </c>
      <c r="DJ253" s="72" t="str">
        <f t="shared" si="3919"/>
        <v/>
      </c>
      <c r="DK253" s="72" t="str">
        <f t="shared" si="3920"/>
        <v/>
      </c>
      <c r="DL253" s="72" t="str">
        <f t="shared" si="3921"/>
        <v/>
      </c>
      <c r="DM253" s="72" t="str">
        <f t="shared" si="3922"/>
        <v/>
      </c>
      <c r="DN253" s="72" t="str">
        <f t="shared" si="3923"/>
        <v/>
      </c>
      <c r="DO253" s="72" t="str">
        <f t="shared" si="3924"/>
        <v/>
      </c>
      <c r="DP253" s="72" t="str">
        <f t="shared" si="3925"/>
        <v/>
      </c>
      <c r="DQ253" s="72" t="str">
        <f t="shared" si="3926"/>
        <v/>
      </c>
      <c r="DR253" s="72" t="str">
        <f t="shared" si="3927"/>
        <v/>
      </c>
      <c r="DS253" s="72" t="str">
        <f t="shared" si="3928"/>
        <v/>
      </c>
      <c r="DT253" s="72" t="str">
        <f t="shared" si="3929"/>
        <v/>
      </c>
      <c r="DU253" s="72" t="str">
        <f t="shared" si="3930"/>
        <v/>
      </c>
      <c r="DV253" s="72" t="str">
        <f t="shared" si="3931"/>
        <v/>
      </c>
      <c r="DW253" s="72" t="str">
        <f t="shared" si="3932"/>
        <v/>
      </c>
      <c r="DX253" s="72" t="str">
        <f t="shared" si="3933"/>
        <v/>
      </c>
      <c r="DY253" s="72" t="str">
        <f t="shared" si="3934"/>
        <v/>
      </c>
      <c r="DZ253" s="72" t="str">
        <f t="shared" si="3935"/>
        <v/>
      </c>
      <c r="EA253" s="72" t="str">
        <f t="shared" si="3936"/>
        <v/>
      </c>
      <c r="EB253" s="72" t="str">
        <f t="shared" si="3937"/>
        <v/>
      </c>
      <c r="EC253" s="72" t="str">
        <f t="shared" si="3938"/>
        <v/>
      </c>
      <c r="ED253" s="72" t="str">
        <f t="shared" si="3939"/>
        <v/>
      </c>
      <c r="EE253" s="72" t="str">
        <f t="shared" si="3940"/>
        <v/>
      </c>
      <c r="EF253" s="72" t="str">
        <f t="shared" si="3941"/>
        <v/>
      </c>
      <c r="EG253" s="72" t="str">
        <f t="shared" si="3942"/>
        <v/>
      </c>
      <c r="EH253" s="72" t="str">
        <f t="shared" si="3943"/>
        <v/>
      </c>
      <c r="EI253" s="72" t="str">
        <f t="shared" si="3944"/>
        <v/>
      </c>
      <c r="EJ253" s="72" t="str">
        <f t="shared" si="3945"/>
        <v/>
      </c>
      <c r="EK253" s="72" t="str">
        <f t="shared" si="3946"/>
        <v/>
      </c>
      <c r="EL253" s="72" t="str">
        <f t="shared" si="3947"/>
        <v/>
      </c>
      <c r="EM253" s="72" t="str">
        <f t="shared" si="3948"/>
        <v/>
      </c>
      <c r="EN253" s="72" t="str">
        <f t="shared" si="3949"/>
        <v/>
      </c>
      <c r="EO253" s="72" t="str">
        <f t="shared" si="3950"/>
        <v/>
      </c>
      <c r="EP253" s="72" t="str">
        <f t="shared" si="3951"/>
        <v/>
      </c>
      <c r="EQ253" s="72" t="str">
        <f t="shared" si="3952"/>
        <v/>
      </c>
      <c r="ER253" s="72" t="str">
        <f t="shared" si="3953"/>
        <v/>
      </c>
      <c r="ES253" s="72" t="str">
        <f t="shared" si="3954"/>
        <v/>
      </c>
      <c r="ET253" s="72" t="str">
        <f t="shared" si="3955"/>
        <v/>
      </c>
      <c r="EU253" s="72" t="str">
        <f t="shared" si="3956"/>
        <v/>
      </c>
      <c r="EV253" s="72" t="str">
        <f t="shared" si="3957"/>
        <v/>
      </c>
      <c r="EW253" s="72" t="str">
        <f t="shared" si="3958"/>
        <v/>
      </c>
      <c r="EX253" s="72" t="str">
        <f t="shared" si="3959"/>
        <v/>
      </c>
      <c r="EY253" s="72" t="str">
        <f t="shared" si="3960"/>
        <v/>
      </c>
      <c r="EZ253" s="72" t="str">
        <f t="shared" si="3961"/>
        <v/>
      </c>
      <c r="FA253" s="72" t="str">
        <f t="shared" si="3962"/>
        <v/>
      </c>
      <c r="FB253" s="72" t="str">
        <f t="shared" si="3963"/>
        <v/>
      </c>
      <c r="FC253" s="72" t="str">
        <f t="shared" si="3964"/>
        <v/>
      </c>
      <c r="FD253" s="72" t="str">
        <f t="shared" si="3965"/>
        <v/>
      </c>
      <c r="FE253" s="72" t="str">
        <f t="shared" si="3966"/>
        <v/>
      </c>
      <c r="FF253" s="72" t="str">
        <f t="shared" si="3967"/>
        <v/>
      </c>
      <c r="FG253" s="72" t="str">
        <f t="shared" si="3968"/>
        <v/>
      </c>
      <c r="FH253" s="72" t="str">
        <f t="shared" si="3969"/>
        <v/>
      </c>
      <c r="FI253" s="72" t="str">
        <f t="shared" si="3970"/>
        <v/>
      </c>
      <c r="FJ253" s="72" t="str">
        <f t="shared" si="3971"/>
        <v/>
      </c>
      <c r="FK253" s="72" t="str">
        <f t="shared" si="3972"/>
        <v/>
      </c>
      <c r="FL253" s="72" t="str">
        <f t="shared" si="3973"/>
        <v/>
      </c>
      <c r="FM253" s="72" t="str">
        <f t="shared" si="3974"/>
        <v/>
      </c>
      <c r="FN253" s="72" t="str">
        <f t="shared" si="3975"/>
        <v/>
      </c>
      <c r="FO253" s="72" t="str">
        <f t="shared" si="3976"/>
        <v/>
      </c>
      <c r="FP253" s="72" t="str">
        <f t="shared" si="3977"/>
        <v/>
      </c>
      <c r="FQ253" s="72" t="str">
        <f t="shared" si="3978"/>
        <v/>
      </c>
      <c r="FR253" s="72" t="str">
        <f t="shared" si="3979"/>
        <v/>
      </c>
      <c r="FS253" s="72" t="str">
        <f t="shared" si="3980"/>
        <v/>
      </c>
    </row>
    <row r="254" spans="1:175" ht="15">
      <c r="A254" s="80"/>
      <c r="B254" s="125" t="s">
        <v>840</v>
      </c>
      <c r="C254" s="124" t="str">
        <f t="shared" si="3981"/>
        <v>已领取星耀礼包</v>
      </c>
      <c r="T254" s="128" t="str">
        <f t="shared" si="398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4" s="80" t="s">
        <v>833</v>
      </c>
      <c r="CN254" s="71" t="str">
        <f t="shared" si="3983"/>
        <v>InitUnitState('IB57',,,,,,,,,,)</v>
      </c>
      <c r="CO254" s="71" t="str">
        <f t="shared" si="3984"/>
        <v>InitUnitNormal('IB57',,,,,,,,,,)</v>
      </c>
      <c r="CP254" s="71" t="str">
        <f t="shared" si="3985"/>
        <v>InitUnitMagic('IB57',,,,,,,,,,)</v>
      </c>
      <c r="CQ254" s="71" t="str">
        <f t="shared" si="3986"/>
        <v>InitUnitAdd('IB57',,,,,,,,,,)</v>
      </c>
      <c r="CR254" s="71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256&amp;CR$1&amp;")"</f>
        <v>InitEquipData('IB57',,"",,,,,'','','','','','',"ReplaceableTextures\\commandButtons\\BTNLBUI01.blp")</v>
      </c>
      <c r="CU254" s="96" t="str">
        <f t="shared" si="3909"/>
        <v>|n</v>
      </c>
      <c r="CV254" s="62" t="str">
        <f t="shared" si="391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4" s="61"/>
      <c r="CX254" s="61"/>
      <c r="CY254" s="61"/>
      <c r="CZ254" s="61"/>
      <c r="DA254" s="61"/>
      <c r="DB254" s="72" t="str">
        <f t="shared" si="3911"/>
        <v/>
      </c>
      <c r="DC254" s="72" t="str">
        <f t="shared" si="3912"/>
        <v/>
      </c>
      <c r="DD254" s="72" t="str">
        <f t="shared" si="3913"/>
        <v/>
      </c>
      <c r="DE254" s="72" t="str">
        <f t="shared" si="3914"/>
        <v/>
      </c>
      <c r="DF254" s="72" t="str">
        <f t="shared" si="3915"/>
        <v/>
      </c>
      <c r="DG254" s="72" t="str">
        <f t="shared" si="3916"/>
        <v/>
      </c>
      <c r="DH254" s="72" t="str">
        <f t="shared" si="3917"/>
        <v/>
      </c>
      <c r="DI254" s="72" t="str">
        <f t="shared" si="3918"/>
        <v/>
      </c>
      <c r="DJ254" s="72" t="str">
        <f t="shared" si="3919"/>
        <v/>
      </c>
      <c r="DK254" s="72" t="str">
        <f t="shared" si="3920"/>
        <v/>
      </c>
      <c r="DL254" s="72" t="str">
        <f t="shared" si="3921"/>
        <v/>
      </c>
      <c r="DM254" s="72" t="str">
        <f t="shared" si="3922"/>
        <v/>
      </c>
      <c r="DN254" s="72" t="str">
        <f t="shared" si="3923"/>
        <v/>
      </c>
      <c r="DO254" s="72" t="str">
        <f t="shared" si="3924"/>
        <v/>
      </c>
      <c r="DP254" s="72" t="str">
        <f t="shared" si="3925"/>
        <v/>
      </c>
      <c r="DQ254" s="72" t="str">
        <f t="shared" si="3926"/>
        <v/>
      </c>
      <c r="DR254" s="72" t="str">
        <f t="shared" si="3927"/>
        <v/>
      </c>
      <c r="DS254" s="72" t="str">
        <f t="shared" si="3928"/>
        <v/>
      </c>
      <c r="DT254" s="72" t="str">
        <f t="shared" si="3929"/>
        <v/>
      </c>
      <c r="DU254" s="72" t="str">
        <f t="shared" si="3930"/>
        <v/>
      </c>
      <c r="DV254" s="72" t="str">
        <f t="shared" si="3931"/>
        <v/>
      </c>
      <c r="DW254" s="72" t="str">
        <f t="shared" si="3932"/>
        <v/>
      </c>
      <c r="DX254" s="72" t="str">
        <f t="shared" si="3933"/>
        <v/>
      </c>
      <c r="DY254" s="72" t="str">
        <f t="shared" si="3934"/>
        <v/>
      </c>
      <c r="DZ254" s="72" t="str">
        <f t="shared" si="3935"/>
        <v/>
      </c>
      <c r="EA254" s="72" t="str">
        <f t="shared" si="3936"/>
        <v/>
      </c>
      <c r="EB254" s="72" t="str">
        <f t="shared" si="3937"/>
        <v/>
      </c>
      <c r="EC254" s="72" t="str">
        <f t="shared" si="3938"/>
        <v/>
      </c>
      <c r="ED254" s="72" t="str">
        <f t="shared" si="3939"/>
        <v/>
      </c>
      <c r="EE254" s="72" t="str">
        <f t="shared" si="3940"/>
        <v/>
      </c>
      <c r="EF254" s="72" t="str">
        <f t="shared" si="3941"/>
        <v/>
      </c>
      <c r="EG254" s="72" t="str">
        <f t="shared" si="3942"/>
        <v/>
      </c>
      <c r="EH254" s="72" t="str">
        <f t="shared" si="3943"/>
        <v/>
      </c>
      <c r="EI254" s="72" t="str">
        <f t="shared" si="3944"/>
        <v/>
      </c>
      <c r="EJ254" s="72" t="str">
        <f t="shared" si="3945"/>
        <v/>
      </c>
      <c r="EK254" s="72" t="str">
        <f t="shared" si="3946"/>
        <v/>
      </c>
      <c r="EL254" s="72" t="str">
        <f t="shared" si="3947"/>
        <v/>
      </c>
      <c r="EM254" s="72" t="str">
        <f t="shared" si="3948"/>
        <v/>
      </c>
      <c r="EN254" s="72" t="str">
        <f t="shared" si="3949"/>
        <v/>
      </c>
      <c r="EO254" s="72" t="str">
        <f t="shared" si="3950"/>
        <v/>
      </c>
      <c r="EP254" s="72" t="str">
        <f t="shared" si="3951"/>
        <v/>
      </c>
      <c r="EQ254" s="72" t="str">
        <f t="shared" si="3952"/>
        <v/>
      </c>
      <c r="ER254" s="72" t="str">
        <f t="shared" si="3953"/>
        <v/>
      </c>
      <c r="ES254" s="72" t="str">
        <f t="shared" si="3954"/>
        <v/>
      </c>
      <c r="ET254" s="72" t="str">
        <f t="shared" si="3955"/>
        <v/>
      </c>
      <c r="EU254" s="72" t="str">
        <f t="shared" si="3956"/>
        <v/>
      </c>
      <c r="EV254" s="72" t="str">
        <f t="shared" si="3957"/>
        <v/>
      </c>
      <c r="EW254" s="72" t="str">
        <f t="shared" si="3958"/>
        <v/>
      </c>
      <c r="EX254" s="72" t="str">
        <f t="shared" si="3959"/>
        <v/>
      </c>
      <c r="EY254" s="72" t="str">
        <f t="shared" si="3960"/>
        <v/>
      </c>
      <c r="EZ254" s="72" t="str">
        <f t="shared" si="3961"/>
        <v/>
      </c>
      <c r="FA254" s="72" t="str">
        <f t="shared" si="3962"/>
        <v/>
      </c>
      <c r="FB254" s="72" t="str">
        <f t="shared" si="3963"/>
        <v/>
      </c>
      <c r="FC254" s="72" t="str">
        <f t="shared" si="3964"/>
        <v/>
      </c>
      <c r="FD254" s="72" t="str">
        <f t="shared" si="3965"/>
        <v/>
      </c>
      <c r="FE254" s="72" t="str">
        <f t="shared" si="3966"/>
        <v/>
      </c>
      <c r="FF254" s="72" t="str">
        <f t="shared" si="3967"/>
        <v/>
      </c>
      <c r="FG254" s="72" t="str">
        <f t="shared" si="3968"/>
        <v/>
      </c>
      <c r="FH254" s="72" t="str">
        <f t="shared" si="3969"/>
        <v/>
      </c>
      <c r="FI254" s="72" t="str">
        <f t="shared" si="3970"/>
        <v/>
      </c>
      <c r="FJ254" s="72" t="str">
        <f t="shared" si="3971"/>
        <v/>
      </c>
      <c r="FK254" s="72" t="str">
        <f t="shared" si="3972"/>
        <v/>
      </c>
      <c r="FL254" s="72" t="str">
        <f t="shared" si="3973"/>
        <v/>
      </c>
      <c r="FM254" s="72" t="str">
        <f t="shared" si="3974"/>
        <v/>
      </c>
      <c r="FN254" s="72" t="str">
        <f t="shared" si="3975"/>
        <v/>
      </c>
      <c r="FO254" s="72" t="str">
        <f t="shared" si="3976"/>
        <v/>
      </c>
      <c r="FP254" s="72" t="str">
        <f t="shared" si="3977"/>
        <v/>
      </c>
      <c r="FQ254" s="72" t="str">
        <f t="shared" si="3978"/>
        <v/>
      </c>
      <c r="FR254" s="72" t="str">
        <f t="shared" si="3979"/>
        <v/>
      </c>
      <c r="FS254" s="72" t="str">
        <f t="shared" si="3980"/>
        <v/>
      </c>
    </row>
    <row r="255" spans="1:175" ht="15">
      <c r="A255" s="80"/>
      <c r="B255" s="125" t="s">
        <v>841</v>
      </c>
      <c r="C255" s="124" t="str">
        <f t="shared" si="3981"/>
        <v>已领取魔芝RPG礼包</v>
      </c>
      <c r="T255" s="128" t="str">
        <f t="shared" si="3982"/>
        <v>|cff99ccff游戏中输入《|r|cff33ff00魔芝RPG|r|cff99ccff》领取本礼包！|r|n|n|r奖励：|n|cffffcc00练功房怪物数量+1|r|N|N|cff00ff00已领取该礼包</v>
      </c>
      <c r="U255" s="80" t="s">
        <v>833</v>
      </c>
      <c r="CN255" s="71" t="str">
        <f t="shared" si="3983"/>
        <v>InitUnitState('IB58',,,,,,,,,,)</v>
      </c>
      <c r="CO255" s="71" t="str">
        <f t="shared" si="3984"/>
        <v>InitUnitNormal('IB58',,,,,,,,,,)</v>
      </c>
      <c r="CP255" s="71" t="str">
        <f t="shared" si="3985"/>
        <v>InitUnitMagic('IB58',,,,,,,,,,)</v>
      </c>
      <c r="CQ255" s="71" t="str">
        <f t="shared" si="3986"/>
        <v>InitUnitAdd('IB58',,,,,,,,,,)</v>
      </c>
      <c r="CR255" s="71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279&amp;CR$1&amp;")"</f>
        <v>InitEquipData('IB58',,"",,,,,'','','','','','',"")</v>
      </c>
      <c r="CU255" s="96" t="str">
        <f t="shared" si="3909"/>
        <v>|n</v>
      </c>
      <c r="CV255" s="62" t="str">
        <f t="shared" si="3910"/>
        <v>|cff99ccff游戏中输入《|r|cff33ff00魔芝RPG|r|cff99ccff》领取本礼包！|r|n|n|r奖励：|n|cffffcc00练功房怪物数量+1|r|N|N|cff00ff00已领取该礼包</v>
      </c>
      <c r="CW255" s="61"/>
      <c r="CX255" s="61"/>
      <c r="CY255" s="61"/>
      <c r="CZ255" s="61"/>
      <c r="DA255" s="61"/>
      <c r="DB255" s="72" t="str">
        <f t="shared" ref="DB255:FM255" si="3987">IF(V255="","","|n"&amp;DB$2&amp;"+"&amp;V255&amp;DB$1)</f>
        <v/>
      </c>
      <c r="DC255" s="72" t="str">
        <f t="shared" si="3987"/>
        <v/>
      </c>
      <c r="DD255" s="72" t="str">
        <f t="shared" si="3987"/>
        <v/>
      </c>
      <c r="DE255" s="72" t="str">
        <f t="shared" si="3987"/>
        <v/>
      </c>
      <c r="DF255" s="72" t="str">
        <f t="shared" si="3987"/>
        <v/>
      </c>
      <c r="DG255" s="72" t="str">
        <f t="shared" si="3987"/>
        <v/>
      </c>
      <c r="DH255" s="72" t="str">
        <f t="shared" si="3987"/>
        <v/>
      </c>
      <c r="DI255" s="72" t="str">
        <f t="shared" si="3987"/>
        <v/>
      </c>
      <c r="DJ255" s="72" t="str">
        <f t="shared" si="3987"/>
        <v/>
      </c>
      <c r="DK255" s="72" t="str">
        <f t="shared" si="3987"/>
        <v/>
      </c>
      <c r="DL255" s="72" t="str">
        <f t="shared" si="3987"/>
        <v/>
      </c>
      <c r="DM255" s="72" t="str">
        <f t="shared" si="3987"/>
        <v/>
      </c>
      <c r="DN255" s="72" t="str">
        <f t="shared" si="3987"/>
        <v/>
      </c>
      <c r="DO255" s="72" t="str">
        <f t="shared" si="3987"/>
        <v/>
      </c>
      <c r="DP255" s="72" t="str">
        <f t="shared" si="3987"/>
        <v/>
      </c>
      <c r="DQ255" s="72" t="str">
        <f t="shared" si="3987"/>
        <v/>
      </c>
      <c r="DR255" s="72" t="str">
        <f t="shared" si="3987"/>
        <v/>
      </c>
      <c r="DS255" s="72" t="str">
        <f t="shared" si="3987"/>
        <v/>
      </c>
      <c r="DT255" s="72" t="str">
        <f t="shared" si="3987"/>
        <v/>
      </c>
      <c r="DU255" s="72" t="str">
        <f t="shared" si="3987"/>
        <v/>
      </c>
      <c r="DV255" s="72" t="str">
        <f t="shared" si="3987"/>
        <v/>
      </c>
      <c r="DW255" s="72" t="str">
        <f t="shared" si="3987"/>
        <v/>
      </c>
      <c r="DX255" s="72" t="str">
        <f t="shared" si="3987"/>
        <v/>
      </c>
      <c r="DY255" s="72" t="str">
        <f t="shared" si="3987"/>
        <v/>
      </c>
      <c r="DZ255" s="72" t="str">
        <f t="shared" si="3987"/>
        <v/>
      </c>
      <c r="EA255" s="72" t="str">
        <f t="shared" si="3987"/>
        <v/>
      </c>
      <c r="EB255" s="72" t="str">
        <f t="shared" si="3987"/>
        <v/>
      </c>
      <c r="EC255" s="72" t="str">
        <f t="shared" si="3987"/>
        <v/>
      </c>
      <c r="ED255" s="72" t="str">
        <f t="shared" si="3987"/>
        <v/>
      </c>
      <c r="EE255" s="72" t="str">
        <f t="shared" si="3987"/>
        <v/>
      </c>
      <c r="EF255" s="72" t="str">
        <f t="shared" si="3987"/>
        <v/>
      </c>
      <c r="EG255" s="72" t="str">
        <f t="shared" si="3987"/>
        <v/>
      </c>
      <c r="EH255" s="72" t="str">
        <f t="shared" si="3987"/>
        <v/>
      </c>
      <c r="EI255" s="72" t="str">
        <f t="shared" si="3987"/>
        <v/>
      </c>
      <c r="EJ255" s="72" t="str">
        <f t="shared" si="3987"/>
        <v/>
      </c>
      <c r="EK255" s="72" t="str">
        <f t="shared" si="3987"/>
        <v/>
      </c>
      <c r="EL255" s="72" t="str">
        <f t="shared" si="3987"/>
        <v/>
      </c>
      <c r="EM255" s="72" t="str">
        <f t="shared" si="3987"/>
        <v/>
      </c>
      <c r="EN255" s="72" t="str">
        <f t="shared" si="3987"/>
        <v/>
      </c>
      <c r="EO255" s="72" t="str">
        <f t="shared" si="3987"/>
        <v/>
      </c>
      <c r="EP255" s="72" t="str">
        <f t="shared" si="3987"/>
        <v/>
      </c>
      <c r="EQ255" s="72" t="str">
        <f t="shared" si="3987"/>
        <v/>
      </c>
      <c r="ER255" s="72" t="str">
        <f t="shared" si="3987"/>
        <v/>
      </c>
      <c r="ES255" s="72" t="str">
        <f t="shared" si="3987"/>
        <v/>
      </c>
      <c r="ET255" s="72" t="str">
        <f t="shared" si="3987"/>
        <v/>
      </c>
      <c r="EU255" s="72" t="str">
        <f t="shared" si="3987"/>
        <v/>
      </c>
      <c r="EV255" s="72" t="str">
        <f t="shared" si="3987"/>
        <v/>
      </c>
      <c r="EW255" s="72" t="str">
        <f t="shared" si="3987"/>
        <v/>
      </c>
      <c r="EX255" s="72" t="str">
        <f t="shared" si="3987"/>
        <v/>
      </c>
      <c r="EY255" s="72" t="str">
        <f t="shared" si="3987"/>
        <v/>
      </c>
      <c r="EZ255" s="72" t="str">
        <f t="shared" si="3987"/>
        <v/>
      </c>
      <c r="FA255" s="72" t="str">
        <f t="shared" si="3987"/>
        <v/>
      </c>
      <c r="FB255" s="72" t="str">
        <f t="shared" si="3987"/>
        <v/>
      </c>
      <c r="FC255" s="72" t="str">
        <f t="shared" si="3987"/>
        <v/>
      </c>
      <c r="FD255" s="72" t="str">
        <f t="shared" si="3987"/>
        <v/>
      </c>
      <c r="FE255" s="72" t="str">
        <f t="shared" si="3987"/>
        <v/>
      </c>
      <c r="FF255" s="72" t="str">
        <f t="shared" si="3987"/>
        <v/>
      </c>
      <c r="FG255" s="72" t="str">
        <f t="shared" si="3987"/>
        <v/>
      </c>
      <c r="FH255" s="72" t="str">
        <f t="shared" si="3987"/>
        <v/>
      </c>
      <c r="FI255" s="72" t="str">
        <f t="shared" si="3987"/>
        <v/>
      </c>
      <c r="FJ255" s="72" t="str">
        <f t="shared" si="3987"/>
        <v/>
      </c>
      <c r="FK255" s="72" t="str">
        <f t="shared" si="3987"/>
        <v/>
      </c>
      <c r="FL255" s="72" t="str">
        <f t="shared" si="3987"/>
        <v/>
      </c>
      <c r="FM255" s="72" t="str">
        <f t="shared" si="3987"/>
        <v/>
      </c>
      <c r="FN255" s="72" t="str">
        <f t="shared" ref="FN255:FS255" si="3988">IF(CH255="","","|n"&amp;FN$2&amp;"+"&amp;CH255&amp;FN$1)</f>
        <v/>
      </c>
      <c r="FO255" s="72" t="str">
        <f t="shared" si="3988"/>
        <v/>
      </c>
      <c r="FP255" s="72" t="str">
        <f t="shared" si="3988"/>
        <v/>
      </c>
      <c r="FQ255" s="72" t="str">
        <f t="shared" si="3988"/>
        <v/>
      </c>
      <c r="FR255" s="72" t="str">
        <f t="shared" si="3988"/>
        <v/>
      </c>
      <c r="FS255" s="72" t="str">
        <f t="shared" si="3988"/>
        <v/>
      </c>
    </row>
    <row r="256" spans="1:175" ht="15">
      <c r="A256" s="80"/>
      <c r="B256" s="125" t="s">
        <v>842</v>
      </c>
      <c r="C256" s="124" t="str">
        <f t="shared" si="3981"/>
        <v>已领取老铁礼包</v>
      </c>
      <c r="T256" s="128" t="str">
        <f t="shared" si="3982"/>
        <v>|N|N|cff00ff00已领取该礼包</v>
      </c>
      <c r="U256" s="80" t="s">
        <v>833</v>
      </c>
      <c r="CN256" s="71" t="str">
        <f t="shared" si="3983"/>
        <v>InitUnitState('IB59',,,,,,,,,,)</v>
      </c>
      <c r="CO256" s="71" t="str">
        <f t="shared" si="3984"/>
        <v>InitUnitNormal('IB59',,,,,,,,,,)</v>
      </c>
      <c r="CP256" s="71" t="str">
        <f t="shared" si="3985"/>
        <v>InitUnitMagic('IB59',,,,,,,,,,)</v>
      </c>
      <c r="CQ256" s="71" t="str">
        <f t="shared" si="3986"/>
        <v>InitUnitAdd('IB59',,,,,,,,,,)</v>
      </c>
      <c r="CR256" s="71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280&amp;CR$1&amp;")"</f>
        <v>InitEquipData('IB59',,"",,,,,'','','','','','',"")</v>
      </c>
      <c r="CU256" s="96" t="str">
        <f t="shared" si="3909"/>
        <v>|n</v>
      </c>
      <c r="CV256" s="62" t="str">
        <f t="shared" si="3910"/>
        <v>|N|N|cff00ff00已领取该礼包</v>
      </c>
      <c r="CW256" s="61"/>
      <c r="CX256" s="61"/>
      <c r="CY256" s="61"/>
      <c r="CZ256" s="61"/>
      <c r="DA256" s="61"/>
      <c r="DB256" s="72" t="str">
        <f t="shared" ref="DB256:FM260" si="3989">IF(V256="","","|n"&amp;DB$2&amp;"+"&amp;V256&amp;DB$1)</f>
        <v/>
      </c>
      <c r="DC256" s="72" t="str">
        <f t="shared" si="3989"/>
        <v/>
      </c>
      <c r="DD256" s="72" t="str">
        <f t="shared" si="3989"/>
        <v/>
      </c>
      <c r="DE256" s="72" t="str">
        <f t="shared" si="3989"/>
        <v/>
      </c>
      <c r="DF256" s="72" t="str">
        <f t="shared" si="3989"/>
        <v/>
      </c>
      <c r="DG256" s="72" t="str">
        <f t="shared" si="3989"/>
        <v/>
      </c>
      <c r="DH256" s="72" t="str">
        <f t="shared" si="3989"/>
        <v/>
      </c>
      <c r="DI256" s="72" t="str">
        <f t="shared" si="3989"/>
        <v/>
      </c>
      <c r="DJ256" s="72" t="str">
        <f t="shared" si="3989"/>
        <v/>
      </c>
      <c r="DK256" s="72" t="str">
        <f t="shared" si="3989"/>
        <v/>
      </c>
      <c r="DL256" s="72" t="str">
        <f t="shared" si="3989"/>
        <v/>
      </c>
      <c r="DM256" s="72" t="str">
        <f t="shared" si="3989"/>
        <v/>
      </c>
      <c r="DN256" s="72" t="str">
        <f t="shared" si="3989"/>
        <v/>
      </c>
      <c r="DO256" s="72" t="str">
        <f t="shared" si="3989"/>
        <v/>
      </c>
      <c r="DP256" s="72" t="str">
        <f t="shared" si="3989"/>
        <v/>
      </c>
      <c r="DQ256" s="72" t="str">
        <f t="shared" si="3989"/>
        <v/>
      </c>
      <c r="DR256" s="72" t="str">
        <f t="shared" si="3989"/>
        <v/>
      </c>
      <c r="DS256" s="72" t="str">
        <f t="shared" si="3989"/>
        <v/>
      </c>
      <c r="DT256" s="72" t="str">
        <f t="shared" si="3989"/>
        <v/>
      </c>
      <c r="DU256" s="72" t="str">
        <f t="shared" si="3989"/>
        <v/>
      </c>
      <c r="DV256" s="72" t="str">
        <f t="shared" si="3989"/>
        <v/>
      </c>
      <c r="DW256" s="72" t="str">
        <f t="shared" si="3989"/>
        <v/>
      </c>
      <c r="DX256" s="72" t="str">
        <f t="shared" si="3989"/>
        <v/>
      </c>
      <c r="DY256" s="72" t="str">
        <f t="shared" si="3989"/>
        <v/>
      </c>
      <c r="DZ256" s="72" t="str">
        <f t="shared" si="3989"/>
        <v/>
      </c>
      <c r="EA256" s="72" t="str">
        <f t="shared" si="3989"/>
        <v/>
      </c>
      <c r="EB256" s="72" t="str">
        <f t="shared" si="3989"/>
        <v/>
      </c>
      <c r="EC256" s="72" t="str">
        <f t="shared" si="3989"/>
        <v/>
      </c>
      <c r="ED256" s="72" t="str">
        <f t="shared" si="3989"/>
        <v/>
      </c>
      <c r="EE256" s="72" t="str">
        <f t="shared" si="3989"/>
        <v/>
      </c>
      <c r="EF256" s="72" t="str">
        <f t="shared" si="3989"/>
        <v/>
      </c>
      <c r="EG256" s="72" t="str">
        <f t="shared" si="3989"/>
        <v/>
      </c>
      <c r="EH256" s="72" t="str">
        <f t="shared" si="3989"/>
        <v/>
      </c>
      <c r="EI256" s="72" t="str">
        <f t="shared" si="3989"/>
        <v/>
      </c>
      <c r="EJ256" s="72" t="str">
        <f t="shared" si="3989"/>
        <v/>
      </c>
      <c r="EK256" s="72" t="str">
        <f t="shared" si="3989"/>
        <v/>
      </c>
      <c r="EL256" s="72" t="str">
        <f t="shared" si="3989"/>
        <v/>
      </c>
      <c r="EM256" s="72" t="str">
        <f t="shared" si="3989"/>
        <v/>
      </c>
      <c r="EN256" s="72" t="str">
        <f t="shared" si="3989"/>
        <v/>
      </c>
      <c r="EO256" s="72" t="str">
        <f t="shared" si="3989"/>
        <v/>
      </c>
      <c r="EP256" s="72" t="str">
        <f t="shared" si="3989"/>
        <v/>
      </c>
      <c r="EQ256" s="72" t="str">
        <f t="shared" si="3989"/>
        <v/>
      </c>
      <c r="ER256" s="72" t="str">
        <f t="shared" si="3989"/>
        <v/>
      </c>
      <c r="ES256" s="72" t="str">
        <f t="shared" si="3989"/>
        <v/>
      </c>
      <c r="ET256" s="72" t="str">
        <f t="shared" si="3989"/>
        <v/>
      </c>
      <c r="EU256" s="72" t="str">
        <f t="shared" si="3989"/>
        <v/>
      </c>
      <c r="EV256" s="72" t="str">
        <f t="shared" si="3989"/>
        <v/>
      </c>
      <c r="EW256" s="72" t="str">
        <f t="shared" si="3989"/>
        <v/>
      </c>
      <c r="EX256" s="72" t="str">
        <f t="shared" si="3989"/>
        <v/>
      </c>
      <c r="EY256" s="72" t="str">
        <f t="shared" si="3989"/>
        <v/>
      </c>
      <c r="EZ256" s="72" t="str">
        <f t="shared" si="3989"/>
        <v/>
      </c>
      <c r="FA256" s="72" t="str">
        <f t="shared" si="3989"/>
        <v/>
      </c>
      <c r="FB256" s="72" t="str">
        <f t="shared" si="3989"/>
        <v/>
      </c>
      <c r="FC256" s="72" t="str">
        <f t="shared" si="3989"/>
        <v/>
      </c>
      <c r="FD256" s="72" t="str">
        <f t="shared" si="3989"/>
        <v/>
      </c>
      <c r="FE256" s="72" t="str">
        <f t="shared" si="3989"/>
        <v/>
      </c>
      <c r="FF256" s="72" t="str">
        <f t="shared" si="3989"/>
        <v/>
      </c>
      <c r="FG256" s="72" t="str">
        <f t="shared" si="3989"/>
        <v/>
      </c>
      <c r="FH256" s="72" t="str">
        <f t="shared" si="3989"/>
        <v/>
      </c>
      <c r="FI256" s="72" t="str">
        <f t="shared" si="3989"/>
        <v/>
      </c>
      <c r="FJ256" s="72" t="str">
        <f t="shared" si="3989"/>
        <v/>
      </c>
      <c r="FK256" s="72" t="str">
        <f t="shared" si="3989"/>
        <v/>
      </c>
      <c r="FL256" s="72" t="str">
        <f t="shared" si="3989"/>
        <v/>
      </c>
      <c r="FM256" s="72" t="str">
        <f t="shared" si="3989"/>
        <v/>
      </c>
      <c r="FN256" s="72" t="str">
        <f t="shared" ref="FN256:FS260" si="3990">IF(CH256="","","|n"&amp;FN$2&amp;"+"&amp;CH256&amp;FN$1)</f>
        <v/>
      </c>
      <c r="FO256" s="72" t="str">
        <f t="shared" si="3990"/>
        <v/>
      </c>
      <c r="FP256" s="72" t="str">
        <f t="shared" si="3990"/>
        <v/>
      </c>
      <c r="FQ256" s="72" t="str">
        <f t="shared" si="3990"/>
        <v/>
      </c>
      <c r="FR256" s="72" t="str">
        <f t="shared" si="3990"/>
        <v/>
      </c>
      <c r="FS256" s="72" t="str">
        <f t="shared" si="3990"/>
        <v/>
      </c>
    </row>
    <row r="257" spans="1:175" ht="16.5">
      <c r="A257" s="73"/>
      <c r="B257" s="126" t="s">
        <v>843</v>
      </c>
      <c r="C257" s="126" t="s">
        <v>844</v>
      </c>
      <c r="E257" s="101"/>
      <c r="F257" s="100"/>
      <c r="S257" s="109"/>
      <c r="T257" s="126" t="s">
        <v>844</v>
      </c>
      <c r="U257" s="86" t="s">
        <v>845</v>
      </c>
      <c r="V257" s="80"/>
      <c r="Z257" s="80"/>
      <c r="AG257" s="112"/>
      <c r="AL257" s="112"/>
      <c r="BC257" s="113"/>
      <c r="BD257" s="113"/>
      <c r="CU257" s="96" t="str">
        <f t="shared" ref="CU257" si="3991">CONCATENATE(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&amp;"|n")</f>
        <v>|n</v>
      </c>
      <c r="CV257" s="62" t="str">
        <f t="shared" ref="CV257" si="3992">T257</f>
        <v>积分兑换-永久</v>
      </c>
      <c r="CW257" s="61"/>
      <c r="CX257" s="61"/>
      <c r="CY257" s="61"/>
      <c r="CZ257" s="61"/>
      <c r="DA257" s="61"/>
      <c r="DB257" s="72" t="str">
        <f t="shared" ref="DB257" si="3993">IF(V257="","","|n"&amp;DB$2&amp;"+"&amp;V257&amp;DB$1)</f>
        <v/>
      </c>
      <c r="DC257" s="72" t="str">
        <f t="shared" ref="DC257" si="3994">IF(W257="","","|n"&amp;DC$2&amp;"+"&amp;W257&amp;DC$1)</f>
        <v/>
      </c>
      <c r="DD257" s="72" t="str">
        <f t="shared" ref="DD257" si="3995">IF(X257="","","|n"&amp;DD$2&amp;"+"&amp;X257&amp;DD$1)</f>
        <v/>
      </c>
      <c r="DE257" s="72" t="str">
        <f t="shared" ref="DE257" si="3996">IF(Y257="","","|n"&amp;DE$2&amp;"+"&amp;Y257&amp;DE$1)</f>
        <v/>
      </c>
      <c r="DF257" s="72" t="str">
        <f t="shared" ref="DF257" si="3997">IF(Z257="","","|n"&amp;DF$2&amp;"+"&amp;Z257&amp;DF$1)</f>
        <v/>
      </c>
      <c r="DG257" s="72" t="str">
        <f t="shared" ref="DG257" si="3998">IF(AA257="","","|n"&amp;DG$2&amp;"+"&amp;AA257&amp;DG$1)</f>
        <v/>
      </c>
      <c r="DH257" s="72" t="str">
        <f t="shared" ref="DH257" si="3999">IF(AB257="","","|n"&amp;DH$2&amp;"+"&amp;AB257&amp;DH$1)</f>
        <v/>
      </c>
      <c r="DI257" s="72" t="str">
        <f t="shared" ref="DI257" si="4000">IF(AC257="","","|n"&amp;DI$2&amp;"+"&amp;AC257&amp;DI$1)</f>
        <v/>
      </c>
      <c r="DJ257" s="72" t="str">
        <f t="shared" ref="DJ257" si="4001">IF(AD257="","","|n"&amp;DJ$2&amp;"+"&amp;AD257&amp;DJ$1)</f>
        <v/>
      </c>
      <c r="DK257" s="72" t="str">
        <f t="shared" ref="DK257" si="4002">IF(AE257="","","|n"&amp;DK$2&amp;"+"&amp;AE257&amp;DK$1)</f>
        <v/>
      </c>
      <c r="DL257" s="72" t="str">
        <f t="shared" ref="DL257" si="4003">IF(AF257="","","|n"&amp;DL$2&amp;"+"&amp;AF257&amp;DL$1)</f>
        <v/>
      </c>
      <c r="DM257" s="72" t="str">
        <f t="shared" ref="DM257" si="4004">IF(AG257="","","|n"&amp;DM$2&amp;"+"&amp;AG257&amp;DM$1)</f>
        <v/>
      </c>
      <c r="DN257" s="72" t="str">
        <f t="shared" ref="DN257" si="4005">IF(AH257="","","|n"&amp;DN$2&amp;"+"&amp;AH257&amp;DN$1)</f>
        <v/>
      </c>
      <c r="DO257" s="72" t="str">
        <f t="shared" ref="DO257" si="4006">IF(AI257="","","|n"&amp;DO$2&amp;"+"&amp;AI257&amp;DO$1)</f>
        <v/>
      </c>
      <c r="DP257" s="72" t="str">
        <f t="shared" ref="DP257" si="4007">IF(AJ257="","","|n"&amp;DP$2&amp;"+"&amp;AJ257&amp;DP$1)</f>
        <v/>
      </c>
      <c r="DQ257" s="72" t="str">
        <f t="shared" ref="DQ257" si="4008">IF(AK257="","","|n"&amp;DQ$2&amp;"+"&amp;AK257&amp;DQ$1)</f>
        <v/>
      </c>
      <c r="DR257" s="72" t="str">
        <f t="shared" ref="DR257" si="4009">IF(AL257="","","|n"&amp;DR$2&amp;"+"&amp;AL257&amp;DR$1)</f>
        <v/>
      </c>
      <c r="DS257" s="72" t="str">
        <f t="shared" ref="DS257" si="4010">IF(AM257="","","|n"&amp;DS$2&amp;"+"&amp;AM257&amp;DS$1)</f>
        <v/>
      </c>
      <c r="DT257" s="72" t="str">
        <f t="shared" ref="DT257" si="4011">IF(AN257="","","|n"&amp;DT$2&amp;"+"&amp;AN257&amp;DT$1)</f>
        <v/>
      </c>
      <c r="DU257" s="72" t="str">
        <f t="shared" ref="DU257" si="4012">IF(AO257="","","|n"&amp;DU$2&amp;"+"&amp;AO257&amp;DU$1)</f>
        <v/>
      </c>
      <c r="DV257" s="72" t="str">
        <f t="shared" ref="DV257" si="4013">IF(AP257="","","|n"&amp;DV$2&amp;"+"&amp;AP257&amp;DV$1)</f>
        <v/>
      </c>
      <c r="DW257" s="72" t="str">
        <f t="shared" ref="DW257" si="4014">IF(AQ257="","","|n"&amp;DW$2&amp;"+"&amp;AQ257&amp;DW$1)</f>
        <v/>
      </c>
      <c r="DX257" s="72" t="str">
        <f t="shared" ref="DX257" si="4015">IF(AR257="","","|n"&amp;DX$2&amp;"+"&amp;AR257&amp;DX$1)</f>
        <v/>
      </c>
      <c r="DY257" s="72" t="str">
        <f t="shared" ref="DY257" si="4016">IF(AS257="","","|n"&amp;DY$2&amp;"+"&amp;AS257&amp;DY$1)</f>
        <v/>
      </c>
      <c r="DZ257" s="72" t="str">
        <f t="shared" ref="DZ257" si="4017">IF(AT257="","","|n"&amp;DZ$2&amp;"+"&amp;AT257&amp;DZ$1)</f>
        <v/>
      </c>
      <c r="EA257" s="72" t="str">
        <f t="shared" ref="EA257" si="4018">IF(AU257="","","|n"&amp;EA$2&amp;"+"&amp;AU257&amp;EA$1)</f>
        <v/>
      </c>
      <c r="EB257" s="72" t="str">
        <f t="shared" ref="EB257" si="4019">IF(AV257="","","|n"&amp;EB$2&amp;"+"&amp;AV257&amp;EB$1)</f>
        <v/>
      </c>
      <c r="EC257" s="72" t="str">
        <f t="shared" ref="EC257" si="4020">IF(AW257="","","|n"&amp;EC$2&amp;"+"&amp;AW257&amp;EC$1)</f>
        <v/>
      </c>
      <c r="ED257" s="72" t="str">
        <f t="shared" ref="ED257" si="4021">IF(AX257="","","|n"&amp;ED$2&amp;"+"&amp;AX257&amp;ED$1)</f>
        <v/>
      </c>
      <c r="EE257" s="72" t="str">
        <f t="shared" ref="EE257" si="4022">IF(AY257="","","|n"&amp;EE$2&amp;"+"&amp;AY257&amp;EE$1)</f>
        <v/>
      </c>
      <c r="EF257" s="72" t="str">
        <f t="shared" ref="EF257" si="4023">IF(AZ257="","","|n"&amp;EF$2&amp;"+"&amp;AZ257&amp;EF$1)</f>
        <v/>
      </c>
      <c r="EG257" s="72" t="str">
        <f t="shared" ref="EG257" si="4024">IF(BA257="","","|n"&amp;EG$2&amp;"+"&amp;BA257&amp;EG$1)</f>
        <v/>
      </c>
      <c r="EH257" s="72" t="str">
        <f t="shared" ref="EH257" si="4025">IF(BB257="","","|n"&amp;EH$2&amp;"+"&amp;BB257&amp;EH$1)</f>
        <v/>
      </c>
      <c r="EI257" s="72" t="str">
        <f t="shared" ref="EI257" si="4026">IF(BC257="","","|n"&amp;EI$2&amp;"+"&amp;BC257&amp;EI$1)</f>
        <v/>
      </c>
      <c r="EJ257" s="72" t="str">
        <f t="shared" ref="EJ257" si="4027">IF(BD257="","","|n"&amp;EJ$2&amp;"+"&amp;BD257&amp;EJ$1)</f>
        <v/>
      </c>
      <c r="EK257" s="72" t="str">
        <f t="shared" ref="EK257" si="4028">IF(BE257="","","|n"&amp;EK$2&amp;"+"&amp;BE257&amp;EK$1)</f>
        <v/>
      </c>
      <c r="EL257" s="72" t="str">
        <f t="shared" ref="EL257" si="4029">IF(BF257="","","|n"&amp;EL$2&amp;"+"&amp;BF257&amp;EL$1)</f>
        <v/>
      </c>
      <c r="EM257" s="72" t="str">
        <f t="shared" ref="EM257" si="4030">IF(BG257="","","|n"&amp;EM$2&amp;"+"&amp;BG257&amp;EM$1)</f>
        <v/>
      </c>
      <c r="EN257" s="72" t="str">
        <f t="shared" ref="EN257" si="4031">IF(BH257="","","|n"&amp;EN$2&amp;"+"&amp;BH257&amp;EN$1)</f>
        <v/>
      </c>
      <c r="EO257" s="72" t="str">
        <f t="shared" ref="EO257" si="4032">IF(BI257="","","|n"&amp;EO$2&amp;"+"&amp;BI257&amp;EO$1)</f>
        <v/>
      </c>
      <c r="EP257" s="72" t="str">
        <f t="shared" ref="EP257" si="4033">IF(BJ257="","","|n"&amp;EP$2&amp;"+"&amp;BJ257&amp;EP$1)</f>
        <v/>
      </c>
      <c r="EQ257" s="72" t="str">
        <f t="shared" ref="EQ257" si="4034">IF(BK257="","","|n"&amp;EQ$2&amp;"+"&amp;BK257&amp;EQ$1)</f>
        <v/>
      </c>
      <c r="ER257" s="72" t="str">
        <f t="shared" ref="ER257" si="4035">IF(BL257="","","|n"&amp;ER$2&amp;"+"&amp;BL257&amp;ER$1)</f>
        <v/>
      </c>
      <c r="ES257" s="72" t="str">
        <f t="shared" ref="ES257" si="4036">IF(BM257="","","|n"&amp;ES$2&amp;"+"&amp;BM257&amp;ES$1)</f>
        <v/>
      </c>
      <c r="ET257" s="72" t="str">
        <f t="shared" ref="ET257" si="4037">IF(BN257="","","|n"&amp;ET$2&amp;"+"&amp;BN257&amp;ET$1)</f>
        <v/>
      </c>
      <c r="EU257" s="72" t="str">
        <f t="shared" ref="EU257" si="4038">IF(BO257="","","|n"&amp;EU$2&amp;"+"&amp;BO257&amp;EU$1)</f>
        <v/>
      </c>
      <c r="EV257" s="72" t="str">
        <f t="shared" ref="EV257" si="4039">IF(BP257="","","|n"&amp;EV$2&amp;"+"&amp;BP257&amp;EV$1)</f>
        <v/>
      </c>
      <c r="EW257" s="72" t="str">
        <f t="shared" ref="EW257" si="4040">IF(BQ257="","","|n"&amp;EW$2&amp;"+"&amp;BQ257&amp;EW$1)</f>
        <v/>
      </c>
      <c r="EX257" s="72" t="str">
        <f t="shared" ref="EX257" si="4041">IF(BR257="","","|n"&amp;EX$2&amp;"+"&amp;BR257&amp;EX$1)</f>
        <v/>
      </c>
      <c r="EY257" s="72" t="str">
        <f t="shared" ref="EY257" si="4042">IF(BS257="","","|n"&amp;EY$2&amp;"+"&amp;BS257&amp;EY$1)</f>
        <v/>
      </c>
      <c r="EZ257" s="72" t="str">
        <f t="shared" ref="EZ257" si="4043">IF(BT257="","","|n"&amp;EZ$2&amp;"+"&amp;BT257&amp;EZ$1)</f>
        <v/>
      </c>
      <c r="FA257" s="72" t="str">
        <f t="shared" ref="FA257" si="4044">IF(BU257="","","|n"&amp;FA$2&amp;"+"&amp;BU257&amp;FA$1)</f>
        <v/>
      </c>
      <c r="FB257" s="72" t="str">
        <f t="shared" ref="FB257" si="4045">IF(BV257="","","|n"&amp;FB$2&amp;"+"&amp;BV257&amp;FB$1)</f>
        <v/>
      </c>
      <c r="FC257" s="72" t="str">
        <f t="shared" ref="FC257" si="4046">IF(BW257="","","|n"&amp;FC$2&amp;"+"&amp;BW257&amp;FC$1)</f>
        <v/>
      </c>
      <c r="FD257" s="72" t="str">
        <f t="shared" ref="FD257" si="4047">IF(BX257="","","|n"&amp;FD$2&amp;"+"&amp;BX257&amp;FD$1)</f>
        <v/>
      </c>
      <c r="FE257" s="72" t="str">
        <f t="shared" ref="FE257" si="4048">IF(BY257="","","|n"&amp;FE$2&amp;"+"&amp;BY257&amp;FE$1)</f>
        <v/>
      </c>
      <c r="FF257" s="72" t="str">
        <f t="shared" ref="FF257" si="4049">IF(BZ257="","","|n"&amp;FF$2&amp;"+"&amp;BZ257&amp;FF$1)</f>
        <v/>
      </c>
      <c r="FG257" s="72" t="str">
        <f t="shared" ref="FG257" si="4050">IF(CA257="","","|n"&amp;FG$2&amp;"+"&amp;CA257&amp;FG$1)</f>
        <v/>
      </c>
      <c r="FH257" s="72" t="str">
        <f t="shared" ref="FH257" si="4051">IF(CB257="","","|n"&amp;FH$2&amp;"+"&amp;CB257&amp;FH$1)</f>
        <v/>
      </c>
      <c r="FI257" s="72" t="str">
        <f t="shared" ref="FI257" si="4052">IF(CC257="","","|n"&amp;FI$2&amp;"+"&amp;CC257&amp;FI$1)</f>
        <v/>
      </c>
      <c r="FJ257" s="72" t="str">
        <f t="shared" ref="FJ257" si="4053">IF(CD257="","","|n"&amp;FJ$2&amp;"+"&amp;CD257&amp;FJ$1)</f>
        <v/>
      </c>
      <c r="FK257" s="72" t="str">
        <f t="shared" ref="FK257" si="4054">IF(CE257="","","|n"&amp;FK$2&amp;"+"&amp;CE257&amp;FK$1)</f>
        <v/>
      </c>
      <c r="FL257" s="72" t="str">
        <f t="shared" ref="FL257" si="4055">IF(CF257="","","|n"&amp;FL$2&amp;"+"&amp;CF257&amp;FL$1)</f>
        <v/>
      </c>
      <c r="FM257" s="72" t="str">
        <f t="shared" ref="FM257" si="4056">IF(CG257="","","|n"&amp;FM$2&amp;"+"&amp;CG257&amp;FM$1)</f>
        <v/>
      </c>
      <c r="FN257" s="72" t="str">
        <f t="shared" ref="FN257" si="4057">IF(CH257="","","|n"&amp;FN$2&amp;"+"&amp;CH257&amp;FN$1)</f>
        <v/>
      </c>
      <c r="FO257" s="72" t="str">
        <f t="shared" ref="FO257" si="4058">IF(CI257="","","|n"&amp;FO$2&amp;"+"&amp;CI257&amp;FO$1)</f>
        <v/>
      </c>
      <c r="FP257" s="72" t="str">
        <f t="shared" ref="FP257" si="4059">IF(CJ257="","","|n"&amp;FP$2&amp;"+"&amp;CJ257&amp;FP$1)</f>
        <v/>
      </c>
      <c r="FQ257" s="72" t="str">
        <f t="shared" ref="FQ257" si="4060">IF(CK257="","","|n"&amp;FQ$2&amp;"+"&amp;CK257&amp;FQ$1)</f>
        <v/>
      </c>
      <c r="FR257" s="72" t="str">
        <f t="shared" ref="FR257" si="4061">IF(CL257="","","|n"&amp;FR$2&amp;"+"&amp;CL257&amp;FR$1)</f>
        <v/>
      </c>
      <c r="FS257" s="72" t="str">
        <f t="shared" ref="FS257" si="4062">IF(CM257="","","|n"&amp;FS$2&amp;"+"&amp;CM257&amp;FS$1)</f>
        <v/>
      </c>
    </row>
    <row r="258" spans="1:175" ht="16.5">
      <c r="A258" s="73"/>
      <c r="B258" s="126" t="s">
        <v>846</v>
      </c>
      <c r="C258" s="126" t="s">
        <v>847</v>
      </c>
      <c r="E258" s="101"/>
      <c r="F258" s="100"/>
      <c r="S258" s="109"/>
      <c r="T258" s="62" t="s">
        <v>848</v>
      </c>
      <c r="U258" s="86" t="str">
        <f t="shared" ref="U258:U262" si="4063">"ReplaceableTextures\\CommandButtons\\BTNR"&amp;RIGHT(B258,3)&amp;".blp"</f>
        <v>ReplaceableTextures\\CommandButtons\\BTNRY1C.blp</v>
      </c>
      <c r="V258" s="80"/>
      <c r="Z258" s="80"/>
      <c r="AG258" s="112"/>
      <c r="AL258" s="112"/>
      <c r="BC258" s="113"/>
      <c r="BD258" s="113"/>
      <c r="CU258" s="96" t="str">
        <f t="shared" ref="CU258:CU260" si="406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2" t="str">
        <f t="shared" si="3910"/>
        <v>代码生成</v>
      </c>
      <c r="CW258" s="61"/>
      <c r="CX258" s="61"/>
      <c r="CY258" s="61"/>
      <c r="CZ258" s="61"/>
      <c r="DA258" s="61"/>
      <c r="DB258" s="72" t="str">
        <f t="shared" si="3989"/>
        <v/>
      </c>
      <c r="DC258" s="72" t="str">
        <f t="shared" si="3989"/>
        <v/>
      </c>
      <c r="DD258" s="72" t="str">
        <f t="shared" si="3989"/>
        <v/>
      </c>
      <c r="DE258" s="72" t="str">
        <f t="shared" si="3989"/>
        <v/>
      </c>
      <c r="DF258" s="72" t="str">
        <f t="shared" si="3989"/>
        <v/>
      </c>
      <c r="DG258" s="72" t="str">
        <f t="shared" si="3989"/>
        <v/>
      </c>
      <c r="DH258" s="72" t="str">
        <f t="shared" si="3989"/>
        <v/>
      </c>
      <c r="DI258" s="72" t="str">
        <f t="shared" si="3989"/>
        <v/>
      </c>
      <c r="DJ258" s="72" t="str">
        <f t="shared" si="3989"/>
        <v/>
      </c>
      <c r="DK258" s="72" t="str">
        <f t="shared" si="3989"/>
        <v/>
      </c>
      <c r="DL258" s="72" t="str">
        <f t="shared" si="3989"/>
        <v/>
      </c>
      <c r="DM258" s="72" t="str">
        <f t="shared" si="3989"/>
        <v/>
      </c>
      <c r="DN258" s="72" t="str">
        <f t="shared" si="3989"/>
        <v/>
      </c>
      <c r="DO258" s="72" t="str">
        <f t="shared" si="3989"/>
        <v/>
      </c>
      <c r="DP258" s="72" t="str">
        <f t="shared" si="3989"/>
        <v/>
      </c>
      <c r="DQ258" s="72" t="str">
        <f t="shared" si="3989"/>
        <v/>
      </c>
      <c r="DR258" s="72" t="str">
        <f t="shared" si="3989"/>
        <v/>
      </c>
      <c r="DS258" s="72" t="str">
        <f t="shared" si="3989"/>
        <v/>
      </c>
      <c r="DT258" s="72" t="str">
        <f t="shared" si="3989"/>
        <v/>
      </c>
      <c r="DU258" s="72" t="str">
        <f t="shared" si="3989"/>
        <v/>
      </c>
      <c r="DV258" s="72" t="str">
        <f t="shared" si="3989"/>
        <v/>
      </c>
      <c r="DW258" s="72" t="str">
        <f t="shared" si="3989"/>
        <v/>
      </c>
      <c r="DX258" s="72" t="str">
        <f t="shared" si="3989"/>
        <v/>
      </c>
      <c r="DY258" s="72" t="str">
        <f t="shared" si="3989"/>
        <v/>
      </c>
      <c r="DZ258" s="72" t="str">
        <f t="shared" si="3989"/>
        <v/>
      </c>
      <c r="EA258" s="72" t="str">
        <f t="shared" si="3989"/>
        <v/>
      </c>
      <c r="EB258" s="72" t="str">
        <f t="shared" si="3989"/>
        <v/>
      </c>
      <c r="EC258" s="72" t="str">
        <f t="shared" si="3989"/>
        <v/>
      </c>
      <c r="ED258" s="72" t="str">
        <f t="shared" si="3989"/>
        <v/>
      </c>
      <c r="EE258" s="72" t="str">
        <f t="shared" si="3989"/>
        <v/>
      </c>
      <c r="EF258" s="72" t="str">
        <f t="shared" si="3989"/>
        <v/>
      </c>
      <c r="EG258" s="72" t="str">
        <f t="shared" si="3989"/>
        <v/>
      </c>
      <c r="EH258" s="72" t="str">
        <f t="shared" si="3989"/>
        <v/>
      </c>
      <c r="EI258" s="72" t="str">
        <f t="shared" si="3989"/>
        <v/>
      </c>
      <c r="EJ258" s="72" t="str">
        <f t="shared" si="3989"/>
        <v/>
      </c>
      <c r="EK258" s="72" t="str">
        <f t="shared" si="3989"/>
        <v/>
      </c>
      <c r="EL258" s="72" t="str">
        <f t="shared" si="3989"/>
        <v/>
      </c>
      <c r="EM258" s="72" t="str">
        <f t="shared" si="3989"/>
        <v/>
      </c>
      <c r="EN258" s="72" t="str">
        <f t="shared" si="3989"/>
        <v/>
      </c>
      <c r="EO258" s="72" t="str">
        <f t="shared" si="3989"/>
        <v/>
      </c>
      <c r="EP258" s="72" t="str">
        <f t="shared" si="3989"/>
        <v/>
      </c>
      <c r="EQ258" s="72" t="str">
        <f t="shared" si="3989"/>
        <v/>
      </c>
      <c r="ER258" s="72" t="str">
        <f t="shared" si="3989"/>
        <v/>
      </c>
      <c r="ES258" s="72" t="str">
        <f t="shared" si="3989"/>
        <v/>
      </c>
      <c r="ET258" s="72" t="str">
        <f t="shared" si="3989"/>
        <v/>
      </c>
      <c r="EU258" s="72" t="str">
        <f t="shared" si="3989"/>
        <v/>
      </c>
      <c r="EV258" s="72" t="str">
        <f t="shared" si="3989"/>
        <v/>
      </c>
      <c r="EW258" s="72" t="str">
        <f t="shared" si="3989"/>
        <v/>
      </c>
      <c r="EX258" s="72" t="str">
        <f t="shared" si="3989"/>
        <v/>
      </c>
      <c r="EY258" s="72" t="str">
        <f t="shared" si="3989"/>
        <v/>
      </c>
      <c r="EZ258" s="72" t="str">
        <f t="shared" si="3989"/>
        <v/>
      </c>
      <c r="FA258" s="72" t="str">
        <f t="shared" si="3989"/>
        <v/>
      </c>
      <c r="FB258" s="72" t="str">
        <f t="shared" si="3989"/>
        <v/>
      </c>
      <c r="FC258" s="72" t="str">
        <f t="shared" si="3989"/>
        <v/>
      </c>
      <c r="FD258" s="72" t="str">
        <f t="shared" si="3989"/>
        <v/>
      </c>
      <c r="FE258" s="72" t="str">
        <f t="shared" si="3989"/>
        <v/>
      </c>
      <c r="FF258" s="72" t="str">
        <f t="shared" si="3989"/>
        <v/>
      </c>
      <c r="FG258" s="72" t="str">
        <f t="shared" si="3989"/>
        <v/>
      </c>
      <c r="FH258" s="72" t="str">
        <f t="shared" si="3989"/>
        <v/>
      </c>
      <c r="FI258" s="72" t="str">
        <f t="shared" si="3989"/>
        <v/>
      </c>
      <c r="FJ258" s="72" t="str">
        <f t="shared" si="3989"/>
        <v/>
      </c>
      <c r="FK258" s="72" t="str">
        <f t="shared" si="3989"/>
        <v/>
      </c>
      <c r="FL258" s="72" t="str">
        <f t="shared" si="3989"/>
        <v/>
      </c>
      <c r="FM258" s="72" t="str">
        <f t="shared" si="3989"/>
        <v/>
      </c>
      <c r="FN258" s="72" t="str">
        <f t="shared" si="3990"/>
        <v/>
      </c>
      <c r="FO258" s="72" t="str">
        <f t="shared" si="3990"/>
        <v/>
      </c>
      <c r="FP258" s="72" t="str">
        <f t="shared" si="3990"/>
        <v/>
      </c>
      <c r="FQ258" s="72" t="str">
        <f t="shared" si="3990"/>
        <v/>
      </c>
      <c r="FR258" s="72" t="str">
        <f t="shared" si="3990"/>
        <v/>
      </c>
      <c r="FS258" s="72" t="str">
        <f t="shared" si="3990"/>
        <v/>
      </c>
    </row>
    <row r="259" spans="1:175" ht="17.25">
      <c r="A259" s="73"/>
      <c r="B259" s="130" t="s">
        <v>849</v>
      </c>
      <c r="C259" s="131" t="s">
        <v>850</v>
      </c>
      <c r="E259" s="101"/>
      <c r="F259" s="100"/>
      <c r="S259" s="109"/>
      <c r="T259" s="62" t="s">
        <v>848</v>
      </c>
      <c r="U259" s="86" t="str">
        <f t="shared" si="4063"/>
        <v>ReplaceableTextures\\CommandButtons\\BTNRY2C.blp</v>
      </c>
      <c r="V259" s="80"/>
      <c r="Z259" s="80"/>
      <c r="AG259" s="112"/>
      <c r="AL259" s="112"/>
      <c r="BC259" s="113"/>
      <c r="BD259" s="113"/>
      <c r="CU259" s="96" t="str">
        <f t="shared" ref="CU259" si="4065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62" t="str">
        <f t="shared" si="3910"/>
        <v>代码生成</v>
      </c>
      <c r="CW259" s="61"/>
      <c r="CX259" s="61"/>
      <c r="CY259" s="61"/>
      <c r="CZ259" s="61"/>
      <c r="DA259" s="61"/>
      <c r="DB259" s="72" t="str">
        <f t="shared" ref="DB259" si="4066">IF(V259="","","|n"&amp;DB$2&amp;"+"&amp;V259&amp;DB$1)</f>
        <v/>
      </c>
      <c r="DC259" s="72" t="str">
        <f t="shared" ref="DC259" si="4067">IF(W259="","","|n"&amp;DC$2&amp;"+"&amp;W259&amp;DC$1)</f>
        <v/>
      </c>
      <c r="DD259" s="72" t="str">
        <f t="shared" ref="DD259" si="4068">IF(X259="","","|n"&amp;DD$2&amp;"+"&amp;X259&amp;DD$1)</f>
        <v/>
      </c>
      <c r="DE259" s="72" t="str">
        <f t="shared" ref="DE259" si="4069">IF(Y259="","","|n"&amp;DE$2&amp;"+"&amp;Y259&amp;DE$1)</f>
        <v/>
      </c>
      <c r="DF259" s="72" t="str">
        <f t="shared" ref="DF259" si="4070">IF(Z259="","","|n"&amp;DF$2&amp;"+"&amp;Z259&amp;DF$1)</f>
        <v/>
      </c>
      <c r="DG259" s="72" t="str">
        <f t="shared" ref="DG259" si="4071">IF(AA259="","","|n"&amp;DG$2&amp;"+"&amp;AA259&amp;DG$1)</f>
        <v/>
      </c>
      <c r="DH259" s="72" t="str">
        <f t="shared" ref="DH259" si="4072">IF(AB259="","","|n"&amp;DH$2&amp;"+"&amp;AB259&amp;DH$1)</f>
        <v/>
      </c>
      <c r="DI259" s="72" t="str">
        <f t="shared" ref="DI259" si="4073">IF(AC259="","","|n"&amp;DI$2&amp;"+"&amp;AC259&amp;DI$1)</f>
        <v/>
      </c>
      <c r="DJ259" s="72" t="str">
        <f t="shared" ref="DJ259" si="4074">IF(AD259="","","|n"&amp;DJ$2&amp;"+"&amp;AD259&amp;DJ$1)</f>
        <v/>
      </c>
      <c r="DK259" s="72" t="str">
        <f t="shared" ref="DK259" si="4075">IF(AE259="","","|n"&amp;DK$2&amp;"+"&amp;AE259&amp;DK$1)</f>
        <v/>
      </c>
      <c r="DL259" s="72" t="str">
        <f t="shared" ref="DL259" si="4076">IF(AF259="","","|n"&amp;DL$2&amp;"+"&amp;AF259&amp;DL$1)</f>
        <v/>
      </c>
      <c r="DM259" s="72" t="str">
        <f t="shared" ref="DM259" si="4077">IF(AG259="","","|n"&amp;DM$2&amp;"+"&amp;AG259&amp;DM$1)</f>
        <v/>
      </c>
      <c r="DN259" s="72" t="str">
        <f t="shared" ref="DN259" si="4078">IF(AH259="","","|n"&amp;DN$2&amp;"+"&amp;AH259&amp;DN$1)</f>
        <v/>
      </c>
      <c r="DO259" s="72" t="str">
        <f t="shared" ref="DO259" si="4079">IF(AI259="","","|n"&amp;DO$2&amp;"+"&amp;AI259&amp;DO$1)</f>
        <v/>
      </c>
      <c r="DP259" s="72" t="str">
        <f t="shared" ref="DP259" si="4080">IF(AJ259="","","|n"&amp;DP$2&amp;"+"&amp;AJ259&amp;DP$1)</f>
        <v/>
      </c>
      <c r="DQ259" s="72" t="str">
        <f t="shared" ref="DQ259" si="4081">IF(AK259="","","|n"&amp;DQ$2&amp;"+"&amp;AK259&amp;DQ$1)</f>
        <v/>
      </c>
      <c r="DR259" s="72" t="str">
        <f t="shared" ref="DR259" si="4082">IF(AL259="","","|n"&amp;DR$2&amp;"+"&amp;AL259&amp;DR$1)</f>
        <v/>
      </c>
      <c r="DS259" s="72" t="str">
        <f t="shared" ref="DS259" si="4083">IF(AM259="","","|n"&amp;DS$2&amp;"+"&amp;AM259&amp;DS$1)</f>
        <v/>
      </c>
      <c r="DT259" s="72" t="str">
        <f t="shared" ref="DT259" si="4084">IF(AN259="","","|n"&amp;DT$2&amp;"+"&amp;AN259&amp;DT$1)</f>
        <v/>
      </c>
      <c r="DU259" s="72" t="str">
        <f t="shared" ref="DU259" si="4085">IF(AO259="","","|n"&amp;DU$2&amp;"+"&amp;AO259&amp;DU$1)</f>
        <v/>
      </c>
      <c r="DV259" s="72" t="str">
        <f t="shared" ref="DV259" si="4086">IF(AP259="","","|n"&amp;DV$2&amp;"+"&amp;AP259&amp;DV$1)</f>
        <v/>
      </c>
      <c r="DW259" s="72" t="str">
        <f t="shared" ref="DW259" si="4087">IF(AQ259="","","|n"&amp;DW$2&amp;"+"&amp;AQ259&amp;DW$1)</f>
        <v/>
      </c>
      <c r="DX259" s="72" t="str">
        <f t="shared" ref="DX259" si="4088">IF(AR259="","","|n"&amp;DX$2&amp;"+"&amp;AR259&amp;DX$1)</f>
        <v/>
      </c>
      <c r="DY259" s="72" t="str">
        <f t="shared" ref="DY259" si="4089">IF(AS259="","","|n"&amp;DY$2&amp;"+"&amp;AS259&amp;DY$1)</f>
        <v/>
      </c>
      <c r="DZ259" s="72" t="str">
        <f t="shared" ref="DZ259" si="4090">IF(AT259="","","|n"&amp;DZ$2&amp;"+"&amp;AT259&amp;DZ$1)</f>
        <v/>
      </c>
      <c r="EA259" s="72" t="str">
        <f t="shared" ref="EA259" si="4091">IF(AU259="","","|n"&amp;EA$2&amp;"+"&amp;AU259&amp;EA$1)</f>
        <v/>
      </c>
      <c r="EB259" s="72" t="str">
        <f t="shared" ref="EB259" si="4092">IF(AV259="","","|n"&amp;EB$2&amp;"+"&amp;AV259&amp;EB$1)</f>
        <v/>
      </c>
      <c r="EC259" s="72" t="str">
        <f t="shared" ref="EC259" si="4093">IF(AW259="","","|n"&amp;EC$2&amp;"+"&amp;AW259&amp;EC$1)</f>
        <v/>
      </c>
      <c r="ED259" s="72" t="str">
        <f t="shared" ref="ED259" si="4094">IF(AX259="","","|n"&amp;ED$2&amp;"+"&amp;AX259&amp;ED$1)</f>
        <v/>
      </c>
      <c r="EE259" s="72" t="str">
        <f t="shared" ref="EE259" si="4095">IF(AY259="","","|n"&amp;EE$2&amp;"+"&amp;AY259&amp;EE$1)</f>
        <v/>
      </c>
      <c r="EF259" s="72" t="str">
        <f t="shared" ref="EF259" si="4096">IF(AZ259="","","|n"&amp;EF$2&amp;"+"&amp;AZ259&amp;EF$1)</f>
        <v/>
      </c>
      <c r="EG259" s="72" t="str">
        <f t="shared" ref="EG259" si="4097">IF(BA259="","","|n"&amp;EG$2&amp;"+"&amp;BA259&amp;EG$1)</f>
        <v/>
      </c>
      <c r="EH259" s="72" t="str">
        <f t="shared" ref="EH259" si="4098">IF(BB259="","","|n"&amp;EH$2&amp;"+"&amp;BB259&amp;EH$1)</f>
        <v/>
      </c>
      <c r="EI259" s="72" t="str">
        <f t="shared" ref="EI259" si="4099">IF(BC259="","","|n"&amp;EI$2&amp;"+"&amp;BC259&amp;EI$1)</f>
        <v/>
      </c>
      <c r="EJ259" s="72" t="str">
        <f t="shared" ref="EJ259" si="4100">IF(BD259="","","|n"&amp;EJ$2&amp;"+"&amp;BD259&amp;EJ$1)</f>
        <v/>
      </c>
      <c r="EK259" s="72" t="str">
        <f t="shared" ref="EK259" si="4101">IF(BE259="","","|n"&amp;EK$2&amp;"+"&amp;BE259&amp;EK$1)</f>
        <v/>
      </c>
      <c r="EL259" s="72" t="str">
        <f t="shared" ref="EL259" si="4102">IF(BF259="","","|n"&amp;EL$2&amp;"+"&amp;BF259&amp;EL$1)</f>
        <v/>
      </c>
      <c r="EM259" s="72" t="str">
        <f t="shared" ref="EM259" si="4103">IF(BG259="","","|n"&amp;EM$2&amp;"+"&amp;BG259&amp;EM$1)</f>
        <v/>
      </c>
      <c r="EN259" s="72" t="str">
        <f t="shared" ref="EN259" si="4104">IF(BH259="","","|n"&amp;EN$2&amp;"+"&amp;BH259&amp;EN$1)</f>
        <v/>
      </c>
      <c r="EO259" s="72" t="str">
        <f t="shared" ref="EO259" si="4105">IF(BI259="","","|n"&amp;EO$2&amp;"+"&amp;BI259&amp;EO$1)</f>
        <v/>
      </c>
      <c r="EP259" s="72" t="str">
        <f t="shared" ref="EP259" si="4106">IF(BJ259="","","|n"&amp;EP$2&amp;"+"&amp;BJ259&amp;EP$1)</f>
        <v/>
      </c>
      <c r="EQ259" s="72" t="str">
        <f t="shared" ref="EQ259" si="4107">IF(BK259="","","|n"&amp;EQ$2&amp;"+"&amp;BK259&amp;EQ$1)</f>
        <v/>
      </c>
      <c r="ER259" s="72" t="str">
        <f t="shared" ref="ER259" si="4108">IF(BL259="","","|n"&amp;ER$2&amp;"+"&amp;BL259&amp;ER$1)</f>
        <v/>
      </c>
      <c r="ES259" s="72" t="str">
        <f t="shared" ref="ES259" si="4109">IF(BM259="","","|n"&amp;ES$2&amp;"+"&amp;BM259&amp;ES$1)</f>
        <v/>
      </c>
      <c r="ET259" s="72" t="str">
        <f t="shared" ref="ET259" si="4110">IF(BN259="","","|n"&amp;ET$2&amp;"+"&amp;BN259&amp;ET$1)</f>
        <v/>
      </c>
      <c r="EU259" s="72" t="str">
        <f t="shared" ref="EU259" si="4111">IF(BO259="","","|n"&amp;EU$2&amp;"+"&amp;BO259&amp;EU$1)</f>
        <v/>
      </c>
      <c r="EV259" s="72" t="str">
        <f t="shared" ref="EV259" si="4112">IF(BP259="","","|n"&amp;EV$2&amp;"+"&amp;BP259&amp;EV$1)</f>
        <v/>
      </c>
      <c r="EW259" s="72" t="str">
        <f t="shared" ref="EW259" si="4113">IF(BQ259="","","|n"&amp;EW$2&amp;"+"&amp;BQ259&amp;EW$1)</f>
        <v/>
      </c>
      <c r="EX259" s="72" t="str">
        <f t="shared" ref="EX259" si="4114">IF(BR259="","","|n"&amp;EX$2&amp;"+"&amp;BR259&amp;EX$1)</f>
        <v/>
      </c>
      <c r="EY259" s="72" t="str">
        <f t="shared" ref="EY259" si="4115">IF(BS259="","","|n"&amp;EY$2&amp;"+"&amp;BS259&amp;EY$1)</f>
        <v/>
      </c>
      <c r="EZ259" s="72" t="str">
        <f t="shared" ref="EZ259" si="4116">IF(BT259="","","|n"&amp;EZ$2&amp;"+"&amp;BT259&amp;EZ$1)</f>
        <v/>
      </c>
      <c r="FA259" s="72" t="str">
        <f t="shared" ref="FA259" si="4117">IF(BU259="","","|n"&amp;FA$2&amp;"+"&amp;BU259&amp;FA$1)</f>
        <v/>
      </c>
      <c r="FB259" s="72" t="str">
        <f t="shared" ref="FB259" si="4118">IF(BV259="","","|n"&amp;FB$2&amp;"+"&amp;BV259&amp;FB$1)</f>
        <v/>
      </c>
      <c r="FC259" s="72" t="str">
        <f t="shared" ref="FC259" si="4119">IF(BW259="","","|n"&amp;FC$2&amp;"+"&amp;BW259&amp;FC$1)</f>
        <v/>
      </c>
      <c r="FD259" s="72" t="str">
        <f t="shared" ref="FD259" si="4120">IF(BX259="","","|n"&amp;FD$2&amp;"+"&amp;BX259&amp;FD$1)</f>
        <v/>
      </c>
      <c r="FE259" s="72" t="str">
        <f t="shared" ref="FE259" si="4121">IF(BY259="","","|n"&amp;FE$2&amp;"+"&amp;BY259&amp;FE$1)</f>
        <v/>
      </c>
      <c r="FF259" s="72" t="str">
        <f t="shared" ref="FF259" si="4122">IF(BZ259="","","|n"&amp;FF$2&amp;"+"&amp;BZ259&amp;FF$1)</f>
        <v/>
      </c>
      <c r="FG259" s="72" t="str">
        <f t="shared" ref="FG259" si="4123">IF(CA259="","","|n"&amp;FG$2&amp;"+"&amp;CA259&amp;FG$1)</f>
        <v/>
      </c>
      <c r="FH259" s="72" t="str">
        <f t="shared" ref="FH259" si="4124">IF(CB259="","","|n"&amp;FH$2&amp;"+"&amp;CB259&amp;FH$1)</f>
        <v/>
      </c>
      <c r="FI259" s="72" t="str">
        <f t="shared" ref="FI259" si="4125">IF(CC259="","","|n"&amp;FI$2&amp;"+"&amp;CC259&amp;FI$1)</f>
        <v/>
      </c>
      <c r="FJ259" s="72" t="str">
        <f t="shared" ref="FJ259" si="4126">IF(CD259="","","|n"&amp;FJ$2&amp;"+"&amp;CD259&amp;FJ$1)</f>
        <v/>
      </c>
      <c r="FK259" s="72" t="str">
        <f t="shared" ref="FK259" si="4127">IF(CE259="","","|n"&amp;FK$2&amp;"+"&amp;CE259&amp;FK$1)</f>
        <v/>
      </c>
      <c r="FL259" s="72" t="str">
        <f t="shared" ref="FL259" si="4128">IF(CF259="","","|n"&amp;FL$2&amp;"+"&amp;CF259&amp;FL$1)</f>
        <v/>
      </c>
      <c r="FM259" s="72" t="str">
        <f t="shared" ref="FM259" si="4129">IF(CG259="","","|n"&amp;FM$2&amp;"+"&amp;CG259&amp;FM$1)</f>
        <v/>
      </c>
      <c r="FN259" s="72" t="str">
        <f t="shared" ref="FN259" si="4130">IF(CH259="","","|n"&amp;FN$2&amp;"+"&amp;CH259&amp;FN$1)</f>
        <v/>
      </c>
      <c r="FO259" s="72" t="str">
        <f t="shared" ref="FO259" si="4131">IF(CI259="","","|n"&amp;FO$2&amp;"+"&amp;CI259&amp;FO$1)</f>
        <v/>
      </c>
      <c r="FP259" s="72" t="str">
        <f t="shared" ref="FP259" si="4132">IF(CJ259="","","|n"&amp;FP$2&amp;"+"&amp;CJ259&amp;FP$1)</f>
        <v/>
      </c>
      <c r="FQ259" s="72" t="str">
        <f t="shared" ref="FQ259" si="4133">IF(CK259="","","|n"&amp;FQ$2&amp;"+"&amp;CK259&amp;FQ$1)</f>
        <v/>
      </c>
      <c r="FR259" s="72" t="str">
        <f t="shared" ref="FR259" si="4134">IF(CL259="","","|n"&amp;FR$2&amp;"+"&amp;CL259&amp;FR$1)</f>
        <v/>
      </c>
      <c r="FS259" s="72" t="str">
        <f t="shared" ref="FS259" si="4135">IF(CM259="","","|n"&amp;FS$2&amp;"+"&amp;CM259&amp;FS$1)</f>
        <v/>
      </c>
    </row>
    <row r="260" spans="1:175" ht="16.5">
      <c r="A260" s="73"/>
      <c r="B260" s="130" t="s">
        <v>851</v>
      </c>
      <c r="C260" s="130" t="s">
        <v>852</v>
      </c>
      <c r="E260" s="101"/>
      <c r="F260" s="100"/>
      <c r="S260" s="109"/>
      <c r="T260" s="62" t="s">
        <v>848</v>
      </c>
      <c r="U260" s="86" t="str">
        <f t="shared" si="4063"/>
        <v>ReplaceableTextures\\CommandButtons\\BTNRY3C.blp</v>
      </c>
      <c r="V260" s="80"/>
      <c r="Z260" s="80"/>
      <c r="AG260" s="112"/>
      <c r="AL260" s="112"/>
      <c r="BC260" s="113"/>
      <c r="BD260" s="113"/>
      <c r="CU260" s="96" t="str">
        <f t="shared" si="4064"/>
        <v>|n</v>
      </c>
      <c r="CV260" s="62" t="str">
        <f t="shared" si="3910"/>
        <v>代码生成</v>
      </c>
      <c r="CW260" s="61"/>
      <c r="CX260" s="61"/>
      <c r="CY260" s="61"/>
      <c r="CZ260" s="61"/>
      <c r="DA260" s="61"/>
      <c r="DB260" s="72" t="str">
        <f t="shared" si="3989"/>
        <v/>
      </c>
      <c r="DC260" s="72" t="str">
        <f t="shared" si="3989"/>
        <v/>
      </c>
      <c r="DD260" s="72" t="str">
        <f t="shared" si="3989"/>
        <v/>
      </c>
      <c r="DE260" s="72" t="str">
        <f t="shared" si="3989"/>
        <v/>
      </c>
      <c r="DF260" s="72" t="str">
        <f t="shared" si="3989"/>
        <v/>
      </c>
      <c r="DG260" s="72" t="str">
        <f t="shared" si="3989"/>
        <v/>
      </c>
      <c r="DH260" s="72" t="str">
        <f t="shared" si="3989"/>
        <v/>
      </c>
      <c r="DI260" s="72" t="str">
        <f t="shared" si="3989"/>
        <v/>
      </c>
      <c r="DJ260" s="72" t="str">
        <f t="shared" si="3989"/>
        <v/>
      </c>
      <c r="DK260" s="72" t="str">
        <f t="shared" si="3989"/>
        <v/>
      </c>
      <c r="DL260" s="72" t="str">
        <f t="shared" si="3989"/>
        <v/>
      </c>
      <c r="DM260" s="72" t="str">
        <f t="shared" si="3989"/>
        <v/>
      </c>
      <c r="DN260" s="72" t="str">
        <f t="shared" si="3989"/>
        <v/>
      </c>
      <c r="DO260" s="72" t="str">
        <f t="shared" si="3989"/>
        <v/>
      </c>
      <c r="DP260" s="72" t="str">
        <f t="shared" si="3989"/>
        <v/>
      </c>
      <c r="DQ260" s="72" t="str">
        <f t="shared" si="3989"/>
        <v/>
      </c>
      <c r="DR260" s="72" t="str">
        <f t="shared" si="3989"/>
        <v/>
      </c>
      <c r="DS260" s="72" t="str">
        <f t="shared" si="3989"/>
        <v/>
      </c>
      <c r="DT260" s="72" t="str">
        <f t="shared" si="3989"/>
        <v/>
      </c>
      <c r="DU260" s="72" t="str">
        <f t="shared" si="3989"/>
        <v/>
      </c>
      <c r="DV260" s="72" t="str">
        <f t="shared" si="3989"/>
        <v/>
      </c>
      <c r="DW260" s="72" t="str">
        <f t="shared" si="3989"/>
        <v/>
      </c>
      <c r="DX260" s="72" t="str">
        <f t="shared" si="3989"/>
        <v/>
      </c>
      <c r="DY260" s="72" t="str">
        <f t="shared" si="3989"/>
        <v/>
      </c>
      <c r="DZ260" s="72" t="str">
        <f t="shared" si="3989"/>
        <v/>
      </c>
      <c r="EA260" s="72" t="str">
        <f t="shared" si="3989"/>
        <v/>
      </c>
      <c r="EB260" s="72" t="str">
        <f t="shared" si="3989"/>
        <v/>
      </c>
      <c r="EC260" s="72" t="str">
        <f t="shared" si="3989"/>
        <v/>
      </c>
      <c r="ED260" s="72" t="str">
        <f t="shared" si="3989"/>
        <v/>
      </c>
      <c r="EE260" s="72" t="str">
        <f t="shared" si="3989"/>
        <v/>
      </c>
      <c r="EF260" s="72" t="str">
        <f t="shared" si="3989"/>
        <v/>
      </c>
      <c r="EG260" s="72" t="str">
        <f t="shared" si="3989"/>
        <v/>
      </c>
      <c r="EH260" s="72" t="str">
        <f t="shared" si="3989"/>
        <v/>
      </c>
      <c r="EI260" s="72" t="str">
        <f t="shared" si="3989"/>
        <v/>
      </c>
      <c r="EJ260" s="72" t="str">
        <f t="shared" si="3989"/>
        <v/>
      </c>
      <c r="EK260" s="72" t="str">
        <f t="shared" si="3989"/>
        <v/>
      </c>
      <c r="EL260" s="72" t="str">
        <f t="shared" si="3989"/>
        <v/>
      </c>
      <c r="EM260" s="72" t="str">
        <f t="shared" si="3989"/>
        <v/>
      </c>
      <c r="EN260" s="72" t="str">
        <f t="shared" si="3989"/>
        <v/>
      </c>
      <c r="EO260" s="72" t="str">
        <f t="shared" si="3989"/>
        <v/>
      </c>
      <c r="EP260" s="72" t="str">
        <f t="shared" si="3989"/>
        <v/>
      </c>
      <c r="EQ260" s="72" t="str">
        <f t="shared" si="3989"/>
        <v/>
      </c>
      <c r="ER260" s="72" t="str">
        <f t="shared" si="3989"/>
        <v/>
      </c>
      <c r="ES260" s="72" t="str">
        <f t="shared" si="3989"/>
        <v/>
      </c>
      <c r="ET260" s="72" t="str">
        <f t="shared" si="3989"/>
        <v/>
      </c>
      <c r="EU260" s="72" t="str">
        <f t="shared" si="3989"/>
        <v/>
      </c>
      <c r="EV260" s="72" t="str">
        <f t="shared" si="3989"/>
        <v/>
      </c>
      <c r="EW260" s="72" t="str">
        <f t="shared" si="3989"/>
        <v/>
      </c>
      <c r="EX260" s="72" t="str">
        <f t="shared" si="3989"/>
        <v/>
      </c>
      <c r="EY260" s="72" t="str">
        <f t="shared" si="3989"/>
        <v/>
      </c>
      <c r="EZ260" s="72" t="str">
        <f t="shared" si="3989"/>
        <v/>
      </c>
      <c r="FA260" s="72" t="str">
        <f t="shared" si="3989"/>
        <v/>
      </c>
      <c r="FB260" s="72" t="str">
        <f t="shared" si="3989"/>
        <v/>
      </c>
      <c r="FC260" s="72" t="str">
        <f t="shared" si="3989"/>
        <v/>
      </c>
      <c r="FD260" s="72" t="str">
        <f t="shared" si="3989"/>
        <v/>
      </c>
      <c r="FE260" s="72" t="str">
        <f t="shared" si="3989"/>
        <v/>
      </c>
      <c r="FF260" s="72" t="str">
        <f t="shared" si="3989"/>
        <v/>
      </c>
      <c r="FG260" s="72" t="str">
        <f t="shared" si="3989"/>
        <v/>
      </c>
      <c r="FH260" s="72" t="str">
        <f t="shared" si="3989"/>
        <v/>
      </c>
      <c r="FI260" s="72" t="str">
        <f t="shared" si="3989"/>
        <v/>
      </c>
      <c r="FJ260" s="72" t="str">
        <f t="shared" si="3989"/>
        <v/>
      </c>
      <c r="FK260" s="72" t="str">
        <f t="shared" si="3989"/>
        <v/>
      </c>
      <c r="FL260" s="72" t="str">
        <f t="shared" si="3989"/>
        <v/>
      </c>
      <c r="FM260" s="72" t="str">
        <f t="shared" si="3989"/>
        <v/>
      </c>
      <c r="FN260" s="72" t="str">
        <f t="shared" si="3990"/>
        <v/>
      </c>
      <c r="FO260" s="72" t="str">
        <f t="shared" si="3990"/>
        <v/>
      </c>
      <c r="FP260" s="72" t="str">
        <f t="shared" si="3990"/>
        <v/>
      </c>
      <c r="FQ260" s="72" t="str">
        <f t="shared" si="3990"/>
        <v/>
      </c>
      <c r="FR260" s="72" t="str">
        <f t="shared" si="3990"/>
        <v/>
      </c>
      <c r="FS260" s="72" t="str">
        <f t="shared" si="3990"/>
        <v/>
      </c>
    </row>
    <row r="261" spans="1:175" ht="16.5">
      <c r="A261" s="73"/>
      <c r="B261" s="130" t="s">
        <v>853</v>
      </c>
      <c r="C261" s="130" t="s">
        <v>854</v>
      </c>
      <c r="E261" s="101"/>
      <c r="F261" s="100"/>
      <c r="S261" s="109"/>
      <c r="T261" s="62" t="s">
        <v>848</v>
      </c>
      <c r="U261" s="86" t="str">
        <f t="shared" si="4063"/>
        <v>ReplaceableTextures\\CommandButtons\\BTNRY4C.blp</v>
      </c>
      <c r="V261" s="80"/>
      <c r="Z261" s="80"/>
      <c r="AG261" s="112"/>
      <c r="AL261" s="112"/>
      <c r="BC261" s="113"/>
      <c r="BD261" s="113"/>
      <c r="CU261" s="96" t="str">
        <f t="shared" ref="CU261:CU263" si="4136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62" t="str">
        <f t="shared" si="3910"/>
        <v>代码生成</v>
      </c>
      <c r="CW261" s="61"/>
      <c r="CX261" s="61"/>
      <c r="CY261" s="61"/>
      <c r="CZ261" s="61"/>
      <c r="DA261" s="61"/>
      <c r="DB261" s="72" t="str">
        <f t="shared" ref="DB261:DB263" si="4137">IF(V261="","","|n"&amp;DB$2&amp;"+"&amp;V261&amp;DB$1)</f>
        <v/>
      </c>
      <c r="DC261" s="72" t="str">
        <f t="shared" ref="DC261:DC263" si="4138">IF(W261="","","|n"&amp;DC$2&amp;"+"&amp;W261&amp;DC$1)</f>
        <v/>
      </c>
      <c r="DD261" s="72" t="str">
        <f t="shared" ref="DD261:DD263" si="4139">IF(X261="","","|n"&amp;DD$2&amp;"+"&amp;X261&amp;DD$1)</f>
        <v/>
      </c>
      <c r="DE261" s="72" t="str">
        <f t="shared" ref="DE261:DE263" si="4140">IF(Y261="","","|n"&amp;DE$2&amp;"+"&amp;Y261&amp;DE$1)</f>
        <v/>
      </c>
      <c r="DF261" s="72" t="str">
        <f t="shared" ref="DF261:DF263" si="4141">IF(Z261="","","|n"&amp;DF$2&amp;"+"&amp;Z261&amp;DF$1)</f>
        <v/>
      </c>
      <c r="DG261" s="72" t="str">
        <f t="shared" ref="DG261:DG263" si="4142">IF(AA261="","","|n"&amp;DG$2&amp;"+"&amp;AA261&amp;DG$1)</f>
        <v/>
      </c>
      <c r="DH261" s="72" t="str">
        <f t="shared" ref="DH261:DH263" si="4143">IF(AB261="","","|n"&amp;DH$2&amp;"+"&amp;AB261&amp;DH$1)</f>
        <v/>
      </c>
      <c r="DI261" s="72" t="str">
        <f t="shared" ref="DI261:DI263" si="4144">IF(AC261="","","|n"&amp;DI$2&amp;"+"&amp;AC261&amp;DI$1)</f>
        <v/>
      </c>
      <c r="DJ261" s="72" t="str">
        <f t="shared" ref="DJ261:DJ263" si="4145">IF(AD261="","","|n"&amp;DJ$2&amp;"+"&amp;AD261&amp;DJ$1)</f>
        <v/>
      </c>
      <c r="DK261" s="72" t="str">
        <f t="shared" ref="DK261:DK263" si="4146">IF(AE261="","","|n"&amp;DK$2&amp;"+"&amp;AE261&amp;DK$1)</f>
        <v/>
      </c>
      <c r="DL261" s="72" t="str">
        <f t="shared" ref="DL261:DL263" si="4147">IF(AF261="","","|n"&amp;DL$2&amp;"+"&amp;AF261&amp;DL$1)</f>
        <v/>
      </c>
      <c r="DM261" s="72" t="str">
        <f t="shared" ref="DM261:DM263" si="4148">IF(AG261="","","|n"&amp;DM$2&amp;"+"&amp;AG261&amp;DM$1)</f>
        <v/>
      </c>
      <c r="DN261" s="72" t="str">
        <f t="shared" ref="DN261:DN263" si="4149">IF(AH261="","","|n"&amp;DN$2&amp;"+"&amp;AH261&amp;DN$1)</f>
        <v/>
      </c>
      <c r="DO261" s="72" t="str">
        <f t="shared" ref="DO261:DO263" si="4150">IF(AI261="","","|n"&amp;DO$2&amp;"+"&amp;AI261&amp;DO$1)</f>
        <v/>
      </c>
      <c r="DP261" s="72" t="str">
        <f t="shared" ref="DP261:DP263" si="4151">IF(AJ261="","","|n"&amp;DP$2&amp;"+"&amp;AJ261&amp;DP$1)</f>
        <v/>
      </c>
      <c r="DQ261" s="72" t="str">
        <f t="shared" ref="DQ261:DQ263" si="4152">IF(AK261="","","|n"&amp;DQ$2&amp;"+"&amp;AK261&amp;DQ$1)</f>
        <v/>
      </c>
      <c r="DR261" s="72" t="str">
        <f t="shared" ref="DR261:DR263" si="4153">IF(AL261="","","|n"&amp;DR$2&amp;"+"&amp;AL261&amp;DR$1)</f>
        <v/>
      </c>
      <c r="DS261" s="72" t="str">
        <f t="shared" ref="DS261:DS263" si="4154">IF(AM261="","","|n"&amp;DS$2&amp;"+"&amp;AM261&amp;DS$1)</f>
        <v/>
      </c>
      <c r="DT261" s="72" t="str">
        <f t="shared" ref="DT261:DT263" si="4155">IF(AN261="","","|n"&amp;DT$2&amp;"+"&amp;AN261&amp;DT$1)</f>
        <v/>
      </c>
      <c r="DU261" s="72" t="str">
        <f t="shared" ref="DU261:DU263" si="4156">IF(AO261="","","|n"&amp;DU$2&amp;"+"&amp;AO261&amp;DU$1)</f>
        <v/>
      </c>
      <c r="DV261" s="72" t="str">
        <f t="shared" ref="DV261:DV263" si="4157">IF(AP261="","","|n"&amp;DV$2&amp;"+"&amp;AP261&amp;DV$1)</f>
        <v/>
      </c>
      <c r="DW261" s="72" t="str">
        <f t="shared" ref="DW261:DW263" si="4158">IF(AQ261="","","|n"&amp;DW$2&amp;"+"&amp;AQ261&amp;DW$1)</f>
        <v/>
      </c>
      <c r="DX261" s="72" t="str">
        <f t="shared" ref="DX261:DX263" si="4159">IF(AR261="","","|n"&amp;DX$2&amp;"+"&amp;AR261&amp;DX$1)</f>
        <v/>
      </c>
      <c r="DY261" s="72" t="str">
        <f t="shared" ref="DY261:DY263" si="4160">IF(AS261="","","|n"&amp;DY$2&amp;"+"&amp;AS261&amp;DY$1)</f>
        <v/>
      </c>
      <c r="DZ261" s="72" t="str">
        <f t="shared" ref="DZ261:DZ263" si="4161">IF(AT261="","","|n"&amp;DZ$2&amp;"+"&amp;AT261&amp;DZ$1)</f>
        <v/>
      </c>
      <c r="EA261" s="72" t="str">
        <f t="shared" ref="EA261:EA263" si="4162">IF(AU261="","","|n"&amp;EA$2&amp;"+"&amp;AU261&amp;EA$1)</f>
        <v/>
      </c>
      <c r="EB261" s="72" t="str">
        <f t="shared" ref="EB261:EB263" si="4163">IF(AV261="","","|n"&amp;EB$2&amp;"+"&amp;AV261&amp;EB$1)</f>
        <v/>
      </c>
      <c r="EC261" s="72" t="str">
        <f t="shared" ref="EC261:EC263" si="4164">IF(AW261="","","|n"&amp;EC$2&amp;"+"&amp;AW261&amp;EC$1)</f>
        <v/>
      </c>
      <c r="ED261" s="72" t="str">
        <f t="shared" ref="ED261:ED263" si="4165">IF(AX261="","","|n"&amp;ED$2&amp;"+"&amp;AX261&amp;ED$1)</f>
        <v/>
      </c>
      <c r="EE261" s="72" t="str">
        <f t="shared" ref="EE261:EE263" si="4166">IF(AY261="","","|n"&amp;EE$2&amp;"+"&amp;AY261&amp;EE$1)</f>
        <v/>
      </c>
      <c r="EF261" s="72" t="str">
        <f t="shared" ref="EF261:EF263" si="4167">IF(AZ261="","","|n"&amp;EF$2&amp;"+"&amp;AZ261&amp;EF$1)</f>
        <v/>
      </c>
      <c r="EG261" s="72" t="str">
        <f t="shared" ref="EG261:EG263" si="4168">IF(BA261="","","|n"&amp;EG$2&amp;"+"&amp;BA261&amp;EG$1)</f>
        <v/>
      </c>
      <c r="EH261" s="72" t="str">
        <f t="shared" ref="EH261:EH263" si="4169">IF(BB261="","","|n"&amp;EH$2&amp;"+"&amp;BB261&amp;EH$1)</f>
        <v/>
      </c>
      <c r="EI261" s="72" t="str">
        <f t="shared" ref="EI261:EI263" si="4170">IF(BC261="","","|n"&amp;EI$2&amp;"+"&amp;BC261&amp;EI$1)</f>
        <v/>
      </c>
      <c r="EJ261" s="72" t="str">
        <f t="shared" ref="EJ261:EJ263" si="4171">IF(BD261="","","|n"&amp;EJ$2&amp;"+"&amp;BD261&amp;EJ$1)</f>
        <v/>
      </c>
      <c r="EK261" s="72" t="str">
        <f t="shared" ref="EK261:EK263" si="4172">IF(BE261="","","|n"&amp;EK$2&amp;"+"&amp;BE261&amp;EK$1)</f>
        <v/>
      </c>
      <c r="EL261" s="72" t="str">
        <f t="shared" ref="EL261:EL263" si="4173">IF(BF261="","","|n"&amp;EL$2&amp;"+"&amp;BF261&amp;EL$1)</f>
        <v/>
      </c>
      <c r="EM261" s="72" t="str">
        <f t="shared" ref="EM261:EM263" si="4174">IF(BG261="","","|n"&amp;EM$2&amp;"+"&amp;BG261&amp;EM$1)</f>
        <v/>
      </c>
      <c r="EN261" s="72" t="str">
        <f t="shared" ref="EN261:EN263" si="4175">IF(BH261="","","|n"&amp;EN$2&amp;"+"&amp;BH261&amp;EN$1)</f>
        <v/>
      </c>
      <c r="EO261" s="72" t="str">
        <f t="shared" ref="EO261:EO263" si="4176">IF(BI261="","","|n"&amp;EO$2&amp;"+"&amp;BI261&amp;EO$1)</f>
        <v/>
      </c>
      <c r="EP261" s="72" t="str">
        <f t="shared" ref="EP261:EP263" si="4177">IF(BJ261="","","|n"&amp;EP$2&amp;"+"&amp;BJ261&amp;EP$1)</f>
        <v/>
      </c>
      <c r="EQ261" s="72" t="str">
        <f t="shared" ref="EQ261:EQ263" si="4178">IF(BK261="","","|n"&amp;EQ$2&amp;"+"&amp;BK261&amp;EQ$1)</f>
        <v/>
      </c>
      <c r="ER261" s="72" t="str">
        <f t="shared" ref="ER261:ER263" si="4179">IF(BL261="","","|n"&amp;ER$2&amp;"+"&amp;BL261&amp;ER$1)</f>
        <v/>
      </c>
      <c r="ES261" s="72" t="str">
        <f t="shared" ref="ES261:ES263" si="4180">IF(BM261="","","|n"&amp;ES$2&amp;"+"&amp;BM261&amp;ES$1)</f>
        <v/>
      </c>
      <c r="ET261" s="72" t="str">
        <f t="shared" ref="ET261:ET263" si="4181">IF(BN261="","","|n"&amp;ET$2&amp;"+"&amp;BN261&amp;ET$1)</f>
        <v/>
      </c>
      <c r="EU261" s="72" t="str">
        <f t="shared" ref="EU261:EU263" si="4182">IF(BO261="","","|n"&amp;EU$2&amp;"+"&amp;BO261&amp;EU$1)</f>
        <v/>
      </c>
      <c r="EV261" s="72" t="str">
        <f t="shared" ref="EV261:EV263" si="4183">IF(BP261="","","|n"&amp;EV$2&amp;"+"&amp;BP261&amp;EV$1)</f>
        <v/>
      </c>
      <c r="EW261" s="72" t="str">
        <f t="shared" ref="EW261:EW263" si="4184">IF(BQ261="","","|n"&amp;EW$2&amp;"+"&amp;BQ261&amp;EW$1)</f>
        <v/>
      </c>
      <c r="EX261" s="72" t="str">
        <f t="shared" ref="EX261:EX263" si="4185">IF(BR261="","","|n"&amp;EX$2&amp;"+"&amp;BR261&amp;EX$1)</f>
        <v/>
      </c>
      <c r="EY261" s="72" t="str">
        <f t="shared" ref="EY261:EY263" si="4186">IF(BS261="","","|n"&amp;EY$2&amp;"+"&amp;BS261&amp;EY$1)</f>
        <v/>
      </c>
      <c r="EZ261" s="72" t="str">
        <f t="shared" ref="EZ261:EZ263" si="4187">IF(BT261="","","|n"&amp;EZ$2&amp;"+"&amp;BT261&amp;EZ$1)</f>
        <v/>
      </c>
      <c r="FA261" s="72" t="str">
        <f t="shared" ref="FA261:FA263" si="4188">IF(BU261="","","|n"&amp;FA$2&amp;"+"&amp;BU261&amp;FA$1)</f>
        <v/>
      </c>
      <c r="FB261" s="72" t="str">
        <f t="shared" ref="FB261:FB263" si="4189">IF(BV261="","","|n"&amp;FB$2&amp;"+"&amp;BV261&amp;FB$1)</f>
        <v/>
      </c>
      <c r="FC261" s="72" t="str">
        <f t="shared" ref="FC261:FC263" si="4190">IF(BW261="","","|n"&amp;FC$2&amp;"+"&amp;BW261&amp;FC$1)</f>
        <v/>
      </c>
      <c r="FD261" s="72" t="str">
        <f t="shared" ref="FD261:FD263" si="4191">IF(BX261="","","|n"&amp;FD$2&amp;"+"&amp;BX261&amp;FD$1)</f>
        <v/>
      </c>
      <c r="FE261" s="72" t="str">
        <f t="shared" ref="FE261:FE263" si="4192">IF(BY261="","","|n"&amp;FE$2&amp;"+"&amp;BY261&amp;FE$1)</f>
        <v/>
      </c>
      <c r="FF261" s="72" t="str">
        <f t="shared" ref="FF261:FF263" si="4193">IF(BZ261="","","|n"&amp;FF$2&amp;"+"&amp;BZ261&amp;FF$1)</f>
        <v/>
      </c>
      <c r="FG261" s="72" t="str">
        <f t="shared" ref="FG261:FG263" si="4194">IF(CA261="","","|n"&amp;FG$2&amp;"+"&amp;CA261&amp;FG$1)</f>
        <v/>
      </c>
      <c r="FH261" s="72" t="str">
        <f t="shared" ref="FH261:FH263" si="4195">IF(CB261="","","|n"&amp;FH$2&amp;"+"&amp;CB261&amp;FH$1)</f>
        <v/>
      </c>
      <c r="FI261" s="72" t="str">
        <f t="shared" ref="FI261:FI263" si="4196">IF(CC261="","","|n"&amp;FI$2&amp;"+"&amp;CC261&amp;FI$1)</f>
        <v/>
      </c>
      <c r="FJ261" s="72" t="str">
        <f t="shared" ref="FJ261:FJ263" si="4197">IF(CD261="","","|n"&amp;FJ$2&amp;"+"&amp;CD261&amp;FJ$1)</f>
        <v/>
      </c>
      <c r="FK261" s="72" t="str">
        <f t="shared" ref="FK261:FK263" si="4198">IF(CE261="","","|n"&amp;FK$2&amp;"+"&amp;CE261&amp;FK$1)</f>
        <v/>
      </c>
      <c r="FL261" s="72" t="str">
        <f t="shared" ref="FL261:FL263" si="4199">IF(CF261="","","|n"&amp;FL$2&amp;"+"&amp;CF261&amp;FL$1)</f>
        <v/>
      </c>
      <c r="FM261" s="72" t="str">
        <f t="shared" ref="FM261:FM263" si="4200">IF(CG261="","","|n"&amp;FM$2&amp;"+"&amp;CG261&amp;FM$1)</f>
        <v/>
      </c>
      <c r="FN261" s="72" t="str">
        <f t="shared" ref="FN261:FN263" si="4201">IF(CH261="","","|n"&amp;FN$2&amp;"+"&amp;CH261&amp;FN$1)</f>
        <v/>
      </c>
      <c r="FO261" s="72" t="str">
        <f t="shared" ref="FO261:FO263" si="4202">IF(CI261="","","|n"&amp;FO$2&amp;"+"&amp;CI261&amp;FO$1)</f>
        <v/>
      </c>
      <c r="FP261" s="72" t="str">
        <f t="shared" ref="FP261:FP263" si="4203">IF(CJ261="","","|n"&amp;FP$2&amp;"+"&amp;CJ261&amp;FP$1)</f>
        <v/>
      </c>
      <c r="FQ261" s="72" t="str">
        <f t="shared" ref="FQ261:FQ263" si="4204">IF(CK261="","","|n"&amp;FQ$2&amp;"+"&amp;CK261&amp;FQ$1)</f>
        <v/>
      </c>
      <c r="FR261" s="72" t="str">
        <f t="shared" ref="FR261:FR263" si="4205">IF(CL261="","","|n"&amp;FR$2&amp;"+"&amp;CL261&amp;FR$1)</f>
        <v/>
      </c>
      <c r="FS261" s="72" t="str">
        <f t="shared" ref="FS261:FS263" si="4206">IF(CM261="","","|n"&amp;FS$2&amp;"+"&amp;CM261&amp;FS$1)</f>
        <v/>
      </c>
    </row>
    <row r="262" spans="1:175" ht="16.5">
      <c r="A262" s="73"/>
      <c r="B262" s="130" t="s">
        <v>855</v>
      </c>
      <c r="C262" s="132" t="s">
        <v>856</v>
      </c>
      <c r="E262" s="101"/>
      <c r="F262" s="100"/>
      <c r="S262" s="109"/>
      <c r="T262" s="62" t="s">
        <v>848</v>
      </c>
      <c r="U262" s="86" t="str">
        <f t="shared" si="4063"/>
        <v>ReplaceableTextures\\CommandButtons\\BTNRY2E.blp</v>
      </c>
      <c r="V262" s="80"/>
      <c r="Z262" s="80"/>
      <c r="AG262" s="112"/>
      <c r="AL262" s="112"/>
      <c r="BC262" s="113"/>
      <c r="BD262" s="113"/>
      <c r="CU262" s="96" t="str">
        <f t="shared" ref="CU262" si="4207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62" t="str">
        <f t="shared" si="3910"/>
        <v>代码生成</v>
      </c>
      <c r="CW262" s="61"/>
      <c r="CX262" s="61"/>
      <c r="CY262" s="61"/>
      <c r="CZ262" s="61"/>
      <c r="DA262" s="61"/>
      <c r="DB262" s="72" t="str">
        <f t="shared" ref="DB262" si="4208">IF(V262="","","|n"&amp;DB$2&amp;"+"&amp;V262&amp;DB$1)</f>
        <v/>
      </c>
      <c r="DC262" s="72" t="str">
        <f t="shared" ref="DC262" si="4209">IF(W262="","","|n"&amp;DC$2&amp;"+"&amp;W262&amp;DC$1)</f>
        <v/>
      </c>
      <c r="DD262" s="72" t="str">
        <f t="shared" ref="DD262" si="4210">IF(X262="","","|n"&amp;DD$2&amp;"+"&amp;X262&amp;DD$1)</f>
        <v/>
      </c>
      <c r="DE262" s="72" t="str">
        <f t="shared" ref="DE262" si="4211">IF(Y262="","","|n"&amp;DE$2&amp;"+"&amp;Y262&amp;DE$1)</f>
        <v/>
      </c>
      <c r="DF262" s="72" t="str">
        <f t="shared" ref="DF262" si="4212">IF(Z262="","","|n"&amp;DF$2&amp;"+"&amp;Z262&amp;DF$1)</f>
        <v/>
      </c>
      <c r="DG262" s="72" t="str">
        <f t="shared" ref="DG262" si="4213">IF(AA262="","","|n"&amp;DG$2&amp;"+"&amp;AA262&amp;DG$1)</f>
        <v/>
      </c>
      <c r="DH262" s="72" t="str">
        <f t="shared" ref="DH262" si="4214">IF(AB262="","","|n"&amp;DH$2&amp;"+"&amp;AB262&amp;DH$1)</f>
        <v/>
      </c>
      <c r="DI262" s="72" t="str">
        <f t="shared" ref="DI262" si="4215">IF(AC262="","","|n"&amp;DI$2&amp;"+"&amp;AC262&amp;DI$1)</f>
        <v/>
      </c>
      <c r="DJ262" s="72" t="str">
        <f t="shared" ref="DJ262" si="4216">IF(AD262="","","|n"&amp;DJ$2&amp;"+"&amp;AD262&amp;DJ$1)</f>
        <v/>
      </c>
      <c r="DK262" s="72" t="str">
        <f t="shared" ref="DK262" si="4217">IF(AE262="","","|n"&amp;DK$2&amp;"+"&amp;AE262&amp;DK$1)</f>
        <v/>
      </c>
      <c r="DL262" s="72" t="str">
        <f t="shared" ref="DL262" si="4218">IF(AF262="","","|n"&amp;DL$2&amp;"+"&amp;AF262&amp;DL$1)</f>
        <v/>
      </c>
      <c r="DM262" s="72" t="str">
        <f t="shared" ref="DM262" si="4219">IF(AG262="","","|n"&amp;DM$2&amp;"+"&amp;AG262&amp;DM$1)</f>
        <v/>
      </c>
      <c r="DN262" s="72" t="str">
        <f t="shared" ref="DN262" si="4220">IF(AH262="","","|n"&amp;DN$2&amp;"+"&amp;AH262&amp;DN$1)</f>
        <v/>
      </c>
      <c r="DO262" s="72" t="str">
        <f t="shared" ref="DO262" si="4221">IF(AI262="","","|n"&amp;DO$2&amp;"+"&amp;AI262&amp;DO$1)</f>
        <v/>
      </c>
      <c r="DP262" s="72" t="str">
        <f t="shared" ref="DP262" si="4222">IF(AJ262="","","|n"&amp;DP$2&amp;"+"&amp;AJ262&amp;DP$1)</f>
        <v/>
      </c>
      <c r="DQ262" s="72" t="str">
        <f t="shared" ref="DQ262" si="4223">IF(AK262="","","|n"&amp;DQ$2&amp;"+"&amp;AK262&amp;DQ$1)</f>
        <v/>
      </c>
      <c r="DR262" s="72" t="str">
        <f t="shared" ref="DR262" si="4224">IF(AL262="","","|n"&amp;DR$2&amp;"+"&amp;AL262&amp;DR$1)</f>
        <v/>
      </c>
      <c r="DS262" s="72" t="str">
        <f t="shared" ref="DS262" si="4225">IF(AM262="","","|n"&amp;DS$2&amp;"+"&amp;AM262&amp;DS$1)</f>
        <v/>
      </c>
      <c r="DT262" s="72" t="str">
        <f t="shared" ref="DT262" si="4226">IF(AN262="","","|n"&amp;DT$2&amp;"+"&amp;AN262&amp;DT$1)</f>
        <v/>
      </c>
      <c r="DU262" s="72" t="str">
        <f t="shared" ref="DU262" si="4227">IF(AO262="","","|n"&amp;DU$2&amp;"+"&amp;AO262&amp;DU$1)</f>
        <v/>
      </c>
      <c r="DV262" s="72" t="str">
        <f t="shared" ref="DV262" si="4228">IF(AP262="","","|n"&amp;DV$2&amp;"+"&amp;AP262&amp;DV$1)</f>
        <v/>
      </c>
      <c r="DW262" s="72" t="str">
        <f t="shared" ref="DW262" si="4229">IF(AQ262="","","|n"&amp;DW$2&amp;"+"&amp;AQ262&amp;DW$1)</f>
        <v/>
      </c>
      <c r="DX262" s="72" t="str">
        <f t="shared" ref="DX262" si="4230">IF(AR262="","","|n"&amp;DX$2&amp;"+"&amp;AR262&amp;DX$1)</f>
        <v/>
      </c>
      <c r="DY262" s="72" t="str">
        <f t="shared" ref="DY262" si="4231">IF(AS262="","","|n"&amp;DY$2&amp;"+"&amp;AS262&amp;DY$1)</f>
        <v/>
      </c>
      <c r="DZ262" s="72" t="str">
        <f t="shared" ref="DZ262" si="4232">IF(AT262="","","|n"&amp;DZ$2&amp;"+"&amp;AT262&amp;DZ$1)</f>
        <v/>
      </c>
      <c r="EA262" s="72" t="str">
        <f t="shared" ref="EA262" si="4233">IF(AU262="","","|n"&amp;EA$2&amp;"+"&amp;AU262&amp;EA$1)</f>
        <v/>
      </c>
      <c r="EB262" s="72" t="str">
        <f t="shared" ref="EB262" si="4234">IF(AV262="","","|n"&amp;EB$2&amp;"+"&amp;AV262&amp;EB$1)</f>
        <v/>
      </c>
      <c r="EC262" s="72" t="str">
        <f t="shared" ref="EC262" si="4235">IF(AW262="","","|n"&amp;EC$2&amp;"+"&amp;AW262&amp;EC$1)</f>
        <v/>
      </c>
      <c r="ED262" s="72" t="str">
        <f t="shared" ref="ED262" si="4236">IF(AX262="","","|n"&amp;ED$2&amp;"+"&amp;AX262&amp;ED$1)</f>
        <v/>
      </c>
      <c r="EE262" s="72" t="str">
        <f t="shared" ref="EE262" si="4237">IF(AY262="","","|n"&amp;EE$2&amp;"+"&amp;AY262&amp;EE$1)</f>
        <v/>
      </c>
      <c r="EF262" s="72" t="str">
        <f t="shared" ref="EF262" si="4238">IF(AZ262="","","|n"&amp;EF$2&amp;"+"&amp;AZ262&amp;EF$1)</f>
        <v/>
      </c>
      <c r="EG262" s="72" t="str">
        <f t="shared" ref="EG262" si="4239">IF(BA262="","","|n"&amp;EG$2&amp;"+"&amp;BA262&amp;EG$1)</f>
        <v/>
      </c>
      <c r="EH262" s="72" t="str">
        <f t="shared" ref="EH262" si="4240">IF(BB262="","","|n"&amp;EH$2&amp;"+"&amp;BB262&amp;EH$1)</f>
        <v/>
      </c>
      <c r="EI262" s="72" t="str">
        <f t="shared" ref="EI262" si="4241">IF(BC262="","","|n"&amp;EI$2&amp;"+"&amp;BC262&amp;EI$1)</f>
        <v/>
      </c>
      <c r="EJ262" s="72" t="str">
        <f t="shared" ref="EJ262" si="4242">IF(BD262="","","|n"&amp;EJ$2&amp;"+"&amp;BD262&amp;EJ$1)</f>
        <v/>
      </c>
      <c r="EK262" s="72" t="str">
        <f t="shared" ref="EK262" si="4243">IF(BE262="","","|n"&amp;EK$2&amp;"+"&amp;BE262&amp;EK$1)</f>
        <v/>
      </c>
      <c r="EL262" s="72" t="str">
        <f t="shared" ref="EL262" si="4244">IF(BF262="","","|n"&amp;EL$2&amp;"+"&amp;BF262&amp;EL$1)</f>
        <v/>
      </c>
      <c r="EM262" s="72" t="str">
        <f t="shared" ref="EM262" si="4245">IF(BG262="","","|n"&amp;EM$2&amp;"+"&amp;BG262&amp;EM$1)</f>
        <v/>
      </c>
      <c r="EN262" s="72" t="str">
        <f t="shared" ref="EN262" si="4246">IF(BH262="","","|n"&amp;EN$2&amp;"+"&amp;BH262&amp;EN$1)</f>
        <v/>
      </c>
      <c r="EO262" s="72" t="str">
        <f t="shared" ref="EO262" si="4247">IF(BI262="","","|n"&amp;EO$2&amp;"+"&amp;BI262&amp;EO$1)</f>
        <v/>
      </c>
      <c r="EP262" s="72" t="str">
        <f t="shared" ref="EP262" si="4248">IF(BJ262="","","|n"&amp;EP$2&amp;"+"&amp;BJ262&amp;EP$1)</f>
        <v/>
      </c>
      <c r="EQ262" s="72" t="str">
        <f t="shared" ref="EQ262" si="4249">IF(BK262="","","|n"&amp;EQ$2&amp;"+"&amp;BK262&amp;EQ$1)</f>
        <v/>
      </c>
      <c r="ER262" s="72" t="str">
        <f t="shared" ref="ER262" si="4250">IF(BL262="","","|n"&amp;ER$2&amp;"+"&amp;BL262&amp;ER$1)</f>
        <v/>
      </c>
      <c r="ES262" s="72" t="str">
        <f t="shared" ref="ES262" si="4251">IF(BM262="","","|n"&amp;ES$2&amp;"+"&amp;BM262&amp;ES$1)</f>
        <v/>
      </c>
      <c r="ET262" s="72" t="str">
        <f t="shared" ref="ET262" si="4252">IF(BN262="","","|n"&amp;ET$2&amp;"+"&amp;BN262&amp;ET$1)</f>
        <v/>
      </c>
      <c r="EU262" s="72" t="str">
        <f t="shared" ref="EU262" si="4253">IF(BO262="","","|n"&amp;EU$2&amp;"+"&amp;BO262&amp;EU$1)</f>
        <v/>
      </c>
      <c r="EV262" s="72" t="str">
        <f t="shared" ref="EV262" si="4254">IF(BP262="","","|n"&amp;EV$2&amp;"+"&amp;BP262&amp;EV$1)</f>
        <v/>
      </c>
      <c r="EW262" s="72" t="str">
        <f t="shared" ref="EW262" si="4255">IF(BQ262="","","|n"&amp;EW$2&amp;"+"&amp;BQ262&amp;EW$1)</f>
        <v/>
      </c>
      <c r="EX262" s="72" t="str">
        <f t="shared" ref="EX262" si="4256">IF(BR262="","","|n"&amp;EX$2&amp;"+"&amp;BR262&amp;EX$1)</f>
        <v/>
      </c>
      <c r="EY262" s="72" t="str">
        <f t="shared" ref="EY262" si="4257">IF(BS262="","","|n"&amp;EY$2&amp;"+"&amp;BS262&amp;EY$1)</f>
        <v/>
      </c>
      <c r="EZ262" s="72" t="str">
        <f t="shared" ref="EZ262" si="4258">IF(BT262="","","|n"&amp;EZ$2&amp;"+"&amp;BT262&amp;EZ$1)</f>
        <v/>
      </c>
      <c r="FA262" s="72" t="str">
        <f t="shared" ref="FA262" si="4259">IF(BU262="","","|n"&amp;FA$2&amp;"+"&amp;BU262&amp;FA$1)</f>
        <v/>
      </c>
      <c r="FB262" s="72" t="str">
        <f t="shared" ref="FB262" si="4260">IF(BV262="","","|n"&amp;FB$2&amp;"+"&amp;BV262&amp;FB$1)</f>
        <v/>
      </c>
      <c r="FC262" s="72" t="str">
        <f t="shared" ref="FC262" si="4261">IF(BW262="","","|n"&amp;FC$2&amp;"+"&amp;BW262&amp;FC$1)</f>
        <v/>
      </c>
      <c r="FD262" s="72" t="str">
        <f t="shared" ref="FD262" si="4262">IF(BX262="","","|n"&amp;FD$2&amp;"+"&amp;BX262&amp;FD$1)</f>
        <v/>
      </c>
      <c r="FE262" s="72" t="str">
        <f t="shared" ref="FE262" si="4263">IF(BY262="","","|n"&amp;FE$2&amp;"+"&amp;BY262&amp;FE$1)</f>
        <v/>
      </c>
      <c r="FF262" s="72" t="str">
        <f t="shared" ref="FF262" si="4264">IF(BZ262="","","|n"&amp;FF$2&amp;"+"&amp;BZ262&amp;FF$1)</f>
        <v/>
      </c>
      <c r="FG262" s="72" t="str">
        <f t="shared" ref="FG262" si="4265">IF(CA262="","","|n"&amp;FG$2&amp;"+"&amp;CA262&amp;FG$1)</f>
        <v/>
      </c>
      <c r="FH262" s="72" t="str">
        <f t="shared" ref="FH262" si="4266">IF(CB262="","","|n"&amp;FH$2&amp;"+"&amp;CB262&amp;FH$1)</f>
        <v/>
      </c>
      <c r="FI262" s="72" t="str">
        <f t="shared" ref="FI262" si="4267">IF(CC262="","","|n"&amp;FI$2&amp;"+"&amp;CC262&amp;FI$1)</f>
        <v/>
      </c>
      <c r="FJ262" s="72" t="str">
        <f t="shared" ref="FJ262" si="4268">IF(CD262="","","|n"&amp;FJ$2&amp;"+"&amp;CD262&amp;FJ$1)</f>
        <v/>
      </c>
      <c r="FK262" s="72" t="str">
        <f t="shared" ref="FK262" si="4269">IF(CE262="","","|n"&amp;FK$2&amp;"+"&amp;CE262&amp;FK$1)</f>
        <v/>
      </c>
      <c r="FL262" s="72" t="str">
        <f t="shared" ref="FL262" si="4270">IF(CF262="","","|n"&amp;FL$2&amp;"+"&amp;CF262&amp;FL$1)</f>
        <v/>
      </c>
      <c r="FM262" s="72" t="str">
        <f t="shared" ref="FM262" si="4271">IF(CG262="","","|n"&amp;FM$2&amp;"+"&amp;CG262&amp;FM$1)</f>
        <v/>
      </c>
      <c r="FN262" s="72" t="str">
        <f t="shared" ref="FN262" si="4272">IF(CH262="","","|n"&amp;FN$2&amp;"+"&amp;CH262&amp;FN$1)</f>
        <v/>
      </c>
      <c r="FO262" s="72" t="str">
        <f t="shared" ref="FO262" si="4273">IF(CI262="","","|n"&amp;FO$2&amp;"+"&amp;CI262&amp;FO$1)</f>
        <v/>
      </c>
      <c r="FP262" s="72" t="str">
        <f t="shared" ref="FP262" si="4274">IF(CJ262="","","|n"&amp;FP$2&amp;"+"&amp;CJ262&amp;FP$1)</f>
        <v/>
      </c>
      <c r="FQ262" s="72" t="str">
        <f t="shared" ref="FQ262" si="4275">IF(CK262="","","|n"&amp;FQ$2&amp;"+"&amp;CK262&amp;FQ$1)</f>
        <v/>
      </c>
      <c r="FR262" s="72" t="str">
        <f t="shared" ref="FR262" si="4276">IF(CL262="","","|n"&amp;FR$2&amp;"+"&amp;CL262&amp;FR$1)</f>
        <v/>
      </c>
      <c r="FS262" s="72" t="str">
        <f t="shared" ref="FS262" si="4277">IF(CM262="","","|n"&amp;FS$2&amp;"+"&amp;CM262&amp;FS$1)</f>
        <v/>
      </c>
    </row>
    <row r="263" spans="1:175" ht="16.5">
      <c r="A263" s="73"/>
      <c r="B263" s="130" t="s">
        <v>857</v>
      </c>
      <c r="C263" s="132" t="s">
        <v>858</v>
      </c>
      <c r="E263" s="101"/>
      <c r="F263" s="100"/>
      <c r="S263" s="109"/>
      <c r="T263" s="62" t="s">
        <v>848</v>
      </c>
      <c r="U263" s="86" t="str">
        <f t="shared" ref="U263" si="4278">"ReplaceableTextures\\CommandButtons\\BTNR"&amp;RIGHT(B263,3)&amp;".blp"</f>
        <v>ReplaceableTextures\\CommandButtons\\BTNRY2F.blp</v>
      </c>
      <c r="V263" s="80"/>
      <c r="Z263" s="80"/>
      <c r="AG263" s="112"/>
      <c r="AL263" s="112"/>
      <c r="BC263" s="113"/>
      <c r="BD263" s="113"/>
      <c r="CU263" s="96" t="str">
        <f t="shared" si="4136"/>
        <v>|n</v>
      </c>
      <c r="CV263" s="62" t="str">
        <f t="shared" ref="CV263" si="4279">T263</f>
        <v>代码生成</v>
      </c>
      <c r="CW263" s="61"/>
      <c r="CX263" s="61"/>
      <c r="CY263" s="61"/>
      <c r="CZ263" s="61"/>
      <c r="DA263" s="61"/>
      <c r="DB263" s="72" t="str">
        <f t="shared" si="4137"/>
        <v/>
      </c>
      <c r="DC263" s="72" t="str">
        <f t="shared" si="4138"/>
        <v/>
      </c>
      <c r="DD263" s="72" t="str">
        <f t="shared" si="4139"/>
        <v/>
      </c>
      <c r="DE263" s="72" t="str">
        <f t="shared" si="4140"/>
        <v/>
      </c>
      <c r="DF263" s="72" t="str">
        <f t="shared" si="4141"/>
        <v/>
      </c>
      <c r="DG263" s="72" t="str">
        <f t="shared" si="4142"/>
        <v/>
      </c>
      <c r="DH263" s="72" t="str">
        <f t="shared" si="4143"/>
        <v/>
      </c>
      <c r="DI263" s="72" t="str">
        <f t="shared" si="4144"/>
        <v/>
      </c>
      <c r="DJ263" s="72" t="str">
        <f t="shared" si="4145"/>
        <v/>
      </c>
      <c r="DK263" s="72" t="str">
        <f t="shared" si="4146"/>
        <v/>
      </c>
      <c r="DL263" s="72" t="str">
        <f t="shared" si="4147"/>
        <v/>
      </c>
      <c r="DM263" s="72" t="str">
        <f t="shared" si="4148"/>
        <v/>
      </c>
      <c r="DN263" s="72" t="str">
        <f t="shared" si="4149"/>
        <v/>
      </c>
      <c r="DO263" s="72" t="str">
        <f t="shared" si="4150"/>
        <v/>
      </c>
      <c r="DP263" s="72" t="str">
        <f t="shared" si="4151"/>
        <v/>
      </c>
      <c r="DQ263" s="72" t="str">
        <f t="shared" si="4152"/>
        <v/>
      </c>
      <c r="DR263" s="72" t="str">
        <f t="shared" si="4153"/>
        <v/>
      </c>
      <c r="DS263" s="72" t="str">
        <f t="shared" si="4154"/>
        <v/>
      </c>
      <c r="DT263" s="72" t="str">
        <f t="shared" si="4155"/>
        <v/>
      </c>
      <c r="DU263" s="72" t="str">
        <f t="shared" si="4156"/>
        <v/>
      </c>
      <c r="DV263" s="72" t="str">
        <f t="shared" si="4157"/>
        <v/>
      </c>
      <c r="DW263" s="72" t="str">
        <f t="shared" si="4158"/>
        <v/>
      </c>
      <c r="DX263" s="72" t="str">
        <f t="shared" si="4159"/>
        <v/>
      </c>
      <c r="DY263" s="72" t="str">
        <f t="shared" si="4160"/>
        <v/>
      </c>
      <c r="DZ263" s="72" t="str">
        <f t="shared" si="4161"/>
        <v/>
      </c>
      <c r="EA263" s="72" t="str">
        <f t="shared" si="4162"/>
        <v/>
      </c>
      <c r="EB263" s="72" t="str">
        <f t="shared" si="4163"/>
        <v/>
      </c>
      <c r="EC263" s="72" t="str">
        <f t="shared" si="4164"/>
        <v/>
      </c>
      <c r="ED263" s="72" t="str">
        <f t="shared" si="4165"/>
        <v/>
      </c>
      <c r="EE263" s="72" t="str">
        <f t="shared" si="4166"/>
        <v/>
      </c>
      <c r="EF263" s="72" t="str">
        <f t="shared" si="4167"/>
        <v/>
      </c>
      <c r="EG263" s="72" t="str">
        <f t="shared" si="4168"/>
        <v/>
      </c>
      <c r="EH263" s="72" t="str">
        <f t="shared" si="4169"/>
        <v/>
      </c>
      <c r="EI263" s="72" t="str">
        <f t="shared" si="4170"/>
        <v/>
      </c>
      <c r="EJ263" s="72" t="str">
        <f t="shared" si="4171"/>
        <v/>
      </c>
      <c r="EK263" s="72" t="str">
        <f t="shared" si="4172"/>
        <v/>
      </c>
      <c r="EL263" s="72" t="str">
        <f t="shared" si="4173"/>
        <v/>
      </c>
      <c r="EM263" s="72" t="str">
        <f t="shared" si="4174"/>
        <v/>
      </c>
      <c r="EN263" s="72" t="str">
        <f t="shared" si="4175"/>
        <v/>
      </c>
      <c r="EO263" s="72" t="str">
        <f t="shared" si="4176"/>
        <v/>
      </c>
      <c r="EP263" s="72" t="str">
        <f t="shared" si="4177"/>
        <v/>
      </c>
      <c r="EQ263" s="72" t="str">
        <f t="shared" si="4178"/>
        <v/>
      </c>
      <c r="ER263" s="72" t="str">
        <f t="shared" si="4179"/>
        <v/>
      </c>
      <c r="ES263" s="72" t="str">
        <f t="shared" si="4180"/>
        <v/>
      </c>
      <c r="ET263" s="72" t="str">
        <f t="shared" si="4181"/>
        <v/>
      </c>
      <c r="EU263" s="72" t="str">
        <f t="shared" si="4182"/>
        <v/>
      </c>
      <c r="EV263" s="72" t="str">
        <f t="shared" si="4183"/>
        <v/>
      </c>
      <c r="EW263" s="72" t="str">
        <f t="shared" si="4184"/>
        <v/>
      </c>
      <c r="EX263" s="72" t="str">
        <f t="shared" si="4185"/>
        <v/>
      </c>
      <c r="EY263" s="72" t="str">
        <f t="shared" si="4186"/>
        <v/>
      </c>
      <c r="EZ263" s="72" t="str">
        <f t="shared" si="4187"/>
        <v/>
      </c>
      <c r="FA263" s="72" t="str">
        <f t="shared" si="4188"/>
        <v/>
      </c>
      <c r="FB263" s="72" t="str">
        <f t="shared" si="4189"/>
        <v/>
      </c>
      <c r="FC263" s="72" t="str">
        <f t="shared" si="4190"/>
        <v/>
      </c>
      <c r="FD263" s="72" t="str">
        <f t="shared" si="4191"/>
        <v/>
      </c>
      <c r="FE263" s="72" t="str">
        <f t="shared" si="4192"/>
        <v/>
      </c>
      <c r="FF263" s="72" t="str">
        <f t="shared" si="4193"/>
        <v/>
      </c>
      <c r="FG263" s="72" t="str">
        <f t="shared" si="4194"/>
        <v/>
      </c>
      <c r="FH263" s="72" t="str">
        <f t="shared" si="4195"/>
        <v/>
      </c>
      <c r="FI263" s="72" t="str">
        <f t="shared" si="4196"/>
        <v/>
      </c>
      <c r="FJ263" s="72" t="str">
        <f t="shared" si="4197"/>
        <v/>
      </c>
      <c r="FK263" s="72" t="str">
        <f t="shared" si="4198"/>
        <v/>
      </c>
      <c r="FL263" s="72" t="str">
        <f t="shared" si="4199"/>
        <v/>
      </c>
      <c r="FM263" s="72" t="str">
        <f t="shared" si="4200"/>
        <v/>
      </c>
      <c r="FN263" s="72" t="str">
        <f t="shared" si="4201"/>
        <v/>
      </c>
      <c r="FO263" s="72" t="str">
        <f t="shared" si="4202"/>
        <v/>
      </c>
      <c r="FP263" s="72" t="str">
        <f t="shared" si="4203"/>
        <v/>
      </c>
      <c r="FQ263" s="72" t="str">
        <f t="shared" si="4204"/>
        <v/>
      </c>
      <c r="FR263" s="72" t="str">
        <f t="shared" si="4205"/>
        <v/>
      </c>
      <c r="FS263" s="72" t="str">
        <f t="shared" si="4206"/>
        <v/>
      </c>
    </row>
    <row r="264" spans="1:175" ht="16.5">
      <c r="A264" s="133"/>
      <c r="B264" s="81" t="s">
        <v>859</v>
      </c>
      <c r="C264" s="62" t="s">
        <v>860</v>
      </c>
      <c r="T264" s="140"/>
      <c r="U264" s="86"/>
      <c r="CN264" s="71" t="str">
        <f t="shared" ref="CN264:CN290" si="4280">"InitUnitState('"&amp;B264&amp;"',"&amp;V264&amp;","&amp;W264&amp;","&amp;X264&amp;","&amp;Y264&amp;","&amp;Z264&amp;","&amp;AA264&amp;","&amp;AB264&amp;","&amp;AC264&amp;","&amp;AD264&amp;","&amp;AE264&amp;")"</f>
        <v>InitUnitState('IF01',,,,,,,,,,)</v>
      </c>
      <c r="CO264" s="71" t="str">
        <f t="shared" ref="CO264:CO290" si="4281">"InitUnitNormal('"&amp;B264&amp;"',"&amp;AF264&amp;","&amp;AG264&amp;","&amp;AH264&amp;","&amp;AI264&amp;","&amp;AJ264&amp;","&amp;AK264&amp;","&amp;AL264&amp;","&amp;AM264&amp;","&amp;AN264&amp;","&amp;AO264&amp;")"</f>
        <v>InitUnitNormal('IF01',,,,,,,,,,)</v>
      </c>
      <c r="CP264" s="71" t="str">
        <f t="shared" ref="CP264:CP290" si="4282">"InitUnitMagic('"&amp;B264&amp;"',"&amp;AP264&amp;","&amp;AQ264&amp;","&amp;AR264&amp;","&amp;AS264&amp;","&amp;AT264&amp;","&amp;AU264&amp;","&amp;AV264&amp;","&amp;AW264&amp;","&amp;BI264&amp;","&amp;BJ264&amp;")"</f>
        <v>InitUnitMagic('IF01',,,,,,,,,,)</v>
      </c>
      <c r="CQ264" s="71" t="str">
        <f t="shared" ref="CQ264:CQ290" si="4283">"InitUnitAdd('"&amp;B264&amp;"',"&amp;BK264&amp;","&amp;BL264&amp;","&amp;BM264&amp;","&amp;BN264&amp;","&amp;BO264&amp;","&amp;BP264&amp;","&amp;BQ264&amp;","&amp;BR264&amp;","&amp;BS264&amp;","&amp;BT264&amp;")"</f>
        <v>InitUnitAdd('IF01',,,,,,,,,,)</v>
      </c>
      <c r="CR264" s="71" t="str">
        <f t="shared" ref="CR264:CR306" si="4284"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InitEquipData('IF01',,"",,,,,'','','','','','',"")</v>
      </c>
      <c r="CU264" s="96" t="str">
        <f t="shared" ref="CU264:CU286" si="4285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W264" s="61"/>
      <c r="CX264" s="61"/>
      <c r="CY264" s="61"/>
      <c r="CZ264" s="61"/>
      <c r="DA264" s="61"/>
      <c r="DB264" s="72" t="str">
        <f t="shared" ref="DB264:DB286" si="4286">IF(V264="","","|n"&amp;DB$2&amp;"+"&amp;V264&amp;DB$1)</f>
        <v/>
      </c>
      <c r="DC264" s="72" t="str">
        <f t="shared" ref="DC264:DC286" si="4287">IF(W264="","","|n"&amp;DC$2&amp;"+"&amp;W264&amp;DC$1)</f>
        <v/>
      </c>
      <c r="DD264" s="72" t="str">
        <f t="shared" ref="DD264:DD286" si="4288">IF(X264="","","|n"&amp;DD$2&amp;"+"&amp;X264&amp;DD$1)</f>
        <v/>
      </c>
      <c r="DE264" s="72" t="str">
        <f t="shared" ref="DE264:DE286" si="4289">IF(Y264="","","|n"&amp;DE$2&amp;"+"&amp;Y264&amp;DE$1)</f>
        <v/>
      </c>
      <c r="DF264" s="72" t="str">
        <f t="shared" ref="DF264:DF286" si="4290">IF(Z264="","","|n"&amp;DF$2&amp;"+"&amp;Z264&amp;DF$1)</f>
        <v/>
      </c>
      <c r="DG264" s="72" t="str">
        <f t="shared" ref="DG264:DG286" si="4291">IF(AA264="","","|n"&amp;DG$2&amp;"+"&amp;AA264&amp;DG$1)</f>
        <v/>
      </c>
      <c r="DH264" s="72" t="str">
        <f t="shared" ref="DH264:DH286" si="4292">IF(AB264="","","|n"&amp;DH$2&amp;"+"&amp;AB264&amp;DH$1)</f>
        <v/>
      </c>
      <c r="DI264" s="72" t="str">
        <f t="shared" ref="DI264:DI286" si="4293">IF(AC264="","","|n"&amp;DI$2&amp;"+"&amp;AC264&amp;DI$1)</f>
        <v/>
      </c>
      <c r="DJ264" s="72" t="str">
        <f t="shared" ref="DJ264:DJ286" si="4294">IF(AD264="","","|n"&amp;DJ$2&amp;"+"&amp;AD264&amp;DJ$1)</f>
        <v/>
      </c>
      <c r="DK264" s="72" t="str">
        <f t="shared" ref="DK264:DK286" si="4295">IF(AE264="","","|n"&amp;DK$2&amp;"+"&amp;AE264&amp;DK$1)</f>
        <v/>
      </c>
      <c r="DL264" s="72" t="str">
        <f t="shared" ref="DL264:DL286" si="4296">IF(AF264="","","|n"&amp;DL$2&amp;"+"&amp;AF264&amp;DL$1)</f>
        <v/>
      </c>
      <c r="DM264" s="72" t="str">
        <f t="shared" ref="DM264:DM286" si="4297">IF(AG264="","","|n"&amp;DM$2&amp;"+"&amp;AG264&amp;DM$1)</f>
        <v/>
      </c>
      <c r="DN264" s="72" t="str">
        <f t="shared" ref="DN264:DN286" si="4298">IF(AH264="","","|n"&amp;DN$2&amp;"+"&amp;AH264&amp;DN$1)</f>
        <v/>
      </c>
      <c r="DO264" s="72" t="str">
        <f t="shared" ref="DO264:DO286" si="4299">IF(AI264="","","|n"&amp;DO$2&amp;"+"&amp;AI264&amp;DO$1)</f>
        <v/>
      </c>
      <c r="DP264" s="72" t="str">
        <f t="shared" ref="DP264:DP286" si="4300">IF(AJ264="","","|n"&amp;DP$2&amp;"+"&amp;AJ264&amp;DP$1)</f>
        <v/>
      </c>
      <c r="DQ264" s="72" t="str">
        <f t="shared" ref="DQ264:DQ286" si="4301">IF(AK264="","","|n"&amp;DQ$2&amp;"+"&amp;AK264&amp;DQ$1)</f>
        <v/>
      </c>
      <c r="DR264" s="72" t="str">
        <f t="shared" ref="DR264:DR286" si="4302">IF(AL264="","","|n"&amp;DR$2&amp;"+"&amp;AL264&amp;DR$1)</f>
        <v/>
      </c>
      <c r="DS264" s="72" t="str">
        <f t="shared" ref="DS264:DS286" si="4303">IF(AM264="","","|n"&amp;DS$2&amp;"+"&amp;AM264&amp;DS$1)</f>
        <v/>
      </c>
      <c r="DT264" s="72" t="str">
        <f t="shared" ref="DT264:DT286" si="4304">IF(AN264="","","|n"&amp;DT$2&amp;"+"&amp;AN264&amp;DT$1)</f>
        <v/>
      </c>
      <c r="DU264" s="72" t="str">
        <f t="shared" ref="DU264:DU286" si="4305">IF(AO264="","","|n"&amp;DU$2&amp;"+"&amp;AO264&amp;DU$1)</f>
        <v/>
      </c>
      <c r="DV264" s="72" t="str">
        <f t="shared" ref="DV264:DV286" si="4306">IF(AP264="","","|n"&amp;DV$2&amp;"+"&amp;AP264&amp;DV$1)</f>
        <v/>
      </c>
      <c r="DW264" s="72" t="str">
        <f t="shared" ref="DW264:DW286" si="4307">IF(AQ264="","","|n"&amp;DW$2&amp;"+"&amp;AQ264&amp;DW$1)</f>
        <v/>
      </c>
      <c r="DX264" s="72" t="str">
        <f t="shared" ref="DX264:DX286" si="4308">IF(AR264="","","|n"&amp;DX$2&amp;"+"&amp;AR264&amp;DX$1)</f>
        <v/>
      </c>
      <c r="DY264" s="72" t="str">
        <f t="shared" ref="DY264:DY286" si="4309">IF(AS264="","","|n"&amp;DY$2&amp;"+"&amp;AS264&amp;DY$1)</f>
        <v/>
      </c>
      <c r="DZ264" s="72" t="str">
        <f t="shared" ref="DZ264:DZ286" si="4310">IF(AT264="","","|n"&amp;DZ$2&amp;"+"&amp;AT264&amp;DZ$1)</f>
        <v/>
      </c>
      <c r="EA264" s="72" t="str">
        <f t="shared" ref="EA264:EA286" si="4311">IF(AU264="","","|n"&amp;EA$2&amp;"+"&amp;AU264&amp;EA$1)</f>
        <v/>
      </c>
      <c r="EB264" s="72" t="str">
        <f t="shared" ref="EB264:EB286" si="4312">IF(AV264="","","|n"&amp;EB$2&amp;"+"&amp;AV264&amp;EB$1)</f>
        <v/>
      </c>
      <c r="EC264" s="72" t="str">
        <f t="shared" ref="EC264:EC286" si="4313">IF(AW264="","","|n"&amp;EC$2&amp;"+"&amp;AW264&amp;EC$1)</f>
        <v/>
      </c>
      <c r="ED264" s="72" t="str">
        <f t="shared" ref="ED264:ED286" si="4314">IF(AX264="","","|n"&amp;ED$2&amp;"+"&amp;AX264&amp;ED$1)</f>
        <v/>
      </c>
      <c r="EE264" s="72" t="str">
        <f t="shared" ref="EE264:EE286" si="4315">IF(AY264="","","|n"&amp;EE$2&amp;"+"&amp;AY264&amp;EE$1)</f>
        <v/>
      </c>
      <c r="EF264" s="72" t="str">
        <f t="shared" ref="EF264:EF286" si="4316">IF(AZ264="","","|n"&amp;EF$2&amp;"+"&amp;AZ264&amp;EF$1)</f>
        <v/>
      </c>
      <c r="EG264" s="72" t="str">
        <f t="shared" ref="EG264:EG286" si="4317">IF(BA264="","","|n"&amp;EG$2&amp;"+"&amp;BA264&amp;EG$1)</f>
        <v/>
      </c>
      <c r="EH264" s="72" t="str">
        <f t="shared" ref="EH264:EH286" si="4318">IF(BB264="","","|n"&amp;EH$2&amp;"+"&amp;BB264&amp;EH$1)</f>
        <v/>
      </c>
      <c r="EI264" s="72" t="str">
        <f t="shared" ref="EI264:EI286" si="4319">IF(BC264="","","|n"&amp;EI$2&amp;"+"&amp;BC264&amp;EI$1)</f>
        <v/>
      </c>
      <c r="EJ264" s="72" t="str">
        <f t="shared" ref="EJ264:EJ286" si="4320">IF(BD264="","","|n"&amp;EJ$2&amp;"+"&amp;BD264&amp;EJ$1)</f>
        <v/>
      </c>
      <c r="EK264" s="72" t="str">
        <f t="shared" ref="EK264:EK286" si="4321">IF(BE264="","","|n"&amp;EK$2&amp;"+"&amp;BE264&amp;EK$1)</f>
        <v/>
      </c>
      <c r="EL264" s="72" t="str">
        <f t="shared" ref="EL264:EL286" si="4322">IF(BF264="","","|n"&amp;EL$2&amp;"+"&amp;BF264&amp;EL$1)</f>
        <v/>
      </c>
      <c r="EM264" s="72" t="str">
        <f t="shared" ref="EM264:EM286" si="4323">IF(BG264="","","|n"&amp;EM$2&amp;"+"&amp;BG264&amp;EM$1)</f>
        <v/>
      </c>
      <c r="EN264" s="72" t="str">
        <f t="shared" ref="EN264:EN286" si="4324">IF(BH264="","","|n"&amp;EN$2&amp;"+"&amp;BH264&amp;EN$1)</f>
        <v/>
      </c>
      <c r="EO264" s="72" t="str">
        <f t="shared" ref="EO264:EO286" si="4325">IF(BI264="","","|n"&amp;EO$2&amp;"+"&amp;BI264&amp;EO$1)</f>
        <v/>
      </c>
      <c r="EP264" s="72" t="str">
        <f t="shared" ref="EP264:EP286" si="4326">IF(BJ264="","","|n"&amp;EP$2&amp;"+"&amp;BJ264&amp;EP$1)</f>
        <v/>
      </c>
      <c r="EQ264" s="72" t="str">
        <f t="shared" ref="EQ264:EQ286" si="4327">IF(BK264="","","|n"&amp;EQ$2&amp;"+"&amp;BK264&amp;EQ$1)</f>
        <v/>
      </c>
      <c r="ER264" s="72" t="str">
        <f t="shared" ref="ER264:ER286" si="4328">IF(BL264="","","|n"&amp;ER$2&amp;"+"&amp;BL264&amp;ER$1)</f>
        <v/>
      </c>
      <c r="ES264" s="72" t="str">
        <f t="shared" ref="ES264:ES286" si="4329">IF(BM264="","","|n"&amp;ES$2&amp;"+"&amp;BM264&amp;ES$1)</f>
        <v/>
      </c>
      <c r="ET264" s="72" t="str">
        <f t="shared" ref="ET264:ET286" si="4330">IF(BN264="","","|n"&amp;ET$2&amp;"+"&amp;BN264&amp;ET$1)</f>
        <v/>
      </c>
      <c r="EU264" s="72" t="str">
        <f t="shared" ref="EU264:EU286" si="4331">IF(BO264="","","|n"&amp;EU$2&amp;"+"&amp;BO264&amp;EU$1)</f>
        <v/>
      </c>
      <c r="EV264" s="72" t="str">
        <f t="shared" ref="EV264:EV286" si="4332">IF(BP264="","","|n"&amp;EV$2&amp;"+"&amp;BP264&amp;EV$1)</f>
        <v/>
      </c>
      <c r="EW264" s="72" t="str">
        <f t="shared" ref="EW264:EW286" si="4333">IF(BQ264="","","|n"&amp;EW$2&amp;"+"&amp;BQ264&amp;EW$1)</f>
        <v/>
      </c>
      <c r="EX264" s="72" t="str">
        <f t="shared" ref="EX264:EX286" si="4334">IF(BR264="","","|n"&amp;EX$2&amp;"+"&amp;BR264&amp;EX$1)</f>
        <v/>
      </c>
      <c r="EY264" s="72" t="str">
        <f t="shared" ref="EY264:EY286" si="4335">IF(BS264="","","|n"&amp;EY$2&amp;"+"&amp;BS264&amp;EY$1)</f>
        <v/>
      </c>
      <c r="EZ264" s="72" t="str">
        <f t="shared" ref="EZ264:EZ286" si="4336">IF(BT264="","","|n"&amp;EZ$2&amp;"+"&amp;BT264&amp;EZ$1)</f>
        <v/>
      </c>
      <c r="FA264" s="72" t="str">
        <f t="shared" ref="FA264:FA286" si="4337">IF(BU264="","","|n"&amp;FA$2&amp;"+"&amp;BU264&amp;FA$1)</f>
        <v/>
      </c>
      <c r="FB264" s="72" t="str">
        <f t="shared" ref="FB264:FB286" si="4338">IF(BV264="","","|n"&amp;FB$2&amp;"+"&amp;BV264&amp;FB$1)</f>
        <v/>
      </c>
      <c r="FC264" s="72" t="str">
        <f t="shared" ref="FC264:FC286" si="4339">IF(BW264="","","|n"&amp;FC$2&amp;"+"&amp;BW264&amp;FC$1)</f>
        <v/>
      </c>
      <c r="FD264" s="72" t="str">
        <f t="shared" ref="FD264:FD286" si="4340">IF(BX264="","","|n"&amp;FD$2&amp;"+"&amp;BX264&amp;FD$1)</f>
        <v/>
      </c>
      <c r="FE264" s="72" t="str">
        <f t="shared" ref="FE264:FE286" si="4341">IF(BY264="","","|n"&amp;FE$2&amp;"+"&amp;BY264&amp;FE$1)</f>
        <v/>
      </c>
      <c r="FF264" s="72" t="str">
        <f t="shared" ref="FF264:FF286" si="4342">IF(BZ264="","","|n"&amp;FF$2&amp;"+"&amp;BZ264&amp;FF$1)</f>
        <v/>
      </c>
      <c r="FG264" s="72" t="str">
        <f t="shared" ref="FG264:FG286" si="4343">IF(CA264="","","|n"&amp;FG$2&amp;"+"&amp;CA264&amp;FG$1)</f>
        <v/>
      </c>
      <c r="FH264" s="72" t="str">
        <f t="shared" ref="FH264:FH286" si="4344">IF(CB264="","","|n"&amp;FH$2&amp;"+"&amp;CB264&amp;FH$1)</f>
        <v/>
      </c>
      <c r="FI264" s="72" t="str">
        <f t="shared" ref="FI264:FI286" si="4345">IF(CC264="","","|n"&amp;FI$2&amp;"+"&amp;CC264&amp;FI$1)</f>
        <v/>
      </c>
      <c r="FJ264" s="72" t="str">
        <f t="shared" ref="FJ264:FJ286" si="4346">IF(CD264="","","|n"&amp;FJ$2&amp;"+"&amp;CD264&amp;FJ$1)</f>
        <v/>
      </c>
      <c r="FK264" s="72" t="str">
        <f t="shared" ref="FK264:FK286" si="4347">IF(CE264="","","|n"&amp;FK$2&amp;"+"&amp;CE264&amp;FK$1)</f>
        <v/>
      </c>
      <c r="FL264" s="72" t="str">
        <f t="shared" ref="FL264:FL286" si="4348">IF(CF264="","","|n"&amp;FL$2&amp;"+"&amp;CF264&amp;FL$1)</f>
        <v/>
      </c>
      <c r="FM264" s="72" t="str">
        <f t="shared" ref="FM264:FM286" si="4349">IF(CG264="","","|n"&amp;FM$2&amp;"+"&amp;CG264&amp;FM$1)</f>
        <v/>
      </c>
      <c r="FN264" s="72" t="str">
        <f t="shared" ref="FN264:FN286" si="4350">IF(CH264="","","|n"&amp;FN$2&amp;"+"&amp;CH264&amp;FN$1)</f>
        <v/>
      </c>
      <c r="FO264" s="72" t="str">
        <f t="shared" ref="FO264:FO286" si="4351">IF(CI264="","","|n"&amp;FO$2&amp;"+"&amp;CI264&amp;FO$1)</f>
        <v/>
      </c>
      <c r="FP264" s="72" t="str">
        <f t="shared" ref="FP264:FP286" si="4352">IF(CJ264="","","|n"&amp;FP$2&amp;"+"&amp;CJ264&amp;FP$1)</f>
        <v/>
      </c>
      <c r="FQ264" s="72" t="str">
        <f t="shared" ref="FQ264:FQ286" si="4353">IF(CK264="","","|n"&amp;FQ$2&amp;"+"&amp;CK264&amp;FQ$1)</f>
        <v/>
      </c>
      <c r="FR264" s="72" t="str">
        <f t="shared" ref="FR264:FR286" si="4354">IF(CL264="","","|n"&amp;FR$2&amp;"+"&amp;CL264&amp;FR$1)</f>
        <v/>
      </c>
      <c r="FS264" s="72" t="str">
        <f t="shared" ref="FS264:FS286" si="4355">IF(CM264="","","|n"&amp;FS$2&amp;"+"&amp;CM264&amp;FS$1)</f>
        <v/>
      </c>
    </row>
    <row r="265" spans="1:175" ht="16.5">
      <c r="A265" s="133"/>
      <c r="B265" s="81" t="s">
        <v>861</v>
      </c>
      <c r="C265" s="62" t="s">
        <v>860</v>
      </c>
      <c r="T265" s="140"/>
      <c r="U265" s="86"/>
      <c r="CN265" s="71" t="str">
        <f t="shared" si="4280"/>
        <v>InitUnitState('IF02',,,,,,,,,,)</v>
      </c>
      <c r="CO265" s="71" t="str">
        <f t="shared" si="4281"/>
        <v>InitUnitNormal('IF02',,,,,,,,,,)</v>
      </c>
      <c r="CP265" s="71" t="str">
        <f t="shared" si="4282"/>
        <v>InitUnitMagic('IF02',,,,,,,,,,)</v>
      </c>
      <c r="CQ265" s="71" t="str">
        <f t="shared" si="4283"/>
        <v>InitUnitAdd('IF02',,,,,,,,,,)</v>
      </c>
      <c r="CR265" s="71" t="str">
        <f t="shared" si="4284"/>
        <v>InitEquipData('IF02',,"",,,,,'','','','','','',"")</v>
      </c>
      <c r="CU265" s="96" t="str">
        <f t="shared" si="4285"/>
        <v>|n</v>
      </c>
      <c r="CW265" s="61"/>
      <c r="CX265" s="61"/>
      <c r="CY265" s="61"/>
      <c r="CZ265" s="61"/>
      <c r="DA265" s="61"/>
      <c r="DB265" s="72" t="str">
        <f t="shared" si="4286"/>
        <v/>
      </c>
      <c r="DC265" s="72" t="str">
        <f t="shared" si="4287"/>
        <v/>
      </c>
      <c r="DD265" s="72" t="str">
        <f t="shared" si="4288"/>
        <v/>
      </c>
      <c r="DE265" s="72" t="str">
        <f t="shared" si="4289"/>
        <v/>
      </c>
      <c r="DF265" s="72" t="str">
        <f t="shared" si="4290"/>
        <v/>
      </c>
      <c r="DG265" s="72" t="str">
        <f t="shared" si="4291"/>
        <v/>
      </c>
      <c r="DH265" s="72" t="str">
        <f t="shared" si="4292"/>
        <v/>
      </c>
      <c r="DI265" s="72" t="str">
        <f t="shared" si="4293"/>
        <v/>
      </c>
      <c r="DJ265" s="72" t="str">
        <f t="shared" si="4294"/>
        <v/>
      </c>
      <c r="DK265" s="72" t="str">
        <f t="shared" si="4295"/>
        <v/>
      </c>
      <c r="DL265" s="72" t="str">
        <f t="shared" si="4296"/>
        <v/>
      </c>
      <c r="DM265" s="72" t="str">
        <f t="shared" si="4297"/>
        <v/>
      </c>
      <c r="DN265" s="72" t="str">
        <f t="shared" si="4298"/>
        <v/>
      </c>
      <c r="DO265" s="72" t="str">
        <f t="shared" si="4299"/>
        <v/>
      </c>
      <c r="DP265" s="72" t="str">
        <f t="shared" si="4300"/>
        <v/>
      </c>
      <c r="DQ265" s="72" t="str">
        <f t="shared" si="4301"/>
        <v/>
      </c>
      <c r="DR265" s="72" t="str">
        <f t="shared" si="4302"/>
        <v/>
      </c>
      <c r="DS265" s="72" t="str">
        <f t="shared" si="4303"/>
        <v/>
      </c>
      <c r="DT265" s="72" t="str">
        <f t="shared" si="4304"/>
        <v/>
      </c>
      <c r="DU265" s="72" t="str">
        <f t="shared" si="4305"/>
        <v/>
      </c>
      <c r="DV265" s="72" t="str">
        <f t="shared" si="4306"/>
        <v/>
      </c>
      <c r="DW265" s="72" t="str">
        <f t="shared" si="4307"/>
        <v/>
      </c>
      <c r="DX265" s="72" t="str">
        <f t="shared" si="4308"/>
        <v/>
      </c>
      <c r="DY265" s="72" t="str">
        <f t="shared" si="4309"/>
        <v/>
      </c>
      <c r="DZ265" s="72" t="str">
        <f t="shared" si="4310"/>
        <v/>
      </c>
      <c r="EA265" s="72" t="str">
        <f t="shared" si="4311"/>
        <v/>
      </c>
      <c r="EB265" s="72" t="str">
        <f t="shared" si="4312"/>
        <v/>
      </c>
      <c r="EC265" s="72" t="str">
        <f t="shared" si="4313"/>
        <v/>
      </c>
      <c r="ED265" s="72" t="str">
        <f t="shared" si="4314"/>
        <v/>
      </c>
      <c r="EE265" s="72" t="str">
        <f t="shared" si="4315"/>
        <v/>
      </c>
      <c r="EF265" s="72" t="str">
        <f t="shared" si="4316"/>
        <v/>
      </c>
      <c r="EG265" s="72" t="str">
        <f t="shared" si="4317"/>
        <v/>
      </c>
      <c r="EH265" s="72" t="str">
        <f t="shared" si="4318"/>
        <v/>
      </c>
      <c r="EI265" s="72" t="str">
        <f t="shared" si="4319"/>
        <v/>
      </c>
      <c r="EJ265" s="72" t="str">
        <f t="shared" si="4320"/>
        <v/>
      </c>
      <c r="EK265" s="72" t="str">
        <f t="shared" si="4321"/>
        <v/>
      </c>
      <c r="EL265" s="72" t="str">
        <f t="shared" si="4322"/>
        <v/>
      </c>
      <c r="EM265" s="72" t="str">
        <f t="shared" si="4323"/>
        <v/>
      </c>
      <c r="EN265" s="72" t="str">
        <f t="shared" si="4324"/>
        <v/>
      </c>
      <c r="EO265" s="72" t="str">
        <f t="shared" si="4325"/>
        <v/>
      </c>
      <c r="EP265" s="72" t="str">
        <f t="shared" si="4326"/>
        <v/>
      </c>
      <c r="EQ265" s="72" t="str">
        <f t="shared" si="4327"/>
        <v/>
      </c>
      <c r="ER265" s="72" t="str">
        <f t="shared" si="4328"/>
        <v/>
      </c>
      <c r="ES265" s="72" t="str">
        <f t="shared" si="4329"/>
        <v/>
      </c>
      <c r="ET265" s="72" t="str">
        <f t="shared" si="4330"/>
        <v/>
      </c>
      <c r="EU265" s="72" t="str">
        <f t="shared" si="4331"/>
        <v/>
      </c>
      <c r="EV265" s="72" t="str">
        <f t="shared" si="4332"/>
        <v/>
      </c>
      <c r="EW265" s="72" t="str">
        <f t="shared" si="4333"/>
        <v/>
      </c>
      <c r="EX265" s="72" t="str">
        <f t="shared" si="4334"/>
        <v/>
      </c>
      <c r="EY265" s="72" t="str">
        <f t="shared" si="4335"/>
        <v/>
      </c>
      <c r="EZ265" s="72" t="str">
        <f t="shared" si="4336"/>
        <v/>
      </c>
      <c r="FA265" s="72" t="str">
        <f t="shared" si="4337"/>
        <v/>
      </c>
      <c r="FB265" s="72" t="str">
        <f t="shared" si="4338"/>
        <v/>
      </c>
      <c r="FC265" s="72" t="str">
        <f t="shared" si="4339"/>
        <v/>
      </c>
      <c r="FD265" s="72" t="str">
        <f t="shared" si="4340"/>
        <v/>
      </c>
      <c r="FE265" s="72" t="str">
        <f t="shared" si="4341"/>
        <v/>
      </c>
      <c r="FF265" s="72" t="str">
        <f t="shared" si="4342"/>
        <v/>
      </c>
      <c r="FG265" s="72" t="str">
        <f t="shared" si="4343"/>
        <v/>
      </c>
      <c r="FH265" s="72" t="str">
        <f t="shared" si="4344"/>
        <v/>
      </c>
      <c r="FI265" s="72" t="str">
        <f t="shared" si="4345"/>
        <v/>
      </c>
      <c r="FJ265" s="72" t="str">
        <f t="shared" si="4346"/>
        <v/>
      </c>
      <c r="FK265" s="72" t="str">
        <f t="shared" si="4347"/>
        <v/>
      </c>
      <c r="FL265" s="72" t="str">
        <f t="shared" si="4348"/>
        <v/>
      </c>
      <c r="FM265" s="72" t="str">
        <f t="shared" si="4349"/>
        <v/>
      </c>
      <c r="FN265" s="72" t="str">
        <f t="shared" si="4350"/>
        <v/>
      </c>
      <c r="FO265" s="72" t="str">
        <f t="shared" si="4351"/>
        <v/>
      </c>
      <c r="FP265" s="72" t="str">
        <f t="shared" si="4352"/>
        <v/>
      </c>
      <c r="FQ265" s="72" t="str">
        <f t="shared" si="4353"/>
        <v/>
      </c>
      <c r="FR265" s="72" t="str">
        <f t="shared" si="4354"/>
        <v/>
      </c>
      <c r="FS265" s="72" t="str">
        <f t="shared" si="4355"/>
        <v/>
      </c>
    </row>
    <row r="266" spans="1:175" ht="16.5">
      <c r="A266" s="134"/>
      <c r="B266" s="81" t="s">
        <v>862</v>
      </c>
      <c r="C266" s="62" t="s">
        <v>860</v>
      </c>
      <c r="T266" s="141"/>
      <c r="U266" s="86"/>
      <c r="CN266" s="71" t="str">
        <f t="shared" si="4280"/>
        <v>InitUnitState('IF03',,,,,,,,,,)</v>
      </c>
      <c r="CO266" s="71" t="str">
        <f t="shared" si="4281"/>
        <v>InitUnitNormal('IF03',,,,,,,,,,)</v>
      </c>
      <c r="CP266" s="71" t="str">
        <f t="shared" si="4282"/>
        <v>InitUnitMagic('IF03',,,,,,,,,,)</v>
      </c>
      <c r="CQ266" s="71" t="str">
        <f t="shared" si="4283"/>
        <v>InitUnitAdd('IF03',,,,,,,,,,)</v>
      </c>
      <c r="CR266" s="71" t="str">
        <f t="shared" si="4284"/>
        <v>InitEquipData('IF03',,"",,,,,'','','','','','',"")</v>
      </c>
      <c r="CU266" s="96" t="str">
        <f t="shared" si="4285"/>
        <v>|n</v>
      </c>
      <c r="CW266" s="61"/>
      <c r="CX266" s="61"/>
      <c r="CY266" s="61"/>
      <c r="CZ266" s="61"/>
      <c r="DA266" s="61"/>
      <c r="DB266" s="72" t="str">
        <f t="shared" si="4286"/>
        <v/>
      </c>
      <c r="DC266" s="72" t="str">
        <f t="shared" si="4287"/>
        <v/>
      </c>
      <c r="DD266" s="72" t="str">
        <f t="shared" si="4288"/>
        <v/>
      </c>
      <c r="DE266" s="72" t="str">
        <f t="shared" si="4289"/>
        <v/>
      </c>
      <c r="DF266" s="72" t="str">
        <f t="shared" si="4290"/>
        <v/>
      </c>
      <c r="DG266" s="72" t="str">
        <f t="shared" si="4291"/>
        <v/>
      </c>
      <c r="DH266" s="72" t="str">
        <f t="shared" si="4292"/>
        <v/>
      </c>
      <c r="DI266" s="72" t="str">
        <f t="shared" si="4293"/>
        <v/>
      </c>
      <c r="DJ266" s="72" t="str">
        <f t="shared" si="4294"/>
        <v/>
      </c>
      <c r="DK266" s="72" t="str">
        <f t="shared" si="4295"/>
        <v/>
      </c>
      <c r="DL266" s="72" t="str">
        <f t="shared" si="4296"/>
        <v/>
      </c>
      <c r="DM266" s="72" t="str">
        <f t="shared" si="4297"/>
        <v/>
      </c>
      <c r="DN266" s="72" t="str">
        <f t="shared" si="4298"/>
        <v/>
      </c>
      <c r="DO266" s="72" t="str">
        <f t="shared" si="4299"/>
        <v/>
      </c>
      <c r="DP266" s="72" t="str">
        <f t="shared" si="4300"/>
        <v/>
      </c>
      <c r="DQ266" s="72" t="str">
        <f t="shared" si="4301"/>
        <v/>
      </c>
      <c r="DR266" s="72" t="str">
        <f t="shared" si="4302"/>
        <v/>
      </c>
      <c r="DS266" s="72" t="str">
        <f t="shared" si="4303"/>
        <v/>
      </c>
      <c r="DT266" s="72" t="str">
        <f t="shared" si="4304"/>
        <v/>
      </c>
      <c r="DU266" s="72" t="str">
        <f t="shared" si="4305"/>
        <v/>
      </c>
      <c r="DV266" s="72" t="str">
        <f t="shared" si="4306"/>
        <v/>
      </c>
      <c r="DW266" s="72" t="str">
        <f t="shared" si="4307"/>
        <v/>
      </c>
      <c r="DX266" s="72" t="str">
        <f t="shared" si="4308"/>
        <v/>
      </c>
      <c r="DY266" s="72" t="str">
        <f t="shared" si="4309"/>
        <v/>
      </c>
      <c r="DZ266" s="72" t="str">
        <f t="shared" si="4310"/>
        <v/>
      </c>
      <c r="EA266" s="72" t="str">
        <f t="shared" si="4311"/>
        <v/>
      </c>
      <c r="EB266" s="72" t="str">
        <f t="shared" si="4312"/>
        <v/>
      </c>
      <c r="EC266" s="72" t="str">
        <f t="shared" si="4313"/>
        <v/>
      </c>
      <c r="ED266" s="72" t="str">
        <f t="shared" si="4314"/>
        <v/>
      </c>
      <c r="EE266" s="72" t="str">
        <f t="shared" si="4315"/>
        <v/>
      </c>
      <c r="EF266" s="72" t="str">
        <f t="shared" si="4316"/>
        <v/>
      </c>
      <c r="EG266" s="72" t="str">
        <f t="shared" si="4317"/>
        <v/>
      </c>
      <c r="EH266" s="72" t="str">
        <f t="shared" si="4318"/>
        <v/>
      </c>
      <c r="EI266" s="72" t="str">
        <f t="shared" si="4319"/>
        <v/>
      </c>
      <c r="EJ266" s="72" t="str">
        <f t="shared" si="4320"/>
        <v/>
      </c>
      <c r="EK266" s="72" t="str">
        <f t="shared" si="4321"/>
        <v/>
      </c>
      <c r="EL266" s="72" t="str">
        <f t="shared" si="4322"/>
        <v/>
      </c>
      <c r="EM266" s="72" t="str">
        <f t="shared" si="4323"/>
        <v/>
      </c>
      <c r="EN266" s="72" t="str">
        <f t="shared" si="4324"/>
        <v/>
      </c>
      <c r="EO266" s="72" t="str">
        <f t="shared" si="4325"/>
        <v/>
      </c>
      <c r="EP266" s="72" t="str">
        <f t="shared" si="4326"/>
        <v/>
      </c>
      <c r="EQ266" s="72" t="str">
        <f t="shared" si="4327"/>
        <v/>
      </c>
      <c r="ER266" s="72" t="str">
        <f t="shared" si="4328"/>
        <v/>
      </c>
      <c r="ES266" s="72" t="str">
        <f t="shared" si="4329"/>
        <v/>
      </c>
      <c r="ET266" s="72" t="str">
        <f t="shared" si="4330"/>
        <v/>
      </c>
      <c r="EU266" s="72" t="str">
        <f t="shared" si="4331"/>
        <v/>
      </c>
      <c r="EV266" s="72" t="str">
        <f t="shared" si="4332"/>
        <v/>
      </c>
      <c r="EW266" s="72" t="str">
        <f t="shared" si="4333"/>
        <v/>
      </c>
      <c r="EX266" s="72" t="str">
        <f t="shared" si="4334"/>
        <v/>
      </c>
      <c r="EY266" s="72" t="str">
        <f t="shared" si="4335"/>
        <v/>
      </c>
      <c r="EZ266" s="72" t="str">
        <f t="shared" si="4336"/>
        <v/>
      </c>
      <c r="FA266" s="72" t="str">
        <f t="shared" si="4337"/>
        <v/>
      </c>
      <c r="FB266" s="72" t="str">
        <f t="shared" si="4338"/>
        <v/>
      </c>
      <c r="FC266" s="72" t="str">
        <f t="shared" si="4339"/>
        <v/>
      </c>
      <c r="FD266" s="72" t="str">
        <f t="shared" si="4340"/>
        <v/>
      </c>
      <c r="FE266" s="72" t="str">
        <f t="shared" si="4341"/>
        <v/>
      </c>
      <c r="FF266" s="72" t="str">
        <f t="shared" si="4342"/>
        <v/>
      </c>
      <c r="FG266" s="72" t="str">
        <f t="shared" si="4343"/>
        <v/>
      </c>
      <c r="FH266" s="72" t="str">
        <f t="shared" si="4344"/>
        <v/>
      </c>
      <c r="FI266" s="72" t="str">
        <f t="shared" si="4345"/>
        <v/>
      </c>
      <c r="FJ266" s="72" t="str">
        <f t="shared" si="4346"/>
        <v/>
      </c>
      <c r="FK266" s="72" t="str">
        <f t="shared" si="4347"/>
        <v/>
      </c>
      <c r="FL266" s="72" t="str">
        <f t="shared" si="4348"/>
        <v/>
      </c>
      <c r="FM266" s="72" t="str">
        <f t="shared" si="4349"/>
        <v/>
      </c>
      <c r="FN266" s="72" t="str">
        <f t="shared" si="4350"/>
        <v/>
      </c>
      <c r="FO266" s="72" t="str">
        <f t="shared" si="4351"/>
        <v/>
      </c>
      <c r="FP266" s="72" t="str">
        <f t="shared" si="4352"/>
        <v/>
      </c>
      <c r="FQ266" s="72" t="str">
        <f t="shared" si="4353"/>
        <v/>
      </c>
      <c r="FR266" s="72" t="str">
        <f t="shared" si="4354"/>
        <v/>
      </c>
      <c r="FS266" s="72" t="str">
        <f t="shared" si="4355"/>
        <v/>
      </c>
    </row>
    <row r="267" spans="1:175" ht="16.5">
      <c r="A267" s="134"/>
      <c r="B267" s="81" t="s">
        <v>863</v>
      </c>
      <c r="C267" s="62" t="s">
        <v>860</v>
      </c>
      <c r="T267" s="141"/>
      <c r="U267" s="86"/>
      <c r="CN267" s="71" t="str">
        <f t="shared" si="4280"/>
        <v>InitUnitState('IF04',,,,,,,,,,)</v>
      </c>
      <c r="CO267" s="71" t="str">
        <f t="shared" si="4281"/>
        <v>InitUnitNormal('IF04',,,,,,,,,,)</v>
      </c>
      <c r="CP267" s="71" t="str">
        <f t="shared" si="4282"/>
        <v>InitUnitMagic('IF04',,,,,,,,,,)</v>
      </c>
      <c r="CQ267" s="71" t="str">
        <f t="shared" si="4283"/>
        <v>InitUnitAdd('IF04',,,,,,,,,,)</v>
      </c>
      <c r="CR267" s="71" t="str">
        <f t="shared" si="4284"/>
        <v>InitEquipData('IF04',,"",,,,,'','','','','','',"")</v>
      </c>
      <c r="CU267" s="96" t="str">
        <f t="shared" si="4285"/>
        <v>|n</v>
      </c>
      <c r="CW267" s="61"/>
      <c r="CX267" s="61"/>
      <c r="CY267" s="61"/>
      <c r="CZ267" s="61"/>
      <c r="DA267" s="61"/>
      <c r="DB267" s="72" t="str">
        <f t="shared" si="4286"/>
        <v/>
      </c>
      <c r="DC267" s="72" t="str">
        <f t="shared" si="4287"/>
        <v/>
      </c>
      <c r="DD267" s="72" t="str">
        <f t="shared" si="4288"/>
        <v/>
      </c>
      <c r="DE267" s="72" t="str">
        <f t="shared" si="4289"/>
        <v/>
      </c>
      <c r="DF267" s="72" t="str">
        <f t="shared" si="4290"/>
        <v/>
      </c>
      <c r="DG267" s="72" t="str">
        <f t="shared" si="4291"/>
        <v/>
      </c>
      <c r="DH267" s="72" t="str">
        <f t="shared" si="4292"/>
        <v/>
      </c>
      <c r="DI267" s="72" t="str">
        <f t="shared" si="4293"/>
        <v/>
      </c>
      <c r="DJ267" s="72" t="str">
        <f t="shared" si="4294"/>
        <v/>
      </c>
      <c r="DK267" s="72" t="str">
        <f t="shared" si="4295"/>
        <v/>
      </c>
      <c r="DL267" s="72" t="str">
        <f t="shared" si="4296"/>
        <v/>
      </c>
      <c r="DM267" s="72" t="str">
        <f t="shared" si="4297"/>
        <v/>
      </c>
      <c r="DN267" s="72" t="str">
        <f t="shared" si="4298"/>
        <v/>
      </c>
      <c r="DO267" s="72" t="str">
        <f t="shared" si="4299"/>
        <v/>
      </c>
      <c r="DP267" s="72" t="str">
        <f t="shared" si="4300"/>
        <v/>
      </c>
      <c r="DQ267" s="72" t="str">
        <f t="shared" si="4301"/>
        <v/>
      </c>
      <c r="DR267" s="72" t="str">
        <f t="shared" si="4302"/>
        <v/>
      </c>
      <c r="DS267" s="72" t="str">
        <f t="shared" si="4303"/>
        <v/>
      </c>
      <c r="DT267" s="72" t="str">
        <f t="shared" si="4304"/>
        <v/>
      </c>
      <c r="DU267" s="72" t="str">
        <f t="shared" si="4305"/>
        <v/>
      </c>
      <c r="DV267" s="72" t="str">
        <f t="shared" si="4306"/>
        <v/>
      </c>
      <c r="DW267" s="72" t="str">
        <f t="shared" si="4307"/>
        <v/>
      </c>
      <c r="DX267" s="72" t="str">
        <f t="shared" si="4308"/>
        <v/>
      </c>
      <c r="DY267" s="72" t="str">
        <f t="shared" si="4309"/>
        <v/>
      </c>
      <c r="DZ267" s="72" t="str">
        <f t="shared" si="4310"/>
        <v/>
      </c>
      <c r="EA267" s="72" t="str">
        <f t="shared" si="4311"/>
        <v/>
      </c>
      <c r="EB267" s="72" t="str">
        <f t="shared" si="4312"/>
        <v/>
      </c>
      <c r="EC267" s="72" t="str">
        <f t="shared" si="4313"/>
        <v/>
      </c>
      <c r="ED267" s="72" t="str">
        <f t="shared" si="4314"/>
        <v/>
      </c>
      <c r="EE267" s="72" t="str">
        <f t="shared" si="4315"/>
        <v/>
      </c>
      <c r="EF267" s="72" t="str">
        <f t="shared" si="4316"/>
        <v/>
      </c>
      <c r="EG267" s="72" t="str">
        <f t="shared" si="4317"/>
        <v/>
      </c>
      <c r="EH267" s="72" t="str">
        <f t="shared" si="4318"/>
        <v/>
      </c>
      <c r="EI267" s="72" t="str">
        <f t="shared" si="4319"/>
        <v/>
      </c>
      <c r="EJ267" s="72" t="str">
        <f t="shared" si="4320"/>
        <v/>
      </c>
      <c r="EK267" s="72" t="str">
        <f t="shared" si="4321"/>
        <v/>
      </c>
      <c r="EL267" s="72" t="str">
        <f t="shared" si="4322"/>
        <v/>
      </c>
      <c r="EM267" s="72" t="str">
        <f t="shared" si="4323"/>
        <v/>
      </c>
      <c r="EN267" s="72" t="str">
        <f t="shared" si="4324"/>
        <v/>
      </c>
      <c r="EO267" s="72" t="str">
        <f t="shared" si="4325"/>
        <v/>
      </c>
      <c r="EP267" s="72" t="str">
        <f t="shared" si="4326"/>
        <v/>
      </c>
      <c r="EQ267" s="72" t="str">
        <f t="shared" si="4327"/>
        <v/>
      </c>
      <c r="ER267" s="72" t="str">
        <f t="shared" si="4328"/>
        <v/>
      </c>
      <c r="ES267" s="72" t="str">
        <f t="shared" si="4329"/>
        <v/>
      </c>
      <c r="ET267" s="72" t="str">
        <f t="shared" si="4330"/>
        <v/>
      </c>
      <c r="EU267" s="72" t="str">
        <f t="shared" si="4331"/>
        <v/>
      </c>
      <c r="EV267" s="72" t="str">
        <f t="shared" si="4332"/>
        <v/>
      </c>
      <c r="EW267" s="72" t="str">
        <f t="shared" si="4333"/>
        <v/>
      </c>
      <c r="EX267" s="72" t="str">
        <f t="shared" si="4334"/>
        <v/>
      </c>
      <c r="EY267" s="72" t="str">
        <f t="shared" si="4335"/>
        <v/>
      </c>
      <c r="EZ267" s="72" t="str">
        <f t="shared" si="4336"/>
        <v/>
      </c>
      <c r="FA267" s="72" t="str">
        <f t="shared" si="4337"/>
        <v/>
      </c>
      <c r="FB267" s="72" t="str">
        <f t="shared" si="4338"/>
        <v/>
      </c>
      <c r="FC267" s="72" t="str">
        <f t="shared" si="4339"/>
        <v/>
      </c>
      <c r="FD267" s="72" t="str">
        <f t="shared" si="4340"/>
        <v/>
      </c>
      <c r="FE267" s="72" t="str">
        <f t="shared" si="4341"/>
        <v/>
      </c>
      <c r="FF267" s="72" t="str">
        <f t="shared" si="4342"/>
        <v/>
      </c>
      <c r="FG267" s="72" t="str">
        <f t="shared" si="4343"/>
        <v/>
      </c>
      <c r="FH267" s="72" t="str">
        <f t="shared" si="4344"/>
        <v/>
      </c>
      <c r="FI267" s="72" t="str">
        <f t="shared" si="4345"/>
        <v/>
      </c>
      <c r="FJ267" s="72" t="str">
        <f t="shared" si="4346"/>
        <v/>
      </c>
      <c r="FK267" s="72" t="str">
        <f t="shared" si="4347"/>
        <v/>
      </c>
      <c r="FL267" s="72" t="str">
        <f t="shared" si="4348"/>
        <v/>
      </c>
      <c r="FM267" s="72" t="str">
        <f t="shared" si="4349"/>
        <v/>
      </c>
      <c r="FN267" s="72" t="str">
        <f t="shared" si="4350"/>
        <v/>
      </c>
      <c r="FO267" s="72" t="str">
        <f t="shared" si="4351"/>
        <v/>
      </c>
      <c r="FP267" s="72" t="str">
        <f t="shared" si="4352"/>
        <v/>
      </c>
      <c r="FQ267" s="72" t="str">
        <f t="shared" si="4353"/>
        <v/>
      </c>
      <c r="FR267" s="72" t="str">
        <f t="shared" si="4354"/>
        <v/>
      </c>
      <c r="FS267" s="72" t="str">
        <f t="shared" si="4355"/>
        <v/>
      </c>
    </row>
    <row r="268" spans="1:175" ht="16.5">
      <c r="A268" s="134"/>
      <c r="B268" s="81" t="s">
        <v>864</v>
      </c>
      <c r="C268" s="62" t="s">
        <v>860</v>
      </c>
      <c r="T268" s="141"/>
      <c r="U268" s="86"/>
      <c r="CN268" s="71" t="str">
        <f t="shared" si="4280"/>
        <v>InitUnitState('IF05',,,,,,,,,,)</v>
      </c>
      <c r="CO268" s="71" t="str">
        <f t="shared" si="4281"/>
        <v>InitUnitNormal('IF05',,,,,,,,,,)</v>
      </c>
      <c r="CP268" s="71" t="str">
        <f t="shared" si="4282"/>
        <v>InitUnitMagic('IF05',,,,,,,,,,)</v>
      </c>
      <c r="CQ268" s="71" t="str">
        <f t="shared" si="4283"/>
        <v>InitUnitAdd('IF05',,,,,,,,,,)</v>
      </c>
      <c r="CR268" s="71" t="str">
        <f t="shared" si="4284"/>
        <v>InitEquipData('IF05',,"",,,,,'','','','','','',"")</v>
      </c>
      <c r="CU268" s="96" t="str">
        <f t="shared" si="4285"/>
        <v>|n</v>
      </c>
      <c r="CW268" s="61"/>
      <c r="CX268" s="61"/>
      <c r="CY268" s="61"/>
      <c r="CZ268" s="61"/>
      <c r="DA268" s="61"/>
      <c r="DB268" s="72" t="str">
        <f t="shared" si="4286"/>
        <v/>
      </c>
      <c r="DC268" s="72" t="str">
        <f t="shared" si="4287"/>
        <v/>
      </c>
      <c r="DD268" s="72" t="str">
        <f t="shared" si="4288"/>
        <v/>
      </c>
      <c r="DE268" s="72" t="str">
        <f t="shared" si="4289"/>
        <v/>
      </c>
      <c r="DF268" s="72" t="str">
        <f t="shared" si="4290"/>
        <v/>
      </c>
      <c r="DG268" s="72" t="str">
        <f t="shared" si="4291"/>
        <v/>
      </c>
      <c r="DH268" s="72" t="str">
        <f t="shared" si="4292"/>
        <v/>
      </c>
      <c r="DI268" s="72" t="str">
        <f t="shared" si="4293"/>
        <v/>
      </c>
      <c r="DJ268" s="72" t="str">
        <f t="shared" si="4294"/>
        <v/>
      </c>
      <c r="DK268" s="72" t="str">
        <f t="shared" si="4295"/>
        <v/>
      </c>
      <c r="DL268" s="72" t="str">
        <f t="shared" si="4296"/>
        <v/>
      </c>
      <c r="DM268" s="72" t="str">
        <f t="shared" si="4297"/>
        <v/>
      </c>
      <c r="DN268" s="72" t="str">
        <f t="shared" si="4298"/>
        <v/>
      </c>
      <c r="DO268" s="72" t="str">
        <f t="shared" si="4299"/>
        <v/>
      </c>
      <c r="DP268" s="72" t="str">
        <f t="shared" si="4300"/>
        <v/>
      </c>
      <c r="DQ268" s="72" t="str">
        <f t="shared" si="4301"/>
        <v/>
      </c>
      <c r="DR268" s="72" t="str">
        <f t="shared" si="4302"/>
        <v/>
      </c>
      <c r="DS268" s="72" t="str">
        <f t="shared" si="4303"/>
        <v/>
      </c>
      <c r="DT268" s="72" t="str">
        <f t="shared" si="4304"/>
        <v/>
      </c>
      <c r="DU268" s="72" t="str">
        <f t="shared" si="4305"/>
        <v/>
      </c>
      <c r="DV268" s="72" t="str">
        <f t="shared" si="4306"/>
        <v/>
      </c>
      <c r="DW268" s="72" t="str">
        <f t="shared" si="4307"/>
        <v/>
      </c>
      <c r="DX268" s="72" t="str">
        <f t="shared" si="4308"/>
        <v/>
      </c>
      <c r="DY268" s="72" t="str">
        <f t="shared" si="4309"/>
        <v/>
      </c>
      <c r="DZ268" s="72" t="str">
        <f t="shared" si="4310"/>
        <v/>
      </c>
      <c r="EA268" s="72" t="str">
        <f t="shared" si="4311"/>
        <v/>
      </c>
      <c r="EB268" s="72" t="str">
        <f t="shared" si="4312"/>
        <v/>
      </c>
      <c r="EC268" s="72" t="str">
        <f t="shared" si="4313"/>
        <v/>
      </c>
      <c r="ED268" s="72" t="str">
        <f t="shared" si="4314"/>
        <v/>
      </c>
      <c r="EE268" s="72" t="str">
        <f t="shared" si="4315"/>
        <v/>
      </c>
      <c r="EF268" s="72" t="str">
        <f t="shared" si="4316"/>
        <v/>
      </c>
      <c r="EG268" s="72" t="str">
        <f t="shared" si="4317"/>
        <v/>
      </c>
      <c r="EH268" s="72" t="str">
        <f t="shared" si="4318"/>
        <v/>
      </c>
      <c r="EI268" s="72" t="str">
        <f t="shared" si="4319"/>
        <v/>
      </c>
      <c r="EJ268" s="72" t="str">
        <f t="shared" si="4320"/>
        <v/>
      </c>
      <c r="EK268" s="72" t="str">
        <f t="shared" si="4321"/>
        <v/>
      </c>
      <c r="EL268" s="72" t="str">
        <f t="shared" si="4322"/>
        <v/>
      </c>
      <c r="EM268" s="72" t="str">
        <f t="shared" si="4323"/>
        <v/>
      </c>
      <c r="EN268" s="72" t="str">
        <f t="shared" si="4324"/>
        <v/>
      </c>
      <c r="EO268" s="72" t="str">
        <f t="shared" si="4325"/>
        <v/>
      </c>
      <c r="EP268" s="72" t="str">
        <f t="shared" si="4326"/>
        <v/>
      </c>
      <c r="EQ268" s="72" t="str">
        <f t="shared" si="4327"/>
        <v/>
      </c>
      <c r="ER268" s="72" t="str">
        <f t="shared" si="4328"/>
        <v/>
      </c>
      <c r="ES268" s="72" t="str">
        <f t="shared" si="4329"/>
        <v/>
      </c>
      <c r="ET268" s="72" t="str">
        <f t="shared" si="4330"/>
        <v/>
      </c>
      <c r="EU268" s="72" t="str">
        <f t="shared" si="4331"/>
        <v/>
      </c>
      <c r="EV268" s="72" t="str">
        <f t="shared" si="4332"/>
        <v/>
      </c>
      <c r="EW268" s="72" t="str">
        <f t="shared" si="4333"/>
        <v/>
      </c>
      <c r="EX268" s="72" t="str">
        <f t="shared" si="4334"/>
        <v/>
      </c>
      <c r="EY268" s="72" t="str">
        <f t="shared" si="4335"/>
        <v/>
      </c>
      <c r="EZ268" s="72" t="str">
        <f t="shared" si="4336"/>
        <v/>
      </c>
      <c r="FA268" s="72" t="str">
        <f t="shared" si="4337"/>
        <v/>
      </c>
      <c r="FB268" s="72" t="str">
        <f t="shared" si="4338"/>
        <v/>
      </c>
      <c r="FC268" s="72" t="str">
        <f t="shared" si="4339"/>
        <v/>
      </c>
      <c r="FD268" s="72" t="str">
        <f t="shared" si="4340"/>
        <v/>
      </c>
      <c r="FE268" s="72" t="str">
        <f t="shared" si="4341"/>
        <v/>
      </c>
      <c r="FF268" s="72" t="str">
        <f t="shared" si="4342"/>
        <v/>
      </c>
      <c r="FG268" s="72" t="str">
        <f t="shared" si="4343"/>
        <v/>
      </c>
      <c r="FH268" s="72" t="str">
        <f t="shared" si="4344"/>
        <v/>
      </c>
      <c r="FI268" s="72" t="str">
        <f t="shared" si="4345"/>
        <v/>
      </c>
      <c r="FJ268" s="72" t="str">
        <f t="shared" si="4346"/>
        <v/>
      </c>
      <c r="FK268" s="72" t="str">
        <f t="shared" si="4347"/>
        <v/>
      </c>
      <c r="FL268" s="72" t="str">
        <f t="shared" si="4348"/>
        <v/>
      </c>
      <c r="FM268" s="72" t="str">
        <f t="shared" si="4349"/>
        <v/>
      </c>
      <c r="FN268" s="72" t="str">
        <f t="shared" si="4350"/>
        <v/>
      </c>
      <c r="FO268" s="72" t="str">
        <f t="shared" si="4351"/>
        <v/>
      </c>
      <c r="FP268" s="72" t="str">
        <f t="shared" si="4352"/>
        <v/>
      </c>
      <c r="FQ268" s="72" t="str">
        <f t="shared" si="4353"/>
        <v/>
      </c>
      <c r="FR268" s="72" t="str">
        <f t="shared" si="4354"/>
        <v/>
      </c>
      <c r="FS268" s="72" t="str">
        <f t="shared" si="4355"/>
        <v/>
      </c>
    </row>
    <row r="269" spans="1:175" ht="16.5">
      <c r="A269" s="134"/>
      <c r="B269" s="81" t="s">
        <v>865</v>
      </c>
      <c r="C269" s="62" t="s">
        <v>860</v>
      </c>
      <c r="T269" s="141"/>
      <c r="U269" s="86"/>
      <c r="CN269" s="71" t="str">
        <f t="shared" si="4280"/>
        <v>InitUnitState('IF06',,,,,,,,,,)</v>
      </c>
      <c r="CO269" s="71" t="str">
        <f t="shared" si="4281"/>
        <v>InitUnitNormal('IF06',,,,,,,,,,)</v>
      </c>
      <c r="CP269" s="71" t="str">
        <f t="shared" si="4282"/>
        <v>InitUnitMagic('IF06',,,,,,,,,,)</v>
      </c>
      <c r="CQ269" s="71" t="str">
        <f t="shared" si="4283"/>
        <v>InitUnitAdd('IF06',,,,,,,,,,)</v>
      </c>
      <c r="CR269" s="71" t="str">
        <f t="shared" si="4284"/>
        <v>InitEquipData('IF06',,"",,,,,'','','','','','',"")</v>
      </c>
      <c r="CU269" s="96" t="str">
        <f t="shared" si="4285"/>
        <v>|n</v>
      </c>
      <c r="CW269" s="61"/>
      <c r="CX269" s="61"/>
      <c r="CY269" s="61"/>
      <c r="CZ269" s="61"/>
      <c r="DA269" s="61"/>
      <c r="DB269" s="72" t="str">
        <f t="shared" si="4286"/>
        <v/>
      </c>
      <c r="DC269" s="72" t="str">
        <f t="shared" si="4287"/>
        <v/>
      </c>
      <c r="DD269" s="72" t="str">
        <f t="shared" si="4288"/>
        <v/>
      </c>
      <c r="DE269" s="72" t="str">
        <f t="shared" si="4289"/>
        <v/>
      </c>
      <c r="DF269" s="72" t="str">
        <f t="shared" si="4290"/>
        <v/>
      </c>
      <c r="DG269" s="72" t="str">
        <f t="shared" si="4291"/>
        <v/>
      </c>
      <c r="DH269" s="72" t="str">
        <f t="shared" si="4292"/>
        <v/>
      </c>
      <c r="DI269" s="72" t="str">
        <f t="shared" si="4293"/>
        <v/>
      </c>
      <c r="DJ269" s="72" t="str">
        <f t="shared" si="4294"/>
        <v/>
      </c>
      <c r="DK269" s="72" t="str">
        <f t="shared" si="4295"/>
        <v/>
      </c>
      <c r="DL269" s="72" t="str">
        <f t="shared" si="4296"/>
        <v/>
      </c>
      <c r="DM269" s="72" t="str">
        <f t="shared" si="4297"/>
        <v/>
      </c>
      <c r="DN269" s="72" t="str">
        <f t="shared" si="4298"/>
        <v/>
      </c>
      <c r="DO269" s="72" t="str">
        <f t="shared" si="4299"/>
        <v/>
      </c>
      <c r="DP269" s="72" t="str">
        <f t="shared" si="4300"/>
        <v/>
      </c>
      <c r="DQ269" s="72" t="str">
        <f t="shared" si="4301"/>
        <v/>
      </c>
      <c r="DR269" s="72" t="str">
        <f t="shared" si="4302"/>
        <v/>
      </c>
      <c r="DS269" s="72" t="str">
        <f t="shared" si="4303"/>
        <v/>
      </c>
      <c r="DT269" s="72" t="str">
        <f t="shared" si="4304"/>
        <v/>
      </c>
      <c r="DU269" s="72" t="str">
        <f t="shared" si="4305"/>
        <v/>
      </c>
      <c r="DV269" s="72" t="str">
        <f t="shared" si="4306"/>
        <v/>
      </c>
      <c r="DW269" s="72" t="str">
        <f t="shared" si="4307"/>
        <v/>
      </c>
      <c r="DX269" s="72" t="str">
        <f t="shared" si="4308"/>
        <v/>
      </c>
      <c r="DY269" s="72" t="str">
        <f t="shared" si="4309"/>
        <v/>
      </c>
      <c r="DZ269" s="72" t="str">
        <f t="shared" si="4310"/>
        <v/>
      </c>
      <c r="EA269" s="72" t="str">
        <f t="shared" si="4311"/>
        <v/>
      </c>
      <c r="EB269" s="72" t="str">
        <f t="shared" si="4312"/>
        <v/>
      </c>
      <c r="EC269" s="72" t="str">
        <f t="shared" si="4313"/>
        <v/>
      </c>
      <c r="ED269" s="72" t="str">
        <f t="shared" si="4314"/>
        <v/>
      </c>
      <c r="EE269" s="72" t="str">
        <f t="shared" si="4315"/>
        <v/>
      </c>
      <c r="EF269" s="72" t="str">
        <f t="shared" si="4316"/>
        <v/>
      </c>
      <c r="EG269" s="72" t="str">
        <f t="shared" si="4317"/>
        <v/>
      </c>
      <c r="EH269" s="72" t="str">
        <f t="shared" si="4318"/>
        <v/>
      </c>
      <c r="EI269" s="72" t="str">
        <f t="shared" si="4319"/>
        <v/>
      </c>
      <c r="EJ269" s="72" t="str">
        <f t="shared" si="4320"/>
        <v/>
      </c>
      <c r="EK269" s="72" t="str">
        <f t="shared" si="4321"/>
        <v/>
      </c>
      <c r="EL269" s="72" t="str">
        <f t="shared" si="4322"/>
        <v/>
      </c>
      <c r="EM269" s="72" t="str">
        <f t="shared" si="4323"/>
        <v/>
      </c>
      <c r="EN269" s="72" t="str">
        <f t="shared" si="4324"/>
        <v/>
      </c>
      <c r="EO269" s="72" t="str">
        <f t="shared" si="4325"/>
        <v/>
      </c>
      <c r="EP269" s="72" t="str">
        <f t="shared" si="4326"/>
        <v/>
      </c>
      <c r="EQ269" s="72" t="str">
        <f t="shared" si="4327"/>
        <v/>
      </c>
      <c r="ER269" s="72" t="str">
        <f t="shared" si="4328"/>
        <v/>
      </c>
      <c r="ES269" s="72" t="str">
        <f t="shared" si="4329"/>
        <v/>
      </c>
      <c r="ET269" s="72" t="str">
        <f t="shared" si="4330"/>
        <v/>
      </c>
      <c r="EU269" s="72" t="str">
        <f t="shared" si="4331"/>
        <v/>
      </c>
      <c r="EV269" s="72" t="str">
        <f t="shared" si="4332"/>
        <v/>
      </c>
      <c r="EW269" s="72" t="str">
        <f t="shared" si="4333"/>
        <v/>
      </c>
      <c r="EX269" s="72" t="str">
        <f t="shared" si="4334"/>
        <v/>
      </c>
      <c r="EY269" s="72" t="str">
        <f t="shared" si="4335"/>
        <v/>
      </c>
      <c r="EZ269" s="72" t="str">
        <f t="shared" si="4336"/>
        <v/>
      </c>
      <c r="FA269" s="72" t="str">
        <f t="shared" si="4337"/>
        <v/>
      </c>
      <c r="FB269" s="72" t="str">
        <f t="shared" si="4338"/>
        <v/>
      </c>
      <c r="FC269" s="72" t="str">
        <f t="shared" si="4339"/>
        <v/>
      </c>
      <c r="FD269" s="72" t="str">
        <f t="shared" si="4340"/>
        <v/>
      </c>
      <c r="FE269" s="72" t="str">
        <f t="shared" si="4341"/>
        <v/>
      </c>
      <c r="FF269" s="72" t="str">
        <f t="shared" si="4342"/>
        <v/>
      </c>
      <c r="FG269" s="72" t="str">
        <f t="shared" si="4343"/>
        <v/>
      </c>
      <c r="FH269" s="72" t="str">
        <f t="shared" si="4344"/>
        <v/>
      </c>
      <c r="FI269" s="72" t="str">
        <f t="shared" si="4345"/>
        <v/>
      </c>
      <c r="FJ269" s="72" t="str">
        <f t="shared" si="4346"/>
        <v/>
      </c>
      <c r="FK269" s="72" t="str">
        <f t="shared" si="4347"/>
        <v/>
      </c>
      <c r="FL269" s="72" t="str">
        <f t="shared" si="4348"/>
        <v/>
      </c>
      <c r="FM269" s="72" t="str">
        <f t="shared" si="4349"/>
        <v/>
      </c>
      <c r="FN269" s="72" t="str">
        <f t="shared" si="4350"/>
        <v/>
      </c>
      <c r="FO269" s="72" t="str">
        <f t="shared" si="4351"/>
        <v/>
      </c>
      <c r="FP269" s="72" t="str">
        <f t="shared" si="4352"/>
        <v/>
      </c>
      <c r="FQ269" s="72" t="str">
        <f t="shared" si="4353"/>
        <v/>
      </c>
      <c r="FR269" s="72" t="str">
        <f t="shared" si="4354"/>
        <v/>
      </c>
      <c r="FS269" s="72" t="str">
        <f t="shared" si="4355"/>
        <v/>
      </c>
    </row>
    <row r="270" spans="1:175" ht="16.5">
      <c r="A270" s="134"/>
      <c r="B270" s="81" t="s">
        <v>866</v>
      </c>
      <c r="C270" s="62" t="s">
        <v>860</v>
      </c>
      <c r="T270" s="141"/>
      <c r="U270" s="86"/>
      <c r="CN270" s="71" t="str">
        <f t="shared" si="4280"/>
        <v>InitUnitState('IF07',,,,,,,,,,)</v>
      </c>
      <c r="CO270" s="71" t="str">
        <f t="shared" si="4281"/>
        <v>InitUnitNormal('IF07',,,,,,,,,,)</v>
      </c>
      <c r="CP270" s="71" t="str">
        <f t="shared" si="4282"/>
        <v>InitUnitMagic('IF07',,,,,,,,,,)</v>
      </c>
      <c r="CQ270" s="71" t="str">
        <f t="shared" si="4283"/>
        <v>InitUnitAdd('IF07',,,,,,,,,,)</v>
      </c>
      <c r="CR270" s="71" t="str">
        <f t="shared" si="4284"/>
        <v>InitEquipData('IF07',,"",,,,,'','','','','','',"")</v>
      </c>
      <c r="CU270" s="96" t="str">
        <f t="shared" si="4285"/>
        <v>|n</v>
      </c>
      <c r="CW270" s="61"/>
      <c r="CX270" s="61"/>
      <c r="CY270" s="61"/>
      <c r="CZ270" s="61"/>
      <c r="DA270" s="61"/>
      <c r="DB270" s="72" t="str">
        <f t="shared" si="4286"/>
        <v/>
      </c>
      <c r="DC270" s="72" t="str">
        <f t="shared" si="4287"/>
        <v/>
      </c>
      <c r="DD270" s="72" t="str">
        <f t="shared" si="4288"/>
        <v/>
      </c>
      <c r="DE270" s="72" t="str">
        <f t="shared" si="4289"/>
        <v/>
      </c>
      <c r="DF270" s="72" t="str">
        <f t="shared" si="4290"/>
        <v/>
      </c>
      <c r="DG270" s="72" t="str">
        <f t="shared" si="4291"/>
        <v/>
      </c>
      <c r="DH270" s="72" t="str">
        <f t="shared" si="4292"/>
        <v/>
      </c>
      <c r="DI270" s="72" t="str">
        <f t="shared" si="4293"/>
        <v/>
      </c>
      <c r="DJ270" s="72" t="str">
        <f t="shared" si="4294"/>
        <v/>
      </c>
      <c r="DK270" s="72" t="str">
        <f t="shared" si="4295"/>
        <v/>
      </c>
      <c r="DL270" s="72" t="str">
        <f t="shared" si="4296"/>
        <v/>
      </c>
      <c r="DM270" s="72" t="str">
        <f t="shared" si="4297"/>
        <v/>
      </c>
      <c r="DN270" s="72" t="str">
        <f t="shared" si="4298"/>
        <v/>
      </c>
      <c r="DO270" s="72" t="str">
        <f t="shared" si="4299"/>
        <v/>
      </c>
      <c r="DP270" s="72" t="str">
        <f t="shared" si="4300"/>
        <v/>
      </c>
      <c r="DQ270" s="72" t="str">
        <f t="shared" si="4301"/>
        <v/>
      </c>
      <c r="DR270" s="72" t="str">
        <f t="shared" si="4302"/>
        <v/>
      </c>
      <c r="DS270" s="72" t="str">
        <f t="shared" si="4303"/>
        <v/>
      </c>
      <c r="DT270" s="72" t="str">
        <f t="shared" si="4304"/>
        <v/>
      </c>
      <c r="DU270" s="72" t="str">
        <f t="shared" si="4305"/>
        <v/>
      </c>
      <c r="DV270" s="72" t="str">
        <f t="shared" si="4306"/>
        <v/>
      </c>
      <c r="DW270" s="72" t="str">
        <f t="shared" si="4307"/>
        <v/>
      </c>
      <c r="DX270" s="72" t="str">
        <f t="shared" si="4308"/>
        <v/>
      </c>
      <c r="DY270" s="72" t="str">
        <f t="shared" si="4309"/>
        <v/>
      </c>
      <c r="DZ270" s="72" t="str">
        <f t="shared" si="4310"/>
        <v/>
      </c>
      <c r="EA270" s="72" t="str">
        <f t="shared" si="4311"/>
        <v/>
      </c>
      <c r="EB270" s="72" t="str">
        <f t="shared" si="4312"/>
        <v/>
      </c>
      <c r="EC270" s="72" t="str">
        <f t="shared" si="4313"/>
        <v/>
      </c>
      <c r="ED270" s="72" t="str">
        <f t="shared" si="4314"/>
        <v/>
      </c>
      <c r="EE270" s="72" t="str">
        <f t="shared" si="4315"/>
        <v/>
      </c>
      <c r="EF270" s="72" t="str">
        <f t="shared" si="4316"/>
        <v/>
      </c>
      <c r="EG270" s="72" t="str">
        <f t="shared" si="4317"/>
        <v/>
      </c>
      <c r="EH270" s="72" t="str">
        <f t="shared" si="4318"/>
        <v/>
      </c>
      <c r="EI270" s="72" t="str">
        <f t="shared" si="4319"/>
        <v/>
      </c>
      <c r="EJ270" s="72" t="str">
        <f t="shared" si="4320"/>
        <v/>
      </c>
      <c r="EK270" s="72" t="str">
        <f t="shared" si="4321"/>
        <v/>
      </c>
      <c r="EL270" s="72" t="str">
        <f t="shared" si="4322"/>
        <v/>
      </c>
      <c r="EM270" s="72" t="str">
        <f t="shared" si="4323"/>
        <v/>
      </c>
      <c r="EN270" s="72" t="str">
        <f t="shared" si="4324"/>
        <v/>
      </c>
      <c r="EO270" s="72" t="str">
        <f t="shared" si="4325"/>
        <v/>
      </c>
      <c r="EP270" s="72" t="str">
        <f t="shared" si="4326"/>
        <v/>
      </c>
      <c r="EQ270" s="72" t="str">
        <f t="shared" si="4327"/>
        <v/>
      </c>
      <c r="ER270" s="72" t="str">
        <f t="shared" si="4328"/>
        <v/>
      </c>
      <c r="ES270" s="72" t="str">
        <f t="shared" si="4329"/>
        <v/>
      </c>
      <c r="ET270" s="72" t="str">
        <f t="shared" si="4330"/>
        <v/>
      </c>
      <c r="EU270" s="72" t="str">
        <f t="shared" si="4331"/>
        <v/>
      </c>
      <c r="EV270" s="72" t="str">
        <f t="shared" si="4332"/>
        <v/>
      </c>
      <c r="EW270" s="72" t="str">
        <f t="shared" si="4333"/>
        <v/>
      </c>
      <c r="EX270" s="72" t="str">
        <f t="shared" si="4334"/>
        <v/>
      </c>
      <c r="EY270" s="72" t="str">
        <f t="shared" si="4335"/>
        <v/>
      </c>
      <c r="EZ270" s="72" t="str">
        <f t="shared" si="4336"/>
        <v/>
      </c>
      <c r="FA270" s="72" t="str">
        <f t="shared" si="4337"/>
        <v/>
      </c>
      <c r="FB270" s="72" t="str">
        <f t="shared" si="4338"/>
        <v/>
      </c>
      <c r="FC270" s="72" t="str">
        <f t="shared" si="4339"/>
        <v/>
      </c>
      <c r="FD270" s="72" t="str">
        <f t="shared" si="4340"/>
        <v/>
      </c>
      <c r="FE270" s="72" t="str">
        <f t="shared" si="4341"/>
        <v/>
      </c>
      <c r="FF270" s="72" t="str">
        <f t="shared" si="4342"/>
        <v/>
      </c>
      <c r="FG270" s="72" t="str">
        <f t="shared" si="4343"/>
        <v/>
      </c>
      <c r="FH270" s="72" t="str">
        <f t="shared" si="4344"/>
        <v/>
      </c>
      <c r="FI270" s="72" t="str">
        <f t="shared" si="4345"/>
        <v/>
      </c>
      <c r="FJ270" s="72" t="str">
        <f t="shared" si="4346"/>
        <v/>
      </c>
      <c r="FK270" s="72" t="str">
        <f t="shared" si="4347"/>
        <v/>
      </c>
      <c r="FL270" s="72" t="str">
        <f t="shared" si="4348"/>
        <v/>
      </c>
      <c r="FM270" s="72" t="str">
        <f t="shared" si="4349"/>
        <v/>
      </c>
      <c r="FN270" s="72" t="str">
        <f t="shared" si="4350"/>
        <v/>
      </c>
      <c r="FO270" s="72" t="str">
        <f t="shared" si="4351"/>
        <v/>
      </c>
      <c r="FP270" s="72" t="str">
        <f t="shared" si="4352"/>
        <v/>
      </c>
      <c r="FQ270" s="72" t="str">
        <f t="shared" si="4353"/>
        <v/>
      </c>
      <c r="FR270" s="72" t="str">
        <f t="shared" si="4354"/>
        <v/>
      </c>
      <c r="FS270" s="72" t="str">
        <f t="shared" si="4355"/>
        <v/>
      </c>
    </row>
    <row r="271" spans="1:175" ht="16.5">
      <c r="A271" s="134"/>
      <c r="B271" s="81" t="s">
        <v>867</v>
      </c>
      <c r="C271" s="62" t="s">
        <v>860</v>
      </c>
      <c r="T271" s="141"/>
      <c r="U271" s="86"/>
      <c r="CN271" s="71" t="str">
        <f t="shared" si="4280"/>
        <v>InitUnitState('IF08',,,,,,,,,,)</v>
      </c>
      <c r="CO271" s="71" t="str">
        <f t="shared" si="4281"/>
        <v>InitUnitNormal('IF08',,,,,,,,,,)</v>
      </c>
      <c r="CP271" s="71" t="str">
        <f t="shared" si="4282"/>
        <v>InitUnitMagic('IF08',,,,,,,,,,)</v>
      </c>
      <c r="CQ271" s="71" t="str">
        <f t="shared" si="4283"/>
        <v>InitUnitAdd('IF08',,,,,,,,,,)</v>
      </c>
      <c r="CR271" s="71" t="str">
        <f t="shared" si="4284"/>
        <v>InitEquipData('IF08',,"",,,,,'','','','','','',"")</v>
      </c>
      <c r="CU271" s="96" t="str">
        <f t="shared" si="4285"/>
        <v>|n</v>
      </c>
      <c r="CW271" s="61"/>
      <c r="CX271" s="61"/>
      <c r="CY271" s="61"/>
      <c r="CZ271" s="61"/>
      <c r="DA271" s="61"/>
      <c r="DB271" s="72" t="str">
        <f t="shared" si="4286"/>
        <v/>
      </c>
      <c r="DC271" s="72" t="str">
        <f t="shared" si="4287"/>
        <v/>
      </c>
      <c r="DD271" s="72" t="str">
        <f t="shared" si="4288"/>
        <v/>
      </c>
      <c r="DE271" s="72" t="str">
        <f t="shared" si="4289"/>
        <v/>
      </c>
      <c r="DF271" s="72" t="str">
        <f t="shared" si="4290"/>
        <v/>
      </c>
      <c r="DG271" s="72" t="str">
        <f t="shared" si="4291"/>
        <v/>
      </c>
      <c r="DH271" s="72" t="str">
        <f t="shared" si="4292"/>
        <v/>
      </c>
      <c r="DI271" s="72" t="str">
        <f t="shared" si="4293"/>
        <v/>
      </c>
      <c r="DJ271" s="72" t="str">
        <f t="shared" si="4294"/>
        <v/>
      </c>
      <c r="DK271" s="72" t="str">
        <f t="shared" si="4295"/>
        <v/>
      </c>
      <c r="DL271" s="72" t="str">
        <f t="shared" si="4296"/>
        <v/>
      </c>
      <c r="DM271" s="72" t="str">
        <f t="shared" si="4297"/>
        <v/>
      </c>
      <c r="DN271" s="72" t="str">
        <f t="shared" si="4298"/>
        <v/>
      </c>
      <c r="DO271" s="72" t="str">
        <f t="shared" si="4299"/>
        <v/>
      </c>
      <c r="DP271" s="72" t="str">
        <f t="shared" si="4300"/>
        <v/>
      </c>
      <c r="DQ271" s="72" t="str">
        <f t="shared" si="4301"/>
        <v/>
      </c>
      <c r="DR271" s="72" t="str">
        <f t="shared" si="4302"/>
        <v/>
      </c>
      <c r="DS271" s="72" t="str">
        <f t="shared" si="4303"/>
        <v/>
      </c>
      <c r="DT271" s="72" t="str">
        <f t="shared" si="4304"/>
        <v/>
      </c>
      <c r="DU271" s="72" t="str">
        <f t="shared" si="4305"/>
        <v/>
      </c>
      <c r="DV271" s="72" t="str">
        <f t="shared" si="4306"/>
        <v/>
      </c>
      <c r="DW271" s="72" t="str">
        <f t="shared" si="4307"/>
        <v/>
      </c>
      <c r="DX271" s="72" t="str">
        <f t="shared" si="4308"/>
        <v/>
      </c>
      <c r="DY271" s="72" t="str">
        <f t="shared" si="4309"/>
        <v/>
      </c>
      <c r="DZ271" s="72" t="str">
        <f t="shared" si="4310"/>
        <v/>
      </c>
      <c r="EA271" s="72" t="str">
        <f t="shared" si="4311"/>
        <v/>
      </c>
      <c r="EB271" s="72" t="str">
        <f t="shared" si="4312"/>
        <v/>
      </c>
      <c r="EC271" s="72" t="str">
        <f t="shared" si="4313"/>
        <v/>
      </c>
      <c r="ED271" s="72" t="str">
        <f t="shared" si="4314"/>
        <v/>
      </c>
      <c r="EE271" s="72" t="str">
        <f t="shared" si="4315"/>
        <v/>
      </c>
      <c r="EF271" s="72" t="str">
        <f t="shared" si="4316"/>
        <v/>
      </c>
      <c r="EG271" s="72" t="str">
        <f t="shared" si="4317"/>
        <v/>
      </c>
      <c r="EH271" s="72" t="str">
        <f t="shared" si="4318"/>
        <v/>
      </c>
      <c r="EI271" s="72" t="str">
        <f t="shared" si="4319"/>
        <v/>
      </c>
      <c r="EJ271" s="72" t="str">
        <f t="shared" si="4320"/>
        <v/>
      </c>
      <c r="EK271" s="72" t="str">
        <f t="shared" si="4321"/>
        <v/>
      </c>
      <c r="EL271" s="72" t="str">
        <f t="shared" si="4322"/>
        <v/>
      </c>
      <c r="EM271" s="72" t="str">
        <f t="shared" si="4323"/>
        <v/>
      </c>
      <c r="EN271" s="72" t="str">
        <f t="shared" si="4324"/>
        <v/>
      </c>
      <c r="EO271" s="72" t="str">
        <f t="shared" si="4325"/>
        <v/>
      </c>
      <c r="EP271" s="72" t="str">
        <f t="shared" si="4326"/>
        <v/>
      </c>
      <c r="EQ271" s="72" t="str">
        <f t="shared" si="4327"/>
        <v/>
      </c>
      <c r="ER271" s="72" t="str">
        <f t="shared" si="4328"/>
        <v/>
      </c>
      <c r="ES271" s="72" t="str">
        <f t="shared" si="4329"/>
        <v/>
      </c>
      <c r="ET271" s="72" t="str">
        <f t="shared" si="4330"/>
        <v/>
      </c>
      <c r="EU271" s="72" t="str">
        <f t="shared" si="4331"/>
        <v/>
      </c>
      <c r="EV271" s="72" t="str">
        <f t="shared" si="4332"/>
        <v/>
      </c>
      <c r="EW271" s="72" t="str">
        <f t="shared" si="4333"/>
        <v/>
      </c>
      <c r="EX271" s="72" t="str">
        <f t="shared" si="4334"/>
        <v/>
      </c>
      <c r="EY271" s="72" t="str">
        <f t="shared" si="4335"/>
        <v/>
      </c>
      <c r="EZ271" s="72" t="str">
        <f t="shared" si="4336"/>
        <v/>
      </c>
      <c r="FA271" s="72" t="str">
        <f t="shared" si="4337"/>
        <v/>
      </c>
      <c r="FB271" s="72" t="str">
        <f t="shared" si="4338"/>
        <v/>
      </c>
      <c r="FC271" s="72" t="str">
        <f t="shared" si="4339"/>
        <v/>
      </c>
      <c r="FD271" s="72" t="str">
        <f t="shared" si="4340"/>
        <v/>
      </c>
      <c r="FE271" s="72" t="str">
        <f t="shared" si="4341"/>
        <v/>
      </c>
      <c r="FF271" s="72" t="str">
        <f t="shared" si="4342"/>
        <v/>
      </c>
      <c r="FG271" s="72" t="str">
        <f t="shared" si="4343"/>
        <v/>
      </c>
      <c r="FH271" s="72" t="str">
        <f t="shared" si="4344"/>
        <v/>
      </c>
      <c r="FI271" s="72" t="str">
        <f t="shared" si="4345"/>
        <v/>
      </c>
      <c r="FJ271" s="72" t="str">
        <f t="shared" si="4346"/>
        <v/>
      </c>
      <c r="FK271" s="72" t="str">
        <f t="shared" si="4347"/>
        <v/>
      </c>
      <c r="FL271" s="72" t="str">
        <f t="shared" si="4348"/>
        <v/>
      </c>
      <c r="FM271" s="72" t="str">
        <f t="shared" si="4349"/>
        <v/>
      </c>
      <c r="FN271" s="72" t="str">
        <f t="shared" si="4350"/>
        <v/>
      </c>
      <c r="FO271" s="72" t="str">
        <f t="shared" si="4351"/>
        <v/>
      </c>
      <c r="FP271" s="72" t="str">
        <f t="shared" si="4352"/>
        <v/>
      </c>
      <c r="FQ271" s="72" t="str">
        <f t="shared" si="4353"/>
        <v/>
      </c>
      <c r="FR271" s="72" t="str">
        <f t="shared" si="4354"/>
        <v/>
      </c>
      <c r="FS271" s="72" t="str">
        <f t="shared" si="4355"/>
        <v/>
      </c>
    </row>
    <row r="272" spans="1:175" ht="16.5">
      <c r="A272" s="134"/>
      <c r="B272" s="81" t="s">
        <v>868</v>
      </c>
      <c r="C272" s="62" t="s">
        <v>860</v>
      </c>
      <c r="T272" s="141"/>
      <c r="U272" s="86"/>
      <c r="CN272" s="71" t="str">
        <f t="shared" si="4280"/>
        <v>InitUnitState('IF09',,,,,,,,,,)</v>
      </c>
      <c r="CO272" s="71" t="str">
        <f t="shared" si="4281"/>
        <v>InitUnitNormal('IF09',,,,,,,,,,)</v>
      </c>
      <c r="CP272" s="71" t="str">
        <f t="shared" si="4282"/>
        <v>InitUnitMagic('IF09',,,,,,,,,,)</v>
      </c>
      <c r="CQ272" s="71" t="str">
        <f t="shared" si="4283"/>
        <v>InitUnitAdd('IF09',,,,,,,,,,)</v>
      </c>
      <c r="CR272" s="71" t="str">
        <f t="shared" si="4284"/>
        <v>InitEquipData('IF09',,"",,,,,'','','','','','',"")</v>
      </c>
      <c r="CU272" s="96" t="str">
        <f t="shared" si="4285"/>
        <v>|n</v>
      </c>
      <c r="CW272" s="61"/>
      <c r="CX272" s="61"/>
      <c r="CY272" s="61"/>
      <c r="CZ272" s="61"/>
      <c r="DA272" s="61"/>
      <c r="DB272" s="72" t="str">
        <f t="shared" si="4286"/>
        <v/>
      </c>
      <c r="DC272" s="72" t="str">
        <f t="shared" si="4287"/>
        <v/>
      </c>
      <c r="DD272" s="72" t="str">
        <f t="shared" si="4288"/>
        <v/>
      </c>
      <c r="DE272" s="72" t="str">
        <f t="shared" si="4289"/>
        <v/>
      </c>
      <c r="DF272" s="72" t="str">
        <f t="shared" si="4290"/>
        <v/>
      </c>
      <c r="DG272" s="72" t="str">
        <f t="shared" si="4291"/>
        <v/>
      </c>
      <c r="DH272" s="72" t="str">
        <f t="shared" si="4292"/>
        <v/>
      </c>
      <c r="DI272" s="72" t="str">
        <f t="shared" si="4293"/>
        <v/>
      </c>
      <c r="DJ272" s="72" t="str">
        <f t="shared" si="4294"/>
        <v/>
      </c>
      <c r="DK272" s="72" t="str">
        <f t="shared" si="4295"/>
        <v/>
      </c>
      <c r="DL272" s="72" t="str">
        <f t="shared" si="4296"/>
        <v/>
      </c>
      <c r="DM272" s="72" t="str">
        <f t="shared" si="4297"/>
        <v/>
      </c>
      <c r="DN272" s="72" t="str">
        <f t="shared" si="4298"/>
        <v/>
      </c>
      <c r="DO272" s="72" t="str">
        <f t="shared" si="4299"/>
        <v/>
      </c>
      <c r="DP272" s="72" t="str">
        <f t="shared" si="4300"/>
        <v/>
      </c>
      <c r="DQ272" s="72" t="str">
        <f t="shared" si="4301"/>
        <v/>
      </c>
      <c r="DR272" s="72" t="str">
        <f t="shared" si="4302"/>
        <v/>
      </c>
      <c r="DS272" s="72" t="str">
        <f t="shared" si="4303"/>
        <v/>
      </c>
      <c r="DT272" s="72" t="str">
        <f t="shared" si="4304"/>
        <v/>
      </c>
      <c r="DU272" s="72" t="str">
        <f t="shared" si="4305"/>
        <v/>
      </c>
      <c r="DV272" s="72" t="str">
        <f t="shared" si="4306"/>
        <v/>
      </c>
      <c r="DW272" s="72" t="str">
        <f t="shared" si="4307"/>
        <v/>
      </c>
      <c r="DX272" s="72" t="str">
        <f t="shared" si="4308"/>
        <v/>
      </c>
      <c r="DY272" s="72" t="str">
        <f t="shared" si="4309"/>
        <v/>
      </c>
      <c r="DZ272" s="72" t="str">
        <f t="shared" si="4310"/>
        <v/>
      </c>
      <c r="EA272" s="72" t="str">
        <f t="shared" si="4311"/>
        <v/>
      </c>
      <c r="EB272" s="72" t="str">
        <f t="shared" si="4312"/>
        <v/>
      </c>
      <c r="EC272" s="72" t="str">
        <f t="shared" si="4313"/>
        <v/>
      </c>
      <c r="ED272" s="72" t="str">
        <f t="shared" si="4314"/>
        <v/>
      </c>
      <c r="EE272" s="72" t="str">
        <f t="shared" si="4315"/>
        <v/>
      </c>
      <c r="EF272" s="72" t="str">
        <f t="shared" si="4316"/>
        <v/>
      </c>
      <c r="EG272" s="72" t="str">
        <f t="shared" si="4317"/>
        <v/>
      </c>
      <c r="EH272" s="72" t="str">
        <f t="shared" si="4318"/>
        <v/>
      </c>
      <c r="EI272" s="72" t="str">
        <f t="shared" si="4319"/>
        <v/>
      </c>
      <c r="EJ272" s="72" t="str">
        <f t="shared" si="4320"/>
        <v/>
      </c>
      <c r="EK272" s="72" t="str">
        <f t="shared" si="4321"/>
        <v/>
      </c>
      <c r="EL272" s="72" t="str">
        <f t="shared" si="4322"/>
        <v/>
      </c>
      <c r="EM272" s="72" t="str">
        <f t="shared" si="4323"/>
        <v/>
      </c>
      <c r="EN272" s="72" t="str">
        <f t="shared" si="4324"/>
        <v/>
      </c>
      <c r="EO272" s="72" t="str">
        <f t="shared" si="4325"/>
        <v/>
      </c>
      <c r="EP272" s="72" t="str">
        <f t="shared" si="4326"/>
        <v/>
      </c>
      <c r="EQ272" s="72" t="str">
        <f t="shared" si="4327"/>
        <v/>
      </c>
      <c r="ER272" s="72" t="str">
        <f t="shared" si="4328"/>
        <v/>
      </c>
      <c r="ES272" s="72" t="str">
        <f t="shared" si="4329"/>
        <v/>
      </c>
      <c r="ET272" s="72" t="str">
        <f t="shared" si="4330"/>
        <v/>
      </c>
      <c r="EU272" s="72" t="str">
        <f t="shared" si="4331"/>
        <v/>
      </c>
      <c r="EV272" s="72" t="str">
        <f t="shared" si="4332"/>
        <v/>
      </c>
      <c r="EW272" s="72" t="str">
        <f t="shared" si="4333"/>
        <v/>
      </c>
      <c r="EX272" s="72" t="str">
        <f t="shared" si="4334"/>
        <v/>
      </c>
      <c r="EY272" s="72" t="str">
        <f t="shared" si="4335"/>
        <v/>
      </c>
      <c r="EZ272" s="72" t="str">
        <f t="shared" si="4336"/>
        <v/>
      </c>
      <c r="FA272" s="72" t="str">
        <f t="shared" si="4337"/>
        <v/>
      </c>
      <c r="FB272" s="72" t="str">
        <f t="shared" si="4338"/>
        <v/>
      </c>
      <c r="FC272" s="72" t="str">
        <f t="shared" si="4339"/>
        <v/>
      </c>
      <c r="FD272" s="72" t="str">
        <f t="shared" si="4340"/>
        <v/>
      </c>
      <c r="FE272" s="72" t="str">
        <f t="shared" si="4341"/>
        <v/>
      </c>
      <c r="FF272" s="72" t="str">
        <f t="shared" si="4342"/>
        <v/>
      </c>
      <c r="FG272" s="72" t="str">
        <f t="shared" si="4343"/>
        <v/>
      </c>
      <c r="FH272" s="72" t="str">
        <f t="shared" si="4344"/>
        <v/>
      </c>
      <c r="FI272" s="72" t="str">
        <f t="shared" si="4345"/>
        <v/>
      </c>
      <c r="FJ272" s="72" t="str">
        <f t="shared" si="4346"/>
        <v/>
      </c>
      <c r="FK272" s="72" t="str">
        <f t="shared" si="4347"/>
        <v/>
      </c>
      <c r="FL272" s="72" t="str">
        <f t="shared" si="4348"/>
        <v/>
      </c>
      <c r="FM272" s="72" t="str">
        <f t="shared" si="4349"/>
        <v/>
      </c>
      <c r="FN272" s="72" t="str">
        <f t="shared" si="4350"/>
        <v/>
      </c>
      <c r="FO272" s="72" t="str">
        <f t="shared" si="4351"/>
        <v/>
      </c>
      <c r="FP272" s="72" t="str">
        <f t="shared" si="4352"/>
        <v/>
      </c>
      <c r="FQ272" s="72" t="str">
        <f t="shared" si="4353"/>
        <v/>
      </c>
      <c r="FR272" s="72" t="str">
        <f t="shared" si="4354"/>
        <v/>
      </c>
      <c r="FS272" s="72" t="str">
        <f t="shared" si="4355"/>
        <v/>
      </c>
    </row>
    <row r="273" spans="1:175" ht="16.5">
      <c r="A273" s="134"/>
      <c r="B273" s="81" t="s">
        <v>869</v>
      </c>
      <c r="C273" s="62" t="s">
        <v>860</v>
      </c>
      <c r="T273" s="141"/>
      <c r="U273" s="86"/>
      <c r="CN273" s="71" t="str">
        <f t="shared" si="4280"/>
        <v>InitUnitState('IF10',,,,,,,,,,)</v>
      </c>
      <c r="CO273" s="71" t="str">
        <f t="shared" si="4281"/>
        <v>InitUnitNormal('IF10',,,,,,,,,,)</v>
      </c>
      <c r="CP273" s="71" t="str">
        <f t="shared" si="4282"/>
        <v>InitUnitMagic('IF10',,,,,,,,,,)</v>
      </c>
      <c r="CQ273" s="71" t="str">
        <f t="shared" si="4283"/>
        <v>InitUnitAdd('IF10',,,,,,,,,,)</v>
      </c>
      <c r="CR273" s="71" t="str">
        <f t="shared" si="4284"/>
        <v>InitEquipData('IF10',,"",,,,,'','','','','','',"")</v>
      </c>
      <c r="CU273" s="96" t="str">
        <f t="shared" si="4285"/>
        <v>|n</v>
      </c>
      <c r="CW273" s="61"/>
      <c r="CX273" s="61"/>
      <c r="CY273" s="61"/>
      <c r="CZ273" s="61"/>
      <c r="DA273" s="61"/>
      <c r="DB273" s="72" t="str">
        <f t="shared" si="4286"/>
        <v/>
      </c>
      <c r="DC273" s="72" t="str">
        <f t="shared" si="4287"/>
        <v/>
      </c>
      <c r="DD273" s="72" t="str">
        <f t="shared" si="4288"/>
        <v/>
      </c>
      <c r="DE273" s="72" t="str">
        <f t="shared" si="4289"/>
        <v/>
      </c>
      <c r="DF273" s="72" t="str">
        <f t="shared" si="4290"/>
        <v/>
      </c>
      <c r="DG273" s="72" t="str">
        <f t="shared" si="4291"/>
        <v/>
      </c>
      <c r="DH273" s="72" t="str">
        <f t="shared" si="4292"/>
        <v/>
      </c>
      <c r="DI273" s="72" t="str">
        <f t="shared" si="4293"/>
        <v/>
      </c>
      <c r="DJ273" s="72" t="str">
        <f t="shared" si="4294"/>
        <v/>
      </c>
      <c r="DK273" s="72" t="str">
        <f t="shared" si="4295"/>
        <v/>
      </c>
      <c r="DL273" s="72" t="str">
        <f t="shared" si="4296"/>
        <v/>
      </c>
      <c r="DM273" s="72" t="str">
        <f t="shared" si="4297"/>
        <v/>
      </c>
      <c r="DN273" s="72" t="str">
        <f t="shared" si="4298"/>
        <v/>
      </c>
      <c r="DO273" s="72" t="str">
        <f t="shared" si="4299"/>
        <v/>
      </c>
      <c r="DP273" s="72" t="str">
        <f t="shared" si="4300"/>
        <v/>
      </c>
      <c r="DQ273" s="72" t="str">
        <f t="shared" si="4301"/>
        <v/>
      </c>
      <c r="DR273" s="72" t="str">
        <f t="shared" si="4302"/>
        <v/>
      </c>
      <c r="DS273" s="72" t="str">
        <f t="shared" si="4303"/>
        <v/>
      </c>
      <c r="DT273" s="72" t="str">
        <f t="shared" si="4304"/>
        <v/>
      </c>
      <c r="DU273" s="72" t="str">
        <f t="shared" si="4305"/>
        <v/>
      </c>
      <c r="DV273" s="72" t="str">
        <f t="shared" si="4306"/>
        <v/>
      </c>
      <c r="DW273" s="72" t="str">
        <f t="shared" si="4307"/>
        <v/>
      </c>
      <c r="DX273" s="72" t="str">
        <f t="shared" si="4308"/>
        <v/>
      </c>
      <c r="DY273" s="72" t="str">
        <f t="shared" si="4309"/>
        <v/>
      </c>
      <c r="DZ273" s="72" t="str">
        <f t="shared" si="4310"/>
        <v/>
      </c>
      <c r="EA273" s="72" t="str">
        <f t="shared" si="4311"/>
        <v/>
      </c>
      <c r="EB273" s="72" t="str">
        <f t="shared" si="4312"/>
        <v/>
      </c>
      <c r="EC273" s="72" t="str">
        <f t="shared" si="4313"/>
        <v/>
      </c>
      <c r="ED273" s="72" t="str">
        <f t="shared" si="4314"/>
        <v/>
      </c>
      <c r="EE273" s="72" t="str">
        <f t="shared" si="4315"/>
        <v/>
      </c>
      <c r="EF273" s="72" t="str">
        <f t="shared" si="4316"/>
        <v/>
      </c>
      <c r="EG273" s="72" t="str">
        <f t="shared" si="4317"/>
        <v/>
      </c>
      <c r="EH273" s="72" t="str">
        <f t="shared" si="4318"/>
        <v/>
      </c>
      <c r="EI273" s="72" t="str">
        <f t="shared" si="4319"/>
        <v/>
      </c>
      <c r="EJ273" s="72" t="str">
        <f t="shared" si="4320"/>
        <v/>
      </c>
      <c r="EK273" s="72" t="str">
        <f t="shared" si="4321"/>
        <v/>
      </c>
      <c r="EL273" s="72" t="str">
        <f t="shared" si="4322"/>
        <v/>
      </c>
      <c r="EM273" s="72" t="str">
        <f t="shared" si="4323"/>
        <v/>
      </c>
      <c r="EN273" s="72" t="str">
        <f t="shared" si="4324"/>
        <v/>
      </c>
      <c r="EO273" s="72" t="str">
        <f t="shared" si="4325"/>
        <v/>
      </c>
      <c r="EP273" s="72" t="str">
        <f t="shared" si="4326"/>
        <v/>
      </c>
      <c r="EQ273" s="72" t="str">
        <f t="shared" si="4327"/>
        <v/>
      </c>
      <c r="ER273" s="72" t="str">
        <f t="shared" si="4328"/>
        <v/>
      </c>
      <c r="ES273" s="72" t="str">
        <f t="shared" si="4329"/>
        <v/>
      </c>
      <c r="ET273" s="72" t="str">
        <f t="shared" si="4330"/>
        <v/>
      </c>
      <c r="EU273" s="72" t="str">
        <f t="shared" si="4331"/>
        <v/>
      </c>
      <c r="EV273" s="72" t="str">
        <f t="shared" si="4332"/>
        <v/>
      </c>
      <c r="EW273" s="72" t="str">
        <f t="shared" si="4333"/>
        <v/>
      </c>
      <c r="EX273" s="72" t="str">
        <f t="shared" si="4334"/>
        <v/>
      </c>
      <c r="EY273" s="72" t="str">
        <f t="shared" si="4335"/>
        <v/>
      </c>
      <c r="EZ273" s="72" t="str">
        <f t="shared" si="4336"/>
        <v/>
      </c>
      <c r="FA273" s="72" t="str">
        <f t="shared" si="4337"/>
        <v/>
      </c>
      <c r="FB273" s="72" t="str">
        <f t="shared" si="4338"/>
        <v/>
      </c>
      <c r="FC273" s="72" t="str">
        <f t="shared" si="4339"/>
        <v/>
      </c>
      <c r="FD273" s="72" t="str">
        <f t="shared" si="4340"/>
        <v/>
      </c>
      <c r="FE273" s="72" t="str">
        <f t="shared" si="4341"/>
        <v/>
      </c>
      <c r="FF273" s="72" t="str">
        <f t="shared" si="4342"/>
        <v/>
      </c>
      <c r="FG273" s="72" t="str">
        <f t="shared" si="4343"/>
        <v/>
      </c>
      <c r="FH273" s="72" t="str">
        <f t="shared" si="4344"/>
        <v/>
      </c>
      <c r="FI273" s="72" t="str">
        <f t="shared" si="4345"/>
        <v/>
      </c>
      <c r="FJ273" s="72" t="str">
        <f t="shared" si="4346"/>
        <v/>
      </c>
      <c r="FK273" s="72" t="str">
        <f t="shared" si="4347"/>
        <v/>
      </c>
      <c r="FL273" s="72" t="str">
        <f t="shared" si="4348"/>
        <v/>
      </c>
      <c r="FM273" s="72" t="str">
        <f t="shared" si="4349"/>
        <v/>
      </c>
      <c r="FN273" s="72" t="str">
        <f t="shared" si="4350"/>
        <v/>
      </c>
      <c r="FO273" s="72" t="str">
        <f t="shared" si="4351"/>
        <v/>
      </c>
      <c r="FP273" s="72" t="str">
        <f t="shared" si="4352"/>
        <v/>
      </c>
      <c r="FQ273" s="72" t="str">
        <f t="shared" si="4353"/>
        <v/>
      </c>
      <c r="FR273" s="72" t="str">
        <f t="shared" si="4354"/>
        <v/>
      </c>
      <c r="FS273" s="72" t="str">
        <f t="shared" si="4355"/>
        <v/>
      </c>
    </row>
    <row r="274" spans="1:175" ht="16.5">
      <c r="A274" s="134"/>
      <c r="B274" s="81" t="s">
        <v>870</v>
      </c>
      <c r="C274" s="62" t="s">
        <v>860</v>
      </c>
      <c r="T274" s="141"/>
      <c r="U274" s="86"/>
      <c r="CN274" s="71" t="str">
        <f t="shared" si="4280"/>
        <v>InitUnitState('IF11',,,,,,,,,,)</v>
      </c>
      <c r="CO274" s="71" t="str">
        <f t="shared" si="4281"/>
        <v>InitUnitNormal('IF11',,,,,,,,,,)</v>
      </c>
      <c r="CP274" s="71" t="str">
        <f t="shared" si="4282"/>
        <v>InitUnitMagic('IF11',,,,,,,,,,)</v>
      </c>
      <c r="CQ274" s="71" t="str">
        <f t="shared" si="4283"/>
        <v>InitUnitAdd('IF11',,,,,,,,,,)</v>
      </c>
      <c r="CR274" s="71" t="str">
        <f t="shared" si="4284"/>
        <v>InitEquipData('IF11',,"",,,,,'','','','','','',"")</v>
      </c>
      <c r="CU274" s="96" t="str">
        <f t="shared" si="4285"/>
        <v>|n</v>
      </c>
      <c r="CW274" s="61"/>
      <c r="CX274" s="61"/>
      <c r="CY274" s="61"/>
      <c r="CZ274" s="61"/>
      <c r="DA274" s="61"/>
      <c r="DB274" s="72" t="str">
        <f t="shared" si="4286"/>
        <v/>
      </c>
      <c r="DC274" s="72" t="str">
        <f t="shared" si="4287"/>
        <v/>
      </c>
      <c r="DD274" s="72" t="str">
        <f t="shared" si="4288"/>
        <v/>
      </c>
      <c r="DE274" s="72" t="str">
        <f t="shared" si="4289"/>
        <v/>
      </c>
      <c r="DF274" s="72" t="str">
        <f t="shared" si="4290"/>
        <v/>
      </c>
      <c r="DG274" s="72" t="str">
        <f t="shared" si="4291"/>
        <v/>
      </c>
      <c r="DH274" s="72" t="str">
        <f t="shared" si="4292"/>
        <v/>
      </c>
      <c r="DI274" s="72" t="str">
        <f t="shared" si="4293"/>
        <v/>
      </c>
      <c r="DJ274" s="72" t="str">
        <f t="shared" si="4294"/>
        <v/>
      </c>
      <c r="DK274" s="72" t="str">
        <f t="shared" si="4295"/>
        <v/>
      </c>
      <c r="DL274" s="72" t="str">
        <f t="shared" si="4296"/>
        <v/>
      </c>
      <c r="DM274" s="72" t="str">
        <f t="shared" si="4297"/>
        <v/>
      </c>
      <c r="DN274" s="72" t="str">
        <f t="shared" si="4298"/>
        <v/>
      </c>
      <c r="DO274" s="72" t="str">
        <f t="shared" si="4299"/>
        <v/>
      </c>
      <c r="DP274" s="72" t="str">
        <f t="shared" si="4300"/>
        <v/>
      </c>
      <c r="DQ274" s="72" t="str">
        <f t="shared" si="4301"/>
        <v/>
      </c>
      <c r="DR274" s="72" t="str">
        <f t="shared" si="4302"/>
        <v/>
      </c>
      <c r="DS274" s="72" t="str">
        <f t="shared" si="4303"/>
        <v/>
      </c>
      <c r="DT274" s="72" t="str">
        <f t="shared" si="4304"/>
        <v/>
      </c>
      <c r="DU274" s="72" t="str">
        <f t="shared" si="4305"/>
        <v/>
      </c>
      <c r="DV274" s="72" t="str">
        <f t="shared" si="4306"/>
        <v/>
      </c>
      <c r="DW274" s="72" t="str">
        <f t="shared" si="4307"/>
        <v/>
      </c>
      <c r="DX274" s="72" t="str">
        <f t="shared" si="4308"/>
        <v/>
      </c>
      <c r="DY274" s="72" t="str">
        <f t="shared" si="4309"/>
        <v/>
      </c>
      <c r="DZ274" s="72" t="str">
        <f t="shared" si="4310"/>
        <v/>
      </c>
      <c r="EA274" s="72" t="str">
        <f t="shared" si="4311"/>
        <v/>
      </c>
      <c r="EB274" s="72" t="str">
        <f t="shared" si="4312"/>
        <v/>
      </c>
      <c r="EC274" s="72" t="str">
        <f t="shared" si="4313"/>
        <v/>
      </c>
      <c r="ED274" s="72" t="str">
        <f t="shared" si="4314"/>
        <v/>
      </c>
      <c r="EE274" s="72" t="str">
        <f t="shared" si="4315"/>
        <v/>
      </c>
      <c r="EF274" s="72" t="str">
        <f t="shared" si="4316"/>
        <v/>
      </c>
      <c r="EG274" s="72" t="str">
        <f t="shared" si="4317"/>
        <v/>
      </c>
      <c r="EH274" s="72" t="str">
        <f t="shared" si="4318"/>
        <v/>
      </c>
      <c r="EI274" s="72" t="str">
        <f t="shared" si="4319"/>
        <v/>
      </c>
      <c r="EJ274" s="72" t="str">
        <f t="shared" si="4320"/>
        <v/>
      </c>
      <c r="EK274" s="72" t="str">
        <f t="shared" si="4321"/>
        <v/>
      </c>
      <c r="EL274" s="72" t="str">
        <f t="shared" si="4322"/>
        <v/>
      </c>
      <c r="EM274" s="72" t="str">
        <f t="shared" si="4323"/>
        <v/>
      </c>
      <c r="EN274" s="72" t="str">
        <f t="shared" si="4324"/>
        <v/>
      </c>
      <c r="EO274" s="72" t="str">
        <f t="shared" si="4325"/>
        <v/>
      </c>
      <c r="EP274" s="72" t="str">
        <f t="shared" si="4326"/>
        <v/>
      </c>
      <c r="EQ274" s="72" t="str">
        <f t="shared" si="4327"/>
        <v/>
      </c>
      <c r="ER274" s="72" t="str">
        <f t="shared" si="4328"/>
        <v/>
      </c>
      <c r="ES274" s="72" t="str">
        <f t="shared" si="4329"/>
        <v/>
      </c>
      <c r="ET274" s="72" t="str">
        <f t="shared" si="4330"/>
        <v/>
      </c>
      <c r="EU274" s="72" t="str">
        <f t="shared" si="4331"/>
        <v/>
      </c>
      <c r="EV274" s="72" t="str">
        <f t="shared" si="4332"/>
        <v/>
      </c>
      <c r="EW274" s="72" t="str">
        <f t="shared" si="4333"/>
        <v/>
      </c>
      <c r="EX274" s="72" t="str">
        <f t="shared" si="4334"/>
        <v/>
      </c>
      <c r="EY274" s="72" t="str">
        <f t="shared" si="4335"/>
        <v/>
      </c>
      <c r="EZ274" s="72" t="str">
        <f t="shared" si="4336"/>
        <v/>
      </c>
      <c r="FA274" s="72" t="str">
        <f t="shared" si="4337"/>
        <v/>
      </c>
      <c r="FB274" s="72" t="str">
        <f t="shared" si="4338"/>
        <v/>
      </c>
      <c r="FC274" s="72" t="str">
        <f t="shared" si="4339"/>
        <v/>
      </c>
      <c r="FD274" s="72" t="str">
        <f t="shared" si="4340"/>
        <v/>
      </c>
      <c r="FE274" s="72" t="str">
        <f t="shared" si="4341"/>
        <v/>
      </c>
      <c r="FF274" s="72" t="str">
        <f t="shared" si="4342"/>
        <v/>
      </c>
      <c r="FG274" s="72" t="str">
        <f t="shared" si="4343"/>
        <v/>
      </c>
      <c r="FH274" s="72" t="str">
        <f t="shared" si="4344"/>
        <v/>
      </c>
      <c r="FI274" s="72" t="str">
        <f t="shared" si="4345"/>
        <v/>
      </c>
      <c r="FJ274" s="72" t="str">
        <f t="shared" si="4346"/>
        <v/>
      </c>
      <c r="FK274" s="72" t="str">
        <f t="shared" si="4347"/>
        <v/>
      </c>
      <c r="FL274" s="72" t="str">
        <f t="shared" si="4348"/>
        <v/>
      </c>
      <c r="FM274" s="72" t="str">
        <f t="shared" si="4349"/>
        <v/>
      </c>
      <c r="FN274" s="72" t="str">
        <f t="shared" si="4350"/>
        <v/>
      </c>
      <c r="FO274" s="72" t="str">
        <f t="shared" si="4351"/>
        <v/>
      </c>
      <c r="FP274" s="72" t="str">
        <f t="shared" si="4352"/>
        <v/>
      </c>
      <c r="FQ274" s="72" t="str">
        <f t="shared" si="4353"/>
        <v/>
      </c>
      <c r="FR274" s="72" t="str">
        <f t="shared" si="4354"/>
        <v/>
      </c>
      <c r="FS274" s="72" t="str">
        <f t="shared" si="4355"/>
        <v/>
      </c>
    </row>
    <row r="275" spans="1:175" ht="16.5">
      <c r="A275" s="133"/>
      <c r="B275" s="81" t="s">
        <v>871</v>
      </c>
      <c r="C275" s="62" t="s">
        <v>860</v>
      </c>
      <c r="T275" s="142"/>
      <c r="U275" s="86"/>
      <c r="CN275" s="71" t="str">
        <f t="shared" si="4280"/>
        <v>InitUnitState('IF12',,,,,,,,,,)</v>
      </c>
      <c r="CO275" s="71" t="str">
        <f t="shared" si="4281"/>
        <v>InitUnitNormal('IF12',,,,,,,,,,)</v>
      </c>
      <c r="CP275" s="71" t="str">
        <f t="shared" si="4282"/>
        <v>InitUnitMagic('IF12',,,,,,,,,,)</v>
      </c>
      <c r="CQ275" s="71" t="str">
        <f t="shared" si="4283"/>
        <v>InitUnitAdd('IF12',,,,,,,,,,)</v>
      </c>
      <c r="CR275" s="71" t="str">
        <f t="shared" si="4284"/>
        <v>InitEquipData('IF12',,"",,,,,'','','','','','',"")</v>
      </c>
      <c r="CU275" s="96" t="str">
        <f t="shared" si="4285"/>
        <v>|n</v>
      </c>
      <c r="CW275" s="61"/>
      <c r="CX275" s="61"/>
      <c r="CY275" s="61"/>
      <c r="CZ275" s="61"/>
      <c r="DA275" s="61"/>
      <c r="DB275" s="72" t="str">
        <f t="shared" si="4286"/>
        <v/>
      </c>
      <c r="DC275" s="72" t="str">
        <f t="shared" si="4287"/>
        <v/>
      </c>
      <c r="DD275" s="72" t="str">
        <f t="shared" si="4288"/>
        <v/>
      </c>
      <c r="DE275" s="72" t="str">
        <f t="shared" si="4289"/>
        <v/>
      </c>
      <c r="DF275" s="72" t="str">
        <f t="shared" si="4290"/>
        <v/>
      </c>
      <c r="DG275" s="72" t="str">
        <f t="shared" si="4291"/>
        <v/>
      </c>
      <c r="DH275" s="72" t="str">
        <f t="shared" si="4292"/>
        <v/>
      </c>
      <c r="DI275" s="72" t="str">
        <f t="shared" si="4293"/>
        <v/>
      </c>
      <c r="DJ275" s="72" t="str">
        <f t="shared" si="4294"/>
        <v/>
      </c>
      <c r="DK275" s="72" t="str">
        <f t="shared" si="4295"/>
        <v/>
      </c>
      <c r="DL275" s="72" t="str">
        <f t="shared" si="4296"/>
        <v/>
      </c>
      <c r="DM275" s="72" t="str">
        <f t="shared" si="4297"/>
        <v/>
      </c>
      <c r="DN275" s="72" t="str">
        <f t="shared" si="4298"/>
        <v/>
      </c>
      <c r="DO275" s="72" t="str">
        <f t="shared" si="4299"/>
        <v/>
      </c>
      <c r="DP275" s="72" t="str">
        <f t="shared" si="4300"/>
        <v/>
      </c>
      <c r="DQ275" s="72" t="str">
        <f t="shared" si="4301"/>
        <v/>
      </c>
      <c r="DR275" s="72" t="str">
        <f t="shared" si="4302"/>
        <v/>
      </c>
      <c r="DS275" s="72" t="str">
        <f t="shared" si="4303"/>
        <v/>
      </c>
      <c r="DT275" s="72" t="str">
        <f t="shared" si="4304"/>
        <v/>
      </c>
      <c r="DU275" s="72" t="str">
        <f t="shared" si="4305"/>
        <v/>
      </c>
      <c r="DV275" s="72" t="str">
        <f t="shared" si="4306"/>
        <v/>
      </c>
      <c r="DW275" s="72" t="str">
        <f t="shared" si="4307"/>
        <v/>
      </c>
      <c r="DX275" s="72" t="str">
        <f t="shared" si="4308"/>
        <v/>
      </c>
      <c r="DY275" s="72" t="str">
        <f t="shared" si="4309"/>
        <v/>
      </c>
      <c r="DZ275" s="72" t="str">
        <f t="shared" si="4310"/>
        <v/>
      </c>
      <c r="EA275" s="72" t="str">
        <f t="shared" si="4311"/>
        <v/>
      </c>
      <c r="EB275" s="72" t="str">
        <f t="shared" si="4312"/>
        <v/>
      </c>
      <c r="EC275" s="72" t="str">
        <f t="shared" si="4313"/>
        <v/>
      </c>
      <c r="ED275" s="72" t="str">
        <f t="shared" si="4314"/>
        <v/>
      </c>
      <c r="EE275" s="72" t="str">
        <f t="shared" si="4315"/>
        <v/>
      </c>
      <c r="EF275" s="72" t="str">
        <f t="shared" si="4316"/>
        <v/>
      </c>
      <c r="EG275" s="72" t="str">
        <f t="shared" si="4317"/>
        <v/>
      </c>
      <c r="EH275" s="72" t="str">
        <f t="shared" si="4318"/>
        <v/>
      </c>
      <c r="EI275" s="72" t="str">
        <f t="shared" si="4319"/>
        <v/>
      </c>
      <c r="EJ275" s="72" t="str">
        <f t="shared" si="4320"/>
        <v/>
      </c>
      <c r="EK275" s="72" t="str">
        <f t="shared" si="4321"/>
        <v/>
      </c>
      <c r="EL275" s="72" t="str">
        <f t="shared" si="4322"/>
        <v/>
      </c>
      <c r="EM275" s="72" t="str">
        <f t="shared" si="4323"/>
        <v/>
      </c>
      <c r="EN275" s="72" t="str">
        <f t="shared" si="4324"/>
        <v/>
      </c>
      <c r="EO275" s="72" t="str">
        <f t="shared" si="4325"/>
        <v/>
      </c>
      <c r="EP275" s="72" t="str">
        <f t="shared" si="4326"/>
        <v/>
      </c>
      <c r="EQ275" s="72" t="str">
        <f t="shared" si="4327"/>
        <v/>
      </c>
      <c r="ER275" s="72" t="str">
        <f t="shared" si="4328"/>
        <v/>
      </c>
      <c r="ES275" s="72" t="str">
        <f t="shared" si="4329"/>
        <v/>
      </c>
      <c r="ET275" s="72" t="str">
        <f t="shared" si="4330"/>
        <v/>
      </c>
      <c r="EU275" s="72" t="str">
        <f t="shared" si="4331"/>
        <v/>
      </c>
      <c r="EV275" s="72" t="str">
        <f t="shared" si="4332"/>
        <v/>
      </c>
      <c r="EW275" s="72" t="str">
        <f t="shared" si="4333"/>
        <v/>
      </c>
      <c r="EX275" s="72" t="str">
        <f t="shared" si="4334"/>
        <v/>
      </c>
      <c r="EY275" s="72" t="str">
        <f t="shared" si="4335"/>
        <v/>
      </c>
      <c r="EZ275" s="72" t="str">
        <f t="shared" si="4336"/>
        <v/>
      </c>
      <c r="FA275" s="72" t="str">
        <f t="shared" si="4337"/>
        <v/>
      </c>
      <c r="FB275" s="72" t="str">
        <f t="shared" si="4338"/>
        <v/>
      </c>
      <c r="FC275" s="72" t="str">
        <f t="shared" si="4339"/>
        <v/>
      </c>
      <c r="FD275" s="72" t="str">
        <f t="shared" si="4340"/>
        <v/>
      </c>
      <c r="FE275" s="72" t="str">
        <f t="shared" si="4341"/>
        <v/>
      </c>
      <c r="FF275" s="72" t="str">
        <f t="shared" si="4342"/>
        <v/>
      </c>
      <c r="FG275" s="72" t="str">
        <f t="shared" si="4343"/>
        <v/>
      </c>
      <c r="FH275" s="72" t="str">
        <f t="shared" si="4344"/>
        <v/>
      </c>
      <c r="FI275" s="72" t="str">
        <f t="shared" si="4345"/>
        <v/>
      </c>
      <c r="FJ275" s="72" t="str">
        <f t="shared" si="4346"/>
        <v/>
      </c>
      <c r="FK275" s="72" t="str">
        <f t="shared" si="4347"/>
        <v/>
      </c>
      <c r="FL275" s="72" t="str">
        <f t="shared" si="4348"/>
        <v/>
      </c>
      <c r="FM275" s="72" t="str">
        <f t="shared" si="4349"/>
        <v/>
      </c>
      <c r="FN275" s="72" t="str">
        <f t="shared" si="4350"/>
        <v/>
      </c>
      <c r="FO275" s="72" t="str">
        <f t="shared" si="4351"/>
        <v/>
      </c>
      <c r="FP275" s="72" t="str">
        <f t="shared" si="4352"/>
        <v/>
      </c>
      <c r="FQ275" s="72" t="str">
        <f t="shared" si="4353"/>
        <v/>
      </c>
      <c r="FR275" s="72" t="str">
        <f t="shared" si="4354"/>
        <v/>
      </c>
      <c r="FS275" s="72" t="str">
        <f t="shared" si="4355"/>
        <v/>
      </c>
    </row>
    <row r="276" spans="1:175" ht="16.5">
      <c r="A276" s="133"/>
      <c r="B276" s="81" t="s">
        <v>872</v>
      </c>
      <c r="C276" s="62" t="s">
        <v>860</v>
      </c>
      <c r="T276" s="142"/>
      <c r="U276" s="86"/>
      <c r="CN276" s="71" t="str">
        <f t="shared" si="4280"/>
        <v>InitUnitState('IF13',,,,,,,,,,)</v>
      </c>
      <c r="CO276" s="71" t="str">
        <f t="shared" si="4281"/>
        <v>InitUnitNormal('IF13',,,,,,,,,,)</v>
      </c>
      <c r="CP276" s="71" t="str">
        <f t="shared" si="4282"/>
        <v>InitUnitMagic('IF13',,,,,,,,,,)</v>
      </c>
      <c r="CQ276" s="71" t="str">
        <f t="shared" si="4283"/>
        <v>InitUnitAdd('IF13',,,,,,,,,,)</v>
      </c>
      <c r="CR276" s="71" t="str">
        <f t="shared" si="4284"/>
        <v>InitEquipData('IF13',,"",,,,,'','','','','','',"")</v>
      </c>
      <c r="CU276" s="96" t="str">
        <f t="shared" si="4285"/>
        <v>|n</v>
      </c>
      <c r="CW276" s="61"/>
      <c r="CX276" s="61"/>
      <c r="CY276" s="61"/>
      <c r="CZ276" s="61"/>
      <c r="DA276" s="61"/>
      <c r="DB276" s="72" t="str">
        <f t="shared" si="4286"/>
        <v/>
      </c>
      <c r="DC276" s="72" t="str">
        <f t="shared" si="4287"/>
        <v/>
      </c>
      <c r="DD276" s="72" t="str">
        <f t="shared" si="4288"/>
        <v/>
      </c>
      <c r="DE276" s="72" t="str">
        <f t="shared" si="4289"/>
        <v/>
      </c>
      <c r="DF276" s="72" t="str">
        <f t="shared" si="4290"/>
        <v/>
      </c>
      <c r="DG276" s="72" t="str">
        <f t="shared" si="4291"/>
        <v/>
      </c>
      <c r="DH276" s="72" t="str">
        <f t="shared" si="4292"/>
        <v/>
      </c>
      <c r="DI276" s="72" t="str">
        <f t="shared" si="4293"/>
        <v/>
      </c>
      <c r="DJ276" s="72" t="str">
        <f t="shared" si="4294"/>
        <v/>
      </c>
      <c r="DK276" s="72" t="str">
        <f t="shared" si="4295"/>
        <v/>
      </c>
      <c r="DL276" s="72" t="str">
        <f t="shared" si="4296"/>
        <v/>
      </c>
      <c r="DM276" s="72" t="str">
        <f t="shared" si="4297"/>
        <v/>
      </c>
      <c r="DN276" s="72" t="str">
        <f t="shared" si="4298"/>
        <v/>
      </c>
      <c r="DO276" s="72" t="str">
        <f t="shared" si="4299"/>
        <v/>
      </c>
      <c r="DP276" s="72" t="str">
        <f t="shared" si="4300"/>
        <v/>
      </c>
      <c r="DQ276" s="72" t="str">
        <f t="shared" si="4301"/>
        <v/>
      </c>
      <c r="DR276" s="72" t="str">
        <f t="shared" si="4302"/>
        <v/>
      </c>
      <c r="DS276" s="72" t="str">
        <f t="shared" si="4303"/>
        <v/>
      </c>
      <c r="DT276" s="72" t="str">
        <f t="shared" si="4304"/>
        <v/>
      </c>
      <c r="DU276" s="72" t="str">
        <f t="shared" si="4305"/>
        <v/>
      </c>
      <c r="DV276" s="72" t="str">
        <f t="shared" si="4306"/>
        <v/>
      </c>
      <c r="DW276" s="72" t="str">
        <f t="shared" si="4307"/>
        <v/>
      </c>
      <c r="DX276" s="72" t="str">
        <f t="shared" si="4308"/>
        <v/>
      </c>
      <c r="DY276" s="72" t="str">
        <f t="shared" si="4309"/>
        <v/>
      </c>
      <c r="DZ276" s="72" t="str">
        <f t="shared" si="4310"/>
        <v/>
      </c>
      <c r="EA276" s="72" t="str">
        <f t="shared" si="4311"/>
        <v/>
      </c>
      <c r="EB276" s="72" t="str">
        <f t="shared" si="4312"/>
        <v/>
      </c>
      <c r="EC276" s="72" t="str">
        <f t="shared" si="4313"/>
        <v/>
      </c>
      <c r="ED276" s="72" t="str">
        <f t="shared" si="4314"/>
        <v/>
      </c>
      <c r="EE276" s="72" t="str">
        <f t="shared" si="4315"/>
        <v/>
      </c>
      <c r="EF276" s="72" t="str">
        <f t="shared" si="4316"/>
        <v/>
      </c>
      <c r="EG276" s="72" t="str">
        <f t="shared" si="4317"/>
        <v/>
      </c>
      <c r="EH276" s="72" t="str">
        <f t="shared" si="4318"/>
        <v/>
      </c>
      <c r="EI276" s="72" t="str">
        <f t="shared" si="4319"/>
        <v/>
      </c>
      <c r="EJ276" s="72" t="str">
        <f t="shared" si="4320"/>
        <v/>
      </c>
      <c r="EK276" s="72" t="str">
        <f t="shared" si="4321"/>
        <v/>
      </c>
      <c r="EL276" s="72" t="str">
        <f t="shared" si="4322"/>
        <v/>
      </c>
      <c r="EM276" s="72" t="str">
        <f t="shared" si="4323"/>
        <v/>
      </c>
      <c r="EN276" s="72" t="str">
        <f t="shared" si="4324"/>
        <v/>
      </c>
      <c r="EO276" s="72" t="str">
        <f t="shared" si="4325"/>
        <v/>
      </c>
      <c r="EP276" s="72" t="str">
        <f t="shared" si="4326"/>
        <v/>
      </c>
      <c r="EQ276" s="72" t="str">
        <f t="shared" si="4327"/>
        <v/>
      </c>
      <c r="ER276" s="72" t="str">
        <f t="shared" si="4328"/>
        <v/>
      </c>
      <c r="ES276" s="72" t="str">
        <f t="shared" si="4329"/>
        <v/>
      </c>
      <c r="ET276" s="72" t="str">
        <f t="shared" si="4330"/>
        <v/>
      </c>
      <c r="EU276" s="72" t="str">
        <f t="shared" si="4331"/>
        <v/>
      </c>
      <c r="EV276" s="72" t="str">
        <f t="shared" si="4332"/>
        <v/>
      </c>
      <c r="EW276" s="72" t="str">
        <f t="shared" si="4333"/>
        <v/>
      </c>
      <c r="EX276" s="72" t="str">
        <f t="shared" si="4334"/>
        <v/>
      </c>
      <c r="EY276" s="72" t="str">
        <f t="shared" si="4335"/>
        <v/>
      </c>
      <c r="EZ276" s="72" t="str">
        <f t="shared" si="4336"/>
        <v/>
      </c>
      <c r="FA276" s="72" t="str">
        <f t="shared" si="4337"/>
        <v/>
      </c>
      <c r="FB276" s="72" t="str">
        <f t="shared" si="4338"/>
        <v/>
      </c>
      <c r="FC276" s="72" t="str">
        <f t="shared" si="4339"/>
        <v/>
      </c>
      <c r="FD276" s="72" t="str">
        <f t="shared" si="4340"/>
        <v/>
      </c>
      <c r="FE276" s="72" t="str">
        <f t="shared" si="4341"/>
        <v/>
      </c>
      <c r="FF276" s="72" t="str">
        <f t="shared" si="4342"/>
        <v/>
      </c>
      <c r="FG276" s="72" t="str">
        <f t="shared" si="4343"/>
        <v/>
      </c>
      <c r="FH276" s="72" t="str">
        <f t="shared" si="4344"/>
        <v/>
      </c>
      <c r="FI276" s="72" t="str">
        <f t="shared" si="4345"/>
        <v/>
      </c>
      <c r="FJ276" s="72" t="str">
        <f t="shared" si="4346"/>
        <v/>
      </c>
      <c r="FK276" s="72" t="str">
        <f t="shared" si="4347"/>
        <v/>
      </c>
      <c r="FL276" s="72" t="str">
        <f t="shared" si="4348"/>
        <v/>
      </c>
      <c r="FM276" s="72" t="str">
        <f t="shared" si="4349"/>
        <v/>
      </c>
      <c r="FN276" s="72" t="str">
        <f t="shared" si="4350"/>
        <v/>
      </c>
      <c r="FO276" s="72" t="str">
        <f t="shared" si="4351"/>
        <v/>
      </c>
      <c r="FP276" s="72" t="str">
        <f t="shared" si="4352"/>
        <v/>
      </c>
      <c r="FQ276" s="72" t="str">
        <f t="shared" si="4353"/>
        <v/>
      </c>
      <c r="FR276" s="72" t="str">
        <f t="shared" si="4354"/>
        <v/>
      </c>
      <c r="FS276" s="72" t="str">
        <f t="shared" si="4355"/>
        <v/>
      </c>
    </row>
    <row r="277" spans="1:175" ht="16.5">
      <c r="A277" s="133"/>
      <c r="B277" s="81" t="s">
        <v>873</v>
      </c>
      <c r="C277" s="62" t="s">
        <v>860</v>
      </c>
      <c r="T277" s="142"/>
      <c r="U277" s="86"/>
      <c r="CN277" s="71" t="str">
        <f t="shared" si="4280"/>
        <v>InitUnitState('IF14',,,,,,,,,,)</v>
      </c>
      <c r="CO277" s="71" t="str">
        <f t="shared" si="4281"/>
        <v>InitUnitNormal('IF14',,,,,,,,,,)</v>
      </c>
      <c r="CP277" s="71" t="str">
        <f t="shared" si="4282"/>
        <v>InitUnitMagic('IF14',,,,,,,,,,)</v>
      </c>
      <c r="CQ277" s="71" t="str">
        <f t="shared" si="4283"/>
        <v>InitUnitAdd('IF14',,,,,,,,,,)</v>
      </c>
      <c r="CR277" s="71" t="str">
        <f t="shared" si="4284"/>
        <v>InitEquipData('IF14',,"",,,,,'','','','','','',"")</v>
      </c>
      <c r="CU277" s="96" t="str">
        <f t="shared" si="4285"/>
        <v>|n</v>
      </c>
      <c r="CW277" s="61"/>
      <c r="CX277" s="61"/>
      <c r="CY277" s="61"/>
      <c r="CZ277" s="61"/>
      <c r="DA277" s="61"/>
      <c r="DB277" s="72" t="str">
        <f t="shared" si="4286"/>
        <v/>
      </c>
      <c r="DC277" s="72" t="str">
        <f t="shared" si="4287"/>
        <v/>
      </c>
      <c r="DD277" s="72" t="str">
        <f t="shared" si="4288"/>
        <v/>
      </c>
      <c r="DE277" s="72" t="str">
        <f t="shared" si="4289"/>
        <v/>
      </c>
      <c r="DF277" s="72" t="str">
        <f t="shared" si="4290"/>
        <v/>
      </c>
      <c r="DG277" s="72" t="str">
        <f t="shared" si="4291"/>
        <v/>
      </c>
      <c r="DH277" s="72" t="str">
        <f t="shared" si="4292"/>
        <v/>
      </c>
      <c r="DI277" s="72" t="str">
        <f t="shared" si="4293"/>
        <v/>
      </c>
      <c r="DJ277" s="72" t="str">
        <f t="shared" si="4294"/>
        <v/>
      </c>
      <c r="DK277" s="72" t="str">
        <f t="shared" si="4295"/>
        <v/>
      </c>
      <c r="DL277" s="72" t="str">
        <f t="shared" si="4296"/>
        <v/>
      </c>
      <c r="DM277" s="72" t="str">
        <f t="shared" si="4297"/>
        <v/>
      </c>
      <c r="DN277" s="72" t="str">
        <f t="shared" si="4298"/>
        <v/>
      </c>
      <c r="DO277" s="72" t="str">
        <f t="shared" si="4299"/>
        <v/>
      </c>
      <c r="DP277" s="72" t="str">
        <f t="shared" si="4300"/>
        <v/>
      </c>
      <c r="DQ277" s="72" t="str">
        <f t="shared" si="4301"/>
        <v/>
      </c>
      <c r="DR277" s="72" t="str">
        <f t="shared" si="4302"/>
        <v/>
      </c>
      <c r="DS277" s="72" t="str">
        <f t="shared" si="4303"/>
        <v/>
      </c>
      <c r="DT277" s="72" t="str">
        <f t="shared" si="4304"/>
        <v/>
      </c>
      <c r="DU277" s="72" t="str">
        <f t="shared" si="4305"/>
        <v/>
      </c>
      <c r="DV277" s="72" t="str">
        <f t="shared" si="4306"/>
        <v/>
      </c>
      <c r="DW277" s="72" t="str">
        <f t="shared" si="4307"/>
        <v/>
      </c>
      <c r="DX277" s="72" t="str">
        <f t="shared" si="4308"/>
        <v/>
      </c>
      <c r="DY277" s="72" t="str">
        <f t="shared" si="4309"/>
        <v/>
      </c>
      <c r="DZ277" s="72" t="str">
        <f t="shared" si="4310"/>
        <v/>
      </c>
      <c r="EA277" s="72" t="str">
        <f t="shared" si="4311"/>
        <v/>
      </c>
      <c r="EB277" s="72" t="str">
        <f t="shared" si="4312"/>
        <v/>
      </c>
      <c r="EC277" s="72" t="str">
        <f t="shared" si="4313"/>
        <v/>
      </c>
      <c r="ED277" s="72" t="str">
        <f t="shared" si="4314"/>
        <v/>
      </c>
      <c r="EE277" s="72" t="str">
        <f t="shared" si="4315"/>
        <v/>
      </c>
      <c r="EF277" s="72" t="str">
        <f t="shared" si="4316"/>
        <v/>
      </c>
      <c r="EG277" s="72" t="str">
        <f t="shared" si="4317"/>
        <v/>
      </c>
      <c r="EH277" s="72" t="str">
        <f t="shared" si="4318"/>
        <v/>
      </c>
      <c r="EI277" s="72" t="str">
        <f t="shared" si="4319"/>
        <v/>
      </c>
      <c r="EJ277" s="72" t="str">
        <f t="shared" si="4320"/>
        <v/>
      </c>
      <c r="EK277" s="72" t="str">
        <f t="shared" si="4321"/>
        <v/>
      </c>
      <c r="EL277" s="72" t="str">
        <f t="shared" si="4322"/>
        <v/>
      </c>
      <c r="EM277" s="72" t="str">
        <f t="shared" si="4323"/>
        <v/>
      </c>
      <c r="EN277" s="72" t="str">
        <f t="shared" si="4324"/>
        <v/>
      </c>
      <c r="EO277" s="72" t="str">
        <f t="shared" si="4325"/>
        <v/>
      </c>
      <c r="EP277" s="72" t="str">
        <f t="shared" si="4326"/>
        <v/>
      </c>
      <c r="EQ277" s="72" t="str">
        <f t="shared" si="4327"/>
        <v/>
      </c>
      <c r="ER277" s="72" t="str">
        <f t="shared" si="4328"/>
        <v/>
      </c>
      <c r="ES277" s="72" t="str">
        <f t="shared" si="4329"/>
        <v/>
      </c>
      <c r="ET277" s="72" t="str">
        <f t="shared" si="4330"/>
        <v/>
      </c>
      <c r="EU277" s="72" t="str">
        <f t="shared" si="4331"/>
        <v/>
      </c>
      <c r="EV277" s="72" t="str">
        <f t="shared" si="4332"/>
        <v/>
      </c>
      <c r="EW277" s="72" t="str">
        <f t="shared" si="4333"/>
        <v/>
      </c>
      <c r="EX277" s="72" t="str">
        <f t="shared" si="4334"/>
        <v/>
      </c>
      <c r="EY277" s="72" t="str">
        <f t="shared" si="4335"/>
        <v/>
      </c>
      <c r="EZ277" s="72" t="str">
        <f t="shared" si="4336"/>
        <v/>
      </c>
      <c r="FA277" s="72" t="str">
        <f t="shared" si="4337"/>
        <v/>
      </c>
      <c r="FB277" s="72" t="str">
        <f t="shared" si="4338"/>
        <v/>
      </c>
      <c r="FC277" s="72" t="str">
        <f t="shared" si="4339"/>
        <v/>
      </c>
      <c r="FD277" s="72" t="str">
        <f t="shared" si="4340"/>
        <v/>
      </c>
      <c r="FE277" s="72" t="str">
        <f t="shared" si="4341"/>
        <v/>
      </c>
      <c r="FF277" s="72" t="str">
        <f t="shared" si="4342"/>
        <v/>
      </c>
      <c r="FG277" s="72" t="str">
        <f t="shared" si="4343"/>
        <v/>
      </c>
      <c r="FH277" s="72" t="str">
        <f t="shared" si="4344"/>
        <v/>
      </c>
      <c r="FI277" s="72" t="str">
        <f t="shared" si="4345"/>
        <v/>
      </c>
      <c r="FJ277" s="72" t="str">
        <f t="shared" si="4346"/>
        <v/>
      </c>
      <c r="FK277" s="72" t="str">
        <f t="shared" si="4347"/>
        <v/>
      </c>
      <c r="FL277" s="72" t="str">
        <f t="shared" si="4348"/>
        <v/>
      </c>
      <c r="FM277" s="72" t="str">
        <f t="shared" si="4349"/>
        <v/>
      </c>
      <c r="FN277" s="72" t="str">
        <f t="shared" si="4350"/>
        <v/>
      </c>
      <c r="FO277" s="72" t="str">
        <f t="shared" si="4351"/>
        <v/>
      </c>
      <c r="FP277" s="72" t="str">
        <f t="shared" si="4352"/>
        <v/>
      </c>
      <c r="FQ277" s="72" t="str">
        <f t="shared" si="4353"/>
        <v/>
      </c>
      <c r="FR277" s="72" t="str">
        <f t="shared" si="4354"/>
        <v/>
      </c>
      <c r="FS277" s="72" t="str">
        <f t="shared" si="4355"/>
        <v/>
      </c>
    </row>
    <row r="278" spans="1:175" ht="16.5">
      <c r="A278" s="133"/>
      <c r="B278" s="81" t="s">
        <v>874</v>
      </c>
      <c r="C278" s="62" t="s">
        <v>860</v>
      </c>
      <c r="T278" s="142"/>
      <c r="U278" s="86"/>
      <c r="CN278" s="71" t="str">
        <f t="shared" si="4280"/>
        <v>InitUnitState('IF15',,,,,,,,,,)</v>
      </c>
      <c r="CO278" s="71" t="str">
        <f t="shared" si="4281"/>
        <v>InitUnitNormal('IF15',,,,,,,,,,)</v>
      </c>
      <c r="CP278" s="71" t="str">
        <f t="shared" si="4282"/>
        <v>InitUnitMagic('IF15',,,,,,,,,,)</v>
      </c>
      <c r="CQ278" s="71" t="str">
        <f t="shared" si="4283"/>
        <v>InitUnitAdd('IF15',,,,,,,,,,)</v>
      </c>
      <c r="CR278" s="71" t="str">
        <f t="shared" si="4284"/>
        <v>InitEquipData('IF15',,"",,,,,'','','','','','',"")</v>
      </c>
      <c r="CU278" s="96" t="str">
        <f t="shared" si="4285"/>
        <v>|n</v>
      </c>
      <c r="CW278" s="61"/>
      <c r="CX278" s="61"/>
      <c r="CY278" s="61"/>
      <c r="CZ278" s="61"/>
      <c r="DA278" s="61"/>
      <c r="DB278" s="72" t="str">
        <f t="shared" si="4286"/>
        <v/>
      </c>
      <c r="DC278" s="72" t="str">
        <f t="shared" si="4287"/>
        <v/>
      </c>
      <c r="DD278" s="72" t="str">
        <f t="shared" si="4288"/>
        <v/>
      </c>
      <c r="DE278" s="72" t="str">
        <f t="shared" si="4289"/>
        <v/>
      </c>
      <c r="DF278" s="72" t="str">
        <f t="shared" si="4290"/>
        <v/>
      </c>
      <c r="DG278" s="72" t="str">
        <f t="shared" si="4291"/>
        <v/>
      </c>
      <c r="DH278" s="72" t="str">
        <f t="shared" si="4292"/>
        <v/>
      </c>
      <c r="DI278" s="72" t="str">
        <f t="shared" si="4293"/>
        <v/>
      </c>
      <c r="DJ278" s="72" t="str">
        <f t="shared" si="4294"/>
        <v/>
      </c>
      <c r="DK278" s="72" t="str">
        <f t="shared" si="4295"/>
        <v/>
      </c>
      <c r="DL278" s="72" t="str">
        <f t="shared" si="4296"/>
        <v/>
      </c>
      <c r="DM278" s="72" t="str">
        <f t="shared" si="4297"/>
        <v/>
      </c>
      <c r="DN278" s="72" t="str">
        <f t="shared" si="4298"/>
        <v/>
      </c>
      <c r="DO278" s="72" t="str">
        <f t="shared" si="4299"/>
        <v/>
      </c>
      <c r="DP278" s="72" t="str">
        <f t="shared" si="4300"/>
        <v/>
      </c>
      <c r="DQ278" s="72" t="str">
        <f t="shared" si="4301"/>
        <v/>
      </c>
      <c r="DR278" s="72" t="str">
        <f t="shared" si="4302"/>
        <v/>
      </c>
      <c r="DS278" s="72" t="str">
        <f t="shared" si="4303"/>
        <v/>
      </c>
      <c r="DT278" s="72" t="str">
        <f t="shared" si="4304"/>
        <v/>
      </c>
      <c r="DU278" s="72" t="str">
        <f t="shared" si="4305"/>
        <v/>
      </c>
      <c r="DV278" s="72" t="str">
        <f t="shared" si="4306"/>
        <v/>
      </c>
      <c r="DW278" s="72" t="str">
        <f t="shared" si="4307"/>
        <v/>
      </c>
      <c r="DX278" s="72" t="str">
        <f t="shared" si="4308"/>
        <v/>
      </c>
      <c r="DY278" s="72" t="str">
        <f t="shared" si="4309"/>
        <v/>
      </c>
      <c r="DZ278" s="72" t="str">
        <f t="shared" si="4310"/>
        <v/>
      </c>
      <c r="EA278" s="72" t="str">
        <f t="shared" si="4311"/>
        <v/>
      </c>
      <c r="EB278" s="72" t="str">
        <f t="shared" si="4312"/>
        <v/>
      </c>
      <c r="EC278" s="72" t="str">
        <f t="shared" si="4313"/>
        <v/>
      </c>
      <c r="ED278" s="72" t="str">
        <f t="shared" si="4314"/>
        <v/>
      </c>
      <c r="EE278" s="72" t="str">
        <f t="shared" si="4315"/>
        <v/>
      </c>
      <c r="EF278" s="72" t="str">
        <f t="shared" si="4316"/>
        <v/>
      </c>
      <c r="EG278" s="72" t="str">
        <f t="shared" si="4317"/>
        <v/>
      </c>
      <c r="EH278" s="72" t="str">
        <f t="shared" si="4318"/>
        <v/>
      </c>
      <c r="EI278" s="72" t="str">
        <f t="shared" si="4319"/>
        <v/>
      </c>
      <c r="EJ278" s="72" t="str">
        <f t="shared" si="4320"/>
        <v/>
      </c>
      <c r="EK278" s="72" t="str">
        <f t="shared" si="4321"/>
        <v/>
      </c>
      <c r="EL278" s="72" t="str">
        <f t="shared" si="4322"/>
        <v/>
      </c>
      <c r="EM278" s="72" t="str">
        <f t="shared" si="4323"/>
        <v/>
      </c>
      <c r="EN278" s="72" t="str">
        <f t="shared" si="4324"/>
        <v/>
      </c>
      <c r="EO278" s="72" t="str">
        <f t="shared" si="4325"/>
        <v/>
      </c>
      <c r="EP278" s="72" t="str">
        <f t="shared" si="4326"/>
        <v/>
      </c>
      <c r="EQ278" s="72" t="str">
        <f t="shared" si="4327"/>
        <v/>
      </c>
      <c r="ER278" s="72" t="str">
        <f t="shared" si="4328"/>
        <v/>
      </c>
      <c r="ES278" s="72" t="str">
        <f t="shared" si="4329"/>
        <v/>
      </c>
      <c r="ET278" s="72" t="str">
        <f t="shared" si="4330"/>
        <v/>
      </c>
      <c r="EU278" s="72" t="str">
        <f t="shared" si="4331"/>
        <v/>
      </c>
      <c r="EV278" s="72" t="str">
        <f t="shared" si="4332"/>
        <v/>
      </c>
      <c r="EW278" s="72" t="str">
        <f t="shared" si="4333"/>
        <v/>
      </c>
      <c r="EX278" s="72" t="str">
        <f t="shared" si="4334"/>
        <v/>
      </c>
      <c r="EY278" s="72" t="str">
        <f t="shared" si="4335"/>
        <v/>
      </c>
      <c r="EZ278" s="72" t="str">
        <f t="shared" si="4336"/>
        <v/>
      </c>
      <c r="FA278" s="72" t="str">
        <f t="shared" si="4337"/>
        <v/>
      </c>
      <c r="FB278" s="72" t="str">
        <f t="shared" si="4338"/>
        <v/>
      </c>
      <c r="FC278" s="72" t="str">
        <f t="shared" si="4339"/>
        <v/>
      </c>
      <c r="FD278" s="72" t="str">
        <f t="shared" si="4340"/>
        <v/>
      </c>
      <c r="FE278" s="72" t="str">
        <f t="shared" si="4341"/>
        <v/>
      </c>
      <c r="FF278" s="72" t="str">
        <f t="shared" si="4342"/>
        <v/>
      </c>
      <c r="FG278" s="72" t="str">
        <f t="shared" si="4343"/>
        <v/>
      </c>
      <c r="FH278" s="72" t="str">
        <f t="shared" si="4344"/>
        <v/>
      </c>
      <c r="FI278" s="72" t="str">
        <f t="shared" si="4345"/>
        <v/>
      </c>
      <c r="FJ278" s="72" t="str">
        <f t="shared" si="4346"/>
        <v/>
      </c>
      <c r="FK278" s="72" t="str">
        <f t="shared" si="4347"/>
        <v/>
      </c>
      <c r="FL278" s="72" t="str">
        <f t="shared" si="4348"/>
        <v/>
      </c>
      <c r="FM278" s="72" t="str">
        <f t="shared" si="4349"/>
        <v/>
      </c>
      <c r="FN278" s="72" t="str">
        <f t="shared" si="4350"/>
        <v/>
      </c>
      <c r="FO278" s="72" t="str">
        <f t="shared" si="4351"/>
        <v/>
      </c>
      <c r="FP278" s="72" t="str">
        <f t="shared" si="4352"/>
        <v/>
      </c>
      <c r="FQ278" s="72" t="str">
        <f t="shared" si="4353"/>
        <v/>
      </c>
      <c r="FR278" s="72" t="str">
        <f t="shared" si="4354"/>
        <v/>
      </c>
      <c r="FS278" s="72" t="str">
        <f t="shared" si="4355"/>
        <v/>
      </c>
    </row>
    <row r="279" spans="1:175" ht="16.5">
      <c r="A279" s="133"/>
      <c r="B279" s="81" t="s">
        <v>875</v>
      </c>
      <c r="C279" s="62" t="s">
        <v>860</v>
      </c>
      <c r="T279" s="142"/>
      <c r="U279" s="86"/>
      <c r="CN279" s="71" t="str">
        <f t="shared" si="4280"/>
        <v>InitUnitState('IF16',,,,,,,,,,)</v>
      </c>
      <c r="CO279" s="71" t="str">
        <f t="shared" si="4281"/>
        <v>InitUnitNormal('IF16',,,,,,,,,,)</v>
      </c>
      <c r="CP279" s="71" t="str">
        <f t="shared" si="4282"/>
        <v>InitUnitMagic('IF16',,,,,,,,,,)</v>
      </c>
      <c r="CQ279" s="71" t="str">
        <f t="shared" si="4283"/>
        <v>InitUnitAdd('IF16',,,,,,,,,,)</v>
      </c>
      <c r="CR279" s="71" t="str">
        <f t="shared" si="4284"/>
        <v>InitEquipData('IF16',,"",,,,,'','','','','','',"")</v>
      </c>
      <c r="CU279" s="96" t="str">
        <f t="shared" si="4285"/>
        <v>|n</v>
      </c>
      <c r="CW279" s="61"/>
      <c r="CX279" s="61"/>
      <c r="CY279" s="61"/>
      <c r="CZ279" s="61"/>
      <c r="DA279" s="61"/>
      <c r="DB279" s="72" t="str">
        <f t="shared" si="4286"/>
        <v/>
      </c>
      <c r="DC279" s="72" t="str">
        <f t="shared" si="4287"/>
        <v/>
      </c>
      <c r="DD279" s="72" t="str">
        <f t="shared" si="4288"/>
        <v/>
      </c>
      <c r="DE279" s="72" t="str">
        <f t="shared" si="4289"/>
        <v/>
      </c>
      <c r="DF279" s="72" t="str">
        <f t="shared" si="4290"/>
        <v/>
      </c>
      <c r="DG279" s="72" t="str">
        <f t="shared" si="4291"/>
        <v/>
      </c>
      <c r="DH279" s="72" t="str">
        <f t="shared" si="4292"/>
        <v/>
      </c>
      <c r="DI279" s="72" t="str">
        <f t="shared" si="4293"/>
        <v/>
      </c>
      <c r="DJ279" s="72" t="str">
        <f t="shared" si="4294"/>
        <v/>
      </c>
      <c r="DK279" s="72" t="str">
        <f t="shared" si="4295"/>
        <v/>
      </c>
      <c r="DL279" s="72" t="str">
        <f t="shared" si="4296"/>
        <v/>
      </c>
      <c r="DM279" s="72" t="str">
        <f t="shared" si="4297"/>
        <v/>
      </c>
      <c r="DN279" s="72" t="str">
        <f t="shared" si="4298"/>
        <v/>
      </c>
      <c r="DO279" s="72" t="str">
        <f t="shared" si="4299"/>
        <v/>
      </c>
      <c r="DP279" s="72" t="str">
        <f t="shared" si="4300"/>
        <v/>
      </c>
      <c r="DQ279" s="72" t="str">
        <f t="shared" si="4301"/>
        <v/>
      </c>
      <c r="DR279" s="72" t="str">
        <f t="shared" si="4302"/>
        <v/>
      </c>
      <c r="DS279" s="72" t="str">
        <f t="shared" si="4303"/>
        <v/>
      </c>
      <c r="DT279" s="72" t="str">
        <f t="shared" si="4304"/>
        <v/>
      </c>
      <c r="DU279" s="72" t="str">
        <f t="shared" si="4305"/>
        <v/>
      </c>
      <c r="DV279" s="72" t="str">
        <f t="shared" si="4306"/>
        <v/>
      </c>
      <c r="DW279" s="72" t="str">
        <f t="shared" si="4307"/>
        <v/>
      </c>
      <c r="DX279" s="72" t="str">
        <f t="shared" si="4308"/>
        <v/>
      </c>
      <c r="DY279" s="72" t="str">
        <f t="shared" si="4309"/>
        <v/>
      </c>
      <c r="DZ279" s="72" t="str">
        <f t="shared" si="4310"/>
        <v/>
      </c>
      <c r="EA279" s="72" t="str">
        <f t="shared" si="4311"/>
        <v/>
      </c>
      <c r="EB279" s="72" t="str">
        <f t="shared" si="4312"/>
        <v/>
      </c>
      <c r="EC279" s="72" t="str">
        <f t="shared" si="4313"/>
        <v/>
      </c>
      <c r="ED279" s="72" t="str">
        <f t="shared" si="4314"/>
        <v/>
      </c>
      <c r="EE279" s="72" t="str">
        <f t="shared" si="4315"/>
        <v/>
      </c>
      <c r="EF279" s="72" t="str">
        <f t="shared" si="4316"/>
        <v/>
      </c>
      <c r="EG279" s="72" t="str">
        <f t="shared" si="4317"/>
        <v/>
      </c>
      <c r="EH279" s="72" t="str">
        <f t="shared" si="4318"/>
        <v/>
      </c>
      <c r="EI279" s="72" t="str">
        <f t="shared" si="4319"/>
        <v/>
      </c>
      <c r="EJ279" s="72" t="str">
        <f t="shared" si="4320"/>
        <v/>
      </c>
      <c r="EK279" s="72" t="str">
        <f t="shared" si="4321"/>
        <v/>
      </c>
      <c r="EL279" s="72" t="str">
        <f t="shared" si="4322"/>
        <v/>
      </c>
      <c r="EM279" s="72" t="str">
        <f t="shared" si="4323"/>
        <v/>
      </c>
      <c r="EN279" s="72" t="str">
        <f t="shared" si="4324"/>
        <v/>
      </c>
      <c r="EO279" s="72" t="str">
        <f t="shared" si="4325"/>
        <v/>
      </c>
      <c r="EP279" s="72" t="str">
        <f t="shared" si="4326"/>
        <v/>
      </c>
      <c r="EQ279" s="72" t="str">
        <f t="shared" si="4327"/>
        <v/>
      </c>
      <c r="ER279" s="72" t="str">
        <f t="shared" si="4328"/>
        <v/>
      </c>
      <c r="ES279" s="72" t="str">
        <f t="shared" si="4329"/>
        <v/>
      </c>
      <c r="ET279" s="72" t="str">
        <f t="shared" si="4330"/>
        <v/>
      </c>
      <c r="EU279" s="72" t="str">
        <f t="shared" si="4331"/>
        <v/>
      </c>
      <c r="EV279" s="72" t="str">
        <f t="shared" si="4332"/>
        <v/>
      </c>
      <c r="EW279" s="72" t="str">
        <f t="shared" si="4333"/>
        <v/>
      </c>
      <c r="EX279" s="72" t="str">
        <f t="shared" si="4334"/>
        <v/>
      </c>
      <c r="EY279" s="72" t="str">
        <f t="shared" si="4335"/>
        <v/>
      </c>
      <c r="EZ279" s="72" t="str">
        <f t="shared" si="4336"/>
        <v/>
      </c>
      <c r="FA279" s="72" t="str">
        <f t="shared" si="4337"/>
        <v/>
      </c>
      <c r="FB279" s="72" t="str">
        <f t="shared" si="4338"/>
        <v/>
      </c>
      <c r="FC279" s="72" t="str">
        <f t="shared" si="4339"/>
        <v/>
      </c>
      <c r="FD279" s="72" t="str">
        <f t="shared" si="4340"/>
        <v/>
      </c>
      <c r="FE279" s="72" t="str">
        <f t="shared" si="4341"/>
        <v/>
      </c>
      <c r="FF279" s="72" t="str">
        <f t="shared" si="4342"/>
        <v/>
      </c>
      <c r="FG279" s="72" t="str">
        <f t="shared" si="4343"/>
        <v/>
      </c>
      <c r="FH279" s="72" t="str">
        <f t="shared" si="4344"/>
        <v/>
      </c>
      <c r="FI279" s="72" t="str">
        <f t="shared" si="4345"/>
        <v/>
      </c>
      <c r="FJ279" s="72" t="str">
        <f t="shared" si="4346"/>
        <v/>
      </c>
      <c r="FK279" s="72" t="str">
        <f t="shared" si="4347"/>
        <v/>
      </c>
      <c r="FL279" s="72" t="str">
        <f t="shared" si="4348"/>
        <v/>
      </c>
      <c r="FM279" s="72" t="str">
        <f t="shared" si="4349"/>
        <v/>
      </c>
      <c r="FN279" s="72" t="str">
        <f t="shared" si="4350"/>
        <v/>
      </c>
      <c r="FO279" s="72" t="str">
        <f t="shared" si="4351"/>
        <v/>
      </c>
      <c r="FP279" s="72" t="str">
        <f t="shared" si="4352"/>
        <v/>
      </c>
      <c r="FQ279" s="72" t="str">
        <f t="shared" si="4353"/>
        <v/>
      </c>
      <c r="FR279" s="72" t="str">
        <f t="shared" si="4354"/>
        <v/>
      </c>
      <c r="FS279" s="72" t="str">
        <f t="shared" si="4355"/>
        <v/>
      </c>
    </row>
    <row r="280" spans="1:175" ht="16.5">
      <c r="A280" s="133"/>
      <c r="B280" s="81" t="s">
        <v>876</v>
      </c>
      <c r="C280" s="62" t="s">
        <v>860</v>
      </c>
      <c r="T280" s="142"/>
      <c r="U280" s="86"/>
      <c r="CN280" s="71" t="str">
        <f t="shared" si="4280"/>
        <v>InitUnitState('IF17',,,,,,,,,,)</v>
      </c>
      <c r="CO280" s="71" t="str">
        <f t="shared" si="4281"/>
        <v>InitUnitNormal('IF17',,,,,,,,,,)</v>
      </c>
      <c r="CP280" s="71" t="str">
        <f t="shared" si="4282"/>
        <v>InitUnitMagic('IF17',,,,,,,,,,)</v>
      </c>
      <c r="CQ280" s="71" t="str">
        <f t="shared" si="4283"/>
        <v>InitUnitAdd('IF17',,,,,,,,,,)</v>
      </c>
      <c r="CR280" s="71" t="str">
        <f t="shared" si="4284"/>
        <v>InitEquipData('IF17',,"",,,,,'','','','','','',"")</v>
      </c>
      <c r="CU280" s="96" t="str">
        <f t="shared" si="4285"/>
        <v>|n</v>
      </c>
      <c r="CW280" s="61"/>
      <c r="CX280" s="61"/>
      <c r="CY280" s="61"/>
      <c r="CZ280" s="61"/>
      <c r="DA280" s="61"/>
      <c r="DB280" s="72" t="str">
        <f t="shared" si="4286"/>
        <v/>
      </c>
      <c r="DC280" s="72" t="str">
        <f t="shared" si="4287"/>
        <v/>
      </c>
      <c r="DD280" s="72" t="str">
        <f t="shared" si="4288"/>
        <v/>
      </c>
      <c r="DE280" s="72" t="str">
        <f t="shared" si="4289"/>
        <v/>
      </c>
      <c r="DF280" s="72" t="str">
        <f t="shared" si="4290"/>
        <v/>
      </c>
      <c r="DG280" s="72" t="str">
        <f t="shared" si="4291"/>
        <v/>
      </c>
      <c r="DH280" s="72" t="str">
        <f t="shared" si="4292"/>
        <v/>
      </c>
      <c r="DI280" s="72" t="str">
        <f t="shared" si="4293"/>
        <v/>
      </c>
      <c r="DJ280" s="72" t="str">
        <f t="shared" si="4294"/>
        <v/>
      </c>
      <c r="DK280" s="72" t="str">
        <f t="shared" si="4295"/>
        <v/>
      </c>
      <c r="DL280" s="72" t="str">
        <f t="shared" si="4296"/>
        <v/>
      </c>
      <c r="DM280" s="72" t="str">
        <f t="shared" si="4297"/>
        <v/>
      </c>
      <c r="DN280" s="72" t="str">
        <f t="shared" si="4298"/>
        <v/>
      </c>
      <c r="DO280" s="72" t="str">
        <f t="shared" si="4299"/>
        <v/>
      </c>
      <c r="DP280" s="72" t="str">
        <f t="shared" si="4300"/>
        <v/>
      </c>
      <c r="DQ280" s="72" t="str">
        <f t="shared" si="4301"/>
        <v/>
      </c>
      <c r="DR280" s="72" t="str">
        <f t="shared" si="4302"/>
        <v/>
      </c>
      <c r="DS280" s="72" t="str">
        <f t="shared" si="4303"/>
        <v/>
      </c>
      <c r="DT280" s="72" t="str">
        <f t="shared" si="4304"/>
        <v/>
      </c>
      <c r="DU280" s="72" t="str">
        <f t="shared" si="4305"/>
        <v/>
      </c>
      <c r="DV280" s="72" t="str">
        <f t="shared" si="4306"/>
        <v/>
      </c>
      <c r="DW280" s="72" t="str">
        <f t="shared" si="4307"/>
        <v/>
      </c>
      <c r="DX280" s="72" t="str">
        <f t="shared" si="4308"/>
        <v/>
      </c>
      <c r="DY280" s="72" t="str">
        <f t="shared" si="4309"/>
        <v/>
      </c>
      <c r="DZ280" s="72" t="str">
        <f t="shared" si="4310"/>
        <v/>
      </c>
      <c r="EA280" s="72" t="str">
        <f t="shared" si="4311"/>
        <v/>
      </c>
      <c r="EB280" s="72" t="str">
        <f t="shared" si="4312"/>
        <v/>
      </c>
      <c r="EC280" s="72" t="str">
        <f t="shared" si="4313"/>
        <v/>
      </c>
      <c r="ED280" s="72" t="str">
        <f t="shared" si="4314"/>
        <v/>
      </c>
      <c r="EE280" s="72" t="str">
        <f t="shared" si="4315"/>
        <v/>
      </c>
      <c r="EF280" s="72" t="str">
        <f t="shared" si="4316"/>
        <v/>
      </c>
      <c r="EG280" s="72" t="str">
        <f t="shared" si="4317"/>
        <v/>
      </c>
      <c r="EH280" s="72" t="str">
        <f t="shared" si="4318"/>
        <v/>
      </c>
      <c r="EI280" s="72" t="str">
        <f t="shared" si="4319"/>
        <v/>
      </c>
      <c r="EJ280" s="72" t="str">
        <f t="shared" si="4320"/>
        <v/>
      </c>
      <c r="EK280" s="72" t="str">
        <f t="shared" si="4321"/>
        <v/>
      </c>
      <c r="EL280" s="72" t="str">
        <f t="shared" si="4322"/>
        <v/>
      </c>
      <c r="EM280" s="72" t="str">
        <f t="shared" si="4323"/>
        <v/>
      </c>
      <c r="EN280" s="72" t="str">
        <f t="shared" si="4324"/>
        <v/>
      </c>
      <c r="EO280" s="72" t="str">
        <f t="shared" si="4325"/>
        <v/>
      </c>
      <c r="EP280" s="72" t="str">
        <f t="shared" si="4326"/>
        <v/>
      </c>
      <c r="EQ280" s="72" t="str">
        <f t="shared" si="4327"/>
        <v/>
      </c>
      <c r="ER280" s="72" t="str">
        <f t="shared" si="4328"/>
        <v/>
      </c>
      <c r="ES280" s="72" t="str">
        <f t="shared" si="4329"/>
        <v/>
      </c>
      <c r="ET280" s="72" t="str">
        <f t="shared" si="4330"/>
        <v/>
      </c>
      <c r="EU280" s="72" t="str">
        <f t="shared" si="4331"/>
        <v/>
      </c>
      <c r="EV280" s="72" t="str">
        <f t="shared" si="4332"/>
        <v/>
      </c>
      <c r="EW280" s="72" t="str">
        <f t="shared" si="4333"/>
        <v/>
      </c>
      <c r="EX280" s="72" t="str">
        <f t="shared" si="4334"/>
        <v/>
      </c>
      <c r="EY280" s="72" t="str">
        <f t="shared" si="4335"/>
        <v/>
      </c>
      <c r="EZ280" s="72" t="str">
        <f t="shared" si="4336"/>
        <v/>
      </c>
      <c r="FA280" s="72" t="str">
        <f t="shared" si="4337"/>
        <v/>
      </c>
      <c r="FB280" s="72" t="str">
        <f t="shared" si="4338"/>
        <v/>
      </c>
      <c r="FC280" s="72" t="str">
        <f t="shared" si="4339"/>
        <v/>
      </c>
      <c r="FD280" s="72" t="str">
        <f t="shared" si="4340"/>
        <v/>
      </c>
      <c r="FE280" s="72" t="str">
        <f t="shared" si="4341"/>
        <v/>
      </c>
      <c r="FF280" s="72" t="str">
        <f t="shared" si="4342"/>
        <v/>
      </c>
      <c r="FG280" s="72" t="str">
        <f t="shared" si="4343"/>
        <v/>
      </c>
      <c r="FH280" s="72" t="str">
        <f t="shared" si="4344"/>
        <v/>
      </c>
      <c r="FI280" s="72" t="str">
        <f t="shared" si="4345"/>
        <v/>
      </c>
      <c r="FJ280" s="72" t="str">
        <f t="shared" si="4346"/>
        <v/>
      </c>
      <c r="FK280" s="72" t="str">
        <f t="shared" si="4347"/>
        <v/>
      </c>
      <c r="FL280" s="72" t="str">
        <f t="shared" si="4348"/>
        <v/>
      </c>
      <c r="FM280" s="72" t="str">
        <f t="shared" si="4349"/>
        <v/>
      </c>
      <c r="FN280" s="72" t="str">
        <f t="shared" si="4350"/>
        <v/>
      </c>
      <c r="FO280" s="72" t="str">
        <f t="shared" si="4351"/>
        <v/>
      </c>
      <c r="FP280" s="72" t="str">
        <f t="shared" si="4352"/>
        <v/>
      </c>
      <c r="FQ280" s="72" t="str">
        <f t="shared" si="4353"/>
        <v/>
      </c>
      <c r="FR280" s="72" t="str">
        <f t="shared" si="4354"/>
        <v/>
      </c>
      <c r="FS280" s="72" t="str">
        <f t="shared" si="4355"/>
        <v/>
      </c>
    </row>
    <row r="281" spans="1:175" ht="16.5">
      <c r="A281" s="133"/>
      <c r="B281" s="81" t="s">
        <v>877</v>
      </c>
      <c r="C281" s="62" t="s">
        <v>860</v>
      </c>
      <c r="T281" s="143"/>
      <c r="U281" s="86"/>
      <c r="CN281" s="71" t="str">
        <f t="shared" si="4280"/>
        <v>InitUnitState('IF18',,,,,,,,,,)</v>
      </c>
      <c r="CO281" s="71" t="str">
        <f t="shared" si="4281"/>
        <v>InitUnitNormal('IF18',,,,,,,,,,)</v>
      </c>
      <c r="CP281" s="71" t="str">
        <f t="shared" si="4282"/>
        <v>InitUnitMagic('IF18',,,,,,,,,,)</v>
      </c>
      <c r="CQ281" s="71" t="str">
        <f t="shared" si="4283"/>
        <v>InitUnitAdd('IF18',,,,,,,,,,)</v>
      </c>
      <c r="CR281" s="71" t="str">
        <f t="shared" si="4284"/>
        <v>InitEquipData('IF18',,"",,,,,'','','','','','',"")</v>
      </c>
      <c r="CU281" s="96" t="str">
        <f t="shared" si="4285"/>
        <v>|n</v>
      </c>
      <c r="CW281" s="61"/>
      <c r="CX281" s="61"/>
      <c r="CY281" s="61"/>
      <c r="CZ281" s="61"/>
      <c r="DA281" s="61"/>
      <c r="DB281" s="72" t="str">
        <f t="shared" si="4286"/>
        <v/>
      </c>
      <c r="DC281" s="72" t="str">
        <f t="shared" si="4287"/>
        <v/>
      </c>
      <c r="DD281" s="72" t="str">
        <f t="shared" si="4288"/>
        <v/>
      </c>
      <c r="DE281" s="72" t="str">
        <f t="shared" si="4289"/>
        <v/>
      </c>
      <c r="DF281" s="72" t="str">
        <f t="shared" si="4290"/>
        <v/>
      </c>
      <c r="DG281" s="72" t="str">
        <f t="shared" si="4291"/>
        <v/>
      </c>
      <c r="DH281" s="72" t="str">
        <f t="shared" si="4292"/>
        <v/>
      </c>
      <c r="DI281" s="72" t="str">
        <f t="shared" si="4293"/>
        <v/>
      </c>
      <c r="DJ281" s="72" t="str">
        <f t="shared" si="4294"/>
        <v/>
      </c>
      <c r="DK281" s="72" t="str">
        <f t="shared" si="4295"/>
        <v/>
      </c>
      <c r="DL281" s="72" t="str">
        <f t="shared" si="4296"/>
        <v/>
      </c>
      <c r="DM281" s="72" t="str">
        <f t="shared" si="4297"/>
        <v/>
      </c>
      <c r="DN281" s="72" t="str">
        <f t="shared" si="4298"/>
        <v/>
      </c>
      <c r="DO281" s="72" t="str">
        <f t="shared" si="4299"/>
        <v/>
      </c>
      <c r="DP281" s="72" t="str">
        <f t="shared" si="4300"/>
        <v/>
      </c>
      <c r="DQ281" s="72" t="str">
        <f t="shared" si="4301"/>
        <v/>
      </c>
      <c r="DR281" s="72" t="str">
        <f t="shared" si="4302"/>
        <v/>
      </c>
      <c r="DS281" s="72" t="str">
        <f t="shared" si="4303"/>
        <v/>
      </c>
      <c r="DT281" s="72" t="str">
        <f t="shared" si="4304"/>
        <v/>
      </c>
      <c r="DU281" s="72" t="str">
        <f t="shared" si="4305"/>
        <v/>
      </c>
      <c r="DV281" s="72" t="str">
        <f t="shared" si="4306"/>
        <v/>
      </c>
      <c r="DW281" s="72" t="str">
        <f t="shared" si="4307"/>
        <v/>
      </c>
      <c r="DX281" s="72" t="str">
        <f t="shared" si="4308"/>
        <v/>
      </c>
      <c r="DY281" s="72" t="str">
        <f t="shared" si="4309"/>
        <v/>
      </c>
      <c r="DZ281" s="72" t="str">
        <f t="shared" si="4310"/>
        <v/>
      </c>
      <c r="EA281" s="72" t="str">
        <f t="shared" si="4311"/>
        <v/>
      </c>
      <c r="EB281" s="72" t="str">
        <f t="shared" si="4312"/>
        <v/>
      </c>
      <c r="EC281" s="72" t="str">
        <f t="shared" si="4313"/>
        <v/>
      </c>
      <c r="ED281" s="72" t="str">
        <f t="shared" si="4314"/>
        <v/>
      </c>
      <c r="EE281" s="72" t="str">
        <f t="shared" si="4315"/>
        <v/>
      </c>
      <c r="EF281" s="72" t="str">
        <f t="shared" si="4316"/>
        <v/>
      </c>
      <c r="EG281" s="72" t="str">
        <f t="shared" si="4317"/>
        <v/>
      </c>
      <c r="EH281" s="72" t="str">
        <f t="shared" si="4318"/>
        <v/>
      </c>
      <c r="EI281" s="72" t="str">
        <f t="shared" si="4319"/>
        <v/>
      </c>
      <c r="EJ281" s="72" t="str">
        <f t="shared" si="4320"/>
        <v/>
      </c>
      <c r="EK281" s="72" t="str">
        <f t="shared" si="4321"/>
        <v/>
      </c>
      <c r="EL281" s="72" t="str">
        <f t="shared" si="4322"/>
        <v/>
      </c>
      <c r="EM281" s="72" t="str">
        <f t="shared" si="4323"/>
        <v/>
      </c>
      <c r="EN281" s="72" t="str">
        <f t="shared" si="4324"/>
        <v/>
      </c>
      <c r="EO281" s="72" t="str">
        <f t="shared" si="4325"/>
        <v/>
      </c>
      <c r="EP281" s="72" t="str">
        <f t="shared" si="4326"/>
        <v/>
      </c>
      <c r="EQ281" s="72" t="str">
        <f t="shared" si="4327"/>
        <v/>
      </c>
      <c r="ER281" s="72" t="str">
        <f t="shared" si="4328"/>
        <v/>
      </c>
      <c r="ES281" s="72" t="str">
        <f t="shared" si="4329"/>
        <v/>
      </c>
      <c r="ET281" s="72" t="str">
        <f t="shared" si="4330"/>
        <v/>
      </c>
      <c r="EU281" s="72" t="str">
        <f t="shared" si="4331"/>
        <v/>
      </c>
      <c r="EV281" s="72" t="str">
        <f t="shared" si="4332"/>
        <v/>
      </c>
      <c r="EW281" s="72" t="str">
        <f t="shared" si="4333"/>
        <v/>
      </c>
      <c r="EX281" s="72" t="str">
        <f t="shared" si="4334"/>
        <v/>
      </c>
      <c r="EY281" s="72" t="str">
        <f t="shared" si="4335"/>
        <v/>
      </c>
      <c r="EZ281" s="72" t="str">
        <f t="shared" si="4336"/>
        <v/>
      </c>
      <c r="FA281" s="72" t="str">
        <f t="shared" si="4337"/>
        <v/>
      </c>
      <c r="FB281" s="72" t="str">
        <f t="shared" si="4338"/>
        <v/>
      </c>
      <c r="FC281" s="72" t="str">
        <f t="shared" si="4339"/>
        <v/>
      </c>
      <c r="FD281" s="72" t="str">
        <f t="shared" si="4340"/>
        <v/>
      </c>
      <c r="FE281" s="72" t="str">
        <f t="shared" si="4341"/>
        <v/>
      </c>
      <c r="FF281" s="72" t="str">
        <f t="shared" si="4342"/>
        <v/>
      </c>
      <c r="FG281" s="72" t="str">
        <f t="shared" si="4343"/>
        <v/>
      </c>
      <c r="FH281" s="72" t="str">
        <f t="shared" si="4344"/>
        <v/>
      </c>
      <c r="FI281" s="72" t="str">
        <f t="shared" si="4345"/>
        <v/>
      </c>
      <c r="FJ281" s="72" t="str">
        <f t="shared" si="4346"/>
        <v/>
      </c>
      <c r="FK281" s="72" t="str">
        <f t="shared" si="4347"/>
        <v/>
      </c>
      <c r="FL281" s="72" t="str">
        <f t="shared" si="4348"/>
        <v/>
      </c>
      <c r="FM281" s="72" t="str">
        <f t="shared" si="4349"/>
        <v/>
      </c>
      <c r="FN281" s="72" t="str">
        <f t="shared" si="4350"/>
        <v/>
      </c>
      <c r="FO281" s="72" t="str">
        <f t="shared" si="4351"/>
        <v/>
      </c>
      <c r="FP281" s="72" t="str">
        <f t="shared" si="4352"/>
        <v/>
      </c>
      <c r="FQ281" s="72" t="str">
        <f t="shared" si="4353"/>
        <v/>
      </c>
      <c r="FR281" s="72" t="str">
        <f t="shared" si="4354"/>
        <v/>
      </c>
      <c r="FS281" s="72" t="str">
        <f t="shared" si="4355"/>
        <v/>
      </c>
    </row>
    <row r="282" spans="1:175" ht="16.5">
      <c r="A282" s="133"/>
      <c r="B282" s="81" t="s">
        <v>878</v>
      </c>
      <c r="C282" s="62" t="s">
        <v>860</v>
      </c>
      <c r="T282" s="143"/>
      <c r="U282" s="86"/>
      <c r="CN282" s="71" t="str">
        <f t="shared" si="4280"/>
        <v>InitUnitState('IF19',,,,,,,,,,)</v>
      </c>
      <c r="CO282" s="71" t="str">
        <f t="shared" si="4281"/>
        <v>InitUnitNormal('IF19',,,,,,,,,,)</v>
      </c>
      <c r="CP282" s="71" t="str">
        <f t="shared" si="4282"/>
        <v>InitUnitMagic('IF19',,,,,,,,,,)</v>
      </c>
      <c r="CQ282" s="71" t="str">
        <f t="shared" si="4283"/>
        <v>InitUnitAdd('IF19',,,,,,,,,,)</v>
      </c>
      <c r="CR282" s="71" t="str">
        <f t="shared" si="4284"/>
        <v>InitEquipData('IF19',,"",,,,,'','','','','','',"")</v>
      </c>
      <c r="CU282" s="96" t="str">
        <f t="shared" si="4285"/>
        <v>|n</v>
      </c>
      <c r="CW282" s="61"/>
      <c r="CX282" s="61"/>
      <c r="CY282" s="61"/>
      <c r="CZ282" s="61"/>
      <c r="DA282" s="61"/>
      <c r="DB282" s="72" t="str">
        <f t="shared" si="4286"/>
        <v/>
      </c>
      <c r="DC282" s="72" t="str">
        <f t="shared" si="4287"/>
        <v/>
      </c>
      <c r="DD282" s="72" t="str">
        <f t="shared" si="4288"/>
        <v/>
      </c>
      <c r="DE282" s="72" t="str">
        <f t="shared" si="4289"/>
        <v/>
      </c>
      <c r="DF282" s="72" t="str">
        <f t="shared" si="4290"/>
        <v/>
      </c>
      <c r="DG282" s="72" t="str">
        <f t="shared" si="4291"/>
        <v/>
      </c>
      <c r="DH282" s="72" t="str">
        <f t="shared" si="4292"/>
        <v/>
      </c>
      <c r="DI282" s="72" t="str">
        <f t="shared" si="4293"/>
        <v/>
      </c>
      <c r="DJ282" s="72" t="str">
        <f t="shared" si="4294"/>
        <v/>
      </c>
      <c r="DK282" s="72" t="str">
        <f t="shared" si="4295"/>
        <v/>
      </c>
      <c r="DL282" s="72" t="str">
        <f t="shared" si="4296"/>
        <v/>
      </c>
      <c r="DM282" s="72" t="str">
        <f t="shared" si="4297"/>
        <v/>
      </c>
      <c r="DN282" s="72" t="str">
        <f t="shared" si="4298"/>
        <v/>
      </c>
      <c r="DO282" s="72" t="str">
        <f t="shared" si="4299"/>
        <v/>
      </c>
      <c r="DP282" s="72" t="str">
        <f t="shared" si="4300"/>
        <v/>
      </c>
      <c r="DQ282" s="72" t="str">
        <f t="shared" si="4301"/>
        <v/>
      </c>
      <c r="DR282" s="72" t="str">
        <f t="shared" si="4302"/>
        <v/>
      </c>
      <c r="DS282" s="72" t="str">
        <f t="shared" si="4303"/>
        <v/>
      </c>
      <c r="DT282" s="72" t="str">
        <f t="shared" si="4304"/>
        <v/>
      </c>
      <c r="DU282" s="72" t="str">
        <f t="shared" si="4305"/>
        <v/>
      </c>
      <c r="DV282" s="72" t="str">
        <f t="shared" si="4306"/>
        <v/>
      </c>
      <c r="DW282" s="72" t="str">
        <f t="shared" si="4307"/>
        <v/>
      </c>
      <c r="DX282" s="72" t="str">
        <f t="shared" si="4308"/>
        <v/>
      </c>
      <c r="DY282" s="72" t="str">
        <f t="shared" si="4309"/>
        <v/>
      </c>
      <c r="DZ282" s="72" t="str">
        <f t="shared" si="4310"/>
        <v/>
      </c>
      <c r="EA282" s="72" t="str">
        <f t="shared" si="4311"/>
        <v/>
      </c>
      <c r="EB282" s="72" t="str">
        <f t="shared" si="4312"/>
        <v/>
      </c>
      <c r="EC282" s="72" t="str">
        <f t="shared" si="4313"/>
        <v/>
      </c>
      <c r="ED282" s="72" t="str">
        <f t="shared" si="4314"/>
        <v/>
      </c>
      <c r="EE282" s="72" t="str">
        <f t="shared" si="4315"/>
        <v/>
      </c>
      <c r="EF282" s="72" t="str">
        <f t="shared" si="4316"/>
        <v/>
      </c>
      <c r="EG282" s="72" t="str">
        <f t="shared" si="4317"/>
        <v/>
      </c>
      <c r="EH282" s="72" t="str">
        <f t="shared" si="4318"/>
        <v/>
      </c>
      <c r="EI282" s="72" t="str">
        <f t="shared" si="4319"/>
        <v/>
      </c>
      <c r="EJ282" s="72" t="str">
        <f t="shared" si="4320"/>
        <v/>
      </c>
      <c r="EK282" s="72" t="str">
        <f t="shared" si="4321"/>
        <v/>
      </c>
      <c r="EL282" s="72" t="str">
        <f t="shared" si="4322"/>
        <v/>
      </c>
      <c r="EM282" s="72" t="str">
        <f t="shared" si="4323"/>
        <v/>
      </c>
      <c r="EN282" s="72" t="str">
        <f t="shared" si="4324"/>
        <v/>
      </c>
      <c r="EO282" s="72" t="str">
        <f t="shared" si="4325"/>
        <v/>
      </c>
      <c r="EP282" s="72" t="str">
        <f t="shared" si="4326"/>
        <v/>
      </c>
      <c r="EQ282" s="72" t="str">
        <f t="shared" si="4327"/>
        <v/>
      </c>
      <c r="ER282" s="72" t="str">
        <f t="shared" si="4328"/>
        <v/>
      </c>
      <c r="ES282" s="72" t="str">
        <f t="shared" si="4329"/>
        <v/>
      </c>
      <c r="ET282" s="72" t="str">
        <f t="shared" si="4330"/>
        <v/>
      </c>
      <c r="EU282" s="72" t="str">
        <f t="shared" si="4331"/>
        <v/>
      </c>
      <c r="EV282" s="72" t="str">
        <f t="shared" si="4332"/>
        <v/>
      </c>
      <c r="EW282" s="72" t="str">
        <f t="shared" si="4333"/>
        <v/>
      </c>
      <c r="EX282" s="72" t="str">
        <f t="shared" si="4334"/>
        <v/>
      </c>
      <c r="EY282" s="72" t="str">
        <f t="shared" si="4335"/>
        <v/>
      </c>
      <c r="EZ282" s="72" t="str">
        <f t="shared" si="4336"/>
        <v/>
      </c>
      <c r="FA282" s="72" t="str">
        <f t="shared" si="4337"/>
        <v/>
      </c>
      <c r="FB282" s="72" t="str">
        <f t="shared" si="4338"/>
        <v/>
      </c>
      <c r="FC282" s="72" t="str">
        <f t="shared" si="4339"/>
        <v/>
      </c>
      <c r="FD282" s="72" t="str">
        <f t="shared" si="4340"/>
        <v/>
      </c>
      <c r="FE282" s="72" t="str">
        <f t="shared" si="4341"/>
        <v/>
      </c>
      <c r="FF282" s="72" t="str">
        <f t="shared" si="4342"/>
        <v/>
      </c>
      <c r="FG282" s="72" t="str">
        <f t="shared" si="4343"/>
        <v/>
      </c>
      <c r="FH282" s="72" t="str">
        <f t="shared" si="4344"/>
        <v/>
      </c>
      <c r="FI282" s="72" t="str">
        <f t="shared" si="4345"/>
        <v/>
      </c>
      <c r="FJ282" s="72" t="str">
        <f t="shared" si="4346"/>
        <v/>
      </c>
      <c r="FK282" s="72" t="str">
        <f t="shared" si="4347"/>
        <v/>
      </c>
      <c r="FL282" s="72" t="str">
        <f t="shared" si="4348"/>
        <v/>
      </c>
      <c r="FM282" s="72" t="str">
        <f t="shared" si="4349"/>
        <v/>
      </c>
      <c r="FN282" s="72" t="str">
        <f t="shared" si="4350"/>
        <v/>
      </c>
      <c r="FO282" s="72" t="str">
        <f t="shared" si="4351"/>
        <v/>
      </c>
      <c r="FP282" s="72" t="str">
        <f t="shared" si="4352"/>
        <v/>
      </c>
      <c r="FQ282" s="72" t="str">
        <f t="shared" si="4353"/>
        <v/>
      </c>
      <c r="FR282" s="72" t="str">
        <f t="shared" si="4354"/>
        <v/>
      </c>
      <c r="FS282" s="72" t="str">
        <f t="shared" si="4355"/>
        <v/>
      </c>
    </row>
    <row r="283" spans="1:175" ht="16.5">
      <c r="A283" s="133"/>
      <c r="B283" s="81" t="s">
        <v>879</v>
      </c>
      <c r="C283" s="62" t="s">
        <v>860</v>
      </c>
      <c r="T283" s="143"/>
      <c r="U283" s="86"/>
      <c r="CN283" s="71" t="str">
        <f t="shared" si="4280"/>
        <v>InitUnitState('IF20',,,,,,,,,,)</v>
      </c>
      <c r="CO283" s="71" t="str">
        <f t="shared" si="4281"/>
        <v>InitUnitNormal('IF20',,,,,,,,,,)</v>
      </c>
      <c r="CP283" s="71" t="str">
        <f t="shared" si="4282"/>
        <v>InitUnitMagic('IF20',,,,,,,,,,)</v>
      </c>
      <c r="CQ283" s="71" t="str">
        <f t="shared" si="4283"/>
        <v>InitUnitAdd('IF20',,,,,,,,,,)</v>
      </c>
      <c r="CR283" s="71" t="str">
        <f t="shared" si="4284"/>
        <v>InitEquipData('IF20',,"",,,,,'','','','','','',"")</v>
      </c>
      <c r="CU283" s="96" t="str">
        <f t="shared" si="4285"/>
        <v>|n</v>
      </c>
      <c r="CW283" s="61"/>
      <c r="CX283" s="61"/>
      <c r="CY283" s="61"/>
      <c r="CZ283" s="61"/>
      <c r="DA283" s="61"/>
      <c r="DB283" s="72" t="str">
        <f t="shared" si="4286"/>
        <v/>
      </c>
      <c r="DC283" s="72" t="str">
        <f t="shared" si="4287"/>
        <v/>
      </c>
      <c r="DD283" s="72" t="str">
        <f t="shared" si="4288"/>
        <v/>
      </c>
      <c r="DE283" s="72" t="str">
        <f t="shared" si="4289"/>
        <v/>
      </c>
      <c r="DF283" s="72" t="str">
        <f t="shared" si="4290"/>
        <v/>
      </c>
      <c r="DG283" s="72" t="str">
        <f t="shared" si="4291"/>
        <v/>
      </c>
      <c r="DH283" s="72" t="str">
        <f t="shared" si="4292"/>
        <v/>
      </c>
      <c r="DI283" s="72" t="str">
        <f t="shared" si="4293"/>
        <v/>
      </c>
      <c r="DJ283" s="72" t="str">
        <f t="shared" si="4294"/>
        <v/>
      </c>
      <c r="DK283" s="72" t="str">
        <f t="shared" si="4295"/>
        <v/>
      </c>
      <c r="DL283" s="72" t="str">
        <f t="shared" si="4296"/>
        <v/>
      </c>
      <c r="DM283" s="72" t="str">
        <f t="shared" si="4297"/>
        <v/>
      </c>
      <c r="DN283" s="72" t="str">
        <f t="shared" si="4298"/>
        <v/>
      </c>
      <c r="DO283" s="72" t="str">
        <f t="shared" si="4299"/>
        <v/>
      </c>
      <c r="DP283" s="72" t="str">
        <f t="shared" si="4300"/>
        <v/>
      </c>
      <c r="DQ283" s="72" t="str">
        <f t="shared" si="4301"/>
        <v/>
      </c>
      <c r="DR283" s="72" t="str">
        <f t="shared" si="4302"/>
        <v/>
      </c>
      <c r="DS283" s="72" t="str">
        <f t="shared" si="4303"/>
        <v/>
      </c>
      <c r="DT283" s="72" t="str">
        <f t="shared" si="4304"/>
        <v/>
      </c>
      <c r="DU283" s="72" t="str">
        <f t="shared" si="4305"/>
        <v/>
      </c>
      <c r="DV283" s="72" t="str">
        <f t="shared" si="4306"/>
        <v/>
      </c>
      <c r="DW283" s="72" t="str">
        <f t="shared" si="4307"/>
        <v/>
      </c>
      <c r="DX283" s="72" t="str">
        <f t="shared" si="4308"/>
        <v/>
      </c>
      <c r="DY283" s="72" t="str">
        <f t="shared" si="4309"/>
        <v/>
      </c>
      <c r="DZ283" s="72" t="str">
        <f t="shared" si="4310"/>
        <v/>
      </c>
      <c r="EA283" s="72" t="str">
        <f t="shared" si="4311"/>
        <v/>
      </c>
      <c r="EB283" s="72" t="str">
        <f t="shared" si="4312"/>
        <v/>
      </c>
      <c r="EC283" s="72" t="str">
        <f t="shared" si="4313"/>
        <v/>
      </c>
      <c r="ED283" s="72" t="str">
        <f t="shared" si="4314"/>
        <v/>
      </c>
      <c r="EE283" s="72" t="str">
        <f t="shared" si="4315"/>
        <v/>
      </c>
      <c r="EF283" s="72" t="str">
        <f t="shared" si="4316"/>
        <v/>
      </c>
      <c r="EG283" s="72" t="str">
        <f t="shared" si="4317"/>
        <v/>
      </c>
      <c r="EH283" s="72" t="str">
        <f t="shared" si="4318"/>
        <v/>
      </c>
      <c r="EI283" s="72" t="str">
        <f t="shared" si="4319"/>
        <v/>
      </c>
      <c r="EJ283" s="72" t="str">
        <f t="shared" si="4320"/>
        <v/>
      </c>
      <c r="EK283" s="72" t="str">
        <f t="shared" si="4321"/>
        <v/>
      </c>
      <c r="EL283" s="72" t="str">
        <f t="shared" si="4322"/>
        <v/>
      </c>
      <c r="EM283" s="72" t="str">
        <f t="shared" si="4323"/>
        <v/>
      </c>
      <c r="EN283" s="72" t="str">
        <f t="shared" si="4324"/>
        <v/>
      </c>
      <c r="EO283" s="72" t="str">
        <f t="shared" si="4325"/>
        <v/>
      </c>
      <c r="EP283" s="72" t="str">
        <f t="shared" si="4326"/>
        <v/>
      </c>
      <c r="EQ283" s="72" t="str">
        <f t="shared" si="4327"/>
        <v/>
      </c>
      <c r="ER283" s="72" t="str">
        <f t="shared" si="4328"/>
        <v/>
      </c>
      <c r="ES283" s="72" t="str">
        <f t="shared" si="4329"/>
        <v/>
      </c>
      <c r="ET283" s="72" t="str">
        <f t="shared" si="4330"/>
        <v/>
      </c>
      <c r="EU283" s="72" t="str">
        <f t="shared" si="4331"/>
        <v/>
      </c>
      <c r="EV283" s="72" t="str">
        <f t="shared" si="4332"/>
        <v/>
      </c>
      <c r="EW283" s="72" t="str">
        <f t="shared" si="4333"/>
        <v/>
      </c>
      <c r="EX283" s="72" t="str">
        <f t="shared" si="4334"/>
        <v/>
      </c>
      <c r="EY283" s="72" t="str">
        <f t="shared" si="4335"/>
        <v/>
      </c>
      <c r="EZ283" s="72" t="str">
        <f t="shared" si="4336"/>
        <v/>
      </c>
      <c r="FA283" s="72" t="str">
        <f t="shared" si="4337"/>
        <v/>
      </c>
      <c r="FB283" s="72" t="str">
        <f t="shared" si="4338"/>
        <v/>
      </c>
      <c r="FC283" s="72" t="str">
        <f t="shared" si="4339"/>
        <v/>
      </c>
      <c r="FD283" s="72" t="str">
        <f t="shared" si="4340"/>
        <v/>
      </c>
      <c r="FE283" s="72" t="str">
        <f t="shared" si="4341"/>
        <v/>
      </c>
      <c r="FF283" s="72" t="str">
        <f t="shared" si="4342"/>
        <v/>
      </c>
      <c r="FG283" s="72" t="str">
        <f t="shared" si="4343"/>
        <v/>
      </c>
      <c r="FH283" s="72" t="str">
        <f t="shared" si="4344"/>
        <v/>
      </c>
      <c r="FI283" s="72" t="str">
        <f t="shared" si="4345"/>
        <v/>
      </c>
      <c r="FJ283" s="72" t="str">
        <f t="shared" si="4346"/>
        <v/>
      </c>
      <c r="FK283" s="72" t="str">
        <f t="shared" si="4347"/>
        <v/>
      </c>
      <c r="FL283" s="72" t="str">
        <f t="shared" si="4348"/>
        <v/>
      </c>
      <c r="FM283" s="72" t="str">
        <f t="shared" si="4349"/>
        <v/>
      </c>
      <c r="FN283" s="72" t="str">
        <f t="shared" si="4350"/>
        <v/>
      </c>
      <c r="FO283" s="72" t="str">
        <f t="shared" si="4351"/>
        <v/>
      </c>
      <c r="FP283" s="72" t="str">
        <f t="shared" si="4352"/>
        <v/>
      </c>
      <c r="FQ283" s="72" t="str">
        <f t="shared" si="4353"/>
        <v/>
      </c>
      <c r="FR283" s="72" t="str">
        <f t="shared" si="4354"/>
        <v/>
      </c>
      <c r="FS283" s="72" t="str">
        <f t="shared" si="4355"/>
        <v/>
      </c>
    </row>
    <row r="284" spans="1:175">
      <c r="A284" s="81"/>
      <c r="B284" s="81" t="s">
        <v>880</v>
      </c>
      <c r="C284" s="62" t="s">
        <v>860</v>
      </c>
      <c r="T284" s="144"/>
      <c r="U284" s="86"/>
      <c r="CN284" s="71" t="str">
        <f t="shared" si="4280"/>
        <v>InitUnitState('IF21',,,,,,,,,,)</v>
      </c>
      <c r="CO284" s="71" t="str">
        <f t="shared" si="4281"/>
        <v>InitUnitNormal('IF21',,,,,,,,,,)</v>
      </c>
      <c r="CP284" s="71" t="str">
        <f t="shared" si="4282"/>
        <v>InitUnitMagic('IF21',,,,,,,,,,)</v>
      </c>
      <c r="CQ284" s="71" t="str">
        <f t="shared" si="4283"/>
        <v>InitUnitAdd('IF21',,,,,,,,,,)</v>
      </c>
      <c r="CR284" s="71" t="str">
        <f t="shared" si="4284"/>
        <v>InitEquipData('IF21',,"",,,,,'','','','','','',"")</v>
      </c>
      <c r="CU284" s="96" t="str">
        <f t="shared" si="4285"/>
        <v>|n</v>
      </c>
      <c r="CW284" s="61"/>
      <c r="CX284" s="61"/>
      <c r="CY284" s="61"/>
      <c r="CZ284" s="61"/>
      <c r="DA284" s="61"/>
      <c r="DB284" s="72" t="str">
        <f t="shared" si="4286"/>
        <v/>
      </c>
      <c r="DC284" s="72" t="str">
        <f t="shared" si="4287"/>
        <v/>
      </c>
      <c r="DD284" s="72" t="str">
        <f t="shared" si="4288"/>
        <v/>
      </c>
      <c r="DE284" s="72" t="str">
        <f t="shared" si="4289"/>
        <v/>
      </c>
      <c r="DF284" s="72" t="str">
        <f t="shared" si="4290"/>
        <v/>
      </c>
      <c r="DG284" s="72" t="str">
        <f t="shared" si="4291"/>
        <v/>
      </c>
      <c r="DH284" s="72" t="str">
        <f t="shared" si="4292"/>
        <v/>
      </c>
      <c r="DI284" s="72" t="str">
        <f t="shared" si="4293"/>
        <v/>
      </c>
      <c r="DJ284" s="72" t="str">
        <f t="shared" si="4294"/>
        <v/>
      </c>
      <c r="DK284" s="72" t="str">
        <f t="shared" si="4295"/>
        <v/>
      </c>
      <c r="DL284" s="72" t="str">
        <f t="shared" si="4296"/>
        <v/>
      </c>
      <c r="DM284" s="72" t="str">
        <f t="shared" si="4297"/>
        <v/>
      </c>
      <c r="DN284" s="72" t="str">
        <f t="shared" si="4298"/>
        <v/>
      </c>
      <c r="DO284" s="72" t="str">
        <f t="shared" si="4299"/>
        <v/>
      </c>
      <c r="DP284" s="72" t="str">
        <f t="shared" si="4300"/>
        <v/>
      </c>
      <c r="DQ284" s="72" t="str">
        <f t="shared" si="4301"/>
        <v/>
      </c>
      <c r="DR284" s="72" t="str">
        <f t="shared" si="4302"/>
        <v/>
      </c>
      <c r="DS284" s="72" t="str">
        <f t="shared" si="4303"/>
        <v/>
      </c>
      <c r="DT284" s="72" t="str">
        <f t="shared" si="4304"/>
        <v/>
      </c>
      <c r="DU284" s="72" t="str">
        <f t="shared" si="4305"/>
        <v/>
      </c>
      <c r="DV284" s="72" t="str">
        <f t="shared" si="4306"/>
        <v/>
      </c>
      <c r="DW284" s="72" t="str">
        <f t="shared" si="4307"/>
        <v/>
      </c>
      <c r="DX284" s="72" t="str">
        <f t="shared" si="4308"/>
        <v/>
      </c>
      <c r="DY284" s="72" t="str">
        <f t="shared" si="4309"/>
        <v/>
      </c>
      <c r="DZ284" s="72" t="str">
        <f t="shared" si="4310"/>
        <v/>
      </c>
      <c r="EA284" s="72" t="str">
        <f t="shared" si="4311"/>
        <v/>
      </c>
      <c r="EB284" s="72" t="str">
        <f t="shared" si="4312"/>
        <v/>
      </c>
      <c r="EC284" s="72" t="str">
        <f t="shared" si="4313"/>
        <v/>
      </c>
      <c r="ED284" s="72" t="str">
        <f t="shared" si="4314"/>
        <v/>
      </c>
      <c r="EE284" s="72" t="str">
        <f t="shared" si="4315"/>
        <v/>
      </c>
      <c r="EF284" s="72" t="str">
        <f t="shared" si="4316"/>
        <v/>
      </c>
      <c r="EG284" s="72" t="str">
        <f t="shared" si="4317"/>
        <v/>
      </c>
      <c r="EH284" s="72" t="str">
        <f t="shared" si="4318"/>
        <v/>
      </c>
      <c r="EI284" s="72" t="str">
        <f t="shared" si="4319"/>
        <v/>
      </c>
      <c r="EJ284" s="72" t="str">
        <f t="shared" si="4320"/>
        <v/>
      </c>
      <c r="EK284" s="72" t="str">
        <f t="shared" si="4321"/>
        <v/>
      </c>
      <c r="EL284" s="72" t="str">
        <f t="shared" si="4322"/>
        <v/>
      </c>
      <c r="EM284" s="72" t="str">
        <f t="shared" si="4323"/>
        <v/>
      </c>
      <c r="EN284" s="72" t="str">
        <f t="shared" si="4324"/>
        <v/>
      </c>
      <c r="EO284" s="72" t="str">
        <f t="shared" si="4325"/>
        <v/>
      </c>
      <c r="EP284" s="72" t="str">
        <f t="shared" si="4326"/>
        <v/>
      </c>
      <c r="EQ284" s="72" t="str">
        <f t="shared" si="4327"/>
        <v/>
      </c>
      <c r="ER284" s="72" t="str">
        <f t="shared" si="4328"/>
        <v/>
      </c>
      <c r="ES284" s="72" t="str">
        <f t="shared" si="4329"/>
        <v/>
      </c>
      <c r="ET284" s="72" t="str">
        <f t="shared" si="4330"/>
        <v/>
      </c>
      <c r="EU284" s="72" t="str">
        <f t="shared" si="4331"/>
        <v/>
      </c>
      <c r="EV284" s="72" t="str">
        <f t="shared" si="4332"/>
        <v/>
      </c>
      <c r="EW284" s="72" t="str">
        <f t="shared" si="4333"/>
        <v/>
      </c>
      <c r="EX284" s="72" t="str">
        <f t="shared" si="4334"/>
        <v/>
      </c>
      <c r="EY284" s="72" t="str">
        <f t="shared" si="4335"/>
        <v/>
      </c>
      <c r="EZ284" s="72" t="str">
        <f t="shared" si="4336"/>
        <v/>
      </c>
      <c r="FA284" s="72" t="str">
        <f t="shared" si="4337"/>
        <v/>
      </c>
      <c r="FB284" s="72" t="str">
        <f t="shared" si="4338"/>
        <v/>
      </c>
      <c r="FC284" s="72" t="str">
        <f t="shared" si="4339"/>
        <v/>
      </c>
      <c r="FD284" s="72" t="str">
        <f t="shared" si="4340"/>
        <v/>
      </c>
      <c r="FE284" s="72" t="str">
        <f t="shared" si="4341"/>
        <v/>
      </c>
      <c r="FF284" s="72" t="str">
        <f t="shared" si="4342"/>
        <v/>
      </c>
      <c r="FG284" s="72" t="str">
        <f t="shared" si="4343"/>
        <v/>
      </c>
      <c r="FH284" s="72" t="str">
        <f t="shared" si="4344"/>
        <v/>
      </c>
      <c r="FI284" s="72" t="str">
        <f t="shared" si="4345"/>
        <v/>
      </c>
      <c r="FJ284" s="72" t="str">
        <f t="shared" si="4346"/>
        <v/>
      </c>
      <c r="FK284" s="72" t="str">
        <f t="shared" si="4347"/>
        <v/>
      </c>
      <c r="FL284" s="72" t="str">
        <f t="shared" si="4348"/>
        <v/>
      </c>
      <c r="FM284" s="72" t="str">
        <f t="shared" si="4349"/>
        <v/>
      </c>
      <c r="FN284" s="72" t="str">
        <f t="shared" si="4350"/>
        <v/>
      </c>
      <c r="FO284" s="72" t="str">
        <f t="shared" si="4351"/>
        <v/>
      </c>
      <c r="FP284" s="72" t="str">
        <f t="shared" si="4352"/>
        <v/>
      </c>
      <c r="FQ284" s="72" t="str">
        <f t="shared" si="4353"/>
        <v/>
      </c>
      <c r="FR284" s="72" t="str">
        <f t="shared" si="4354"/>
        <v/>
      </c>
      <c r="FS284" s="72" t="str">
        <f t="shared" si="4355"/>
        <v/>
      </c>
    </row>
    <row r="285" spans="1:175">
      <c r="A285" s="81"/>
      <c r="B285" s="81" t="s">
        <v>881</v>
      </c>
      <c r="C285" s="62" t="s">
        <v>860</v>
      </c>
      <c r="T285" s="144"/>
      <c r="U285" s="86"/>
      <c r="CN285" s="71" t="str">
        <f t="shared" si="4280"/>
        <v>InitUnitState('IF22',,,,,,,,,,)</v>
      </c>
      <c r="CO285" s="71" t="str">
        <f t="shared" si="4281"/>
        <v>InitUnitNormal('IF22',,,,,,,,,,)</v>
      </c>
      <c r="CP285" s="71" t="str">
        <f t="shared" si="4282"/>
        <v>InitUnitMagic('IF22',,,,,,,,,,)</v>
      </c>
      <c r="CQ285" s="71" t="str">
        <f t="shared" si="4283"/>
        <v>InitUnitAdd('IF22',,,,,,,,,,)</v>
      </c>
      <c r="CR285" s="71" t="str">
        <f t="shared" si="4284"/>
        <v>InitEquipData('IF22',,"",,,,,'','','','','','',"")</v>
      </c>
      <c r="CU285" s="96" t="str">
        <f t="shared" si="4285"/>
        <v>|n</v>
      </c>
      <c r="CW285" s="61"/>
      <c r="CX285" s="61"/>
      <c r="CY285" s="61"/>
      <c r="CZ285" s="61"/>
      <c r="DA285" s="61"/>
      <c r="DB285" s="72" t="str">
        <f t="shared" si="4286"/>
        <v/>
      </c>
      <c r="DC285" s="72" t="str">
        <f t="shared" si="4287"/>
        <v/>
      </c>
      <c r="DD285" s="72" t="str">
        <f t="shared" si="4288"/>
        <v/>
      </c>
      <c r="DE285" s="72" t="str">
        <f t="shared" si="4289"/>
        <v/>
      </c>
      <c r="DF285" s="72" t="str">
        <f t="shared" si="4290"/>
        <v/>
      </c>
      <c r="DG285" s="72" t="str">
        <f t="shared" si="4291"/>
        <v/>
      </c>
      <c r="DH285" s="72" t="str">
        <f t="shared" si="4292"/>
        <v/>
      </c>
      <c r="DI285" s="72" t="str">
        <f t="shared" si="4293"/>
        <v/>
      </c>
      <c r="DJ285" s="72" t="str">
        <f t="shared" si="4294"/>
        <v/>
      </c>
      <c r="DK285" s="72" t="str">
        <f t="shared" si="4295"/>
        <v/>
      </c>
      <c r="DL285" s="72" t="str">
        <f t="shared" si="4296"/>
        <v/>
      </c>
      <c r="DM285" s="72" t="str">
        <f t="shared" si="4297"/>
        <v/>
      </c>
      <c r="DN285" s="72" t="str">
        <f t="shared" si="4298"/>
        <v/>
      </c>
      <c r="DO285" s="72" t="str">
        <f t="shared" si="4299"/>
        <v/>
      </c>
      <c r="DP285" s="72" t="str">
        <f t="shared" si="4300"/>
        <v/>
      </c>
      <c r="DQ285" s="72" t="str">
        <f t="shared" si="4301"/>
        <v/>
      </c>
      <c r="DR285" s="72" t="str">
        <f t="shared" si="4302"/>
        <v/>
      </c>
      <c r="DS285" s="72" t="str">
        <f t="shared" si="4303"/>
        <v/>
      </c>
      <c r="DT285" s="72" t="str">
        <f t="shared" si="4304"/>
        <v/>
      </c>
      <c r="DU285" s="72" t="str">
        <f t="shared" si="4305"/>
        <v/>
      </c>
      <c r="DV285" s="72" t="str">
        <f t="shared" si="4306"/>
        <v/>
      </c>
      <c r="DW285" s="72" t="str">
        <f t="shared" si="4307"/>
        <v/>
      </c>
      <c r="DX285" s="72" t="str">
        <f t="shared" si="4308"/>
        <v/>
      </c>
      <c r="DY285" s="72" t="str">
        <f t="shared" si="4309"/>
        <v/>
      </c>
      <c r="DZ285" s="72" t="str">
        <f t="shared" si="4310"/>
        <v/>
      </c>
      <c r="EA285" s="72" t="str">
        <f t="shared" si="4311"/>
        <v/>
      </c>
      <c r="EB285" s="72" t="str">
        <f t="shared" si="4312"/>
        <v/>
      </c>
      <c r="EC285" s="72" t="str">
        <f t="shared" si="4313"/>
        <v/>
      </c>
      <c r="ED285" s="72" t="str">
        <f t="shared" si="4314"/>
        <v/>
      </c>
      <c r="EE285" s="72" t="str">
        <f t="shared" si="4315"/>
        <v/>
      </c>
      <c r="EF285" s="72" t="str">
        <f t="shared" si="4316"/>
        <v/>
      </c>
      <c r="EG285" s="72" t="str">
        <f t="shared" si="4317"/>
        <v/>
      </c>
      <c r="EH285" s="72" t="str">
        <f t="shared" si="4318"/>
        <v/>
      </c>
      <c r="EI285" s="72" t="str">
        <f t="shared" si="4319"/>
        <v/>
      </c>
      <c r="EJ285" s="72" t="str">
        <f t="shared" si="4320"/>
        <v/>
      </c>
      <c r="EK285" s="72" t="str">
        <f t="shared" si="4321"/>
        <v/>
      </c>
      <c r="EL285" s="72" t="str">
        <f t="shared" si="4322"/>
        <v/>
      </c>
      <c r="EM285" s="72" t="str">
        <f t="shared" si="4323"/>
        <v/>
      </c>
      <c r="EN285" s="72" t="str">
        <f t="shared" si="4324"/>
        <v/>
      </c>
      <c r="EO285" s="72" t="str">
        <f t="shared" si="4325"/>
        <v/>
      </c>
      <c r="EP285" s="72" t="str">
        <f t="shared" si="4326"/>
        <v/>
      </c>
      <c r="EQ285" s="72" t="str">
        <f t="shared" si="4327"/>
        <v/>
      </c>
      <c r="ER285" s="72" t="str">
        <f t="shared" si="4328"/>
        <v/>
      </c>
      <c r="ES285" s="72" t="str">
        <f t="shared" si="4329"/>
        <v/>
      </c>
      <c r="ET285" s="72" t="str">
        <f t="shared" si="4330"/>
        <v/>
      </c>
      <c r="EU285" s="72" t="str">
        <f t="shared" si="4331"/>
        <v/>
      </c>
      <c r="EV285" s="72" t="str">
        <f t="shared" si="4332"/>
        <v/>
      </c>
      <c r="EW285" s="72" t="str">
        <f t="shared" si="4333"/>
        <v/>
      </c>
      <c r="EX285" s="72" t="str">
        <f t="shared" si="4334"/>
        <v/>
      </c>
      <c r="EY285" s="72" t="str">
        <f t="shared" si="4335"/>
        <v/>
      </c>
      <c r="EZ285" s="72" t="str">
        <f t="shared" si="4336"/>
        <v/>
      </c>
      <c r="FA285" s="72" t="str">
        <f t="shared" si="4337"/>
        <v/>
      </c>
      <c r="FB285" s="72" t="str">
        <f t="shared" si="4338"/>
        <v/>
      </c>
      <c r="FC285" s="72" t="str">
        <f t="shared" si="4339"/>
        <v/>
      </c>
      <c r="FD285" s="72" t="str">
        <f t="shared" si="4340"/>
        <v/>
      </c>
      <c r="FE285" s="72" t="str">
        <f t="shared" si="4341"/>
        <v/>
      </c>
      <c r="FF285" s="72" t="str">
        <f t="shared" si="4342"/>
        <v/>
      </c>
      <c r="FG285" s="72" t="str">
        <f t="shared" si="4343"/>
        <v/>
      </c>
      <c r="FH285" s="72" t="str">
        <f t="shared" si="4344"/>
        <v/>
      </c>
      <c r="FI285" s="72" t="str">
        <f t="shared" si="4345"/>
        <v/>
      </c>
      <c r="FJ285" s="72" t="str">
        <f t="shared" si="4346"/>
        <v/>
      </c>
      <c r="FK285" s="72" t="str">
        <f t="shared" si="4347"/>
        <v/>
      </c>
      <c r="FL285" s="72" t="str">
        <f t="shared" si="4348"/>
        <v/>
      </c>
      <c r="FM285" s="72" t="str">
        <f t="shared" si="4349"/>
        <v/>
      </c>
      <c r="FN285" s="72" t="str">
        <f t="shared" si="4350"/>
        <v/>
      </c>
      <c r="FO285" s="72" t="str">
        <f t="shared" si="4351"/>
        <v/>
      </c>
      <c r="FP285" s="72" t="str">
        <f t="shared" si="4352"/>
        <v/>
      </c>
      <c r="FQ285" s="72" t="str">
        <f t="shared" si="4353"/>
        <v/>
      </c>
      <c r="FR285" s="72" t="str">
        <f t="shared" si="4354"/>
        <v/>
      </c>
      <c r="FS285" s="72" t="str">
        <f t="shared" si="4355"/>
        <v/>
      </c>
    </row>
    <row r="286" spans="1:175">
      <c r="A286" s="81"/>
      <c r="B286" s="81" t="s">
        <v>882</v>
      </c>
      <c r="C286" s="62" t="s">
        <v>860</v>
      </c>
      <c r="T286" s="144"/>
      <c r="U286" s="86"/>
      <c r="CN286" s="71" t="str">
        <f t="shared" si="4280"/>
        <v>InitUnitState('IF23',,,,,,,,,,)</v>
      </c>
      <c r="CO286" s="71" t="str">
        <f t="shared" si="4281"/>
        <v>InitUnitNormal('IF23',,,,,,,,,,)</v>
      </c>
      <c r="CP286" s="71" t="str">
        <f t="shared" si="4282"/>
        <v>InitUnitMagic('IF23',,,,,,,,,,)</v>
      </c>
      <c r="CQ286" s="71" t="str">
        <f t="shared" si="4283"/>
        <v>InitUnitAdd('IF23',,,,,,,,,,)</v>
      </c>
      <c r="CR286" s="71" t="str">
        <f t="shared" si="4284"/>
        <v>InitEquipData('IF23',,"",,,,,'','','','','','',"")</v>
      </c>
      <c r="CU286" s="96" t="str">
        <f t="shared" si="4285"/>
        <v>|n</v>
      </c>
      <c r="CW286" s="61"/>
      <c r="CX286" s="61"/>
      <c r="CY286" s="61"/>
      <c r="CZ286" s="61"/>
      <c r="DA286" s="61"/>
      <c r="DB286" s="72" t="str">
        <f t="shared" si="4286"/>
        <v/>
      </c>
      <c r="DC286" s="72" t="str">
        <f t="shared" si="4287"/>
        <v/>
      </c>
      <c r="DD286" s="72" t="str">
        <f t="shared" si="4288"/>
        <v/>
      </c>
      <c r="DE286" s="72" t="str">
        <f t="shared" si="4289"/>
        <v/>
      </c>
      <c r="DF286" s="72" t="str">
        <f t="shared" si="4290"/>
        <v/>
      </c>
      <c r="DG286" s="72" t="str">
        <f t="shared" si="4291"/>
        <v/>
      </c>
      <c r="DH286" s="72" t="str">
        <f t="shared" si="4292"/>
        <v/>
      </c>
      <c r="DI286" s="72" t="str">
        <f t="shared" si="4293"/>
        <v/>
      </c>
      <c r="DJ286" s="72" t="str">
        <f t="shared" si="4294"/>
        <v/>
      </c>
      <c r="DK286" s="72" t="str">
        <f t="shared" si="4295"/>
        <v/>
      </c>
      <c r="DL286" s="72" t="str">
        <f t="shared" si="4296"/>
        <v/>
      </c>
      <c r="DM286" s="72" t="str">
        <f t="shared" si="4297"/>
        <v/>
      </c>
      <c r="DN286" s="72" t="str">
        <f t="shared" si="4298"/>
        <v/>
      </c>
      <c r="DO286" s="72" t="str">
        <f t="shared" si="4299"/>
        <v/>
      </c>
      <c r="DP286" s="72" t="str">
        <f t="shared" si="4300"/>
        <v/>
      </c>
      <c r="DQ286" s="72" t="str">
        <f t="shared" si="4301"/>
        <v/>
      </c>
      <c r="DR286" s="72" t="str">
        <f t="shared" si="4302"/>
        <v/>
      </c>
      <c r="DS286" s="72" t="str">
        <f t="shared" si="4303"/>
        <v/>
      </c>
      <c r="DT286" s="72" t="str">
        <f t="shared" si="4304"/>
        <v/>
      </c>
      <c r="DU286" s="72" t="str">
        <f t="shared" si="4305"/>
        <v/>
      </c>
      <c r="DV286" s="72" t="str">
        <f t="shared" si="4306"/>
        <v/>
      </c>
      <c r="DW286" s="72" t="str">
        <f t="shared" si="4307"/>
        <v/>
      </c>
      <c r="DX286" s="72" t="str">
        <f t="shared" si="4308"/>
        <v/>
      </c>
      <c r="DY286" s="72" t="str">
        <f t="shared" si="4309"/>
        <v/>
      </c>
      <c r="DZ286" s="72" t="str">
        <f t="shared" si="4310"/>
        <v/>
      </c>
      <c r="EA286" s="72" t="str">
        <f t="shared" si="4311"/>
        <v/>
      </c>
      <c r="EB286" s="72" t="str">
        <f t="shared" si="4312"/>
        <v/>
      </c>
      <c r="EC286" s="72" t="str">
        <f t="shared" si="4313"/>
        <v/>
      </c>
      <c r="ED286" s="72" t="str">
        <f t="shared" si="4314"/>
        <v/>
      </c>
      <c r="EE286" s="72" t="str">
        <f t="shared" si="4315"/>
        <v/>
      </c>
      <c r="EF286" s="72" t="str">
        <f t="shared" si="4316"/>
        <v/>
      </c>
      <c r="EG286" s="72" t="str">
        <f t="shared" si="4317"/>
        <v/>
      </c>
      <c r="EH286" s="72" t="str">
        <f t="shared" si="4318"/>
        <v/>
      </c>
      <c r="EI286" s="72" t="str">
        <f t="shared" si="4319"/>
        <v/>
      </c>
      <c r="EJ286" s="72" t="str">
        <f t="shared" si="4320"/>
        <v/>
      </c>
      <c r="EK286" s="72" t="str">
        <f t="shared" si="4321"/>
        <v/>
      </c>
      <c r="EL286" s="72" t="str">
        <f t="shared" si="4322"/>
        <v/>
      </c>
      <c r="EM286" s="72" t="str">
        <f t="shared" si="4323"/>
        <v/>
      </c>
      <c r="EN286" s="72" t="str">
        <f t="shared" si="4324"/>
        <v/>
      </c>
      <c r="EO286" s="72" t="str">
        <f t="shared" si="4325"/>
        <v/>
      </c>
      <c r="EP286" s="72" t="str">
        <f t="shared" si="4326"/>
        <v/>
      </c>
      <c r="EQ286" s="72" t="str">
        <f t="shared" si="4327"/>
        <v/>
      </c>
      <c r="ER286" s="72" t="str">
        <f t="shared" si="4328"/>
        <v/>
      </c>
      <c r="ES286" s="72" t="str">
        <f t="shared" si="4329"/>
        <v/>
      </c>
      <c r="ET286" s="72" t="str">
        <f t="shared" si="4330"/>
        <v/>
      </c>
      <c r="EU286" s="72" t="str">
        <f t="shared" si="4331"/>
        <v/>
      </c>
      <c r="EV286" s="72" t="str">
        <f t="shared" si="4332"/>
        <v/>
      </c>
      <c r="EW286" s="72" t="str">
        <f t="shared" si="4333"/>
        <v/>
      </c>
      <c r="EX286" s="72" t="str">
        <f t="shared" si="4334"/>
        <v/>
      </c>
      <c r="EY286" s="72" t="str">
        <f t="shared" si="4335"/>
        <v/>
      </c>
      <c r="EZ286" s="72" t="str">
        <f t="shared" si="4336"/>
        <v/>
      </c>
      <c r="FA286" s="72" t="str">
        <f t="shared" si="4337"/>
        <v/>
      </c>
      <c r="FB286" s="72" t="str">
        <f t="shared" si="4338"/>
        <v/>
      </c>
      <c r="FC286" s="72" t="str">
        <f t="shared" si="4339"/>
        <v/>
      </c>
      <c r="FD286" s="72" t="str">
        <f t="shared" si="4340"/>
        <v/>
      </c>
      <c r="FE286" s="72" t="str">
        <f t="shared" si="4341"/>
        <v/>
      </c>
      <c r="FF286" s="72" t="str">
        <f t="shared" si="4342"/>
        <v/>
      </c>
      <c r="FG286" s="72" t="str">
        <f t="shared" si="4343"/>
        <v/>
      </c>
      <c r="FH286" s="72" t="str">
        <f t="shared" si="4344"/>
        <v/>
      </c>
      <c r="FI286" s="72" t="str">
        <f t="shared" si="4345"/>
        <v/>
      </c>
      <c r="FJ286" s="72" t="str">
        <f t="shared" si="4346"/>
        <v/>
      </c>
      <c r="FK286" s="72" t="str">
        <f t="shared" si="4347"/>
        <v/>
      </c>
      <c r="FL286" s="72" t="str">
        <f t="shared" si="4348"/>
        <v/>
      </c>
      <c r="FM286" s="72" t="str">
        <f t="shared" si="4349"/>
        <v/>
      </c>
      <c r="FN286" s="72" t="str">
        <f t="shared" si="4350"/>
        <v/>
      </c>
      <c r="FO286" s="72" t="str">
        <f t="shared" si="4351"/>
        <v/>
      </c>
      <c r="FP286" s="72" t="str">
        <f t="shared" si="4352"/>
        <v/>
      </c>
      <c r="FQ286" s="72" t="str">
        <f t="shared" si="4353"/>
        <v/>
      </c>
      <c r="FR286" s="72" t="str">
        <f t="shared" si="4354"/>
        <v/>
      </c>
      <c r="FS286" s="72" t="str">
        <f t="shared" si="4355"/>
        <v/>
      </c>
    </row>
    <row r="287" spans="1:175">
      <c r="A287" s="81"/>
      <c r="B287" s="81" t="s">
        <v>883</v>
      </c>
      <c r="C287" s="62" t="s">
        <v>860</v>
      </c>
      <c r="T287" s="144"/>
      <c r="U287" s="86"/>
      <c r="CN287" s="71" t="str">
        <f t="shared" si="4280"/>
        <v>InitUnitState('IF24',,,,,,,,,,)</v>
      </c>
      <c r="CO287" s="71" t="str">
        <f t="shared" si="4281"/>
        <v>InitUnitNormal('IF24',,,,,,,,,,)</v>
      </c>
      <c r="CP287" s="71" t="str">
        <f t="shared" si="4282"/>
        <v>InitUnitMagic('IF24',,,,,,,,,,)</v>
      </c>
      <c r="CQ287" s="71" t="str">
        <f t="shared" si="4283"/>
        <v>InitUnitAdd('IF24',,,,,,,,,,)</v>
      </c>
      <c r="CR287" s="71" t="str">
        <f t="shared" si="4284"/>
        <v>InitEquipData('IF24',,"",,,,,'','','','','','',"")</v>
      </c>
      <c r="CU287" s="96" t="str">
        <f t="shared" ref="CU287:CU334" si="4356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61"/>
      <c r="CX287" s="61"/>
      <c r="CY287" s="61"/>
      <c r="CZ287" s="61"/>
      <c r="DA287" s="61"/>
      <c r="DB287" s="72" t="str">
        <f t="shared" ref="DB287:DB334" si="4357">IF(V287="","","|n"&amp;DB$2&amp;"+"&amp;V287&amp;DB$1)</f>
        <v/>
      </c>
      <c r="DC287" s="72" t="str">
        <f t="shared" ref="DC287:DC334" si="4358">IF(W287="","","|n"&amp;DC$2&amp;"+"&amp;W287&amp;DC$1)</f>
        <v/>
      </c>
      <c r="DD287" s="72" t="str">
        <f t="shared" ref="DD287:DD334" si="4359">IF(X287="","","|n"&amp;DD$2&amp;"+"&amp;X287&amp;DD$1)</f>
        <v/>
      </c>
      <c r="DE287" s="72" t="str">
        <f t="shared" ref="DE287:DE334" si="4360">IF(Y287="","","|n"&amp;DE$2&amp;"+"&amp;Y287&amp;DE$1)</f>
        <v/>
      </c>
      <c r="DF287" s="72" t="str">
        <f t="shared" ref="DF287:DF334" si="4361">IF(Z287="","","|n"&amp;DF$2&amp;"+"&amp;Z287&amp;DF$1)</f>
        <v/>
      </c>
      <c r="DG287" s="72" t="str">
        <f t="shared" ref="DG287:DG334" si="4362">IF(AA287="","","|n"&amp;DG$2&amp;"+"&amp;AA287&amp;DG$1)</f>
        <v/>
      </c>
      <c r="DH287" s="72" t="str">
        <f t="shared" ref="DH287:DH334" si="4363">IF(AB287="","","|n"&amp;DH$2&amp;"+"&amp;AB287&amp;DH$1)</f>
        <v/>
      </c>
      <c r="DI287" s="72" t="str">
        <f t="shared" ref="DI287:DI334" si="4364">IF(AC287="","","|n"&amp;DI$2&amp;"+"&amp;AC287&amp;DI$1)</f>
        <v/>
      </c>
      <c r="DJ287" s="72" t="str">
        <f t="shared" ref="DJ287:DJ334" si="4365">IF(AD287="","","|n"&amp;DJ$2&amp;"+"&amp;AD287&amp;DJ$1)</f>
        <v/>
      </c>
      <c r="DK287" s="72" t="str">
        <f t="shared" ref="DK287:DK334" si="4366">IF(AE287="","","|n"&amp;DK$2&amp;"+"&amp;AE287&amp;DK$1)</f>
        <v/>
      </c>
      <c r="DL287" s="72" t="str">
        <f t="shared" ref="DL287:DL334" si="4367">IF(AF287="","","|n"&amp;DL$2&amp;"+"&amp;AF287&amp;DL$1)</f>
        <v/>
      </c>
      <c r="DM287" s="72" t="str">
        <f t="shared" ref="DM287:DM334" si="4368">IF(AG287="","","|n"&amp;DM$2&amp;"+"&amp;AG287&amp;DM$1)</f>
        <v/>
      </c>
      <c r="DN287" s="72" t="str">
        <f t="shared" ref="DN287:DN334" si="4369">IF(AH287="","","|n"&amp;DN$2&amp;"+"&amp;AH287&amp;DN$1)</f>
        <v/>
      </c>
      <c r="DO287" s="72" t="str">
        <f t="shared" ref="DO287:DO334" si="4370">IF(AI287="","","|n"&amp;DO$2&amp;"+"&amp;AI287&amp;DO$1)</f>
        <v/>
      </c>
      <c r="DP287" s="72" t="str">
        <f t="shared" ref="DP287:DP334" si="4371">IF(AJ287="","","|n"&amp;DP$2&amp;"+"&amp;AJ287&amp;DP$1)</f>
        <v/>
      </c>
      <c r="DQ287" s="72" t="str">
        <f t="shared" ref="DQ287:DQ334" si="4372">IF(AK287="","","|n"&amp;DQ$2&amp;"+"&amp;AK287&amp;DQ$1)</f>
        <v/>
      </c>
      <c r="DR287" s="72" t="str">
        <f t="shared" ref="DR287:DR334" si="4373">IF(AL287="","","|n"&amp;DR$2&amp;"+"&amp;AL287&amp;DR$1)</f>
        <v/>
      </c>
      <c r="DS287" s="72" t="str">
        <f t="shared" ref="DS287:DS334" si="4374">IF(AM287="","","|n"&amp;DS$2&amp;"+"&amp;AM287&amp;DS$1)</f>
        <v/>
      </c>
      <c r="DT287" s="72" t="str">
        <f t="shared" ref="DT287:DT334" si="4375">IF(AN287="","","|n"&amp;DT$2&amp;"+"&amp;AN287&amp;DT$1)</f>
        <v/>
      </c>
      <c r="DU287" s="72" t="str">
        <f t="shared" ref="DU287:DU334" si="4376">IF(AO287="","","|n"&amp;DU$2&amp;"+"&amp;AO287&amp;DU$1)</f>
        <v/>
      </c>
      <c r="DV287" s="72" t="str">
        <f t="shared" ref="DV287:DV334" si="4377">IF(AP287="","","|n"&amp;DV$2&amp;"+"&amp;AP287&amp;DV$1)</f>
        <v/>
      </c>
      <c r="DW287" s="72" t="str">
        <f t="shared" ref="DW287:DW334" si="4378">IF(AQ287="","","|n"&amp;DW$2&amp;"+"&amp;AQ287&amp;DW$1)</f>
        <v/>
      </c>
      <c r="DX287" s="72" t="str">
        <f t="shared" ref="DX287:DX334" si="4379">IF(AR287="","","|n"&amp;DX$2&amp;"+"&amp;AR287&amp;DX$1)</f>
        <v/>
      </c>
      <c r="DY287" s="72" t="str">
        <f t="shared" ref="DY287:DY334" si="4380">IF(AS287="","","|n"&amp;DY$2&amp;"+"&amp;AS287&amp;DY$1)</f>
        <v/>
      </c>
      <c r="DZ287" s="72" t="str">
        <f t="shared" ref="DZ287:DZ334" si="4381">IF(AT287="","","|n"&amp;DZ$2&amp;"+"&amp;AT287&amp;DZ$1)</f>
        <v/>
      </c>
      <c r="EA287" s="72" t="str">
        <f t="shared" ref="EA287:EA334" si="4382">IF(AU287="","","|n"&amp;EA$2&amp;"+"&amp;AU287&amp;EA$1)</f>
        <v/>
      </c>
      <c r="EB287" s="72" t="str">
        <f t="shared" ref="EB287:EB334" si="4383">IF(AV287="","","|n"&amp;EB$2&amp;"+"&amp;AV287&amp;EB$1)</f>
        <v/>
      </c>
      <c r="EC287" s="72" t="str">
        <f t="shared" ref="EC287:EC334" si="4384">IF(AW287="","","|n"&amp;EC$2&amp;"+"&amp;AW287&amp;EC$1)</f>
        <v/>
      </c>
      <c r="ED287" s="72" t="str">
        <f t="shared" ref="ED287:ED334" si="4385">IF(AX287="","","|n"&amp;ED$2&amp;"+"&amp;AX287&amp;ED$1)</f>
        <v/>
      </c>
      <c r="EE287" s="72" t="str">
        <f t="shared" ref="EE287:EE334" si="4386">IF(AY287="","","|n"&amp;EE$2&amp;"+"&amp;AY287&amp;EE$1)</f>
        <v/>
      </c>
      <c r="EF287" s="72" t="str">
        <f t="shared" ref="EF287:EF334" si="4387">IF(AZ287="","","|n"&amp;EF$2&amp;"+"&amp;AZ287&amp;EF$1)</f>
        <v/>
      </c>
      <c r="EG287" s="72" t="str">
        <f t="shared" ref="EG287:EG334" si="4388">IF(BA287="","","|n"&amp;EG$2&amp;"+"&amp;BA287&amp;EG$1)</f>
        <v/>
      </c>
      <c r="EH287" s="72" t="str">
        <f t="shared" ref="EH287:EH334" si="4389">IF(BB287="","","|n"&amp;EH$2&amp;"+"&amp;BB287&amp;EH$1)</f>
        <v/>
      </c>
      <c r="EI287" s="72" t="str">
        <f t="shared" ref="EI287:EI334" si="4390">IF(BC287="","","|n"&amp;EI$2&amp;"+"&amp;BC287&amp;EI$1)</f>
        <v/>
      </c>
      <c r="EJ287" s="72" t="str">
        <f t="shared" ref="EJ287:EJ334" si="4391">IF(BD287="","","|n"&amp;EJ$2&amp;"+"&amp;BD287&amp;EJ$1)</f>
        <v/>
      </c>
      <c r="EK287" s="72" t="str">
        <f t="shared" ref="EK287:EK334" si="4392">IF(BE287="","","|n"&amp;EK$2&amp;"+"&amp;BE287&amp;EK$1)</f>
        <v/>
      </c>
      <c r="EL287" s="72" t="str">
        <f t="shared" ref="EL287:EL334" si="4393">IF(BF287="","","|n"&amp;EL$2&amp;"+"&amp;BF287&amp;EL$1)</f>
        <v/>
      </c>
      <c r="EM287" s="72" t="str">
        <f t="shared" ref="EM287:EM334" si="4394">IF(BG287="","","|n"&amp;EM$2&amp;"+"&amp;BG287&amp;EM$1)</f>
        <v/>
      </c>
      <c r="EN287" s="72" t="str">
        <f t="shared" ref="EN287:EN334" si="4395">IF(BH287="","","|n"&amp;EN$2&amp;"+"&amp;BH287&amp;EN$1)</f>
        <v/>
      </c>
      <c r="EO287" s="72" t="str">
        <f t="shared" ref="EO287:EO334" si="4396">IF(BI287="","","|n"&amp;EO$2&amp;"+"&amp;BI287&amp;EO$1)</f>
        <v/>
      </c>
      <c r="EP287" s="72" t="str">
        <f t="shared" ref="EP287:EP334" si="4397">IF(BJ287="","","|n"&amp;EP$2&amp;"+"&amp;BJ287&amp;EP$1)</f>
        <v/>
      </c>
      <c r="EQ287" s="72" t="str">
        <f t="shared" ref="EQ287:EQ334" si="4398">IF(BK287="","","|n"&amp;EQ$2&amp;"+"&amp;BK287&amp;EQ$1)</f>
        <v/>
      </c>
      <c r="ER287" s="72" t="str">
        <f t="shared" ref="ER287:ER334" si="4399">IF(BL287="","","|n"&amp;ER$2&amp;"+"&amp;BL287&amp;ER$1)</f>
        <v/>
      </c>
      <c r="ES287" s="72" t="str">
        <f t="shared" ref="ES287:ES334" si="4400">IF(BM287="","","|n"&amp;ES$2&amp;"+"&amp;BM287&amp;ES$1)</f>
        <v/>
      </c>
      <c r="ET287" s="72" t="str">
        <f t="shared" ref="ET287:ET334" si="4401">IF(BN287="","","|n"&amp;ET$2&amp;"+"&amp;BN287&amp;ET$1)</f>
        <v/>
      </c>
      <c r="EU287" s="72" t="str">
        <f t="shared" ref="EU287:EU334" si="4402">IF(BO287="","","|n"&amp;EU$2&amp;"+"&amp;BO287&amp;EU$1)</f>
        <v/>
      </c>
      <c r="EV287" s="72" t="str">
        <f t="shared" ref="EV287:EV334" si="4403">IF(BP287="","","|n"&amp;EV$2&amp;"+"&amp;BP287&amp;EV$1)</f>
        <v/>
      </c>
      <c r="EW287" s="72" t="str">
        <f t="shared" ref="EW287:EW334" si="4404">IF(BQ287="","","|n"&amp;EW$2&amp;"+"&amp;BQ287&amp;EW$1)</f>
        <v/>
      </c>
      <c r="EX287" s="72" t="str">
        <f t="shared" ref="EX287:EX334" si="4405">IF(BR287="","","|n"&amp;EX$2&amp;"+"&amp;BR287&amp;EX$1)</f>
        <v/>
      </c>
      <c r="EY287" s="72" t="str">
        <f t="shared" ref="EY287:EY334" si="4406">IF(BS287="","","|n"&amp;EY$2&amp;"+"&amp;BS287&amp;EY$1)</f>
        <v/>
      </c>
      <c r="EZ287" s="72" t="str">
        <f t="shared" ref="EZ287:EZ334" si="4407">IF(BT287="","","|n"&amp;EZ$2&amp;"+"&amp;BT287&amp;EZ$1)</f>
        <v/>
      </c>
      <c r="FA287" s="72" t="str">
        <f t="shared" ref="FA287:FA334" si="4408">IF(BU287="","","|n"&amp;FA$2&amp;"+"&amp;BU287&amp;FA$1)</f>
        <v/>
      </c>
      <c r="FB287" s="72" t="str">
        <f t="shared" ref="FB287:FB334" si="4409">IF(BV287="","","|n"&amp;FB$2&amp;"+"&amp;BV287&amp;FB$1)</f>
        <v/>
      </c>
      <c r="FC287" s="72" t="str">
        <f t="shared" ref="FC287:FC334" si="4410">IF(BW287="","","|n"&amp;FC$2&amp;"+"&amp;BW287&amp;FC$1)</f>
        <v/>
      </c>
      <c r="FD287" s="72" t="str">
        <f t="shared" ref="FD287:FD334" si="4411">IF(BX287="","","|n"&amp;FD$2&amp;"+"&amp;BX287&amp;FD$1)</f>
        <v/>
      </c>
      <c r="FE287" s="72" t="str">
        <f t="shared" ref="FE287:FE334" si="4412">IF(BY287="","","|n"&amp;FE$2&amp;"+"&amp;BY287&amp;FE$1)</f>
        <v/>
      </c>
      <c r="FF287" s="72" t="str">
        <f t="shared" ref="FF287:FF334" si="4413">IF(BZ287="","","|n"&amp;FF$2&amp;"+"&amp;BZ287&amp;FF$1)</f>
        <v/>
      </c>
      <c r="FG287" s="72" t="str">
        <f t="shared" ref="FG287:FG334" si="4414">IF(CA287="","","|n"&amp;FG$2&amp;"+"&amp;CA287&amp;FG$1)</f>
        <v/>
      </c>
      <c r="FH287" s="72" t="str">
        <f t="shared" ref="FH287:FH334" si="4415">IF(CB287="","","|n"&amp;FH$2&amp;"+"&amp;CB287&amp;FH$1)</f>
        <v/>
      </c>
      <c r="FI287" s="72" t="str">
        <f t="shared" ref="FI287:FI334" si="4416">IF(CC287="","","|n"&amp;FI$2&amp;"+"&amp;CC287&amp;FI$1)</f>
        <v/>
      </c>
      <c r="FJ287" s="72" t="str">
        <f t="shared" ref="FJ287:FJ334" si="4417">IF(CD287="","","|n"&amp;FJ$2&amp;"+"&amp;CD287&amp;FJ$1)</f>
        <v/>
      </c>
      <c r="FK287" s="72" t="str">
        <f t="shared" ref="FK287:FK334" si="4418">IF(CE287="","","|n"&amp;FK$2&amp;"+"&amp;CE287&amp;FK$1)</f>
        <v/>
      </c>
      <c r="FL287" s="72" t="str">
        <f t="shared" ref="FL287:FL334" si="4419">IF(CF287="","","|n"&amp;FL$2&amp;"+"&amp;CF287&amp;FL$1)</f>
        <v/>
      </c>
      <c r="FM287" s="72" t="str">
        <f t="shared" ref="FM287:FM334" si="4420">IF(CG287="","","|n"&amp;FM$2&amp;"+"&amp;CG287&amp;FM$1)</f>
        <v/>
      </c>
      <c r="FN287" s="72" t="str">
        <f t="shared" ref="FN287:FN334" si="4421">IF(CH287="","","|n"&amp;FN$2&amp;"+"&amp;CH287&amp;FN$1)</f>
        <v/>
      </c>
      <c r="FO287" s="72" t="str">
        <f t="shared" ref="FO287:FO334" si="4422">IF(CI287="","","|n"&amp;FO$2&amp;"+"&amp;CI287&amp;FO$1)</f>
        <v/>
      </c>
      <c r="FP287" s="72" t="str">
        <f t="shared" ref="FP287:FP334" si="4423">IF(CJ287="","","|n"&amp;FP$2&amp;"+"&amp;CJ287&amp;FP$1)</f>
        <v/>
      </c>
      <c r="FQ287" s="72" t="str">
        <f t="shared" ref="FQ287:FQ334" si="4424">IF(CK287="","","|n"&amp;FQ$2&amp;"+"&amp;CK287&amp;FQ$1)</f>
        <v/>
      </c>
      <c r="FR287" s="72" t="str">
        <f t="shared" ref="FR287:FR334" si="4425">IF(CL287="","","|n"&amp;FR$2&amp;"+"&amp;CL287&amp;FR$1)</f>
        <v/>
      </c>
      <c r="FS287" s="72" t="str">
        <f t="shared" ref="FS287:FS334" si="4426">IF(CM287="","","|n"&amp;FS$2&amp;"+"&amp;CM287&amp;FS$1)</f>
        <v/>
      </c>
    </row>
    <row r="288" spans="1:175">
      <c r="A288" s="81"/>
      <c r="B288" s="81" t="s">
        <v>884</v>
      </c>
      <c r="C288" s="62" t="s">
        <v>860</v>
      </c>
      <c r="T288" s="144"/>
      <c r="U288" s="86"/>
      <c r="CN288" s="71" t="str">
        <f t="shared" si="4280"/>
        <v>InitUnitState('IF25',,,,,,,,,,)</v>
      </c>
      <c r="CO288" s="71" t="str">
        <f t="shared" si="4281"/>
        <v>InitUnitNormal('IF25',,,,,,,,,,)</v>
      </c>
      <c r="CP288" s="71" t="str">
        <f t="shared" si="4282"/>
        <v>InitUnitMagic('IF25',,,,,,,,,,)</v>
      </c>
      <c r="CQ288" s="71" t="str">
        <f t="shared" si="4283"/>
        <v>InitUnitAdd('IF25',,,,,,,,,,)</v>
      </c>
      <c r="CR288" s="71" t="str">
        <f t="shared" si="4284"/>
        <v>InitEquipData('IF25',,"",,,,,'','','','','','',"")</v>
      </c>
      <c r="CU288" s="96" t="str">
        <f t="shared" si="4356"/>
        <v>|n</v>
      </c>
      <c r="CW288" s="61"/>
      <c r="CX288" s="61"/>
      <c r="CY288" s="61"/>
      <c r="CZ288" s="61"/>
      <c r="DA288" s="61"/>
      <c r="DB288" s="72" t="str">
        <f t="shared" si="4357"/>
        <v/>
      </c>
      <c r="DC288" s="72" t="str">
        <f t="shared" si="4358"/>
        <v/>
      </c>
      <c r="DD288" s="72" t="str">
        <f t="shared" si="4359"/>
        <v/>
      </c>
      <c r="DE288" s="72" t="str">
        <f t="shared" si="4360"/>
        <v/>
      </c>
      <c r="DF288" s="72" t="str">
        <f t="shared" si="4361"/>
        <v/>
      </c>
      <c r="DG288" s="72" t="str">
        <f t="shared" si="4362"/>
        <v/>
      </c>
      <c r="DH288" s="72" t="str">
        <f t="shared" si="4363"/>
        <v/>
      </c>
      <c r="DI288" s="72" t="str">
        <f t="shared" si="4364"/>
        <v/>
      </c>
      <c r="DJ288" s="72" t="str">
        <f t="shared" si="4365"/>
        <v/>
      </c>
      <c r="DK288" s="72" t="str">
        <f t="shared" si="4366"/>
        <v/>
      </c>
      <c r="DL288" s="72" t="str">
        <f t="shared" si="4367"/>
        <v/>
      </c>
      <c r="DM288" s="72" t="str">
        <f t="shared" si="4368"/>
        <v/>
      </c>
      <c r="DN288" s="72" t="str">
        <f t="shared" si="4369"/>
        <v/>
      </c>
      <c r="DO288" s="72" t="str">
        <f t="shared" si="4370"/>
        <v/>
      </c>
      <c r="DP288" s="72" t="str">
        <f t="shared" si="4371"/>
        <v/>
      </c>
      <c r="DQ288" s="72" t="str">
        <f t="shared" si="4372"/>
        <v/>
      </c>
      <c r="DR288" s="72" t="str">
        <f t="shared" si="4373"/>
        <v/>
      </c>
      <c r="DS288" s="72" t="str">
        <f t="shared" si="4374"/>
        <v/>
      </c>
      <c r="DT288" s="72" t="str">
        <f t="shared" si="4375"/>
        <v/>
      </c>
      <c r="DU288" s="72" t="str">
        <f t="shared" si="4376"/>
        <v/>
      </c>
      <c r="DV288" s="72" t="str">
        <f t="shared" si="4377"/>
        <v/>
      </c>
      <c r="DW288" s="72" t="str">
        <f t="shared" si="4378"/>
        <v/>
      </c>
      <c r="DX288" s="72" t="str">
        <f t="shared" si="4379"/>
        <v/>
      </c>
      <c r="DY288" s="72" t="str">
        <f t="shared" si="4380"/>
        <v/>
      </c>
      <c r="DZ288" s="72" t="str">
        <f t="shared" si="4381"/>
        <v/>
      </c>
      <c r="EA288" s="72" t="str">
        <f t="shared" si="4382"/>
        <v/>
      </c>
      <c r="EB288" s="72" t="str">
        <f t="shared" si="4383"/>
        <v/>
      </c>
      <c r="EC288" s="72" t="str">
        <f t="shared" si="4384"/>
        <v/>
      </c>
      <c r="ED288" s="72" t="str">
        <f t="shared" si="4385"/>
        <v/>
      </c>
      <c r="EE288" s="72" t="str">
        <f t="shared" si="4386"/>
        <v/>
      </c>
      <c r="EF288" s="72" t="str">
        <f t="shared" si="4387"/>
        <v/>
      </c>
      <c r="EG288" s="72" t="str">
        <f t="shared" si="4388"/>
        <v/>
      </c>
      <c r="EH288" s="72" t="str">
        <f t="shared" si="4389"/>
        <v/>
      </c>
      <c r="EI288" s="72" t="str">
        <f t="shared" si="4390"/>
        <v/>
      </c>
      <c r="EJ288" s="72" t="str">
        <f t="shared" si="4391"/>
        <v/>
      </c>
      <c r="EK288" s="72" t="str">
        <f t="shared" si="4392"/>
        <v/>
      </c>
      <c r="EL288" s="72" t="str">
        <f t="shared" si="4393"/>
        <v/>
      </c>
      <c r="EM288" s="72" t="str">
        <f t="shared" si="4394"/>
        <v/>
      </c>
      <c r="EN288" s="72" t="str">
        <f t="shared" si="4395"/>
        <v/>
      </c>
      <c r="EO288" s="72" t="str">
        <f t="shared" si="4396"/>
        <v/>
      </c>
      <c r="EP288" s="72" t="str">
        <f t="shared" si="4397"/>
        <v/>
      </c>
      <c r="EQ288" s="72" t="str">
        <f t="shared" si="4398"/>
        <v/>
      </c>
      <c r="ER288" s="72" t="str">
        <f t="shared" si="4399"/>
        <v/>
      </c>
      <c r="ES288" s="72" t="str">
        <f t="shared" si="4400"/>
        <v/>
      </c>
      <c r="ET288" s="72" t="str">
        <f t="shared" si="4401"/>
        <v/>
      </c>
      <c r="EU288" s="72" t="str">
        <f t="shared" si="4402"/>
        <v/>
      </c>
      <c r="EV288" s="72" t="str">
        <f t="shared" si="4403"/>
        <v/>
      </c>
      <c r="EW288" s="72" t="str">
        <f t="shared" si="4404"/>
        <v/>
      </c>
      <c r="EX288" s="72" t="str">
        <f t="shared" si="4405"/>
        <v/>
      </c>
      <c r="EY288" s="72" t="str">
        <f t="shared" si="4406"/>
        <v/>
      </c>
      <c r="EZ288" s="72" t="str">
        <f t="shared" si="4407"/>
        <v/>
      </c>
      <c r="FA288" s="72" t="str">
        <f t="shared" si="4408"/>
        <v/>
      </c>
      <c r="FB288" s="72" t="str">
        <f t="shared" si="4409"/>
        <v/>
      </c>
      <c r="FC288" s="72" t="str">
        <f t="shared" si="4410"/>
        <v/>
      </c>
      <c r="FD288" s="72" t="str">
        <f t="shared" si="4411"/>
        <v/>
      </c>
      <c r="FE288" s="72" t="str">
        <f t="shared" si="4412"/>
        <v/>
      </c>
      <c r="FF288" s="72" t="str">
        <f t="shared" si="4413"/>
        <v/>
      </c>
      <c r="FG288" s="72" t="str">
        <f t="shared" si="4414"/>
        <v/>
      </c>
      <c r="FH288" s="72" t="str">
        <f t="shared" si="4415"/>
        <v/>
      </c>
      <c r="FI288" s="72" t="str">
        <f t="shared" si="4416"/>
        <v/>
      </c>
      <c r="FJ288" s="72" t="str">
        <f t="shared" si="4417"/>
        <v/>
      </c>
      <c r="FK288" s="72" t="str">
        <f t="shared" si="4418"/>
        <v/>
      </c>
      <c r="FL288" s="72" t="str">
        <f t="shared" si="4419"/>
        <v/>
      </c>
      <c r="FM288" s="72" t="str">
        <f t="shared" si="4420"/>
        <v/>
      </c>
      <c r="FN288" s="72" t="str">
        <f t="shared" si="4421"/>
        <v/>
      </c>
      <c r="FO288" s="72" t="str">
        <f t="shared" si="4422"/>
        <v/>
      </c>
      <c r="FP288" s="72" t="str">
        <f t="shared" si="4423"/>
        <v/>
      </c>
      <c r="FQ288" s="72" t="str">
        <f t="shared" si="4424"/>
        <v/>
      </c>
      <c r="FR288" s="72" t="str">
        <f t="shared" si="4425"/>
        <v/>
      </c>
      <c r="FS288" s="72" t="str">
        <f t="shared" si="4426"/>
        <v/>
      </c>
    </row>
    <row r="289" spans="1:175">
      <c r="A289" s="81"/>
      <c r="B289" s="81" t="s">
        <v>885</v>
      </c>
      <c r="C289" s="62" t="s">
        <v>860</v>
      </c>
      <c r="T289" s="144"/>
      <c r="U289" s="86"/>
      <c r="CN289" s="71" t="str">
        <f t="shared" si="4280"/>
        <v>InitUnitState('IF26',,,,,,,,,,)</v>
      </c>
      <c r="CO289" s="71" t="str">
        <f t="shared" si="4281"/>
        <v>InitUnitNormal('IF26',,,,,,,,,,)</v>
      </c>
      <c r="CP289" s="71" t="str">
        <f t="shared" si="4282"/>
        <v>InitUnitMagic('IF26',,,,,,,,,,)</v>
      </c>
      <c r="CQ289" s="71" t="str">
        <f t="shared" si="4283"/>
        <v>InitUnitAdd('IF26',,,,,,,,,,)</v>
      </c>
      <c r="CR289" s="71" t="str">
        <f t="shared" si="4284"/>
        <v>InitEquipData('IF26',,"",,,,,'','','','','','',"")</v>
      </c>
      <c r="CU289" s="96" t="str">
        <f t="shared" si="4356"/>
        <v>|n</v>
      </c>
      <c r="CW289" s="61"/>
      <c r="CX289" s="61"/>
      <c r="CY289" s="61"/>
      <c r="CZ289" s="61"/>
      <c r="DA289" s="61"/>
      <c r="DB289" s="72" t="str">
        <f t="shared" si="4357"/>
        <v/>
      </c>
      <c r="DC289" s="72" t="str">
        <f t="shared" si="4358"/>
        <v/>
      </c>
      <c r="DD289" s="72" t="str">
        <f t="shared" si="4359"/>
        <v/>
      </c>
      <c r="DE289" s="72" t="str">
        <f t="shared" si="4360"/>
        <v/>
      </c>
      <c r="DF289" s="72" t="str">
        <f t="shared" si="4361"/>
        <v/>
      </c>
      <c r="DG289" s="72" t="str">
        <f t="shared" si="4362"/>
        <v/>
      </c>
      <c r="DH289" s="72" t="str">
        <f t="shared" si="4363"/>
        <v/>
      </c>
      <c r="DI289" s="72" t="str">
        <f t="shared" si="4364"/>
        <v/>
      </c>
      <c r="DJ289" s="72" t="str">
        <f t="shared" si="4365"/>
        <v/>
      </c>
      <c r="DK289" s="72" t="str">
        <f t="shared" si="4366"/>
        <v/>
      </c>
      <c r="DL289" s="72" t="str">
        <f t="shared" si="4367"/>
        <v/>
      </c>
      <c r="DM289" s="72" t="str">
        <f t="shared" si="4368"/>
        <v/>
      </c>
      <c r="DN289" s="72" t="str">
        <f t="shared" si="4369"/>
        <v/>
      </c>
      <c r="DO289" s="72" t="str">
        <f t="shared" si="4370"/>
        <v/>
      </c>
      <c r="DP289" s="72" t="str">
        <f t="shared" si="4371"/>
        <v/>
      </c>
      <c r="DQ289" s="72" t="str">
        <f t="shared" si="4372"/>
        <v/>
      </c>
      <c r="DR289" s="72" t="str">
        <f t="shared" si="4373"/>
        <v/>
      </c>
      <c r="DS289" s="72" t="str">
        <f t="shared" si="4374"/>
        <v/>
      </c>
      <c r="DT289" s="72" t="str">
        <f t="shared" si="4375"/>
        <v/>
      </c>
      <c r="DU289" s="72" t="str">
        <f t="shared" si="4376"/>
        <v/>
      </c>
      <c r="DV289" s="72" t="str">
        <f t="shared" si="4377"/>
        <v/>
      </c>
      <c r="DW289" s="72" t="str">
        <f t="shared" si="4378"/>
        <v/>
      </c>
      <c r="DX289" s="72" t="str">
        <f t="shared" si="4379"/>
        <v/>
      </c>
      <c r="DY289" s="72" t="str">
        <f t="shared" si="4380"/>
        <v/>
      </c>
      <c r="DZ289" s="72" t="str">
        <f t="shared" si="4381"/>
        <v/>
      </c>
      <c r="EA289" s="72" t="str">
        <f t="shared" si="4382"/>
        <v/>
      </c>
      <c r="EB289" s="72" t="str">
        <f t="shared" si="4383"/>
        <v/>
      </c>
      <c r="EC289" s="72" t="str">
        <f t="shared" si="4384"/>
        <v/>
      </c>
      <c r="ED289" s="72" t="str">
        <f t="shared" si="4385"/>
        <v/>
      </c>
      <c r="EE289" s="72" t="str">
        <f t="shared" si="4386"/>
        <v/>
      </c>
      <c r="EF289" s="72" t="str">
        <f t="shared" si="4387"/>
        <v/>
      </c>
      <c r="EG289" s="72" t="str">
        <f t="shared" si="4388"/>
        <v/>
      </c>
      <c r="EH289" s="72" t="str">
        <f t="shared" si="4389"/>
        <v/>
      </c>
      <c r="EI289" s="72" t="str">
        <f t="shared" si="4390"/>
        <v/>
      </c>
      <c r="EJ289" s="72" t="str">
        <f t="shared" si="4391"/>
        <v/>
      </c>
      <c r="EK289" s="72" t="str">
        <f t="shared" si="4392"/>
        <v/>
      </c>
      <c r="EL289" s="72" t="str">
        <f t="shared" si="4393"/>
        <v/>
      </c>
      <c r="EM289" s="72" t="str">
        <f t="shared" si="4394"/>
        <v/>
      </c>
      <c r="EN289" s="72" t="str">
        <f t="shared" si="4395"/>
        <v/>
      </c>
      <c r="EO289" s="72" t="str">
        <f t="shared" si="4396"/>
        <v/>
      </c>
      <c r="EP289" s="72" t="str">
        <f t="shared" si="4397"/>
        <v/>
      </c>
      <c r="EQ289" s="72" t="str">
        <f t="shared" si="4398"/>
        <v/>
      </c>
      <c r="ER289" s="72" t="str">
        <f t="shared" si="4399"/>
        <v/>
      </c>
      <c r="ES289" s="72" t="str">
        <f t="shared" si="4400"/>
        <v/>
      </c>
      <c r="ET289" s="72" t="str">
        <f t="shared" si="4401"/>
        <v/>
      </c>
      <c r="EU289" s="72" t="str">
        <f t="shared" si="4402"/>
        <v/>
      </c>
      <c r="EV289" s="72" t="str">
        <f t="shared" si="4403"/>
        <v/>
      </c>
      <c r="EW289" s="72" t="str">
        <f t="shared" si="4404"/>
        <v/>
      </c>
      <c r="EX289" s="72" t="str">
        <f t="shared" si="4405"/>
        <v/>
      </c>
      <c r="EY289" s="72" t="str">
        <f t="shared" si="4406"/>
        <v/>
      </c>
      <c r="EZ289" s="72" t="str">
        <f t="shared" si="4407"/>
        <v/>
      </c>
      <c r="FA289" s="72" t="str">
        <f t="shared" si="4408"/>
        <v/>
      </c>
      <c r="FB289" s="72" t="str">
        <f t="shared" si="4409"/>
        <v/>
      </c>
      <c r="FC289" s="72" t="str">
        <f t="shared" si="4410"/>
        <v/>
      </c>
      <c r="FD289" s="72" t="str">
        <f t="shared" si="4411"/>
        <v/>
      </c>
      <c r="FE289" s="72" t="str">
        <f t="shared" si="4412"/>
        <v/>
      </c>
      <c r="FF289" s="72" t="str">
        <f t="shared" si="4413"/>
        <v/>
      </c>
      <c r="FG289" s="72" t="str">
        <f t="shared" si="4414"/>
        <v/>
      </c>
      <c r="FH289" s="72" t="str">
        <f t="shared" si="4415"/>
        <v/>
      </c>
      <c r="FI289" s="72" t="str">
        <f t="shared" si="4416"/>
        <v/>
      </c>
      <c r="FJ289" s="72" t="str">
        <f t="shared" si="4417"/>
        <v/>
      </c>
      <c r="FK289" s="72" t="str">
        <f t="shared" si="4418"/>
        <v/>
      </c>
      <c r="FL289" s="72" t="str">
        <f t="shared" si="4419"/>
        <v/>
      </c>
      <c r="FM289" s="72" t="str">
        <f t="shared" si="4420"/>
        <v/>
      </c>
      <c r="FN289" s="72" t="str">
        <f t="shared" si="4421"/>
        <v/>
      </c>
      <c r="FO289" s="72" t="str">
        <f t="shared" si="4422"/>
        <v/>
      </c>
      <c r="FP289" s="72" t="str">
        <f t="shared" si="4423"/>
        <v/>
      </c>
      <c r="FQ289" s="72" t="str">
        <f t="shared" si="4424"/>
        <v/>
      </c>
      <c r="FR289" s="72" t="str">
        <f t="shared" si="4425"/>
        <v/>
      </c>
      <c r="FS289" s="72" t="str">
        <f t="shared" si="4426"/>
        <v/>
      </c>
    </row>
    <row r="290" spans="1:175">
      <c r="A290" s="81"/>
      <c r="B290" s="81" t="s">
        <v>886</v>
      </c>
      <c r="C290" s="62" t="s">
        <v>860</v>
      </c>
      <c r="T290" s="144"/>
      <c r="U290" s="86"/>
      <c r="CN290" s="71" t="str">
        <f t="shared" si="4280"/>
        <v>InitUnitState('IF27',,,,,,,,,,)</v>
      </c>
      <c r="CO290" s="71" t="str">
        <f t="shared" si="4281"/>
        <v>InitUnitNormal('IF27',,,,,,,,,,)</v>
      </c>
      <c r="CP290" s="71" t="str">
        <f t="shared" si="4282"/>
        <v>InitUnitMagic('IF27',,,,,,,,,,)</v>
      </c>
      <c r="CQ290" s="71" t="str">
        <f t="shared" si="4283"/>
        <v>InitUnitAdd('IF27',,,,,,,,,,)</v>
      </c>
      <c r="CR290" s="71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297&amp;CR$1&amp;")"</f>
        <v>InitEquipData('IF27',,"",,,,,'','','','','','',"")</v>
      </c>
      <c r="CU290" s="96" t="str">
        <f t="shared" si="4356"/>
        <v>|n</v>
      </c>
      <c r="CW290" s="61"/>
      <c r="CX290" s="61"/>
      <c r="CY290" s="61"/>
      <c r="CZ290" s="61"/>
      <c r="DA290" s="61"/>
      <c r="DB290" s="72" t="str">
        <f t="shared" si="4357"/>
        <v/>
      </c>
      <c r="DC290" s="72" t="str">
        <f t="shared" si="4358"/>
        <v/>
      </c>
      <c r="DD290" s="72" t="str">
        <f t="shared" si="4359"/>
        <v/>
      </c>
      <c r="DE290" s="72" t="str">
        <f t="shared" si="4360"/>
        <v/>
      </c>
      <c r="DF290" s="72" t="str">
        <f t="shared" si="4361"/>
        <v/>
      </c>
      <c r="DG290" s="72" t="str">
        <f t="shared" si="4362"/>
        <v/>
      </c>
      <c r="DH290" s="72" t="str">
        <f t="shared" si="4363"/>
        <v/>
      </c>
      <c r="DI290" s="72" t="str">
        <f t="shared" si="4364"/>
        <v/>
      </c>
      <c r="DJ290" s="72" t="str">
        <f t="shared" si="4365"/>
        <v/>
      </c>
      <c r="DK290" s="72" t="str">
        <f t="shared" si="4366"/>
        <v/>
      </c>
      <c r="DL290" s="72" t="str">
        <f t="shared" si="4367"/>
        <v/>
      </c>
      <c r="DM290" s="72" t="str">
        <f t="shared" si="4368"/>
        <v/>
      </c>
      <c r="DN290" s="72" t="str">
        <f t="shared" si="4369"/>
        <v/>
      </c>
      <c r="DO290" s="72" t="str">
        <f t="shared" si="4370"/>
        <v/>
      </c>
      <c r="DP290" s="72" t="str">
        <f t="shared" si="4371"/>
        <v/>
      </c>
      <c r="DQ290" s="72" t="str">
        <f t="shared" si="4372"/>
        <v/>
      </c>
      <c r="DR290" s="72" t="str">
        <f t="shared" si="4373"/>
        <v/>
      </c>
      <c r="DS290" s="72" t="str">
        <f t="shared" si="4374"/>
        <v/>
      </c>
      <c r="DT290" s="72" t="str">
        <f t="shared" si="4375"/>
        <v/>
      </c>
      <c r="DU290" s="72" t="str">
        <f t="shared" si="4376"/>
        <v/>
      </c>
      <c r="DV290" s="72" t="str">
        <f t="shared" si="4377"/>
        <v/>
      </c>
      <c r="DW290" s="72" t="str">
        <f t="shared" si="4378"/>
        <v/>
      </c>
      <c r="DX290" s="72" t="str">
        <f t="shared" si="4379"/>
        <v/>
      </c>
      <c r="DY290" s="72" t="str">
        <f t="shared" si="4380"/>
        <v/>
      </c>
      <c r="DZ290" s="72" t="str">
        <f t="shared" si="4381"/>
        <v/>
      </c>
      <c r="EA290" s="72" t="str">
        <f t="shared" si="4382"/>
        <v/>
      </c>
      <c r="EB290" s="72" t="str">
        <f t="shared" si="4383"/>
        <v/>
      </c>
      <c r="EC290" s="72" t="str">
        <f t="shared" si="4384"/>
        <v/>
      </c>
      <c r="ED290" s="72" t="str">
        <f t="shared" si="4385"/>
        <v/>
      </c>
      <c r="EE290" s="72" t="str">
        <f t="shared" si="4386"/>
        <v/>
      </c>
      <c r="EF290" s="72" t="str">
        <f t="shared" si="4387"/>
        <v/>
      </c>
      <c r="EG290" s="72" t="str">
        <f t="shared" si="4388"/>
        <v/>
      </c>
      <c r="EH290" s="72" t="str">
        <f t="shared" si="4389"/>
        <v/>
      </c>
      <c r="EI290" s="72" t="str">
        <f t="shared" si="4390"/>
        <v/>
      </c>
      <c r="EJ290" s="72" t="str">
        <f t="shared" si="4391"/>
        <v/>
      </c>
      <c r="EK290" s="72" t="str">
        <f t="shared" si="4392"/>
        <v/>
      </c>
      <c r="EL290" s="72" t="str">
        <f t="shared" si="4393"/>
        <v/>
      </c>
      <c r="EM290" s="72" t="str">
        <f t="shared" si="4394"/>
        <v/>
      </c>
      <c r="EN290" s="72" t="str">
        <f t="shared" si="4395"/>
        <v/>
      </c>
      <c r="EO290" s="72" t="str">
        <f t="shared" si="4396"/>
        <v/>
      </c>
      <c r="EP290" s="72" t="str">
        <f t="shared" si="4397"/>
        <v/>
      </c>
      <c r="EQ290" s="72" t="str">
        <f t="shared" si="4398"/>
        <v/>
      </c>
      <c r="ER290" s="72" t="str">
        <f t="shared" si="4399"/>
        <v/>
      </c>
      <c r="ES290" s="72" t="str">
        <f t="shared" si="4400"/>
        <v/>
      </c>
      <c r="ET290" s="72" t="str">
        <f t="shared" si="4401"/>
        <v/>
      </c>
      <c r="EU290" s="72" t="str">
        <f t="shared" si="4402"/>
        <v/>
      </c>
      <c r="EV290" s="72" t="str">
        <f t="shared" si="4403"/>
        <v/>
      </c>
      <c r="EW290" s="72" t="str">
        <f t="shared" si="4404"/>
        <v/>
      </c>
      <c r="EX290" s="72" t="str">
        <f t="shared" si="4405"/>
        <v/>
      </c>
      <c r="EY290" s="72" t="str">
        <f t="shared" si="4406"/>
        <v/>
      </c>
      <c r="EZ290" s="72" t="str">
        <f t="shared" si="4407"/>
        <v/>
      </c>
      <c r="FA290" s="72" t="str">
        <f t="shared" si="4408"/>
        <v/>
      </c>
      <c r="FB290" s="72" t="str">
        <f t="shared" si="4409"/>
        <v/>
      </c>
      <c r="FC290" s="72" t="str">
        <f t="shared" si="4410"/>
        <v/>
      </c>
      <c r="FD290" s="72" t="str">
        <f t="shared" si="4411"/>
        <v/>
      </c>
      <c r="FE290" s="72" t="str">
        <f t="shared" si="4412"/>
        <v/>
      </c>
      <c r="FF290" s="72" t="str">
        <f t="shared" si="4413"/>
        <v/>
      </c>
      <c r="FG290" s="72" t="str">
        <f t="shared" si="4414"/>
        <v/>
      </c>
      <c r="FH290" s="72" t="str">
        <f t="shared" si="4415"/>
        <v/>
      </c>
      <c r="FI290" s="72" t="str">
        <f t="shared" si="4416"/>
        <v/>
      </c>
      <c r="FJ290" s="72" t="str">
        <f t="shared" si="4417"/>
        <v/>
      </c>
      <c r="FK290" s="72" t="str">
        <f t="shared" si="4418"/>
        <v/>
      </c>
      <c r="FL290" s="72" t="str">
        <f t="shared" si="4419"/>
        <v/>
      </c>
      <c r="FM290" s="72" t="str">
        <f t="shared" si="4420"/>
        <v/>
      </c>
      <c r="FN290" s="72" t="str">
        <f t="shared" si="4421"/>
        <v/>
      </c>
      <c r="FO290" s="72" t="str">
        <f t="shared" si="4422"/>
        <v/>
      </c>
      <c r="FP290" s="72" t="str">
        <f t="shared" si="4423"/>
        <v/>
      </c>
      <c r="FQ290" s="72" t="str">
        <f t="shared" si="4424"/>
        <v/>
      </c>
      <c r="FR290" s="72" t="str">
        <f t="shared" si="4425"/>
        <v/>
      </c>
      <c r="FS290" s="72" t="str">
        <f t="shared" si="4426"/>
        <v/>
      </c>
    </row>
    <row r="291" spans="1:175">
      <c r="A291" s="81"/>
      <c r="B291" s="81" t="s">
        <v>887</v>
      </c>
      <c r="C291" s="62" t="s">
        <v>860</v>
      </c>
      <c r="T291" s="144"/>
      <c r="U291" s="86"/>
      <c r="CN291" s="71" t="str">
        <f t="shared" ref="CN291:CN296" si="4427">"InitUnitState('"&amp;B291&amp;"',"&amp;V291&amp;","&amp;W291&amp;","&amp;X291&amp;","&amp;Y291&amp;","&amp;Z291&amp;","&amp;AA291&amp;","&amp;AB291&amp;","&amp;AC291&amp;","&amp;AD291&amp;","&amp;AE291&amp;")"</f>
        <v>InitUnitState('IF28',,,,,,,,,,)</v>
      </c>
      <c r="CO291" s="71" t="str">
        <f t="shared" ref="CO291:CO296" si="4428">"InitUnitNormal('"&amp;B291&amp;"',"&amp;AF291&amp;","&amp;AG291&amp;","&amp;AH291&amp;","&amp;AI291&amp;","&amp;AJ291&amp;","&amp;AK291&amp;","&amp;AL291&amp;","&amp;AM291&amp;","&amp;AN291&amp;","&amp;AO291&amp;")"</f>
        <v>InitUnitNormal('IF28',,,,,,,,,,)</v>
      </c>
      <c r="CP291" s="71" t="str">
        <f t="shared" ref="CP291:CP296" si="4429">"InitUnitMagic('"&amp;B291&amp;"',"&amp;AP291&amp;","&amp;AQ291&amp;","&amp;AR291&amp;","&amp;AS291&amp;","&amp;AT291&amp;","&amp;AU291&amp;","&amp;AV291&amp;","&amp;AW291&amp;","&amp;BI291&amp;","&amp;BJ291&amp;")"</f>
        <v>InitUnitMagic('IF28',,,,,,,,,,)</v>
      </c>
      <c r="CQ291" s="71" t="str">
        <f t="shared" ref="CQ291:CQ296" si="4430">"InitUnitAdd('"&amp;B291&amp;"',"&amp;BK291&amp;","&amp;BL291&amp;","&amp;BM291&amp;","&amp;BN291&amp;","&amp;BO291&amp;","&amp;BP291&amp;","&amp;BQ291&amp;","&amp;BR291&amp;","&amp;BS291&amp;","&amp;BT291&amp;")"</f>
        <v>InitUnitAdd('IF28',,,,,,,,,,)</v>
      </c>
      <c r="CR291" s="71" t="str">
        <f t="shared" ref="CR291:CR293" si="4431"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InitEquipData('IF28',,"",,,,,'','','','','','',"")</v>
      </c>
      <c r="CU291" s="96" t="str">
        <f t="shared" ref="CU291:CU296" si="4432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1"/>
      <c r="CX291" s="61"/>
      <c r="CY291" s="61"/>
      <c r="CZ291" s="61"/>
      <c r="DA291" s="61"/>
      <c r="DB291" s="72" t="str">
        <f t="shared" ref="DB291:DB296" si="4433">IF(V291="","","|n"&amp;DB$2&amp;"+"&amp;V291&amp;DB$1)</f>
        <v/>
      </c>
      <c r="DC291" s="72" t="str">
        <f t="shared" ref="DC291:DC296" si="4434">IF(W291="","","|n"&amp;DC$2&amp;"+"&amp;W291&amp;DC$1)</f>
        <v/>
      </c>
      <c r="DD291" s="72" t="str">
        <f t="shared" ref="DD291:DD296" si="4435">IF(X291="","","|n"&amp;DD$2&amp;"+"&amp;X291&amp;DD$1)</f>
        <v/>
      </c>
      <c r="DE291" s="72" t="str">
        <f t="shared" ref="DE291:DE296" si="4436">IF(Y291="","","|n"&amp;DE$2&amp;"+"&amp;Y291&amp;DE$1)</f>
        <v/>
      </c>
      <c r="DF291" s="72" t="str">
        <f t="shared" ref="DF291:DF296" si="4437">IF(Z291="","","|n"&amp;DF$2&amp;"+"&amp;Z291&amp;DF$1)</f>
        <v/>
      </c>
      <c r="DG291" s="72" t="str">
        <f t="shared" ref="DG291:DG296" si="4438">IF(AA291="","","|n"&amp;DG$2&amp;"+"&amp;AA291&amp;DG$1)</f>
        <v/>
      </c>
      <c r="DH291" s="72" t="str">
        <f t="shared" ref="DH291:DH296" si="4439">IF(AB291="","","|n"&amp;DH$2&amp;"+"&amp;AB291&amp;DH$1)</f>
        <v/>
      </c>
      <c r="DI291" s="72" t="str">
        <f t="shared" ref="DI291:DI296" si="4440">IF(AC291="","","|n"&amp;DI$2&amp;"+"&amp;AC291&amp;DI$1)</f>
        <v/>
      </c>
      <c r="DJ291" s="72" t="str">
        <f t="shared" ref="DJ291:DJ296" si="4441">IF(AD291="","","|n"&amp;DJ$2&amp;"+"&amp;AD291&amp;DJ$1)</f>
        <v/>
      </c>
      <c r="DK291" s="72" t="str">
        <f t="shared" ref="DK291:DK296" si="4442">IF(AE291="","","|n"&amp;DK$2&amp;"+"&amp;AE291&amp;DK$1)</f>
        <v/>
      </c>
      <c r="DL291" s="72" t="str">
        <f t="shared" ref="DL291:DL296" si="4443">IF(AF291="","","|n"&amp;DL$2&amp;"+"&amp;AF291&amp;DL$1)</f>
        <v/>
      </c>
      <c r="DM291" s="72" t="str">
        <f t="shared" ref="DM291:DM296" si="4444">IF(AG291="","","|n"&amp;DM$2&amp;"+"&amp;AG291&amp;DM$1)</f>
        <v/>
      </c>
      <c r="DN291" s="72" t="str">
        <f t="shared" ref="DN291:DN296" si="4445">IF(AH291="","","|n"&amp;DN$2&amp;"+"&amp;AH291&amp;DN$1)</f>
        <v/>
      </c>
      <c r="DO291" s="72" t="str">
        <f t="shared" ref="DO291:DO296" si="4446">IF(AI291="","","|n"&amp;DO$2&amp;"+"&amp;AI291&amp;DO$1)</f>
        <v/>
      </c>
      <c r="DP291" s="72" t="str">
        <f t="shared" ref="DP291:DP296" si="4447">IF(AJ291="","","|n"&amp;DP$2&amp;"+"&amp;AJ291&amp;DP$1)</f>
        <v/>
      </c>
      <c r="DQ291" s="72" t="str">
        <f t="shared" ref="DQ291:DQ296" si="4448">IF(AK291="","","|n"&amp;DQ$2&amp;"+"&amp;AK291&amp;DQ$1)</f>
        <v/>
      </c>
      <c r="DR291" s="72" t="str">
        <f t="shared" ref="DR291:DR296" si="4449">IF(AL291="","","|n"&amp;DR$2&amp;"+"&amp;AL291&amp;DR$1)</f>
        <v/>
      </c>
      <c r="DS291" s="72" t="str">
        <f t="shared" ref="DS291:DS296" si="4450">IF(AM291="","","|n"&amp;DS$2&amp;"+"&amp;AM291&amp;DS$1)</f>
        <v/>
      </c>
      <c r="DT291" s="72" t="str">
        <f t="shared" ref="DT291:DT296" si="4451">IF(AN291="","","|n"&amp;DT$2&amp;"+"&amp;AN291&amp;DT$1)</f>
        <v/>
      </c>
      <c r="DU291" s="72" t="str">
        <f t="shared" ref="DU291:DU296" si="4452">IF(AO291="","","|n"&amp;DU$2&amp;"+"&amp;AO291&amp;DU$1)</f>
        <v/>
      </c>
      <c r="DV291" s="72" t="str">
        <f t="shared" ref="DV291:DV296" si="4453">IF(AP291="","","|n"&amp;DV$2&amp;"+"&amp;AP291&amp;DV$1)</f>
        <v/>
      </c>
      <c r="DW291" s="72" t="str">
        <f t="shared" ref="DW291:DW296" si="4454">IF(AQ291="","","|n"&amp;DW$2&amp;"+"&amp;AQ291&amp;DW$1)</f>
        <v/>
      </c>
      <c r="DX291" s="72" t="str">
        <f t="shared" ref="DX291:DX296" si="4455">IF(AR291="","","|n"&amp;DX$2&amp;"+"&amp;AR291&amp;DX$1)</f>
        <v/>
      </c>
      <c r="DY291" s="72" t="str">
        <f t="shared" ref="DY291:DY296" si="4456">IF(AS291="","","|n"&amp;DY$2&amp;"+"&amp;AS291&amp;DY$1)</f>
        <v/>
      </c>
      <c r="DZ291" s="72" t="str">
        <f t="shared" ref="DZ291:DZ296" si="4457">IF(AT291="","","|n"&amp;DZ$2&amp;"+"&amp;AT291&amp;DZ$1)</f>
        <v/>
      </c>
      <c r="EA291" s="72" t="str">
        <f t="shared" ref="EA291:EA296" si="4458">IF(AU291="","","|n"&amp;EA$2&amp;"+"&amp;AU291&amp;EA$1)</f>
        <v/>
      </c>
      <c r="EB291" s="72" t="str">
        <f t="shared" ref="EB291:EB296" si="4459">IF(AV291="","","|n"&amp;EB$2&amp;"+"&amp;AV291&amp;EB$1)</f>
        <v/>
      </c>
      <c r="EC291" s="72" t="str">
        <f t="shared" ref="EC291:EC296" si="4460">IF(AW291="","","|n"&amp;EC$2&amp;"+"&amp;AW291&amp;EC$1)</f>
        <v/>
      </c>
      <c r="ED291" s="72" t="str">
        <f t="shared" ref="ED291:ED296" si="4461">IF(AX291="","","|n"&amp;ED$2&amp;"+"&amp;AX291&amp;ED$1)</f>
        <v/>
      </c>
      <c r="EE291" s="72" t="str">
        <f t="shared" ref="EE291:EE296" si="4462">IF(AY291="","","|n"&amp;EE$2&amp;"+"&amp;AY291&amp;EE$1)</f>
        <v/>
      </c>
      <c r="EF291" s="72" t="str">
        <f t="shared" ref="EF291:EF296" si="4463">IF(AZ291="","","|n"&amp;EF$2&amp;"+"&amp;AZ291&amp;EF$1)</f>
        <v/>
      </c>
      <c r="EG291" s="72" t="str">
        <f t="shared" ref="EG291:EG296" si="4464">IF(BA291="","","|n"&amp;EG$2&amp;"+"&amp;BA291&amp;EG$1)</f>
        <v/>
      </c>
      <c r="EH291" s="72" t="str">
        <f t="shared" ref="EH291:EH296" si="4465">IF(BB291="","","|n"&amp;EH$2&amp;"+"&amp;BB291&amp;EH$1)</f>
        <v/>
      </c>
      <c r="EI291" s="72" t="str">
        <f t="shared" ref="EI291:EI296" si="4466">IF(BC291="","","|n"&amp;EI$2&amp;"+"&amp;BC291&amp;EI$1)</f>
        <v/>
      </c>
      <c r="EJ291" s="72" t="str">
        <f t="shared" ref="EJ291:EJ296" si="4467">IF(BD291="","","|n"&amp;EJ$2&amp;"+"&amp;BD291&amp;EJ$1)</f>
        <v/>
      </c>
      <c r="EK291" s="72" t="str">
        <f t="shared" ref="EK291:EK296" si="4468">IF(BE291="","","|n"&amp;EK$2&amp;"+"&amp;BE291&amp;EK$1)</f>
        <v/>
      </c>
      <c r="EL291" s="72" t="str">
        <f t="shared" ref="EL291:EL296" si="4469">IF(BF291="","","|n"&amp;EL$2&amp;"+"&amp;BF291&amp;EL$1)</f>
        <v/>
      </c>
      <c r="EM291" s="72" t="str">
        <f t="shared" ref="EM291:EM296" si="4470">IF(BG291="","","|n"&amp;EM$2&amp;"+"&amp;BG291&amp;EM$1)</f>
        <v/>
      </c>
      <c r="EN291" s="72" t="str">
        <f t="shared" ref="EN291:EN296" si="4471">IF(BH291="","","|n"&amp;EN$2&amp;"+"&amp;BH291&amp;EN$1)</f>
        <v/>
      </c>
      <c r="EO291" s="72" t="str">
        <f t="shared" ref="EO291:EO296" si="4472">IF(BI291="","","|n"&amp;EO$2&amp;"+"&amp;BI291&amp;EO$1)</f>
        <v/>
      </c>
      <c r="EP291" s="72" t="str">
        <f t="shared" ref="EP291:EP296" si="4473">IF(BJ291="","","|n"&amp;EP$2&amp;"+"&amp;BJ291&amp;EP$1)</f>
        <v/>
      </c>
      <c r="EQ291" s="72" t="str">
        <f t="shared" ref="EQ291:EQ296" si="4474">IF(BK291="","","|n"&amp;EQ$2&amp;"+"&amp;BK291&amp;EQ$1)</f>
        <v/>
      </c>
      <c r="ER291" s="72" t="str">
        <f t="shared" ref="ER291:ER296" si="4475">IF(BL291="","","|n"&amp;ER$2&amp;"+"&amp;BL291&amp;ER$1)</f>
        <v/>
      </c>
      <c r="ES291" s="72" t="str">
        <f t="shared" ref="ES291:ES296" si="4476">IF(BM291="","","|n"&amp;ES$2&amp;"+"&amp;BM291&amp;ES$1)</f>
        <v/>
      </c>
      <c r="ET291" s="72" t="str">
        <f t="shared" ref="ET291:ET296" si="4477">IF(BN291="","","|n"&amp;ET$2&amp;"+"&amp;BN291&amp;ET$1)</f>
        <v/>
      </c>
      <c r="EU291" s="72" t="str">
        <f t="shared" ref="EU291:EU296" si="4478">IF(BO291="","","|n"&amp;EU$2&amp;"+"&amp;BO291&amp;EU$1)</f>
        <v/>
      </c>
      <c r="EV291" s="72" t="str">
        <f t="shared" ref="EV291:EV296" si="4479">IF(BP291="","","|n"&amp;EV$2&amp;"+"&amp;BP291&amp;EV$1)</f>
        <v/>
      </c>
      <c r="EW291" s="72" t="str">
        <f t="shared" ref="EW291:EW296" si="4480">IF(BQ291="","","|n"&amp;EW$2&amp;"+"&amp;BQ291&amp;EW$1)</f>
        <v/>
      </c>
      <c r="EX291" s="72" t="str">
        <f t="shared" ref="EX291:EX296" si="4481">IF(BR291="","","|n"&amp;EX$2&amp;"+"&amp;BR291&amp;EX$1)</f>
        <v/>
      </c>
      <c r="EY291" s="72" t="str">
        <f t="shared" ref="EY291:EY296" si="4482">IF(BS291="","","|n"&amp;EY$2&amp;"+"&amp;BS291&amp;EY$1)</f>
        <v/>
      </c>
      <c r="EZ291" s="72" t="str">
        <f t="shared" ref="EZ291:EZ296" si="4483">IF(BT291="","","|n"&amp;EZ$2&amp;"+"&amp;BT291&amp;EZ$1)</f>
        <v/>
      </c>
      <c r="FA291" s="72" t="str">
        <f t="shared" ref="FA291:FA296" si="4484">IF(BU291="","","|n"&amp;FA$2&amp;"+"&amp;BU291&amp;FA$1)</f>
        <v/>
      </c>
      <c r="FB291" s="72" t="str">
        <f t="shared" ref="FB291:FB296" si="4485">IF(BV291="","","|n"&amp;FB$2&amp;"+"&amp;BV291&amp;FB$1)</f>
        <v/>
      </c>
      <c r="FC291" s="72" t="str">
        <f t="shared" ref="FC291:FC296" si="4486">IF(BW291="","","|n"&amp;FC$2&amp;"+"&amp;BW291&amp;FC$1)</f>
        <v/>
      </c>
      <c r="FD291" s="72" t="str">
        <f t="shared" ref="FD291:FD296" si="4487">IF(BX291="","","|n"&amp;FD$2&amp;"+"&amp;BX291&amp;FD$1)</f>
        <v/>
      </c>
      <c r="FE291" s="72" t="str">
        <f t="shared" ref="FE291:FE296" si="4488">IF(BY291="","","|n"&amp;FE$2&amp;"+"&amp;BY291&amp;FE$1)</f>
        <v/>
      </c>
      <c r="FF291" s="72" t="str">
        <f t="shared" ref="FF291:FF296" si="4489">IF(BZ291="","","|n"&amp;FF$2&amp;"+"&amp;BZ291&amp;FF$1)</f>
        <v/>
      </c>
      <c r="FG291" s="72" t="str">
        <f t="shared" ref="FG291:FG296" si="4490">IF(CA291="","","|n"&amp;FG$2&amp;"+"&amp;CA291&amp;FG$1)</f>
        <v/>
      </c>
      <c r="FH291" s="72" t="str">
        <f t="shared" ref="FH291:FH296" si="4491">IF(CB291="","","|n"&amp;FH$2&amp;"+"&amp;CB291&amp;FH$1)</f>
        <v/>
      </c>
      <c r="FI291" s="72" t="str">
        <f t="shared" ref="FI291:FI296" si="4492">IF(CC291="","","|n"&amp;FI$2&amp;"+"&amp;CC291&amp;FI$1)</f>
        <v/>
      </c>
      <c r="FJ291" s="72" t="str">
        <f t="shared" ref="FJ291:FJ296" si="4493">IF(CD291="","","|n"&amp;FJ$2&amp;"+"&amp;CD291&amp;FJ$1)</f>
        <v/>
      </c>
      <c r="FK291" s="72" t="str">
        <f t="shared" ref="FK291:FK296" si="4494">IF(CE291="","","|n"&amp;FK$2&amp;"+"&amp;CE291&amp;FK$1)</f>
        <v/>
      </c>
      <c r="FL291" s="72" t="str">
        <f t="shared" ref="FL291:FL296" si="4495">IF(CF291="","","|n"&amp;FL$2&amp;"+"&amp;CF291&amp;FL$1)</f>
        <v/>
      </c>
      <c r="FM291" s="72" t="str">
        <f t="shared" ref="FM291:FM296" si="4496">IF(CG291="","","|n"&amp;FM$2&amp;"+"&amp;CG291&amp;FM$1)</f>
        <v/>
      </c>
      <c r="FN291" s="72" t="str">
        <f t="shared" ref="FN291:FN296" si="4497">IF(CH291="","","|n"&amp;FN$2&amp;"+"&amp;CH291&amp;FN$1)</f>
        <v/>
      </c>
      <c r="FO291" s="72" t="str">
        <f t="shared" ref="FO291:FO296" si="4498">IF(CI291="","","|n"&amp;FO$2&amp;"+"&amp;CI291&amp;FO$1)</f>
        <v/>
      </c>
      <c r="FP291" s="72" t="str">
        <f t="shared" ref="FP291:FP296" si="4499">IF(CJ291="","","|n"&amp;FP$2&amp;"+"&amp;CJ291&amp;FP$1)</f>
        <v/>
      </c>
      <c r="FQ291" s="72" t="str">
        <f t="shared" ref="FQ291:FQ296" si="4500">IF(CK291="","","|n"&amp;FQ$2&amp;"+"&amp;CK291&amp;FQ$1)</f>
        <v/>
      </c>
      <c r="FR291" s="72" t="str">
        <f t="shared" ref="FR291:FR296" si="4501">IF(CL291="","","|n"&amp;FR$2&amp;"+"&amp;CL291&amp;FR$1)</f>
        <v/>
      </c>
      <c r="FS291" s="72" t="str">
        <f t="shared" ref="FS291:FS296" si="4502">IF(CM291="","","|n"&amp;FS$2&amp;"+"&amp;CM291&amp;FS$1)</f>
        <v/>
      </c>
    </row>
    <row r="292" spans="1:175">
      <c r="A292" s="81"/>
      <c r="B292" s="81" t="s">
        <v>888</v>
      </c>
      <c r="C292" s="62" t="s">
        <v>860</v>
      </c>
      <c r="T292" s="144"/>
      <c r="U292" s="86"/>
      <c r="CN292" s="71" t="str">
        <f t="shared" si="4427"/>
        <v>InitUnitState('IF29',,,,,,,,,,)</v>
      </c>
      <c r="CO292" s="71" t="str">
        <f t="shared" si="4428"/>
        <v>InitUnitNormal('IF29',,,,,,,,,,)</v>
      </c>
      <c r="CP292" s="71" t="str">
        <f t="shared" si="4429"/>
        <v>InitUnitMagic('IF29',,,,,,,,,,)</v>
      </c>
      <c r="CQ292" s="71" t="str">
        <f t="shared" si="4430"/>
        <v>InitUnitAdd('IF29',,,,,,,,,,)</v>
      </c>
      <c r="CR292" s="71" t="str">
        <f t="shared" si="4431"/>
        <v>InitEquipData('IF29',,"",,,,,'','','','','','',"")</v>
      </c>
      <c r="CU292" s="96" t="str">
        <f t="shared" si="4432"/>
        <v>|n</v>
      </c>
      <c r="CW292" s="61"/>
      <c r="CX292" s="61"/>
      <c r="CY292" s="61"/>
      <c r="CZ292" s="61"/>
      <c r="DA292" s="61"/>
      <c r="DB292" s="72" t="str">
        <f t="shared" si="4433"/>
        <v/>
      </c>
      <c r="DC292" s="72" t="str">
        <f t="shared" si="4434"/>
        <v/>
      </c>
      <c r="DD292" s="72" t="str">
        <f t="shared" si="4435"/>
        <v/>
      </c>
      <c r="DE292" s="72" t="str">
        <f t="shared" si="4436"/>
        <v/>
      </c>
      <c r="DF292" s="72" t="str">
        <f t="shared" si="4437"/>
        <v/>
      </c>
      <c r="DG292" s="72" t="str">
        <f t="shared" si="4438"/>
        <v/>
      </c>
      <c r="DH292" s="72" t="str">
        <f t="shared" si="4439"/>
        <v/>
      </c>
      <c r="DI292" s="72" t="str">
        <f t="shared" si="4440"/>
        <v/>
      </c>
      <c r="DJ292" s="72" t="str">
        <f t="shared" si="4441"/>
        <v/>
      </c>
      <c r="DK292" s="72" t="str">
        <f t="shared" si="4442"/>
        <v/>
      </c>
      <c r="DL292" s="72" t="str">
        <f t="shared" si="4443"/>
        <v/>
      </c>
      <c r="DM292" s="72" t="str">
        <f t="shared" si="4444"/>
        <v/>
      </c>
      <c r="DN292" s="72" t="str">
        <f t="shared" si="4445"/>
        <v/>
      </c>
      <c r="DO292" s="72" t="str">
        <f t="shared" si="4446"/>
        <v/>
      </c>
      <c r="DP292" s="72" t="str">
        <f t="shared" si="4447"/>
        <v/>
      </c>
      <c r="DQ292" s="72" t="str">
        <f t="shared" si="4448"/>
        <v/>
      </c>
      <c r="DR292" s="72" t="str">
        <f t="shared" si="4449"/>
        <v/>
      </c>
      <c r="DS292" s="72" t="str">
        <f t="shared" si="4450"/>
        <v/>
      </c>
      <c r="DT292" s="72" t="str">
        <f t="shared" si="4451"/>
        <v/>
      </c>
      <c r="DU292" s="72" t="str">
        <f t="shared" si="4452"/>
        <v/>
      </c>
      <c r="DV292" s="72" t="str">
        <f t="shared" si="4453"/>
        <v/>
      </c>
      <c r="DW292" s="72" t="str">
        <f t="shared" si="4454"/>
        <v/>
      </c>
      <c r="DX292" s="72" t="str">
        <f t="shared" si="4455"/>
        <v/>
      </c>
      <c r="DY292" s="72" t="str">
        <f t="shared" si="4456"/>
        <v/>
      </c>
      <c r="DZ292" s="72" t="str">
        <f t="shared" si="4457"/>
        <v/>
      </c>
      <c r="EA292" s="72" t="str">
        <f t="shared" si="4458"/>
        <v/>
      </c>
      <c r="EB292" s="72" t="str">
        <f t="shared" si="4459"/>
        <v/>
      </c>
      <c r="EC292" s="72" t="str">
        <f t="shared" si="4460"/>
        <v/>
      </c>
      <c r="ED292" s="72" t="str">
        <f t="shared" si="4461"/>
        <v/>
      </c>
      <c r="EE292" s="72" t="str">
        <f t="shared" si="4462"/>
        <v/>
      </c>
      <c r="EF292" s="72" t="str">
        <f t="shared" si="4463"/>
        <v/>
      </c>
      <c r="EG292" s="72" t="str">
        <f t="shared" si="4464"/>
        <v/>
      </c>
      <c r="EH292" s="72" t="str">
        <f t="shared" si="4465"/>
        <v/>
      </c>
      <c r="EI292" s="72" t="str">
        <f t="shared" si="4466"/>
        <v/>
      </c>
      <c r="EJ292" s="72" t="str">
        <f t="shared" si="4467"/>
        <v/>
      </c>
      <c r="EK292" s="72" t="str">
        <f t="shared" si="4468"/>
        <v/>
      </c>
      <c r="EL292" s="72" t="str">
        <f t="shared" si="4469"/>
        <v/>
      </c>
      <c r="EM292" s="72" t="str">
        <f t="shared" si="4470"/>
        <v/>
      </c>
      <c r="EN292" s="72" t="str">
        <f t="shared" si="4471"/>
        <v/>
      </c>
      <c r="EO292" s="72" t="str">
        <f t="shared" si="4472"/>
        <v/>
      </c>
      <c r="EP292" s="72" t="str">
        <f t="shared" si="4473"/>
        <v/>
      </c>
      <c r="EQ292" s="72" t="str">
        <f t="shared" si="4474"/>
        <v/>
      </c>
      <c r="ER292" s="72" t="str">
        <f t="shared" si="4475"/>
        <v/>
      </c>
      <c r="ES292" s="72" t="str">
        <f t="shared" si="4476"/>
        <v/>
      </c>
      <c r="ET292" s="72" t="str">
        <f t="shared" si="4477"/>
        <v/>
      </c>
      <c r="EU292" s="72" t="str">
        <f t="shared" si="4478"/>
        <v/>
      </c>
      <c r="EV292" s="72" t="str">
        <f t="shared" si="4479"/>
        <v/>
      </c>
      <c r="EW292" s="72" t="str">
        <f t="shared" si="4480"/>
        <v/>
      </c>
      <c r="EX292" s="72" t="str">
        <f t="shared" si="4481"/>
        <v/>
      </c>
      <c r="EY292" s="72" t="str">
        <f t="shared" si="4482"/>
        <v/>
      </c>
      <c r="EZ292" s="72" t="str">
        <f t="shared" si="4483"/>
        <v/>
      </c>
      <c r="FA292" s="72" t="str">
        <f t="shared" si="4484"/>
        <v/>
      </c>
      <c r="FB292" s="72" t="str">
        <f t="shared" si="4485"/>
        <v/>
      </c>
      <c r="FC292" s="72" t="str">
        <f t="shared" si="4486"/>
        <v/>
      </c>
      <c r="FD292" s="72" t="str">
        <f t="shared" si="4487"/>
        <v/>
      </c>
      <c r="FE292" s="72" t="str">
        <f t="shared" si="4488"/>
        <v/>
      </c>
      <c r="FF292" s="72" t="str">
        <f t="shared" si="4489"/>
        <v/>
      </c>
      <c r="FG292" s="72" t="str">
        <f t="shared" si="4490"/>
        <v/>
      </c>
      <c r="FH292" s="72" t="str">
        <f t="shared" si="4491"/>
        <v/>
      </c>
      <c r="FI292" s="72" t="str">
        <f t="shared" si="4492"/>
        <v/>
      </c>
      <c r="FJ292" s="72" t="str">
        <f t="shared" si="4493"/>
        <v/>
      </c>
      <c r="FK292" s="72" t="str">
        <f t="shared" si="4494"/>
        <v/>
      </c>
      <c r="FL292" s="72" t="str">
        <f t="shared" si="4495"/>
        <v/>
      </c>
      <c r="FM292" s="72" t="str">
        <f t="shared" si="4496"/>
        <v/>
      </c>
      <c r="FN292" s="72" t="str">
        <f t="shared" si="4497"/>
        <v/>
      </c>
      <c r="FO292" s="72" t="str">
        <f t="shared" si="4498"/>
        <v/>
      </c>
      <c r="FP292" s="72" t="str">
        <f t="shared" si="4499"/>
        <v/>
      </c>
      <c r="FQ292" s="72" t="str">
        <f t="shared" si="4500"/>
        <v/>
      </c>
      <c r="FR292" s="72" t="str">
        <f t="shared" si="4501"/>
        <v/>
      </c>
      <c r="FS292" s="72" t="str">
        <f t="shared" si="4502"/>
        <v/>
      </c>
    </row>
    <row r="293" spans="1:175">
      <c r="A293" s="81"/>
      <c r="B293" s="81" t="s">
        <v>889</v>
      </c>
      <c r="C293" s="62" t="s">
        <v>860</v>
      </c>
      <c r="T293" s="144"/>
      <c r="U293" s="86"/>
      <c r="CN293" s="71" t="str">
        <f t="shared" si="4427"/>
        <v>InitUnitState('IF30',,,,,,,,,,)</v>
      </c>
      <c r="CO293" s="71" t="str">
        <f t="shared" si="4428"/>
        <v>InitUnitNormal('IF30',,,,,,,,,,)</v>
      </c>
      <c r="CP293" s="71" t="str">
        <f t="shared" si="4429"/>
        <v>InitUnitMagic('IF30',,,,,,,,,,)</v>
      </c>
      <c r="CQ293" s="71" t="str">
        <f t="shared" si="4430"/>
        <v>InitUnitAdd('IF30',,,,,,,,,,)</v>
      </c>
      <c r="CR293" s="71" t="str">
        <f t="shared" si="4431"/>
        <v>InitEquipData('IF30',,"",,,,,'','','','','','',"")</v>
      </c>
      <c r="CU293" s="96" t="str">
        <f t="shared" si="4432"/>
        <v>|n</v>
      </c>
      <c r="CW293" s="61"/>
      <c r="CX293" s="61"/>
      <c r="CY293" s="61"/>
      <c r="CZ293" s="61"/>
      <c r="DA293" s="61"/>
      <c r="DB293" s="72" t="str">
        <f t="shared" si="4433"/>
        <v/>
      </c>
      <c r="DC293" s="72" t="str">
        <f t="shared" si="4434"/>
        <v/>
      </c>
      <c r="DD293" s="72" t="str">
        <f t="shared" si="4435"/>
        <v/>
      </c>
      <c r="DE293" s="72" t="str">
        <f t="shared" si="4436"/>
        <v/>
      </c>
      <c r="DF293" s="72" t="str">
        <f t="shared" si="4437"/>
        <v/>
      </c>
      <c r="DG293" s="72" t="str">
        <f t="shared" si="4438"/>
        <v/>
      </c>
      <c r="DH293" s="72" t="str">
        <f t="shared" si="4439"/>
        <v/>
      </c>
      <c r="DI293" s="72" t="str">
        <f t="shared" si="4440"/>
        <v/>
      </c>
      <c r="DJ293" s="72" t="str">
        <f t="shared" si="4441"/>
        <v/>
      </c>
      <c r="DK293" s="72" t="str">
        <f t="shared" si="4442"/>
        <v/>
      </c>
      <c r="DL293" s="72" t="str">
        <f t="shared" si="4443"/>
        <v/>
      </c>
      <c r="DM293" s="72" t="str">
        <f t="shared" si="4444"/>
        <v/>
      </c>
      <c r="DN293" s="72" t="str">
        <f t="shared" si="4445"/>
        <v/>
      </c>
      <c r="DO293" s="72" t="str">
        <f t="shared" si="4446"/>
        <v/>
      </c>
      <c r="DP293" s="72" t="str">
        <f t="shared" si="4447"/>
        <v/>
      </c>
      <c r="DQ293" s="72" t="str">
        <f t="shared" si="4448"/>
        <v/>
      </c>
      <c r="DR293" s="72" t="str">
        <f t="shared" si="4449"/>
        <v/>
      </c>
      <c r="DS293" s="72" t="str">
        <f t="shared" si="4450"/>
        <v/>
      </c>
      <c r="DT293" s="72" t="str">
        <f t="shared" si="4451"/>
        <v/>
      </c>
      <c r="DU293" s="72" t="str">
        <f t="shared" si="4452"/>
        <v/>
      </c>
      <c r="DV293" s="72" t="str">
        <f t="shared" si="4453"/>
        <v/>
      </c>
      <c r="DW293" s="72" t="str">
        <f t="shared" si="4454"/>
        <v/>
      </c>
      <c r="DX293" s="72" t="str">
        <f t="shared" si="4455"/>
        <v/>
      </c>
      <c r="DY293" s="72" t="str">
        <f t="shared" si="4456"/>
        <v/>
      </c>
      <c r="DZ293" s="72" t="str">
        <f t="shared" si="4457"/>
        <v/>
      </c>
      <c r="EA293" s="72" t="str">
        <f t="shared" si="4458"/>
        <v/>
      </c>
      <c r="EB293" s="72" t="str">
        <f t="shared" si="4459"/>
        <v/>
      </c>
      <c r="EC293" s="72" t="str">
        <f t="shared" si="4460"/>
        <v/>
      </c>
      <c r="ED293" s="72" t="str">
        <f t="shared" si="4461"/>
        <v/>
      </c>
      <c r="EE293" s="72" t="str">
        <f t="shared" si="4462"/>
        <v/>
      </c>
      <c r="EF293" s="72" t="str">
        <f t="shared" si="4463"/>
        <v/>
      </c>
      <c r="EG293" s="72" t="str">
        <f t="shared" si="4464"/>
        <v/>
      </c>
      <c r="EH293" s="72" t="str">
        <f t="shared" si="4465"/>
        <v/>
      </c>
      <c r="EI293" s="72" t="str">
        <f t="shared" si="4466"/>
        <v/>
      </c>
      <c r="EJ293" s="72" t="str">
        <f t="shared" si="4467"/>
        <v/>
      </c>
      <c r="EK293" s="72" t="str">
        <f t="shared" si="4468"/>
        <v/>
      </c>
      <c r="EL293" s="72" t="str">
        <f t="shared" si="4469"/>
        <v/>
      </c>
      <c r="EM293" s="72" t="str">
        <f t="shared" si="4470"/>
        <v/>
      </c>
      <c r="EN293" s="72" t="str">
        <f t="shared" si="4471"/>
        <v/>
      </c>
      <c r="EO293" s="72" t="str">
        <f t="shared" si="4472"/>
        <v/>
      </c>
      <c r="EP293" s="72" t="str">
        <f t="shared" si="4473"/>
        <v/>
      </c>
      <c r="EQ293" s="72" t="str">
        <f t="shared" si="4474"/>
        <v/>
      </c>
      <c r="ER293" s="72" t="str">
        <f t="shared" si="4475"/>
        <v/>
      </c>
      <c r="ES293" s="72" t="str">
        <f t="shared" si="4476"/>
        <v/>
      </c>
      <c r="ET293" s="72" t="str">
        <f t="shared" si="4477"/>
        <v/>
      </c>
      <c r="EU293" s="72" t="str">
        <f t="shared" si="4478"/>
        <v/>
      </c>
      <c r="EV293" s="72" t="str">
        <f t="shared" si="4479"/>
        <v/>
      </c>
      <c r="EW293" s="72" t="str">
        <f t="shared" si="4480"/>
        <v/>
      </c>
      <c r="EX293" s="72" t="str">
        <f t="shared" si="4481"/>
        <v/>
      </c>
      <c r="EY293" s="72" t="str">
        <f t="shared" si="4482"/>
        <v/>
      </c>
      <c r="EZ293" s="72" t="str">
        <f t="shared" si="4483"/>
        <v/>
      </c>
      <c r="FA293" s="72" t="str">
        <f t="shared" si="4484"/>
        <v/>
      </c>
      <c r="FB293" s="72" t="str">
        <f t="shared" si="4485"/>
        <v/>
      </c>
      <c r="FC293" s="72" t="str">
        <f t="shared" si="4486"/>
        <v/>
      </c>
      <c r="FD293" s="72" t="str">
        <f t="shared" si="4487"/>
        <v/>
      </c>
      <c r="FE293" s="72" t="str">
        <f t="shared" si="4488"/>
        <v/>
      </c>
      <c r="FF293" s="72" t="str">
        <f t="shared" si="4489"/>
        <v/>
      </c>
      <c r="FG293" s="72" t="str">
        <f t="shared" si="4490"/>
        <v/>
      </c>
      <c r="FH293" s="72" t="str">
        <f t="shared" si="4491"/>
        <v/>
      </c>
      <c r="FI293" s="72" t="str">
        <f t="shared" si="4492"/>
        <v/>
      </c>
      <c r="FJ293" s="72" t="str">
        <f t="shared" si="4493"/>
        <v/>
      </c>
      <c r="FK293" s="72" t="str">
        <f t="shared" si="4494"/>
        <v/>
      </c>
      <c r="FL293" s="72" t="str">
        <f t="shared" si="4495"/>
        <v/>
      </c>
      <c r="FM293" s="72" t="str">
        <f t="shared" si="4496"/>
        <v/>
      </c>
      <c r="FN293" s="72" t="str">
        <f t="shared" si="4497"/>
        <v/>
      </c>
      <c r="FO293" s="72" t="str">
        <f t="shared" si="4498"/>
        <v/>
      </c>
      <c r="FP293" s="72" t="str">
        <f t="shared" si="4499"/>
        <v/>
      </c>
      <c r="FQ293" s="72" t="str">
        <f t="shared" si="4500"/>
        <v/>
      </c>
      <c r="FR293" s="72" t="str">
        <f t="shared" si="4501"/>
        <v/>
      </c>
      <c r="FS293" s="72" t="str">
        <f t="shared" si="4502"/>
        <v/>
      </c>
    </row>
    <row r="294" spans="1:175">
      <c r="A294" s="81"/>
      <c r="B294" s="81" t="s">
        <v>890</v>
      </c>
      <c r="C294" s="62" t="s">
        <v>860</v>
      </c>
      <c r="T294" s="144"/>
      <c r="U294" s="86"/>
      <c r="CN294" s="71" t="str">
        <f t="shared" si="4427"/>
        <v>InitUnitState('IF31',,,,,,,,,,)</v>
      </c>
      <c r="CO294" s="71" t="str">
        <f t="shared" si="4428"/>
        <v>InitUnitNormal('IF31',,,,,,,,,,)</v>
      </c>
      <c r="CP294" s="71" t="str">
        <f t="shared" si="4429"/>
        <v>InitUnitMagic('IF31',,,,,,,,,,)</v>
      </c>
      <c r="CQ294" s="71" t="str">
        <f t="shared" si="4430"/>
        <v>InitUnitAdd('IF31',,,,,,,,,,)</v>
      </c>
      <c r="CR294" s="71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InitEquipData('IF31',,"",,,,,'','','','','','',"")</v>
      </c>
      <c r="CU294" s="96" t="str">
        <f t="shared" si="4432"/>
        <v>|n</v>
      </c>
      <c r="CW294" s="61"/>
      <c r="CX294" s="61"/>
      <c r="CY294" s="61"/>
      <c r="CZ294" s="61"/>
      <c r="DA294" s="61"/>
      <c r="DB294" s="72" t="str">
        <f t="shared" si="4433"/>
        <v/>
      </c>
      <c r="DC294" s="72" t="str">
        <f t="shared" si="4434"/>
        <v/>
      </c>
      <c r="DD294" s="72" t="str">
        <f t="shared" si="4435"/>
        <v/>
      </c>
      <c r="DE294" s="72" t="str">
        <f t="shared" si="4436"/>
        <v/>
      </c>
      <c r="DF294" s="72" t="str">
        <f t="shared" si="4437"/>
        <v/>
      </c>
      <c r="DG294" s="72" t="str">
        <f t="shared" si="4438"/>
        <v/>
      </c>
      <c r="DH294" s="72" t="str">
        <f t="shared" si="4439"/>
        <v/>
      </c>
      <c r="DI294" s="72" t="str">
        <f t="shared" si="4440"/>
        <v/>
      </c>
      <c r="DJ294" s="72" t="str">
        <f t="shared" si="4441"/>
        <v/>
      </c>
      <c r="DK294" s="72" t="str">
        <f t="shared" si="4442"/>
        <v/>
      </c>
      <c r="DL294" s="72" t="str">
        <f t="shared" si="4443"/>
        <v/>
      </c>
      <c r="DM294" s="72" t="str">
        <f t="shared" si="4444"/>
        <v/>
      </c>
      <c r="DN294" s="72" t="str">
        <f t="shared" si="4445"/>
        <v/>
      </c>
      <c r="DO294" s="72" t="str">
        <f t="shared" si="4446"/>
        <v/>
      </c>
      <c r="DP294" s="72" t="str">
        <f t="shared" si="4447"/>
        <v/>
      </c>
      <c r="DQ294" s="72" t="str">
        <f t="shared" si="4448"/>
        <v/>
      </c>
      <c r="DR294" s="72" t="str">
        <f t="shared" si="4449"/>
        <v/>
      </c>
      <c r="DS294" s="72" t="str">
        <f t="shared" si="4450"/>
        <v/>
      </c>
      <c r="DT294" s="72" t="str">
        <f t="shared" si="4451"/>
        <v/>
      </c>
      <c r="DU294" s="72" t="str">
        <f t="shared" si="4452"/>
        <v/>
      </c>
      <c r="DV294" s="72" t="str">
        <f t="shared" si="4453"/>
        <v/>
      </c>
      <c r="DW294" s="72" t="str">
        <f t="shared" si="4454"/>
        <v/>
      </c>
      <c r="DX294" s="72" t="str">
        <f t="shared" si="4455"/>
        <v/>
      </c>
      <c r="DY294" s="72" t="str">
        <f t="shared" si="4456"/>
        <v/>
      </c>
      <c r="DZ294" s="72" t="str">
        <f t="shared" si="4457"/>
        <v/>
      </c>
      <c r="EA294" s="72" t="str">
        <f t="shared" si="4458"/>
        <v/>
      </c>
      <c r="EB294" s="72" t="str">
        <f t="shared" si="4459"/>
        <v/>
      </c>
      <c r="EC294" s="72" t="str">
        <f t="shared" si="4460"/>
        <v/>
      </c>
      <c r="ED294" s="72" t="str">
        <f t="shared" si="4461"/>
        <v/>
      </c>
      <c r="EE294" s="72" t="str">
        <f t="shared" si="4462"/>
        <v/>
      </c>
      <c r="EF294" s="72" t="str">
        <f t="shared" si="4463"/>
        <v/>
      </c>
      <c r="EG294" s="72" t="str">
        <f t="shared" si="4464"/>
        <v/>
      </c>
      <c r="EH294" s="72" t="str">
        <f t="shared" si="4465"/>
        <v/>
      </c>
      <c r="EI294" s="72" t="str">
        <f t="shared" si="4466"/>
        <v/>
      </c>
      <c r="EJ294" s="72" t="str">
        <f t="shared" si="4467"/>
        <v/>
      </c>
      <c r="EK294" s="72" t="str">
        <f t="shared" si="4468"/>
        <v/>
      </c>
      <c r="EL294" s="72" t="str">
        <f t="shared" si="4469"/>
        <v/>
      </c>
      <c r="EM294" s="72" t="str">
        <f t="shared" si="4470"/>
        <v/>
      </c>
      <c r="EN294" s="72" t="str">
        <f t="shared" si="4471"/>
        <v/>
      </c>
      <c r="EO294" s="72" t="str">
        <f t="shared" si="4472"/>
        <v/>
      </c>
      <c r="EP294" s="72" t="str">
        <f t="shared" si="4473"/>
        <v/>
      </c>
      <c r="EQ294" s="72" t="str">
        <f t="shared" si="4474"/>
        <v/>
      </c>
      <c r="ER294" s="72" t="str">
        <f t="shared" si="4475"/>
        <v/>
      </c>
      <c r="ES294" s="72" t="str">
        <f t="shared" si="4476"/>
        <v/>
      </c>
      <c r="ET294" s="72" t="str">
        <f t="shared" si="4477"/>
        <v/>
      </c>
      <c r="EU294" s="72" t="str">
        <f t="shared" si="4478"/>
        <v/>
      </c>
      <c r="EV294" s="72" t="str">
        <f t="shared" si="4479"/>
        <v/>
      </c>
      <c r="EW294" s="72" t="str">
        <f t="shared" si="4480"/>
        <v/>
      </c>
      <c r="EX294" s="72" t="str">
        <f t="shared" si="4481"/>
        <v/>
      </c>
      <c r="EY294" s="72" t="str">
        <f t="shared" si="4482"/>
        <v/>
      </c>
      <c r="EZ294" s="72" t="str">
        <f t="shared" si="4483"/>
        <v/>
      </c>
      <c r="FA294" s="72" t="str">
        <f t="shared" si="4484"/>
        <v/>
      </c>
      <c r="FB294" s="72" t="str">
        <f t="shared" si="4485"/>
        <v/>
      </c>
      <c r="FC294" s="72" t="str">
        <f t="shared" si="4486"/>
        <v/>
      </c>
      <c r="FD294" s="72" t="str">
        <f t="shared" si="4487"/>
        <v/>
      </c>
      <c r="FE294" s="72" t="str">
        <f t="shared" si="4488"/>
        <v/>
      </c>
      <c r="FF294" s="72" t="str">
        <f t="shared" si="4489"/>
        <v/>
      </c>
      <c r="FG294" s="72" t="str">
        <f t="shared" si="4490"/>
        <v/>
      </c>
      <c r="FH294" s="72" t="str">
        <f t="shared" si="4491"/>
        <v/>
      </c>
      <c r="FI294" s="72" t="str">
        <f t="shared" si="4492"/>
        <v/>
      </c>
      <c r="FJ294" s="72" t="str">
        <f t="shared" si="4493"/>
        <v/>
      </c>
      <c r="FK294" s="72" t="str">
        <f t="shared" si="4494"/>
        <v/>
      </c>
      <c r="FL294" s="72" t="str">
        <f t="shared" si="4495"/>
        <v/>
      </c>
      <c r="FM294" s="72" t="str">
        <f t="shared" si="4496"/>
        <v/>
      </c>
      <c r="FN294" s="72" t="str">
        <f t="shared" si="4497"/>
        <v/>
      </c>
      <c r="FO294" s="72" t="str">
        <f t="shared" si="4498"/>
        <v/>
      </c>
      <c r="FP294" s="72" t="str">
        <f t="shared" si="4499"/>
        <v/>
      </c>
      <c r="FQ294" s="72" t="str">
        <f t="shared" si="4500"/>
        <v/>
      </c>
      <c r="FR294" s="72" t="str">
        <f t="shared" si="4501"/>
        <v/>
      </c>
      <c r="FS294" s="72" t="str">
        <f t="shared" si="4502"/>
        <v/>
      </c>
    </row>
    <row r="295" spans="1:175">
      <c r="A295" s="81"/>
      <c r="B295" s="81" t="s">
        <v>891</v>
      </c>
      <c r="C295" s="62" t="s">
        <v>860</v>
      </c>
      <c r="T295" s="144"/>
      <c r="U295" s="86"/>
      <c r="CN295" s="71" t="str">
        <f t="shared" ref="CN295" si="4503">"InitUnitState('"&amp;B295&amp;"',"&amp;V295&amp;","&amp;W295&amp;","&amp;X295&amp;","&amp;Y295&amp;","&amp;Z295&amp;","&amp;AA295&amp;","&amp;AB295&amp;","&amp;AC295&amp;","&amp;AD295&amp;","&amp;AE295&amp;")"</f>
        <v>InitUnitState('IF32',,,,,,,,,,)</v>
      </c>
      <c r="CO295" s="71" t="str">
        <f t="shared" ref="CO295" si="4504">"InitUnitNormal('"&amp;B295&amp;"',"&amp;AF295&amp;","&amp;AG295&amp;","&amp;AH295&amp;","&amp;AI295&amp;","&amp;AJ295&amp;","&amp;AK295&amp;","&amp;AL295&amp;","&amp;AM295&amp;","&amp;AN295&amp;","&amp;AO295&amp;")"</f>
        <v>InitUnitNormal('IF32',,,,,,,,,,)</v>
      </c>
      <c r="CP295" s="71" t="str">
        <f t="shared" ref="CP295" si="4505">"InitUnitMagic('"&amp;B295&amp;"',"&amp;AP295&amp;","&amp;AQ295&amp;","&amp;AR295&amp;","&amp;AS295&amp;","&amp;AT295&amp;","&amp;AU295&amp;","&amp;AV295&amp;","&amp;AW295&amp;","&amp;BI295&amp;","&amp;BJ295&amp;")"</f>
        <v>InitUnitMagic('IF32',,,,,,,,,,)</v>
      </c>
      <c r="CQ295" s="71" t="str">
        <f t="shared" ref="CQ295" si="4506">"InitUnitAdd('"&amp;B295&amp;"',"&amp;BK295&amp;","&amp;BL295&amp;","&amp;BM295&amp;","&amp;BN295&amp;","&amp;BO295&amp;","&amp;BP295&amp;","&amp;BQ295&amp;","&amp;BR295&amp;","&amp;BS295&amp;","&amp;BT295&amp;")"</f>
        <v>InitUnitAdd('IF32',,,,,,,,,,)</v>
      </c>
      <c r="CR295" s="71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302&amp;CR$1&amp;")"</f>
        <v>InitEquipData('IF32',,"",,,,,'','','','','','',"")</v>
      </c>
      <c r="CU295" s="96" t="str">
        <f t="shared" ref="CU295" si="4507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1"/>
      <c r="CX295" s="61"/>
      <c r="CY295" s="61"/>
      <c r="CZ295" s="61"/>
      <c r="DA295" s="61"/>
      <c r="DB295" s="72" t="str">
        <f t="shared" ref="DB295" si="4508">IF(V295="","","|n"&amp;DB$2&amp;"+"&amp;V295&amp;DB$1)</f>
        <v/>
      </c>
      <c r="DC295" s="72" t="str">
        <f t="shared" ref="DC295" si="4509">IF(W295="","","|n"&amp;DC$2&amp;"+"&amp;W295&amp;DC$1)</f>
        <v/>
      </c>
      <c r="DD295" s="72" t="str">
        <f t="shared" ref="DD295" si="4510">IF(X295="","","|n"&amp;DD$2&amp;"+"&amp;X295&amp;DD$1)</f>
        <v/>
      </c>
      <c r="DE295" s="72" t="str">
        <f t="shared" ref="DE295" si="4511">IF(Y295="","","|n"&amp;DE$2&amp;"+"&amp;Y295&amp;DE$1)</f>
        <v/>
      </c>
      <c r="DF295" s="72" t="str">
        <f t="shared" ref="DF295" si="4512">IF(Z295="","","|n"&amp;DF$2&amp;"+"&amp;Z295&amp;DF$1)</f>
        <v/>
      </c>
      <c r="DG295" s="72" t="str">
        <f t="shared" ref="DG295" si="4513">IF(AA295="","","|n"&amp;DG$2&amp;"+"&amp;AA295&amp;DG$1)</f>
        <v/>
      </c>
      <c r="DH295" s="72" t="str">
        <f t="shared" ref="DH295" si="4514">IF(AB295="","","|n"&amp;DH$2&amp;"+"&amp;AB295&amp;DH$1)</f>
        <v/>
      </c>
      <c r="DI295" s="72" t="str">
        <f t="shared" ref="DI295" si="4515">IF(AC295="","","|n"&amp;DI$2&amp;"+"&amp;AC295&amp;DI$1)</f>
        <v/>
      </c>
      <c r="DJ295" s="72" t="str">
        <f t="shared" ref="DJ295" si="4516">IF(AD295="","","|n"&amp;DJ$2&amp;"+"&amp;AD295&amp;DJ$1)</f>
        <v/>
      </c>
      <c r="DK295" s="72" t="str">
        <f t="shared" ref="DK295" si="4517">IF(AE295="","","|n"&amp;DK$2&amp;"+"&amp;AE295&amp;DK$1)</f>
        <v/>
      </c>
      <c r="DL295" s="72" t="str">
        <f t="shared" ref="DL295" si="4518">IF(AF295="","","|n"&amp;DL$2&amp;"+"&amp;AF295&amp;DL$1)</f>
        <v/>
      </c>
      <c r="DM295" s="72" t="str">
        <f t="shared" ref="DM295" si="4519">IF(AG295="","","|n"&amp;DM$2&amp;"+"&amp;AG295&amp;DM$1)</f>
        <v/>
      </c>
      <c r="DN295" s="72" t="str">
        <f t="shared" ref="DN295" si="4520">IF(AH295="","","|n"&amp;DN$2&amp;"+"&amp;AH295&amp;DN$1)</f>
        <v/>
      </c>
      <c r="DO295" s="72" t="str">
        <f t="shared" ref="DO295" si="4521">IF(AI295="","","|n"&amp;DO$2&amp;"+"&amp;AI295&amp;DO$1)</f>
        <v/>
      </c>
      <c r="DP295" s="72" t="str">
        <f t="shared" ref="DP295" si="4522">IF(AJ295="","","|n"&amp;DP$2&amp;"+"&amp;AJ295&amp;DP$1)</f>
        <v/>
      </c>
      <c r="DQ295" s="72" t="str">
        <f t="shared" ref="DQ295" si="4523">IF(AK295="","","|n"&amp;DQ$2&amp;"+"&amp;AK295&amp;DQ$1)</f>
        <v/>
      </c>
      <c r="DR295" s="72" t="str">
        <f t="shared" ref="DR295" si="4524">IF(AL295="","","|n"&amp;DR$2&amp;"+"&amp;AL295&amp;DR$1)</f>
        <v/>
      </c>
      <c r="DS295" s="72" t="str">
        <f t="shared" ref="DS295" si="4525">IF(AM295="","","|n"&amp;DS$2&amp;"+"&amp;AM295&amp;DS$1)</f>
        <v/>
      </c>
      <c r="DT295" s="72" t="str">
        <f t="shared" ref="DT295" si="4526">IF(AN295="","","|n"&amp;DT$2&amp;"+"&amp;AN295&amp;DT$1)</f>
        <v/>
      </c>
      <c r="DU295" s="72" t="str">
        <f t="shared" ref="DU295" si="4527">IF(AO295="","","|n"&amp;DU$2&amp;"+"&amp;AO295&amp;DU$1)</f>
        <v/>
      </c>
      <c r="DV295" s="72" t="str">
        <f t="shared" ref="DV295" si="4528">IF(AP295="","","|n"&amp;DV$2&amp;"+"&amp;AP295&amp;DV$1)</f>
        <v/>
      </c>
      <c r="DW295" s="72" t="str">
        <f t="shared" ref="DW295" si="4529">IF(AQ295="","","|n"&amp;DW$2&amp;"+"&amp;AQ295&amp;DW$1)</f>
        <v/>
      </c>
      <c r="DX295" s="72" t="str">
        <f t="shared" ref="DX295" si="4530">IF(AR295="","","|n"&amp;DX$2&amp;"+"&amp;AR295&amp;DX$1)</f>
        <v/>
      </c>
      <c r="DY295" s="72" t="str">
        <f t="shared" ref="DY295" si="4531">IF(AS295="","","|n"&amp;DY$2&amp;"+"&amp;AS295&amp;DY$1)</f>
        <v/>
      </c>
      <c r="DZ295" s="72" t="str">
        <f t="shared" ref="DZ295" si="4532">IF(AT295="","","|n"&amp;DZ$2&amp;"+"&amp;AT295&amp;DZ$1)</f>
        <v/>
      </c>
      <c r="EA295" s="72" t="str">
        <f t="shared" ref="EA295" si="4533">IF(AU295="","","|n"&amp;EA$2&amp;"+"&amp;AU295&amp;EA$1)</f>
        <v/>
      </c>
      <c r="EB295" s="72" t="str">
        <f t="shared" ref="EB295" si="4534">IF(AV295="","","|n"&amp;EB$2&amp;"+"&amp;AV295&amp;EB$1)</f>
        <v/>
      </c>
      <c r="EC295" s="72" t="str">
        <f t="shared" ref="EC295" si="4535">IF(AW295="","","|n"&amp;EC$2&amp;"+"&amp;AW295&amp;EC$1)</f>
        <v/>
      </c>
      <c r="ED295" s="72" t="str">
        <f t="shared" ref="ED295" si="4536">IF(AX295="","","|n"&amp;ED$2&amp;"+"&amp;AX295&amp;ED$1)</f>
        <v/>
      </c>
      <c r="EE295" s="72" t="str">
        <f t="shared" ref="EE295" si="4537">IF(AY295="","","|n"&amp;EE$2&amp;"+"&amp;AY295&amp;EE$1)</f>
        <v/>
      </c>
      <c r="EF295" s="72" t="str">
        <f t="shared" ref="EF295" si="4538">IF(AZ295="","","|n"&amp;EF$2&amp;"+"&amp;AZ295&amp;EF$1)</f>
        <v/>
      </c>
      <c r="EG295" s="72" t="str">
        <f t="shared" ref="EG295" si="4539">IF(BA295="","","|n"&amp;EG$2&amp;"+"&amp;BA295&amp;EG$1)</f>
        <v/>
      </c>
      <c r="EH295" s="72" t="str">
        <f t="shared" ref="EH295" si="4540">IF(BB295="","","|n"&amp;EH$2&amp;"+"&amp;BB295&amp;EH$1)</f>
        <v/>
      </c>
      <c r="EI295" s="72" t="str">
        <f t="shared" ref="EI295" si="4541">IF(BC295="","","|n"&amp;EI$2&amp;"+"&amp;BC295&amp;EI$1)</f>
        <v/>
      </c>
      <c r="EJ295" s="72" t="str">
        <f t="shared" ref="EJ295" si="4542">IF(BD295="","","|n"&amp;EJ$2&amp;"+"&amp;BD295&amp;EJ$1)</f>
        <v/>
      </c>
      <c r="EK295" s="72" t="str">
        <f t="shared" ref="EK295" si="4543">IF(BE295="","","|n"&amp;EK$2&amp;"+"&amp;BE295&amp;EK$1)</f>
        <v/>
      </c>
      <c r="EL295" s="72" t="str">
        <f t="shared" ref="EL295" si="4544">IF(BF295="","","|n"&amp;EL$2&amp;"+"&amp;BF295&amp;EL$1)</f>
        <v/>
      </c>
      <c r="EM295" s="72" t="str">
        <f t="shared" ref="EM295" si="4545">IF(BG295="","","|n"&amp;EM$2&amp;"+"&amp;BG295&amp;EM$1)</f>
        <v/>
      </c>
      <c r="EN295" s="72" t="str">
        <f t="shared" ref="EN295" si="4546">IF(BH295="","","|n"&amp;EN$2&amp;"+"&amp;BH295&amp;EN$1)</f>
        <v/>
      </c>
      <c r="EO295" s="72" t="str">
        <f t="shared" ref="EO295" si="4547">IF(BI295="","","|n"&amp;EO$2&amp;"+"&amp;BI295&amp;EO$1)</f>
        <v/>
      </c>
      <c r="EP295" s="72" t="str">
        <f t="shared" ref="EP295" si="4548">IF(BJ295="","","|n"&amp;EP$2&amp;"+"&amp;BJ295&amp;EP$1)</f>
        <v/>
      </c>
      <c r="EQ295" s="72" t="str">
        <f t="shared" ref="EQ295" si="4549">IF(BK295="","","|n"&amp;EQ$2&amp;"+"&amp;BK295&amp;EQ$1)</f>
        <v/>
      </c>
      <c r="ER295" s="72" t="str">
        <f t="shared" ref="ER295" si="4550">IF(BL295="","","|n"&amp;ER$2&amp;"+"&amp;BL295&amp;ER$1)</f>
        <v/>
      </c>
      <c r="ES295" s="72" t="str">
        <f t="shared" ref="ES295" si="4551">IF(BM295="","","|n"&amp;ES$2&amp;"+"&amp;BM295&amp;ES$1)</f>
        <v/>
      </c>
      <c r="ET295" s="72" t="str">
        <f t="shared" ref="ET295" si="4552">IF(BN295="","","|n"&amp;ET$2&amp;"+"&amp;BN295&amp;ET$1)</f>
        <v/>
      </c>
      <c r="EU295" s="72" t="str">
        <f t="shared" ref="EU295" si="4553">IF(BO295="","","|n"&amp;EU$2&amp;"+"&amp;BO295&amp;EU$1)</f>
        <v/>
      </c>
      <c r="EV295" s="72" t="str">
        <f t="shared" ref="EV295" si="4554">IF(BP295="","","|n"&amp;EV$2&amp;"+"&amp;BP295&amp;EV$1)</f>
        <v/>
      </c>
      <c r="EW295" s="72" t="str">
        <f t="shared" ref="EW295" si="4555">IF(BQ295="","","|n"&amp;EW$2&amp;"+"&amp;BQ295&amp;EW$1)</f>
        <v/>
      </c>
      <c r="EX295" s="72" t="str">
        <f t="shared" ref="EX295" si="4556">IF(BR295="","","|n"&amp;EX$2&amp;"+"&amp;BR295&amp;EX$1)</f>
        <v/>
      </c>
      <c r="EY295" s="72" t="str">
        <f t="shared" ref="EY295" si="4557">IF(BS295="","","|n"&amp;EY$2&amp;"+"&amp;BS295&amp;EY$1)</f>
        <v/>
      </c>
      <c r="EZ295" s="72" t="str">
        <f t="shared" ref="EZ295" si="4558">IF(BT295="","","|n"&amp;EZ$2&amp;"+"&amp;BT295&amp;EZ$1)</f>
        <v/>
      </c>
      <c r="FA295" s="72" t="str">
        <f t="shared" ref="FA295" si="4559">IF(BU295="","","|n"&amp;FA$2&amp;"+"&amp;BU295&amp;FA$1)</f>
        <v/>
      </c>
      <c r="FB295" s="72" t="str">
        <f t="shared" ref="FB295" si="4560">IF(BV295="","","|n"&amp;FB$2&amp;"+"&amp;BV295&amp;FB$1)</f>
        <v/>
      </c>
      <c r="FC295" s="72" t="str">
        <f t="shared" ref="FC295" si="4561">IF(BW295="","","|n"&amp;FC$2&amp;"+"&amp;BW295&amp;FC$1)</f>
        <v/>
      </c>
      <c r="FD295" s="72" t="str">
        <f t="shared" ref="FD295" si="4562">IF(BX295="","","|n"&amp;FD$2&amp;"+"&amp;BX295&amp;FD$1)</f>
        <v/>
      </c>
      <c r="FE295" s="72" t="str">
        <f t="shared" ref="FE295" si="4563">IF(BY295="","","|n"&amp;FE$2&amp;"+"&amp;BY295&amp;FE$1)</f>
        <v/>
      </c>
      <c r="FF295" s="72" t="str">
        <f t="shared" ref="FF295" si="4564">IF(BZ295="","","|n"&amp;FF$2&amp;"+"&amp;BZ295&amp;FF$1)</f>
        <v/>
      </c>
      <c r="FG295" s="72" t="str">
        <f t="shared" ref="FG295" si="4565">IF(CA295="","","|n"&amp;FG$2&amp;"+"&amp;CA295&amp;FG$1)</f>
        <v/>
      </c>
      <c r="FH295" s="72" t="str">
        <f t="shared" ref="FH295" si="4566">IF(CB295="","","|n"&amp;FH$2&amp;"+"&amp;CB295&amp;FH$1)</f>
        <v/>
      </c>
      <c r="FI295" s="72" t="str">
        <f t="shared" ref="FI295" si="4567">IF(CC295="","","|n"&amp;FI$2&amp;"+"&amp;CC295&amp;FI$1)</f>
        <v/>
      </c>
      <c r="FJ295" s="72" t="str">
        <f t="shared" ref="FJ295" si="4568">IF(CD295="","","|n"&amp;FJ$2&amp;"+"&amp;CD295&amp;FJ$1)</f>
        <v/>
      </c>
      <c r="FK295" s="72" t="str">
        <f t="shared" ref="FK295" si="4569">IF(CE295="","","|n"&amp;FK$2&amp;"+"&amp;CE295&amp;FK$1)</f>
        <v/>
      </c>
      <c r="FL295" s="72" t="str">
        <f t="shared" ref="FL295" si="4570">IF(CF295="","","|n"&amp;FL$2&amp;"+"&amp;CF295&amp;FL$1)</f>
        <v/>
      </c>
      <c r="FM295" s="72" t="str">
        <f t="shared" ref="FM295" si="4571">IF(CG295="","","|n"&amp;FM$2&amp;"+"&amp;CG295&amp;FM$1)</f>
        <v/>
      </c>
      <c r="FN295" s="72" t="str">
        <f t="shared" ref="FN295" si="4572">IF(CH295="","","|n"&amp;FN$2&amp;"+"&amp;CH295&amp;FN$1)</f>
        <v/>
      </c>
      <c r="FO295" s="72" t="str">
        <f t="shared" ref="FO295" si="4573">IF(CI295="","","|n"&amp;FO$2&amp;"+"&amp;CI295&amp;FO$1)</f>
        <v/>
      </c>
      <c r="FP295" s="72" t="str">
        <f t="shared" ref="FP295" si="4574">IF(CJ295="","","|n"&amp;FP$2&amp;"+"&amp;CJ295&amp;FP$1)</f>
        <v/>
      </c>
      <c r="FQ295" s="72" t="str">
        <f t="shared" ref="FQ295" si="4575">IF(CK295="","","|n"&amp;FQ$2&amp;"+"&amp;CK295&amp;FQ$1)</f>
        <v/>
      </c>
      <c r="FR295" s="72" t="str">
        <f t="shared" ref="FR295" si="4576">IF(CL295="","","|n"&amp;FR$2&amp;"+"&amp;CL295&amp;FR$1)</f>
        <v/>
      </c>
      <c r="FS295" s="72" t="str">
        <f t="shared" ref="FS295" si="4577">IF(CM295="","","|n"&amp;FS$2&amp;"+"&amp;CM295&amp;FS$1)</f>
        <v/>
      </c>
    </row>
    <row r="296" spans="1:175" ht="16.5">
      <c r="A296" s="133"/>
      <c r="B296" s="102" t="s">
        <v>892</v>
      </c>
      <c r="C296" s="102" t="s">
        <v>893</v>
      </c>
      <c r="T296" s="140"/>
      <c r="U296" s="86"/>
      <c r="CN296" s="71" t="str">
        <f t="shared" si="4427"/>
        <v>InitUnitState('IC00',,,,,,,,,,)</v>
      </c>
      <c r="CO296" s="71" t="str">
        <f t="shared" si="4428"/>
        <v>InitUnitNormal('IC00',,,,,,,,,,)</v>
      </c>
      <c r="CP296" s="71" t="str">
        <f t="shared" si="4429"/>
        <v>InitUnitMagic('IC00',,,,,,,,,,)</v>
      </c>
      <c r="CQ296" s="71" t="str">
        <f t="shared" si="4430"/>
        <v>InitUnitAdd('IC00',,,,,,,,,,)</v>
      </c>
      <c r="CR296" s="71" t="str">
        <f t="shared" ref="CR296" si="4578"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InitEquipData('IC00',,"",,,,,'','','','','','',"")</v>
      </c>
      <c r="CU296" s="96" t="str">
        <f t="shared" si="4432"/>
        <v>|n</v>
      </c>
      <c r="CW296" s="61"/>
      <c r="CX296" s="61"/>
      <c r="CY296" s="61"/>
      <c r="CZ296" s="61"/>
      <c r="DA296" s="61"/>
      <c r="DB296" s="72" t="str">
        <f t="shared" si="4433"/>
        <v/>
      </c>
      <c r="DC296" s="72" t="str">
        <f t="shared" si="4434"/>
        <v/>
      </c>
      <c r="DD296" s="72" t="str">
        <f t="shared" si="4435"/>
        <v/>
      </c>
      <c r="DE296" s="72" t="str">
        <f t="shared" si="4436"/>
        <v/>
      </c>
      <c r="DF296" s="72" t="str">
        <f t="shared" si="4437"/>
        <v/>
      </c>
      <c r="DG296" s="72" t="str">
        <f t="shared" si="4438"/>
        <v/>
      </c>
      <c r="DH296" s="72" t="str">
        <f t="shared" si="4439"/>
        <v/>
      </c>
      <c r="DI296" s="72" t="str">
        <f t="shared" si="4440"/>
        <v/>
      </c>
      <c r="DJ296" s="72" t="str">
        <f t="shared" si="4441"/>
        <v/>
      </c>
      <c r="DK296" s="72" t="str">
        <f t="shared" si="4442"/>
        <v/>
      </c>
      <c r="DL296" s="72" t="str">
        <f t="shared" si="4443"/>
        <v/>
      </c>
      <c r="DM296" s="72" t="str">
        <f t="shared" si="4444"/>
        <v/>
      </c>
      <c r="DN296" s="72" t="str">
        <f t="shared" si="4445"/>
        <v/>
      </c>
      <c r="DO296" s="72" t="str">
        <f t="shared" si="4446"/>
        <v/>
      </c>
      <c r="DP296" s="72" t="str">
        <f t="shared" si="4447"/>
        <v/>
      </c>
      <c r="DQ296" s="72" t="str">
        <f t="shared" si="4448"/>
        <v/>
      </c>
      <c r="DR296" s="72" t="str">
        <f t="shared" si="4449"/>
        <v/>
      </c>
      <c r="DS296" s="72" t="str">
        <f t="shared" si="4450"/>
        <v/>
      </c>
      <c r="DT296" s="72" t="str">
        <f t="shared" si="4451"/>
        <v/>
      </c>
      <c r="DU296" s="72" t="str">
        <f t="shared" si="4452"/>
        <v/>
      </c>
      <c r="DV296" s="72" t="str">
        <f t="shared" si="4453"/>
        <v/>
      </c>
      <c r="DW296" s="72" t="str">
        <f t="shared" si="4454"/>
        <v/>
      </c>
      <c r="DX296" s="72" t="str">
        <f t="shared" si="4455"/>
        <v/>
      </c>
      <c r="DY296" s="72" t="str">
        <f t="shared" si="4456"/>
        <v/>
      </c>
      <c r="DZ296" s="72" t="str">
        <f t="shared" si="4457"/>
        <v/>
      </c>
      <c r="EA296" s="72" t="str">
        <f t="shared" si="4458"/>
        <v/>
      </c>
      <c r="EB296" s="72" t="str">
        <f t="shared" si="4459"/>
        <v/>
      </c>
      <c r="EC296" s="72" t="str">
        <f t="shared" si="4460"/>
        <v/>
      </c>
      <c r="ED296" s="72" t="str">
        <f t="shared" si="4461"/>
        <v/>
      </c>
      <c r="EE296" s="72" t="str">
        <f t="shared" si="4462"/>
        <v/>
      </c>
      <c r="EF296" s="72" t="str">
        <f t="shared" si="4463"/>
        <v/>
      </c>
      <c r="EG296" s="72" t="str">
        <f t="shared" si="4464"/>
        <v/>
      </c>
      <c r="EH296" s="72" t="str">
        <f t="shared" si="4465"/>
        <v/>
      </c>
      <c r="EI296" s="72" t="str">
        <f t="shared" si="4466"/>
        <v/>
      </c>
      <c r="EJ296" s="72" t="str">
        <f t="shared" si="4467"/>
        <v/>
      </c>
      <c r="EK296" s="72" t="str">
        <f t="shared" si="4468"/>
        <v/>
      </c>
      <c r="EL296" s="72" t="str">
        <f t="shared" si="4469"/>
        <v/>
      </c>
      <c r="EM296" s="72" t="str">
        <f t="shared" si="4470"/>
        <v/>
      </c>
      <c r="EN296" s="72" t="str">
        <f t="shared" si="4471"/>
        <v/>
      </c>
      <c r="EO296" s="72" t="str">
        <f t="shared" si="4472"/>
        <v/>
      </c>
      <c r="EP296" s="72" t="str">
        <f t="shared" si="4473"/>
        <v/>
      </c>
      <c r="EQ296" s="72" t="str">
        <f t="shared" si="4474"/>
        <v/>
      </c>
      <c r="ER296" s="72" t="str">
        <f t="shared" si="4475"/>
        <v/>
      </c>
      <c r="ES296" s="72" t="str">
        <f t="shared" si="4476"/>
        <v/>
      </c>
      <c r="ET296" s="72" t="str">
        <f t="shared" si="4477"/>
        <v/>
      </c>
      <c r="EU296" s="72" t="str">
        <f t="shared" si="4478"/>
        <v/>
      </c>
      <c r="EV296" s="72" t="str">
        <f t="shared" si="4479"/>
        <v/>
      </c>
      <c r="EW296" s="72" t="str">
        <f t="shared" si="4480"/>
        <v/>
      </c>
      <c r="EX296" s="72" t="str">
        <f t="shared" si="4481"/>
        <v/>
      </c>
      <c r="EY296" s="72" t="str">
        <f t="shared" si="4482"/>
        <v/>
      </c>
      <c r="EZ296" s="72" t="str">
        <f t="shared" si="4483"/>
        <v/>
      </c>
      <c r="FA296" s="72" t="str">
        <f t="shared" si="4484"/>
        <v/>
      </c>
      <c r="FB296" s="72" t="str">
        <f t="shared" si="4485"/>
        <v/>
      </c>
      <c r="FC296" s="72" t="str">
        <f t="shared" si="4486"/>
        <v/>
      </c>
      <c r="FD296" s="72" t="str">
        <f t="shared" si="4487"/>
        <v/>
      </c>
      <c r="FE296" s="72" t="str">
        <f t="shared" si="4488"/>
        <v/>
      </c>
      <c r="FF296" s="72" t="str">
        <f t="shared" si="4489"/>
        <v/>
      </c>
      <c r="FG296" s="72" t="str">
        <f t="shared" si="4490"/>
        <v/>
      </c>
      <c r="FH296" s="72" t="str">
        <f t="shared" si="4491"/>
        <v/>
      </c>
      <c r="FI296" s="72" t="str">
        <f t="shared" si="4492"/>
        <v/>
      </c>
      <c r="FJ296" s="72" t="str">
        <f t="shared" si="4493"/>
        <v/>
      </c>
      <c r="FK296" s="72" t="str">
        <f t="shared" si="4494"/>
        <v/>
      </c>
      <c r="FL296" s="72" t="str">
        <f t="shared" si="4495"/>
        <v/>
      </c>
      <c r="FM296" s="72" t="str">
        <f t="shared" si="4496"/>
        <v/>
      </c>
      <c r="FN296" s="72" t="str">
        <f t="shared" si="4497"/>
        <v/>
      </c>
      <c r="FO296" s="72" t="str">
        <f t="shared" si="4498"/>
        <v/>
      </c>
      <c r="FP296" s="72" t="str">
        <f t="shared" si="4499"/>
        <v/>
      </c>
      <c r="FQ296" s="72" t="str">
        <f t="shared" si="4500"/>
        <v/>
      </c>
      <c r="FR296" s="72" t="str">
        <f t="shared" si="4501"/>
        <v/>
      </c>
      <c r="FS296" s="72" t="str">
        <f t="shared" si="4502"/>
        <v/>
      </c>
    </row>
    <row r="297" spans="1:175" ht="16.5">
      <c r="A297" s="133"/>
      <c r="B297" s="102" t="s">
        <v>894</v>
      </c>
      <c r="C297" s="102" t="s">
        <v>895</v>
      </c>
      <c r="T297" s="140"/>
      <c r="U297" s="86"/>
      <c r="CN297" s="71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InitUnitState('IC01',,,,,,,,,,)</v>
      </c>
      <c r="CO297" s="71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InitUnitNormal('IC01',,,,,,,,,,)</v>
      </c>
      <c r="CP297" s="71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InitUnitMagic('IC01',,,,,,,,,,)</v>
      </c>
      <c r="CQ297" s="71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InitUnitAdd('IC01',,,,,,,,,,)</v>
      </c>
      <c r="CR297" s="71" t="str">
        <f t="shared" ref="CR297" si="4583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InitEquipData('IC01',,"",,,,,'','','','','','',"")</v>
      </c>
      <c r="CU297" s="96" t="str">
        <f t="shared" si="4356"/>
        <v>|n</v>
      </c>
      <c r="CW297" s="61"/>
      <c r="CX297" s="61"/>
      <c r="CY297" s="61"/>
      <c r="CZ297" s="61"/>
      <c r="DA297" s="61"/>
      <c r="DB297" s="72" t="str">
        <f t="shared" si="4357"/>
        <v/>
      </c>
      <c r="DC297" s="72" t="str">
        <f t="shared" si="4358"/>
        <v/>
      </c>
      <c r="DD297" s="72" t="str">
        <f t="shared" si="4359"/>
        <v/>
      </c>
      <c r="DE297" s="72" t="str">
        <f t="shared" si="4360"/>
        <v/>
      </c>
      <c r="DF297" s="72" t="str">
        <f t="shared" si="4361"/>
        <v/>
      </c>
      <c r="DG297" s="72" t="str">
        <f t="shared" si="4362"/>
        <v/>
      </c>
      <c r="DH297" s="72" t="str">
        <f t="shared" si="4363"/>
        <v/>
      </c>
      <c r="DI297" s="72" t="str">
        <f t="shared" si="4364"/>
        <v/>
      </c>
      <c r="DJ297" s="72" t="str">
        <f t="shared" si="4365"/>
        <v/>
      </c>
      <c r="DK297" s="72" t="str">
        <f t="shared" si="4366"/>
        <v/>
      </c>
      <c r="DL297" s="72" t="str">
        <f t="shared" si="4367"/>
        <v/>
      </c>
      <c r="DM297" s="72" t="str">
        <f t="shared" si="4368"/>
        <v/>
      </c>
      <c r="DN297" s="72" t="str">
        <f t="shared" si="4369"/>
        <v/>
      </c>
      <c r="DO297" s="72" t="str">
        <f t="shared" si="4370"/>
        <v/>
      </c>
      <c r="DP297" s="72" t="str">
        <f t="shared" si="4371"/>
        <v/>
      </c>
      <c r="DQ297" s="72" t="str">
        <f t="shared" si="4372"/>
        <v/>
      </c>
      <c r="DR297" s="72" t="str">
        <f t="shared" si="4373"/>
        <v/>
      </c>
      <c r="DS297" s="72" t="str">
        <f t="shared" si="4374"/>
        <v/>
      </c>
      <c r="DT297" s="72" t="str">
        <f t="shared" si="4375"/>
        <v/>
      </c>
      <c r="DU297" s="72" t="str">
        <f t="shared" si="4376"/>
        <v/>
      </c>
      <c r="DV297" s="72" t="str">
        <f t="shared" si="4377"/>
        <v/>
      </c>
      <c r="DW297" s="72" t="str">
        <f t="shared" si="4378"/>
        <v/>
      </c>
      <c r="DX297" s="72" t="str">
        <f t="shared" si="4379"/>
        <v/>
      </c>
      <c r="DY297" s="72" t="str">
        <f t="shared" si="4380"/>
        <v/>
      </c>
      <c r="DZ297" s="72" t="str">
        <f t="shared" si="4381"/>
        <v/>
      </c>
      <c r="EA297" s="72" t="str">
        <f t="shared" si="4382"/>
        <v/>
      </c>
      <c r="EB297" s="72" t="str">
        <f t="shared" si="4383"/>
        <v/>
      </c>
      <c r="EC297" s="72" t="str">
        <f t="shared" si="4384"/>
        <v/>
      </c>
      <c r="ED297" s="72" t="str">
        <f t="shared" si="4385"/>
        <v/>
      </c>
      <c r="EE297" s="72" t="str">
        <f t="shared" si="4386"/>
        <v/>
      </c>
      <c r="EF297" s="72" t="str">
        <f t="shared" si="4387"/>
        <v/>
      </c>
      <c r="EG297" s="72" t="str">
        <f t="shared" si="4388"/>
        <v/>
      </c>
      <c r="EH297" s="72" t="str">
        <f t="shared" si="4389"/>
        <v/>
      </c>
      <c r="EI297" s="72" t="str">
        <f t="shared" si="4390"/>
        <v/>
      </c>
      <c r="EJ297" s="72" t="str">
        <f t="shared" si="4391"/>
        <v/>
      </c>
      <c r="EK297" s="72" t="str">
        <f t="shared" si="4392"/>
        <v/>
      </c>
      <c r="EL297" s="72" t="str">
        <f t="shared" si="4393"/>
        <v/>
      </c>
      <c r="EM297" s="72" t="str">
        <f t="shared" si="4394"/>
        <v/>
      </c>
      <c r="EN297" s="72" t="str">
        <f t="shared" si="4395"/>
        <v/>
      </c>
      <c r="EO297" s="72" t="str">
        <f t="shared" si="4396"/>
        <v/>
      </c>
      <c r="EP297" s="72" t="str">
        <f t="shared" si="4397"/>
        <v/>
      </c>
      <c r="EQ297" s="72" t="str">
        <f t="shared" si="4398"/>
        <v/>
      </c>
      <c r="ER297" s="72" t="str">
        <f t="shared" si="4399"/>
        <v/>
      </c>
      <c r="ES297" s="72" t="str">
        <f t="shared" si="4400"/>
        <v/>
      </c>
      <c r="ET297" s="72" t="str">
        <f t="shared" si="4401"/>
        <v/>
      </c>
      <c r="EU297" s="72" t="str">
        <f t="shared" si="4402"/>
        <v/>
      </c>
      <c r="EV297" s="72" t="str">
        <f t="shared" si="4403"/>
        <v/>
      </c>
      <c r="EW297" s="72" t="str">
        <f t="shared" si="4404"/>
        <v/>
      </c>
      <c r="EX297" s="72" t="str">
        <f t="shared" si="4405"/>
        <v/>
      </c>
      <c r="EY297" s="72" t="str">
        <f t="shared" si="4406"/>
        <v/>
      </c>
      <c r="EZ297" s="72" t="str">
        <f t="shared" si="4407"/>
        <v/>
      </c>
      <c r="FA297" s="72" t="str">
        <f t="shared" si="4408"/>
        <v/>
      </c>
      <c r="FB297" s="72" t="str">
        <f t="shared" si="4409"/>
        <v/>
      </c>
      <c r="FC297" s="72" t="str">
        <f t="shared" si="4410"/>
        <v/>
      </c>
      <c r="FD297" s="72" t="str">
        <f t="shared" si="4411"/>
        <v/>
      </c>
      <c r="FE297" s="72" t="str">
        <f t="shared" si="4412"/>
        <v/>
      </c>
      <c r="FF297" s="72" t="str">
        <f t="shared" si="4413"/>
        <v/>
      </c>
      <c r="FG297" s="72" t="str">
        <f t="shared" si="4414"/>
        <v/>
      </c>
      <c r="FH297" s="72" t="str">
        <f t="shared" si="4415"/>
        <v/>
      </c>
      <c r="FI297" s="72" t="str">
        <f t="shared" si="4416"/>
        <v/>
      </c>
      <c r="FJ297" s="72" t="str">
        <f t="shared" si="4417"/>
        <v/>
      </c>
      <c r="FK297" s="72" t="str">
        <f t="shared" si="4418"/>
        <v/>
      </c>
      <c r="FL297" s="72" t="str">
        <f t="shared" si="4419"/>
        <v/>
      </c>
      <c r="FM297" s="72" t="str">
        <f t="shared" si="4420"/>
        <v/>
      </c>
      <c r="FN297" s="72" t="str">
        <f t="shared" si="4421"/>
        <v/>
      </c>
      <c r="FO297" s="72" t="str">
        <f t="shared" si="4422"/>
        <v/>
      </c>
      <c r="FP297" s="72" t="str">
        <f t="shared" si="4423"/>
        <v/>
      </c>
      <c r="FQ297" s="72" t="str">
        <f t="shared" si="4424"/>
        <v/>
      </c>
      <c r="FR297" s="72" t="str">
        <f t="shared" si="4425"/>
        <v/>
      </c>
      <c r="FS297" s="72" t="str">
        <f t="shared" si="4426"/>
        <v/>
      </c>
    </row>
    <row r="298" spans="1:175" ht="16.5">
      <c r="A298" s="81"/>
      <c r="B298" s="102" t="s">
        <v>896</v>
      </c>
      <c r="C298" s="102" t="s">
        <v>119</v>
      </c>
      <c r="T298" s="144"/>
      <c r="U298" s="86"/>
      <c r="CN298" s="71" t="str">
        <f t="shared" ref="CN298:CN306" si="4584">"InitUnitState('"&amp;B298&amp;"',"&amp;V298&amp;","&amp;W298&amp;","&amp;X298&amp;","&amp;Y298&amp;","&amp;Z298&amp;","&amp;AA298&amp;","&amp;AB298&amp;","&amp;AC298&amp;","&amp;AD298&amp;","&amp;AE298&amp;")"</f>
        <v>InitUnitState('IC02',,,,,,,,,,)</v>
      </c>
      <c r="CO298" s="71" t="str">
        <f t="shared" ref="CO298:CO306" si="4585">"InitUnitNormal('"&amp;B298&amp;"',"&amp;AF298&amp;","&amp;AG298&amp;","&amp;AH298&amp;","&amp;AI298&amp;","&amp;AJ298&amp;","&amp;AK298&amp;","&amp;AL298&amp;","&amp;AM298&amp;","&amp;AN298&amp;","&amp;AO298&amp;")"</f>
        <v>InitUnitNormal('IC02',,,,,,,,,,)</v>
      </c>
      <c r="CP298" s="71" t="str">
        <f t="shared" ref="CP298:CP306" si="4586">"InitUnitMagic('"&amp;B298&amp;"',"&amp;AP298&amp;","&amp;AQ298&amp;","&amp;AR298&amp;","&amp;AS298&amp;","&amp;AT298&amp;","&amp;AU298&amp;","&amp;AV298&amp;","&amp;AW298&amp;","&amp;BI298&amp;","&amp;BJ298&amp;")"</f>
        <v>InitUnitMagic('IC02',,,,,,,,,,)</v>
      </c>
      <c r="CQ298" s="71" t="str">
        <f t="shared" ref="CQ298:CQ306" si="4587">"InitUnitAdd('"&amp;B298&amp;"',"&amp;BK298&amp;","&amp;BL298&amp;","&amp;BM298&amp;","&amp;BN298&amp;","&amp;BO298&amp;","&amp;BP298&amp;","&amp;BQ298&amp;","&amp;BR298&amp;","&amp;BS298&amp;","&amp;BT298&amp;")"</f>
        <v>InitUnitAdd('IC02',,,,,,,,,,)</v>
      </c>
      <c r="CR298" s="71" t="str">
        <f t="shared" si="4284"/>
        <v>InitEquipData('IC02',,"",,,,,'','','','','','',"")</v>
      </c>
      <c r="CU298" s="96" t="str">
        <f t="shared" si="4356"/>
        <v>|n</v>
      </c>
      <c r="CW298" s="61"/>
      <c r="CX298" s="61"/>
      <c r="CY298" s="61"/>
      <c r="CZ298" s="61"/>
      <c r="DA298" s="61"/>
      <c r="DB298" s="72" t="str">
        <f t="shared" si="4357"/>
        <v/>
      </c>
      <c r="DC298" s="72" t="str">
        <f t="shared" si="4358"/>
        <v/>
      </c>
      <c r="DD298" s="72" t="str">
        <f t="shared" si="4359"/>
        <v/>
      </c>
      <c r="DE298" s="72" t="str">
        <f t="shared" si="4360"/>
        <v/>
      </c>
      <c r="DF298" s="72" t="str">
        <f t="shared" si="4361"/>
        <v/>
      </c>
      <c r="DG298" s="72" t="str">
        <f t="shared" si="4362"/>
        <v/>
      </c>
      <c r="DH298" s="72" t="str">
        <f t="shared" si="4363"/>
        <v/>
      </c>
      <c r="DI298" s="72" t="str">
        <f t="shared" si="4364"/>
        <v/>
      </c>
      <c r="DJ298" s="72" t="str">
        <f t="shared" si="4365"/>
        <v/>
      </c>
      <c r="DK298" s="72" t="str">
        <f t="shared" si="4366"/>
        <v/>
      </c>
      <c r="DL298" s="72" t="str">
        <f t="shared" si="4367"/>
        <v/>
      </c>
      <c r="DM298" s="72" t="str">
        <f t="shared" si="4368"/>
        <v/>
      </c>
      <c r="DN298" s="72" t="str">
        <f t="shared" si="4369"/>
        <v/>
      </c>
      <c r="DO298" s="72" t="str">
        <f t="shared" si="4370"/>
        <v/>
      </c>
      <c r="DP298" s="72" t="str">
        <f t="shared" si="4371"/>
        <v/>
      </c>
      <c r="DQ298" s="72" t="str">
        <f t="shared" si="4372"/>
        <v/>
      </c>
      <c r="DR298" s="72" t="str">
        <f t="shared" si="4373"/>
        <v/>
      </c>
      <c r="DS298" s="72" t="str">
        <f t="shared" si="4374"/>
        <v/>
      </c>
      <c r="DT298" s="72" t="str">
        <f t="shared" si="4375"/>
        <v/>
      </c>
      <c r="DU298" s="72" t="str">
        <f t="shared" si="4376"/>
        <v/>
      </c>
      <c r="DV298" s="72" t="str">
        <f t="shared" si="4377"/>
        <v/>
      </c>
      <c r="DW298" s="72" t="str">
        <f t="shared" si="4378"/>
        <v/>
      </c>
      <c r="DX298" s="72" t="str">
        <f t="shared" si="4379"/>
        <v/>
      </c>
      <c r="DY298" s="72" t="str">
        <f t="shared" si="4380"/>
        <v/>
      </c>
      <c r="DZ298" s="72" t="str">
        <f t="shared" si="4381"/>
        <v/>
      </c>
      <c r="EA298" s="72" t="str">
        <f t="shared" si="4382"/>
        <v/>
      </c>
      <c r="EB298" s="72" t="str">
        <f t="shared" si="4383"/>
        <v/>
      </c>
      <c r="EC298" s="72" t="str">
        <f t="shared" si="4384"/>
        <v/>
      </c>
      <c r="ED298" s="72" t="str">
        <f t="shared" si="4385"/>
        <v/>
      </c>
      <c r="EE298" s="72" t="str">
        <f t="shared" si="4386"/>
        <v/>
      </c>
      <c r="EF298" s="72" t="str">
        <f t="shared" si="4387"/>
        <v/>
      </c>
      <c r="EG298" s="72" t="str">
        <f t="shared" si="4388"/>
        <v/>
      </c>
      <c r="EH298" s="72" t="str">
        <f t="shared" si="4389"/>
        <v/>
      </c>
      <c r="EI298" s="72" t="str">
        <f t="shared" si="4390"/>
        <v/>
      </c>
      <c r="EJ298" s="72" t="str">
        <f t="shared" si="4391"/>
        <v/>
      </c>
      <c r="EK298" s="72" t="str">
        <f t="shared" si="4392"/>
        <v/>
      </c>
      <c r="EL298" s="72" t="str">
        <f t="shared" si="4393"/>
        <v/>
      </c>
      <c r="EM298" s="72" t="str">
        <f t="shared" si="4394"/>
        <v/>
      </c>
      <c r="EN298" s="72" t="str">
        <f t="shared" si="4395"/>
        <v/>
      </c>
      <c r="EO298" s="72" t="str">
        <f t="shared" si="4396"/>
        <v/>
      </c>
      <c r="EP298" s="72" t="str">
        <f t="shared" si="4397"/>
        <v/>
      </c>
      <c r="EQ298" s="72" t="str">
        <f t="shared" si="4398"/>
        <v/>
      </c>
      <c r="ER298" s="72" t="str">
        <f t="shared" si="4399"/>
        <v/>
      </c>
      <c r="ES298" s="72" t="str">
        <f t="shared" si="4400"/>
        <v/>
      </c>
      <c r="ET298" s="72" t="str">
        <f t="shared" si="4401"/>
        <v/>
      </c>
      <c r="EU298" s="72" t="str">
        <f t="shared" si="4402"/>
        <v/>
      </c>
      <c r="EV298" s="72" t="str">
        <f t="shared" si="4403"/>
        <v/>
      </c>
      <c r="EW298" s="72" t="str">
        <f t="shared" si="4404"/>
        <v/>
      </c>
      <c r="EX298" s="72" t="str">
        <f t="shared" si="4405"/>
        <v/>
      </c>
      <c r="EY298" s="72" t="str">
        <f t="shared" si="4406"/>
        <v/>
      </c>
      <c r="EZ298" s="72" t="str">
        <f t="shared" si="4407"/>
        <v/>
      </c>
      <c r="FA298" s="72" t="str">
        <f t="shared" si="4408"/>
        <v/>
      </c>
      <c r="FB298" s="72" t="str">
        <f t="shared" si="4409"/>
        <v/>
      </c>
      <c r="FC298" s="72" t="str">
        <f t="shared" si="4410"/>
        <v/>
      </c>
      <c r="FD298" s="72" t="str">
        <f t="shared" si="4411"/>
        <v/>
      </c>
      <c r="FE298" s="72" t="str">
        <f t="shared" si="4412"/>
        <v/>
      </c>
      <c r="FF298" s="72" t="str">
        <f t="shared" si="4413"/>
        <v/>
      </c>
      <c r="FG298" s="72" t="str">
        <f t="shared" si="4414"/>
        <v/>
      </c>
      <c r="FH298" s="72" t="str">
        <f t="shared" si="4415"/>
        <v/>
      </c>
      <c r="FI298" s="72" t="str">
        <f t="shared" si="4416"/>
        <v/>
      </c>
      <c r="FJ298" s="72" t="str">
        <f t="shared" si="4417"/>
        <v/>
      </c>
      <c r="FK298" s="72" t="str">
        <f t="shared" si="4418"/>
        <v/>
      </c>
      <c r="FL298" s="72" t="str">
        <f t="shared" si="4419"/>
        <v/>
      </c>
      <c r="FM298" s="72" t="str">
        <f t="shared" si="4420"/>
        <v/>
      </c>
      <c r="FN298" s="72" t="str">
        <f t="shared" si="4421"/>
        <v/>
      </c>
      <c r="FO298" s="72" t="str">
        <f t="shared" si="4422"/>
        <v/>
      </c>
      <c r="FP298" s="72" t="str">
        <f t="shared" si="4423"/>
        <v/>
      </c>
      <c r="FQ298" s="72" t="str">
        <f t="shared" si="4424"/>
        <v/>
      </c>
      <c r="FR298" s="72" t="str">
        <f t="shared" si="4425"/>
        <v/>
      </c>
      <c r="FS298" s="72" t="str">
        <f t="shared" si="4426"/>
        <v/>
      </c>
    </row>
    <row r="299" spans="1:175" s="61" customFormat="1" ht="16.5">
      <c r="A299" s="135"/>
      <c r="B299" s="102" t="s">
        <v>897</v>
      </c>
      <c r="C299" s="102" t="s">
        <v>898</v>
      </c>
      <c r="D299" s="75"/>
      <c r="E299" s="76"/>
      <c r="F299" s="136"/>
      <c r="G299" s="137"/>
      <c r="H299" s="137"/>
      <c r="I299" s="137"/>
      <c r="J299" s="137"/>
      <c r="K299" s="137"/>
      <c r="L299" s="137"/>
      <c r="M299" s="137"/>
      <c r="N299" s="137"/>
      <c r="O299" s="137"/>
      <c r="P299" s="83"/>
      <c r="Q299" s="83"/>
      <c r="R299" s="83"/>
      <c r="S299" s="83"/>
      <c r="T299" s="106"/>
      <c r="U299" s="86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91"/>
      <c r="AJ299" s="91"/>
      <c r="AK299" s="91"/>
      <c r="AL299" s="91"/>
      <c r="AM299" s="91"/>
      <c r="AN299" s="91"/>
      <c r="AO299" s="91"/>
      <c r="AP299" s="91"/>
      <c r="AQ299" s="91"/>
      <c r="AR299" s="92"/>
      <c r="AS299" s="92"/>
      <c r="AT299" s="91"/>
      <c r="AU299" s="91"/>
      <c r="AV299" s="91"/>
      <c r="AW299" s="91"/>
      <c r="AX299" s="91"/>
      <c r="AY299" s="91"/>
      <c r="AZ299" s="91"/>
      <c r="BA299" s="91"/>
      <c r="BB299" s="91"/>
      <c r="BC299" s="91"/>
      <c r="BD299" s="91"/>
      <c r="BE299" s="91"/>
      <c r="BF299" s="91"/>
      <c r="BG299" s="91"/>
      <c r="BH299" s="91"/>
      <c r="BI299" s="91"/>
      <c r="BJ299" s="91"/>
      <c r="BK299" s="91"/>
      <c r="BL299" s="91"/>
      <c r="BM299" s="91"/>
      <c r="BN299" s="91"/>
      <c r="BO299" s="91"/>
      <c r="BP299" s="91"/>
      <c r="BQ299" s="91"/>
      <c r="BR299" s="91"/>
      <c r="BS299" s="91"/>
      <c r="BT299" s="91"/>
      <c r="BU299" s="91"/>
      <c r="BV299" s="91"/>
      <c r="BW299" s="91"/>
      <c r="BX299" s="91"/>
      <c r="BY299" s="91"/>
      <c r="BZ299" s="91"/>
      <c r="CA299" s="91"/>
      <c r="CB299" s="91"/>
      <c r="CC299" s="91"/>
      <c r="CD299" s="91"/>
      <c r="CE299" s="91"/>
      <c r="CF299" s="91"/>
      <c r="CG299" s="91"/>
      <c r="CH299" s="91"/>
      <c r="CI299" s="91"/>
      <c r="CJ299" s="91"/>
      <c r="CK299" s="91"/>
      <c r="CL299" s="91"/>
      <c r="CM299" s="91"/>
      <c r="CN299" s="94" t="str">
        <f t="shared" si="4584"/>
        <v>InitUnitState('IC03',,,,,,,,,,)</v>
      </c>
      <c r="CO299" s="94" t="str">
        <f t="shared" si="4585"/>
        <v>InitUnitNormal('IC03',,,,,,,,,,)</v>
      </c>
      <c r="CP299" s="94" t="str">
        <f t="shared" si="4586"/>
        <v>InitUnitMagic('IC03',,,,,,,,,,)</v>
      </c>
      <c r="CQ299" s="94" t="str">
        <f t="shared" si="4587"/>
        <v>InitUnitAdd('IC03',,,,,,,,,,)</v>
      </c>
      <c r="CR299" s="94" t="str">
        <f t="shared" si="4284"/>
        <v>InitEquipData('IC03',,"",,,,,'','','','','','',"")</v>
      </c>
      <c r="CS299" s="94"/>
      <c r="CT299" s="94"/>
      <c r="CU299" s="96" t="str">
        <f t="shared" si="4356"/>
        <v>|n</v>
      </c>
      <c r="CV299" s="62"/>
      <c r="DB299" s="72" t="str">
        <f t="shared" si="4357"/>
        <v/>
      </c>
      <c r="DC299" s="72" t="str">
        <f t="shared" si="4358"/>
        <v/>
      </c>
      <c r="DD299" s="72" t="str">
        <f t="shared" si="4359"/>
        <v/>
      </c>
      <c r="DE299" s="72" t="str">
        <f t="shared" si="4360"/>
        <v/>
      </c>
      <c r="DF299" s="72" t="str">
        <f t="shared" si="4361"/>
        <v/>
      </c>
      <c r="DG299" s="72" t="str">
        <f t="shared" si="4362"/>
        <v/>
      </c>
      <c r="DH299" s="72" t="str">
        <f t="shared" si="4363"/>
        <v/>
      </c>
      <c r="DI299" s="72" t="str">
        <f t="shared" si="4364"/>
        <v/>
      </c>
      <c r="DJ299" s="72" t="str">
        <f t="shared" si="4365"/>
        <v/>
      </c>
      <c r="DK299" s="72" t="str">
        <f t="shared" si="4366"/>
        <v/>
      </c>
      <c r="DL299" s="72" t="str">
        <f t="shared" si="4367"/>
        <v/>
      </c>
      <c r="DM299" s="72" t="str">
        <f t="shared" si="4368"/>
        <v/>
      </c>
      <c r="DN299" s="72" t="str">
        <f t="shared" si="4369"/>
        <v/>
      </c>
      <c r="DO299" s="72" t="str">
        <f t="shared" si="4370"/>
        <v/>
      </c>
      <c r="DP299" s="72" t="str">
        <f t="shared" si="4371"/>
        <v/>
      </c>
      <c r="DQ299" s="72" t="str">
        <f t="shared" si="4372"/>
        <v/>
      </c>
      <c r="DR299" s="72" t="str">
        <f t="shared" si="4373"/>
        <v/>
      </c>
      <c r="DS299" s="72" t="str">
        <f t="shared" si="4374"/>
        <v/>
      </c>
      <c r="DT299" s="72" t="str">
        <f t="shared" si="4375"/>
        <v/>
      </c>
      <c r="DU299" s="72" t="str">
        <f t="shared" si="4376"/>
        <v/>
      </c>
      <c r="DV299" s="72" t="str">
        <f t="shared" si="4377"/>
        <v/>
      </c>
      <c r="DW299" s="72" t="str">
        <f t="shared" si="4378"/>
        <v/>
      </c>
      <c r="DX299" s="72" t="str">
        <f t="shared" si="4379"/>
        <v/>
      </c>
      <c r="DY299" s="72" t="str">
        <f t="shared" si="4380"/>
        <v/>
      </c>
      <c r="DZ299" s="72" t="str">
        <f t="shared" si="4381"/>
        <v/>
      </c>
      <c r="EA299" s="72" t="str">
        <f t="shared" si="4382"/>
        <v/>
      </c>
      <c r="EB299" s="72" t="str">
        <f t="shared" si="4383"/>
        <v/>
      </c>
      <c r="EC299" s="72" t="str">
        <f t="shared" si="4384"/>
        <v/>
      </c>
      <c r="ED299" s="72" t="str">
        <f t="shared" si="4385"/>
        <v/>
      </c>
      <c r="EE299" s="72" t="str">
        <f t="shared" si="4386"/>
        <v/>
      </c>
      <c r="EF299" s="72" t="str">
        <f t="shared" si="4387"/>
        <v/>
      </c>
      <c r="EG299" s="72" t="str">
        <f t="shared" si="4388"/>
        <v/>
      </c>
      <c r="EH299" s="72" t="str">
        <f t="shared" si="4389"/>
        <v/>
      </c>
      <c r="EI299" s="72" t="str">
        <f t="shared" si="4390"/>
        <v/>
      </c>
      <c r="EJ299" s="72" t="str">
        <f t="shared" si="4391"/>
        <v/>
      </c>
      <c r="EK299" s="72" t="str">
        <f t="shared" si="4392"/>
        <v/>
      </c>
      <c r="EL299" s="72" t="str">
        <f t="shared" si="4393"/>
        <v/>
      </c>
      <c r="EM299" s="72" t="str">
        <f t="shared" si="4394"/>
        <v/>
      </c>
      <c r="EN299" s="72" t="str">
        <f t="shared" si="4395"/>
        <v/>
      </c>
      <c r="EO299" s="72" t="str">
        <f t="shared" si="4396"/>
        <v/>
      </c>
      <c r="EP299" s="72" t="str">
        <f t="shared" si="4397"/>
        <v/>
      </c>
      <c r="EQ299" s="72" t="str">
        <f t="shared" si="4398"/>
        <v/>
      </c>
      <c r="ER299" s="72" t="str">
        <f t="shared" si="4399"/>
        <v/>
      </c>
      <c r="ES299" s="72" t="str">
        <f t="shared" si="4400"/>
        <v/>
      </c>
      <c r="ET299" s="72" t="str">
        <f t="shared" si="4401"/>
        <v/>
      </c>
      <c r="EU299" s="72" t="str">
        <f t="shared" si="4402"/>
        <v/>
      </c>
      <c r="EV299" s="72" t="str">
        <f t="shared" si="4403"/>
        <v/>
      </c>
      <c r="EW299" s="72" t="str">
        <f t="shared" si="4404"/>
        <v/>
      </c>
      <c r="EX299" s="72" t="str">
        <f t="shared" si="4405"/>
        <v/>
      </c>
      <c r="EY299" s="72" t="str">
        <f t="shared" si="4406"/>
        <v/>
      </c>
      <c r="EZ299" s="72" t="str">
        <f t="shared" si="4407"/>
        <v/>
      </c>
      <c r="FA299" s="72" t="str">
        <f t="shared" si="4408"/>
        <v/>
      </c>
      <c r="FB299" s="72" t="str">
        <f t="shared" si="4409"/>
        <v/>
      </c>
      <c r="FC299" s="72" t="str">
        <f t="shared" si="4410"/>
        <v/>
      </c>
      <c r="FD299" s="72" t="str">
        <f t="shared" si="4411"/>
        <v/>
      </c>
      <c r="FE299" s="72" t="str">
        <f t="shared" si="4412"/>
        <v/>
      </c>
      <c r="FF299" s="72" t="str">
        <f t="shared" si="4413"/>
        <v/>
      </c>
      <c r="FG299" s="72" t="str">
        <f t="shared" si="4414"/>
        <v/>
      </c>
      <c r="FH299" s="72" t="str">
        <f t="shared" si="4415"/>
        <v/>
      </c>
      <c r="FI299" s="72" t="str">
        <f t="shared" si="4416"/>
        <v/>
      </c>
      <c r="FJ299" s="72" t="str">
        <f t="shared" si="4417"/>
        <v/>
      </c>
      <c r="FK299" s="72" t="str">
        <f t="shared" si="4418"/>
        <v/>
      </c>
      <c r="FL299" s="72" t="str">
        <f t="shared" si="4419"/>
        <v/>
      </c>
      <c r="FM299" s="72" t="str">
        <f t="shared" si="4420"/>
        <v/>
      </c>
      <c r="FN299" s="72" t="str">
        <f t="shared" si="4421"/>
        <v/>
      </c>
      <c r="FO299" s="72" t="str">
        <f t="shared" si="4422"/>
        <v/>
      </c>
      <c r="FP299" s="72" t="str">
        <f t="shared" si="4423"/>
        <v/>
      </c>
      <c r="FQ299" s="72" t="str">
        <f t="shared" si="4424"/>
        <v/>
      </c>
      <c r="FR299" s="72" t="str">
        <f t="shared" si="4425"/>
        <v/>
      </c>
      <c r="FS299" s="72" t="str">
        <f t="shared" si="4426"/>
        <v/>
      </c>
    </row>
    <row r="300" spans="1:175" s="61" customFormat="1" ht="16.5">
      <c r="A300" s="135"/>
      <c r="B300" s="102" t="s">
        <v>899</v>
      </c>
      <c r="C300" s="102" t="s">
        <v>900</v>
      </c>
      <c r="D300" s="75"/>
      <c r="E300" s="76"/>
      <c r="F300" s="136"/>
      <c r="G300" s="137"/>
      <c r="H300" s="137"/>
      <c r="I300" s="137"/>
      <c r="J300" s="137"/>
      <c r="K300" s="137"/>
      <c r="L300" s="137"/>
      <c r="M300" s="137"/>
      <c r="N300" s="137"/>
      <c r="O300" s="137"/>
      <c r="P300" s="83"/>
      <c r="Q300" s="83"/>
      <c r="R300" s="83"/>
      <c r="S300" s="83"/>
      <c r="T300" s="106"/>
      <c r="U300" s="86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91"/>
      <c r="AJ300" s="91"/>
      <c r="AK300" s="91"/>
      <c r="AL300" s="91"/>
      <c r="AM300" s="91"/>
      <c r="AN300" s="91"/>
      <c r="AO300" s="91"/>
      <c r="AP300" s="91"/>
      <c r="AQ300" s="91"/>
      <c r="AR300" s="92"/>
      <c r="AS300" s="92"/>
      <c r="AT300" s="91"/>
      <c r="AU300" s="91"/>
      <c r="AV300" s="91"/>
      <c r="AW300" s="91"/>
      <c r="AX300" s="91"/>
      <c r="AY300" s="91"/>
      <c r="AZ300" s="91"/>
      <c r="BA300" s="91"/>
      <c r="BB300" s="91"/>
      <c r="BC300" s="91"/>
      <c r="BD300" s="91"/>
      <c r="BE300" s="91"/>
      <c r="BF300" s="91"/>
      <c r="BG300" s="91"/>
      <c r="BH300" s="91"/>
      <c r="BI300" s="91"/>
      <c r="BJ300" s="91"/>
      <c r="BK300" s="91"/>
      <c r="BL300" s="91"/>
      <c r="BM300" s="91"/>
      <c r="BN300" s="91"/>
      <c r="BO300" s="91"/>
      <c r="BP300" s="91"/>
      <c r="BQ300" s="91"/>
      <c r="BR300" s="91"/>
      <c r="BS300" s="91"/>
      <c r="BT300" s="91"/>
      <c r="BU300" s="91"/>
      <c r="BV300" s="91"/>
      <c r="BW300" s="91"/>
      <c r="BX300" s="91"/>
      <c r="BY300" s="91"/>
      <c r="BZ300" s="91"/>
      <c r="CA300" s="91"/>
      <c r="CB300" s="91"/>
      <c r="CC300" s="91"/>
      <c r="CD300" s="91"/>
      <c r="CE300" s="91"/>
      <c r="CF300" s="91"/>
      <c r="CG300" s="91"/>
      <c r="CH300" s="91"/>
      <c r="CI300" s="91"/>
      <c r="CJ300" s="91"/>
      <c r="CK300" s="91"/>
      <c r="CL300" s="91"/>
      <c r="CM300" s="91"/>
      <c r="CN300" s="94" t="str">
        <f t="shared" si="4584"/>
        <v>InitUnitState('IC04',,,,,,,,,,)</v>
      </c>
      <c r="CO300" s="94" t="str">
        <f t="shared" si="4585"/>
        <v>InitUnitNormal('IC04',,,,,,,,,,)</v>
      </c>
      <c r="CP300" s="94" t="str">
        <f t="shared" si="4586"/>
        <v>InitUnitMagic('IC04',,,,,,,,,,)</v>
      </c>
      <c r="CQ300" s="94" t="str">
        <f t="shared" si="4587"/>
        <v>InitUnitAdd('IC04',,,,,,,,,,)</v>
      </c>
      <c r="CR300" s="94" t="str">
        <f t="shared" si="4284"/>
        <v>InitEquipData('IC04',,"",,,,,'','','','','','',"")</v>
      </c>
      <c r="CS300" s="94"/>
      <c r="CT300" s="94"/>
      <c r="CU300" s="96" t="str">
        <f t="shared" si="4356"/>
        <v>|n</v>
      </c>
      <c r="CV300" s="62"/>
      <c r="DB300" s="72" t="str">
        <f t="shared" si="4357"/>
        <v/>
      </c>
      <c r="DC300" s="72" t="str">
        <f t="shared" si="4358"/>
        <v/>
      </c>
      <c r="DD300" s="72" t="str">
        <f t="shared" si="4359"/>
        <v/>
      </c>
      <c r="DE300" s="72" t="str">
        <f t="shared" si="4360"/>
        <v/>
      </c>
      <c r="DF300" s="72" t="str">
        <f t="shared" si="4361"/>
        <v/>
      </c>
      <c r="DG300" s="72" t="str">
        <f t="shared" si="4362"/>
        <v/>
      </c>
      <c r="DH300" s="72" t="str">
        <f t="shared" si="4363"/>
        <v/>
      </c>
      <c r="DI300" s="72" t="str">
        <f t="shared" si="4364"/>
        <v/>
      </c>
      <c r="DJ300" s="72" t="str">
        <f t="shared" si="4365"/>
        <v/>
      </c>
      <c r="DK300" s="72" t="str">
        <f t="shared" si="4366"/>
        <v/>
      </c>
      <c r="DL300" s="72" t="str">
        <f t="shared" si="4367"/>
        <v/>
      </c>
      <c r="DM300" s="72" t="str">
        <f t="shared" si="4368"/>
        <v/>
      </c>
      <c r="DN300" s="72" t="str">
        <f t="shared" si="4369"/>
        <v/>
      </c>
      <c r="DO300" s="72" t="str">
        <f t="shared" si="4370"/>
        <v/>
      </c>
      <c r="DP300" s="72" t="str">
        <f t="shared" si="4371"/>
        <v/>
      </c>
      <c r="DQ300" s="72" t="str">
        <f t="shared" si="4372"/>
        <v/>
      </c>
      <c r="DR300" s="72" t="str">
        <f t="shared" si="4373"/>
        <v/>
      </c>
      <c r="DS300" s="72" t="str">
        <f t="shared" si="4374"/>
        <v/>
      </c>
      <c r="DT300" s="72" t="str">
        <f t="shared" si="4375"/>
        <v/>
      </c>
      <c r="DU300" s="72" t="str">
        <f t="shared" si="4376"/>
        <v/>
      </c>
      <c r="DV300" s="72" t="str">
        <f t="shared" si="4377"/>
        <v/>
      </c>
      <c r="DW300" s="72" t="str">
        <f t="shared" si="4378"/>
        <v/>
      </c>
      <c r="DX300" s="72" t="str">
        <f t="shared" si="4379"/>
        <v/>
      </c>
      <c r="DY300" s="72" t="str">
        <f t="shared" si="4380"/>
        <v/>
      </c>
      <c r="DZ300" s="72" t="str">
        <f t="shared" si="4381"/>
        <v/>
      </c>
      <c r="EA300" s="72" t="str">
        <f t="shared" si="4382"/>
        <v/>
      </c>
      <c r="EB300" s="72" t="str">
        <f t="shared" si="4383"/>
        <v/>
      </c>
      <c r="EC300" s="72" t="str">
        <f t="shared" si="4384"/>
        <v/>
      </c>
      <c r="ED300" s="72" t="str">
        <f t="shared" si="4385"/>
        <v/>
      </c>
      <c r="EE300" s="72" t="str">
        <f t="shared" si="4386"/>
        <v/>
      </c>
      <c r="EF300" s="72" t="str">
        <f t="shared" si="4387"/>
        <v/>
      </c>
      <c r="EG300" s="72" t="str">
        <f t="shared" si="4388"/>
        <v/>
      </c>
      <c r="EH300" s="72" t="str">
        <f t="shared" si="4389"/>
        <v/>
      </c>
      <c r="EI300" s="72" t="str">
        <f t="shared" si="4390"/>
        <v/>
      </c>
      <c r="EJ300" s="72" t="str">
        <f t="shared" si="4391"/>
        <v/>
      </c>
      <c r="EK300" s="72" t="str">
        <f t="shared" si="4392"/>
        <v/>
      </c>
      <c r="EL300" s="72" t="str">
        <f t="shared" si="4393"/>
        <v/>
      </c>
      <c r="EM300" s="72" t="str">
        <f t="shared" si="4394"/>
        <v/>
      </c>
      <c r="EN300" s="72" t="str">
        <f t="shared" si="4395"/>
        <v/>
      </c>
      <c r="EO300" s="72" t="str">
        <f t="shared" si="4396"/>
        <v/>
      </c>
      <c r="EP300" s="72" t="str">
        <f t="shared" si="4397"/>
        <v/>
      </c>
      <c r="EQ300" s="72" t="str">
        <f t="shared" si="4398"/>
        <v/>
      </c>
      <c r="ER300" s="72" t="str">
        <f t="shared" si="4399"/>
        <v/>
      </c>
      <c r="ES300" s="72" t="str">
        <f t="shared" si="4400"/>
        <v/>
      </c>
      <c r="ET300" s="72" t="str">
        <f t="shared" si="4401"/>
        <v/>
      </c>
      <c r="EU300" s="72" t="str">
        <f t="shared" si="4402"/>
        <v/>
      </c>
      <c r="EV300" s="72" t="str">
        <f t="shared" si="4403"/>
        <v/>
      </c>
      <c r="EW300" s="72" t="str">
        <f t="shared" si="4404"/>
        <v/>
      </c>
      <c r="EX300" s="72" t="str">
        <f t="shared" si="4405"/>
        <v/>
      </c>
      <c r="EY300" s="72" t="str">
        <f t="shared" si="4406"/>
        <v/>
      </c>
      <c r="EZ300" s="72" t="str">
        <f t="shared" si="4407"/>
        <v/>
      </c>
      <c r="FA300" s="72" t="str">
        <f t="shared" si="4408"/>
        <v/>
      </c>
      <c r="FB300" s="72" t="str">
        <f t="shared" si="4409"/>
        <v/>
      </c>
      <c r="FC300" s="72" t="str">
        <f t="shared" si="4410"/>
        <v/>
      </c>
      <c r="FD300" s="72" t="str">
        <f t="shared" si="4411"/>
        <v/>
      </c>
      <c r="FE300" s="72" t="str">
        <f t="shared" si="4412"/>
        <v/>
      </c>
      <c r="FF300" s="72" t="str">
        <f t="shared" si="4413"/>
        <v/>
      </c>
      <c r="FG300" s="72" t="str">
        <f t="shared" si="4414"/>
        <v/>
      </c>
      <c r="FH300" s="72" t="str">
        <f t="shared" si="4415"/>
        <v/>
      </c>
      <c r="FI300" s="72" t="str">
        <f t="shared" si="4416"/>
        <v/>
      </c>
      <c r="FJ300" s="72" t="str">
        <f t="shared" si="4417"/>
        <v/>
      </c>
      <c r="FK300" s="72" t="str">
        <f t="shared" si="4418"/>
        <v/>
      </c>
      <c r="FL300" s="72" t="str">
        <f t="shared" si="4419"/>
        <v/>
      </c>
      <c r="FM300" s="72" t="str">
        <f t="shared" si="4420"/>
        <v/>
      </c>
      <c r="FN300" s="72" t="str">
        <f t="shared" si="4421"/>
        <v/>
      </c>
      <c r="FO300" s="72" t="str">
        <f t="shared" si="4422"/>
        <v/>
      </c>
      <c r="FP300" s="72" t="str">
        <f t="shared" si="4423"/>
        <v/>
      </c>
      <c r="FQ300" s="72" t="str">
        <f t="shared" si="4424"/>
        <v/>
      </c>
      <c r="FR300" s="72" t="str">
        <f t="shared" si="4425"/>
        <v/>
      </c>
      <c r="FS300" s="72" t="str">
        <f t="shared" si="4426"/>
        <v/>
      </c>
    </row>
    <row r="301" spans="1:175" s="61" customFormat="1" ht="16.5">
      <c r="A301" s="135"/>
      <c r="B301" s="102" t="s">
        <v>901</v>
      </c>
      <c r="C301" s="102" t="s">
        <v>902</v>
      </c>
      <c r="D301" s="75"/>
      <c r="E301" s="76"/>
      <c r="F301" s="136"/>
      <c r="G301" s="137"/>
      <c r="H301" s="137"/>
      <c r="I301" s="137"/>
      <c r="J301" s="137"/>
      <c r="K301" s="137"/>
      <c r="L301" s="137"/>
      <c r="M301" s="137"/>
      <c r="N301" s="137"/>
      <c r="O301" s="137"/>
      <c r="P301" s="83"/>
      <c r="Q301" s="83"/>
      <c r="R301" s="83"/>
      <c r="S301" s="83"/>
      <c r="T301" s="106"/>
      <c r="U301" s="86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  <c r="AH301" s="91"/>
      <c r="AI301" s="91"/>
      <c r="AJ301" s="91"/>
      <c r="AK301" s="91"/>
      <c r="AL301" s="91"/>
      <c r="AM301" s="91"/>
      <c r="AN301" s="91"/>
      <c r="AO301" s="91"/>
      <c r="AP301" s="91"/>
      <c r="AQ301" s="91"/>
      <c r="AR301" s="92"/>
      <c r="AS301" s="92"/>
      <c r="AT301" s="91"/>
      <c r="AU301" s="91"/>
      <c r="AV301" s="91"/>
      <c r="AW301" s="91"/>
      <c r="AX301" s="91"/>
      <c r="AY301" s="91"/>
      <c r="AZ301" s="91"/>
      <c r="BA301" s="91"/>
      <c r="BB301" s="91"/>
      <c r="BC301" s="91"/>
      <c r="BD301" s="91"/>
      <c r="BE301" s="91"/>
      <c r="BF301" s="91"/>
      <c r="BG301" s="91"/>
      <c r="BH301" s="91"/>
      <c r="BI301" s="91"/>
      <c r="BJ301" s="91"/>
      <c r="BK301" s="91"/>
      <c r="BL301" s="91"/>
      <c r="BM301" s="91"/>
      <c r="BN301" s="91"/>
      <c r="BO301" s="91"/>
      <c r="BP301" s="91"/>
      <c r="BQ301" s="91"/>
      <c r="BR301" s="91"/>
      <c r="BS301" s="91"/>
      <c r="BT301" s="91"/>
      <c r="BU301" s="91"/>
      <c r="BV301" s="91"/>
      <c r="BW301" s="91"/>
      <c r="BX301" s="91"/>
      <c r="BY301" s="91"/>
      <c r="BZ301" s="91"/>
      <c r="CA301" s="91"/>
      <c r="CB301" s="91"/>
      <c r="CC301" s="91"/>
      <c r="CD301" s="91"/>
      <c r="CE301" s="91"/>
      <c r="CF301" s="91"/>
      <c r="CG301" s="91"/>
      <c r="CH301" s="91"/>
      <c r="CI301" s="91"/>
      <c r="CJ301" s="91"/>
      <c r="CK301" s="91"/>
      <c r="CL301" s="91"/>
      <c r="CM301" s="91"/>
      <c r="CN301" s="94" t="str">
        <f t="shared" si="4584"/>
        <v>InitUnitState('IC05',,,,,,,,,,)</v>
      </c>
      <c r="CO301" s="94" t="str">
        <f t="shared" si="4585"/>
        <v>InitUnitNormal('IC05',,,,,,,,,,)</v>
      </c>
      <c r="CP301" s="94" t="str">
        <f t="shared" si="4586"/>
        <v>InitUnitMagic('IC05',,,,,,,,,,)</v>
      </c>
      <c r="CQ301" s="94" t="str">
        <f t="shared" si="4587"/>
        <v>InitUnitAdd('IC05',,,,,,,,,,)</v>
      </c>
      <c r="CR301" s="94" t="str">
        <f t="shared" si="4284"/>
        <v>InitEquipData('IC05',,"",,,,,'','','','','','',"")</v>
      </c>
      <c r="CS301" s="94"/>
      <c r="CT301" s="94"/>
      <c r="CU301" s="96" t="str">
        <f t="shared" si="4356"/>
        <v>|n</v>
      </c>
      <c r="CV301" s="62"/>
      <c r="DB301" s="72" t="str">
        <f t="shared" si="4357"/>
        <v/>
      </c>
      <c r="DC301" s="72" t="str">
        <f t="shared" si="4358"/>
        <v/>
      </c>
      <c r="DD301" s="72" t="str">
        <f t="shared" si="4359"/>
        <v/>
      </c>
      <c r="DE301" s="72" t="str">
        <f t="shared" si="4360"/>
        <v/>
      </c>
      <c r="DF301" s="72" t="str">
        <f t="shared" si="4361"/>
        <v/>
      </c>
      <c r="DG301" s="72" t="str">
        <f t="shared" si="4362"/>
        <v/>
      </c>
      <c r="DH301" s="72" t="str">
        <f t="shared" si="4363"/>
        <v/>
      </c>
      <c r="DI301" s="72" t="str">
        <f t="shared" si="4364"/>
        <v/>
      </c>
      <c r="DJ301" s="72" t="str">
        <f t="shared" si="4365"/>
        <v/>
      </c>
      <c r="DK301" s="72" t="str">
        <f t="shared" si="4366"/>
        <v/>
      </c>
      <c r="DL301" s="72" t="str">
        <f t="shared" si="4367"/>
        <v/>
      </c>
      <c r="DM301" s="72" t="str">
        <f t="shared" si="4368"/>
        <v/>
      </c>
      <c r="DN301" s="72" t="str">
        <f t="shared" si="4369"/>
        <v/>
      </c>
      <c r="DO301" s="72" t="str">
        <f t="shared" si="4370"/>
        <v/>
      </c>
      <c r="DP301" s="72" t="str">
        <f t="shared" si="4371"/>
        <v/>
      </c>
      <c r="DQ301" s="72" t="str">
        <f t="shared" si="4372"/>
        <v/>
      </c>
      <c r="DR301" s="72" t="str">
        <f t="shared" si="4373"/>
        <v/>
      </c>
      <c r="DS301" s="72" t="str">
        <f t="shared" si="4374"/>
        <v/>
      </c>
      <c r="DT301" s="72" t="str">
        <f t="shared" si="4375"/>
        <v/>
      </c>
      <c r="DU301" s="72" t="str">
        <f t="shared" si="4376"/>
        <v/>
      </c>
      <c r="DV301" s="72" t="str">
        <f t="shared" si="4377"/>
        <v/>
      </c>
      <c r="DW301" s="72" t="str">
        <f t="shared" si="4378"/>
        <v/>
      </c>
      <c r="DX301" s="72" t="str">
        <f t="shared" si="4379"/>
        <v/>
      </c>
      <c r="DY301" s="72" t="str">
        <f t="shared" si="4380"/>
        <v/>
      </c>
      <c r="DZ301" s="72" t="str">
        <f t="shared" si="4381"/>
        <v/>
      </c>
      <c r="EA301" s="72" t="str">
        <f t="shared" si="4382"/>
        <v/>
      </c>
      <c r="EB301" s="72" t="str">
        <f t="shared" si="4383"/>
        <v/>
      </c>
      <c r="EC301" s="72" t="str">
        <f t="shared" si="4384"/>
        <v/>
      </c>
      <c r="ED301" s="72" t="str">
        <f t="shared" si="4385"/>
        <v/>
      </c>
      <c r="EE301" s="72" t="str">
        <f t="shared" si="4386"/>
        <v/>
      </c>
      <c r="EF301" s="72" t="str">
        <f t="shared" si="4387"/>
        <v/>
      </c>
      <c r="EG301" s="72" t="str">
        <f t="shared" si="4388"/>
        <v/>
      </c>
      <c r="EH301" s="72" t="str">
        <f t="shared" si="4389"/>
        <v/>
      </c>
      <c r="EI301" s="72" t="str">
        <f t="shared" si="4390"/>
        <v/>
      </c>
      <c r="EJ301" s="72" t="str">
        <f t="shared" si="4391"/>
        <v/>
      </c>
      <c r="EK301" s="72" t="str">
        <f t="shared" si="4392"/>
        <v/>
      </c>
      <c r="EL301" s="72" t="str">
        <f t="shared" si="4393"/>
        <v/>
      </c>
      <c r="EM301" s="72" t="str">
        <f t="shared" si="4394"/>
        <v/>
      </c>
      <c r="EN301" s="72" t="str">
        <f t="shared" si="4395"/>
        <v/>
      </c>
      <c r="EO301" s="72" t="str">
        <f t="shared" si="4396"/>
        <v/>
      </c>
      <c r="EP301" s="72" t="str">
        <f t="shared" si="4397"/>
        <v/>
      </c>
      <c r="EQ301" s="72" t="str">
        <f t="shared" si="4398"/>
        <v/>
      </c>
      <c r="ER301" s="72" t="str">
        <f t="shared" si="4399"/>
        <v/>
      </c>
      <c r="ES301" s="72" t="str">
        <f t="shared" si="4400"/>
        <v/>
      </c>
      <c r="ET301" s="72" t="str">
        <f t="shared" si="4401"/>
        <v/>
      </c>
      <c r="EU301" s="72" t="str">
        <f t="shared" si="4402"/>
        <v/>
      </c>
      <c r="EV301" s="72" t="str">
        <f t="shared" si="4403"/>
        <v/>
      </c>
      <c r="EW301" s="72" t="str">
        <f t="shared" si="4404"/>
        <v/>
      </c>
      <c r="EX301" s="72" t="str">
        <f t="shared" si="4405"/>
        <v/>
      </c>
      <c r="EY301" s="72" t="str">
        <f t="shared" si="4406"/>
        <v/>
      </c>
      <c r="EZ301" s="72" t="str">
        <f t="shared" si="4407"/>
        <v/>
      </c>
      <c r="FA301" s="72" t="str">
        <f t="shared" si="4408"/>
        <v/>
      </c>
      <c r="FB301" s="72" t="str">
        <f t="shared" si="4409"/>
        <v/>
      </c>
      <c r="FC301" s="72" t="str">
        <f t="shared" si="4410"/>
        <v/>
      </c>
      <c r="FD301" s="72" t="str">
        <f t="shared" si="4411"/>
        <v/>
      </c>
      <c r="FE301" s="72" t="str">
        <f t="shared" si="4412"/>
        <v/>
      </c>
      <c r="FF301" s="72" t="str">
        <f t="shared" si="4413"/>
        <v/>
      </c>
      <c r="FG301" s="72" t="str">
        <f t="shared" si="4414"/>
        <v/>
      </c>
      <c r="FH301" s="72" t="str">
        <f t="shared" si="4415"/>
        <v/>
      </c>
      <c r="FI301" s="72" t="str">
        <f t="shared" si="4416"/>
        <v/>
      </c>
      <c r="FJ301" s="72" t="str">
        <f t="shared" si="4417"/>
        <v/>
      </c>
      <c r="FK301" s="72" t="str">
        <f t="shared" si="4418"/>
        <v/>
      </c>
      <c r="FL301" s="72" t="str">
        <f t="shared" si="4419"/>
        <v/>
      </c>
      <c r="FM301" s="72" t="str">
        <f t="shared" si="4420"/>
        <v/>
      </c>
      <c r="FN301" s="72" t="str">
        <f t="shared" si="4421"/>
        <v/>
      </c>
      <c r="FO301" s="72" t="str">
        <f t="shared" si="4422"/>
        <v/>
      </c>
      <c r="FP301" s="72" t="str">
        <f t="shared" si="4423"/>
        <v/>
      </c>
      <c r="FQ301" s="72" t="str">
        <f t="shared" si="4424"/>
        <v/>
      </c>
      <c r="FR301" s="72" t="str">
        <f t="shared" si="4425"/>
        <v/>
      </c>
      <c r="FS301" s="72" t="str">
        <f t="shared" si="4426"/>
        <v/>
      </c>
    </row>
    <row r="302" spans="1:175" s="61" customFormat="1" ht="16.5">
      <c r="A302" s="135"/>
      <c r="B302" s="102" t="s">
        <v>903</v>
      </c>
      <c r="C302" s="102" t="s">
        <v>904</v>
      </c>
      <c r="D302" s="75"/>
      <c r="E302" s="76"/>
      <c r="F302" s="136"/>
      <c r="G302" s="137"/>
      <c r="H302" s="137"/>
      <c r="I302" s="137"/>
      <c r="J302" s="137"/>
      <c r="K302" s="137"/>
      <c r="L302" s="137"/>
      <c r="M302" s="137"/>
      <c r="N302" s="137"/>
      <c r="O302" s="137"/>
      <c r="P302" s="83"/>
      <c r="Q302" s="83"/>
      <c r="R302" s="83"/>
      <c r="S302" s="83"/>
      <c r="T302" s="106"/>
      <c r="U302" s="86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  <c r="AF302" s="91"/>
      <c r="AG302" s="91"/>
      <c r="AH302" s="91"/>
      <c r="AI302" s="91"/>
      <c r="AJ302" s="91"/>
      <c r="AK302" s="91"/>
      <c r="AL302" s="91"/>
      <c r="AM302" s="91"/>
      <c r="AN302" s="91"/>
      <c r="AO302" s="91"/>
      <c r="AP302" s="91"/>
      <c r="AQ302" s="91"/>
      <c r="AR302" s="92"/>
      <c r="AS302" s="92"/>
      <c r="AT302" s="91"/>
      <c r="AU302" s="91"/>
      <c r="AV302" s="91"/>
      <c r="AW302" s="91"/>
      <c r="AX302" s="91"/>
      <c r="AY302" s="91"/>
      <c r="AZ302" s="91"/>
      <c r="BA302" s="91"/>
      <c r="BB302" s="91"/>
      <c r="BC302" s="91"/>
      <c r="BD302" s="91"/>
      <c r="BE302" s="91"/>
      <c r="BF302" s="91"/>
      <c r="BG302" s="91"/>
      <c r="BH302" s="91"/>
      <c r="BI302" s="91"/>
      <c r="BJ302" s="91"/>
      <c r="BK302" s="91"/>
      <c r="BL302" s="91"/>
      <c r="BM302" s="91"/>
      <c r="BN302" s="91"/>
      <c r="BO302" s="91"/>
      <c r="BP302" s="91"/>
      <c r="BQ302" s="91"/>
      <c r="BR302" s="91"/>
      <c r="BS302" s="91"/>
      <c r="BT302" s="91"/>
      <c r="BU302" s="91"/>
      <c r="BV302" s="91"/>
      <c r="BW302" s="91"/>
      <c r="BX302" s="91"/>
      <c r="BY302" s="91"/>
      <c r="BZ302" s="91"/>
      <c r="CA302" s="91"/>
      <c r="CB302" s="91"/>
      <c r="CC302" s="91"/>
      <c r="CD302" s="91"/>
      <c r="CE302" s="91"/>
      <c r="CF302" s="91"/>
      <c r="CG302" s="91"/>
      <c r="CH302" s="91"/>
      <c r="CI302" s="91"/>
      <c r="CJ302" s="91"/>
      <c r="CK302" s="91"/>
      <c r="CL302" s="91"/>
      <c r="CM302" s="91"/>
      <c r="CN302" s="94" t="str">
        <f t="shared" si="4584"/>
        <v>InitUnitState('IC06',,,,,,,,,,)</v>
      </c>
      <c r="CO302" s="94" t="str">
        <f t="shared" si="4585"/>
        <v>InitUnitNormal('IC06',,,,,,,,,,)</v>
      </c>
      <c r="CP302" s="94" t="str">
        <f t="shared" si="4586"/>
        <v>InitUnitMagic('IC06',,,,,,,,,,)</v>
      </c>
      <c r="CQ302" s="94" t="str">
        <f t="shared" si="4587"/>
        <v>InitUnitAdd('IC06',,,,,,,,,,)</v>
      </c>
      <c r="CR302" s="94" t="str">
        <f t="shared" si="4284"/>
        <v>InitEquipData('IC06',,"",,,,,'','','','','','',"")</v>
      </c>
      <c r="CS302" s="94"/>
      <c r="CT302" s="94"/>
      <c r="CU302" s="96" t="str">
        <f t="shared" si="4356"/>
        <v>|n</v>
      </c>
      <c r="CV302" s="62"/>
      <c r="DB302" s="72" t="str">
        <f t="shared" si="4357"/>
        <v/>
      </c>
      <c r="DC302" s="72" t="str">
        <f t="shared" si="4358"/>
        <v/>
      </c>
      <c r="DD302" s="72" t="str">
        <f t="shared" si="4359"/>
        <v/>
      </c>
      <c r="DE302" s="72" t="str">
        <f t="shared" si="4360"/>
        <v/>
      </c>
      <c r="DF302" s="72" t="str">
        <f t="shared" si="4361"/>
        <v/>
      </c>
      <c r="DG302" s="72" t="str">
        <f t="shared" si="4362"/>
        <v/>
      </c>
      <c r="DH302" s="72" t="str">
        <f t="shared" si="4363"/>
        <v/>
      </c>
      <c r="DI302" s="72" t="str">
        <f t="shared" si="4364"/>
        <v/>
      </c>
      <c r="DJ302" s="72" t="str">
        <f t="shared" si="4365"/>
        <v/>
      </c>
      <c r="DK302" s="72" t="str">
        <f t="shared" si="4366"/>
        <v/>
      </c>
      <c r="DL302" s="72" t="str">
        <f t="shared" si="4367"/>
        <v/>
      </c>
      <c r="DM302" s="72" t="str">
        <f t="shared" si="4368"/>
        <v/>
      </c>
      <c r="DN302" s="72" t="str">
        <f t="shared" si="4369"/>
        <v/>
      </c>
      <c r="DO302" s="72" t="str">
        <f t="shared" si="4370"/>
        <v/>
      </c>
      <c r="DP302" s="72" t="str">
        <f t="shared" si="4371"/>
        <v/>
      </c>
      <c r="DQ302" s="72" t="str">
        <f t="shared" si="4372"/>
        <v/>
      </c>
      <c r="DR302" s="72" t="str">
        <f t="shared" si="4373"/>
        <v/>
      </c>
      <c r="DS302" s="72" t="str">
        <f t="shared" si="4374"/>
        <v/>
      </c>
      <c r="DT302" s="72" t="str">
        <f t="shared" si="4375"/>
        <v/>
      </c>
      <c r="DU302" s="72" t="str">
        <f t="shared" si="4376"/>
        <v/>
      </c>
      <c r="DV302" s="72" t="str">
        <f t="shared" si="4377"/>
        <v/>
      </c>
      <c r="DW302" s="72" t="str">
        <f t="shared" si="4378"/>
        <v/>
      </c>
      <c r="DX302" s="72" t="str">
        <f t="shared" si="4379"/>
        <v/>
      </c>
      <c r="DY302" s="72" t="str">
        <f t="shared" si="4380"/>
        <v/>
      </c>
      <c r="DZ302" s="72" t="str">
        <f t="shared" si="4381"/>
        <v/>
      </c>
      <c r="EA302" s="72" t="str">
        <f t="shared" si="4382"/>
        <v/>
      </c>
      <c r="EB302" s="72" t="str">
        <f t="shared" si="4383"/>
        <v/>
      </c>
      <c r="EC302" s="72" t="str">
        <f t="shared" si="4384"/>
        <v/>
      </c>
      <c r="ED302" s="72" t="str">
        <f t="shared" si="4385"/>
        <v/>
      </c>
      <c r="EE302" s="72" t="str">
        <f t="shared" si="4386"/>
        <v/>
      </c>
      <c r="EF302" s="72" t="str">
        <f t="shared" si="4387"/>
        <v/>
      </c>
      <c r="EG302" s="72" t="str">
        <f t="shared" si="4388"/>
        <v/>
      </c>
      <c r="EH302" s="72" t="str">
        <f t="shared" si="4389"/>
        <v/>
      </c>
      <c r="EI302" s="72" t="str">
        <f t="shared" si="4390"/>
        <v/>
      </c>
      <c r="EJ302" s="72" t="str">
        <f t="shared" si="4391"/>
        <v/>
      </c>
      <c r="EK302" s="72" t="str">
        <f t="shared" si="4392"/>
        <v/>
      </c>
      <c r="EL302" s="72" t="str">
        <f t="shared" si="4393"/>
        <v/>
      </c>
      <c r="EM302" s="72" t="str">
        <f t="shared" si="4394"/>
        <v/>
      </c>
      <c r="EN302" s="72" t="str">
        <f t="shared" si="4395"/>
        <v/>
      </c>
      <c r="EO302" s="72" t="str">
        <f t="shared" si="4396"/>
        <v/>
      </c>
      <c r="EP302" s="72" t="str">
        <f t="shared" si="4397"/>
        <v/>
      </c>
      <c r="EQ302" s="72" t="str">
        <f t="shared" si="4398"/>
        <v/>
      </c>
      <c r="ER302" s="72" t="str">
        <f t="shared" si="4399"/>
        <v/>
      </c>
      <c r="ES302" s="72" t="str">
        <f t="shared" si="4400"/>
        <v/>
      </c>
      <c r="ET302" s="72" t="str">
        <f t="shared" si="4401"/>
        <v/>
      </c>
      <c r="EU302" s="72" t="str">
        <f t="shared" si="4402"/>
        <v/>
      </c>
      <c r="EV302" s="72" t="str">
        <f t="shared" si="4403"/>
        <v/>
      </c>
      <c r="EW302" s="72" t="str">
        <f t="shared" si="4404"/>
        <v/>
      </c>
      <c r="EX302" s="72" t="str">
        <f t="shared" si="4405"/>
        <v/>
      </c>
      <c r="EY302" s="72" t="str">
        <f t="shared" si="4406"/>
        <v/>
      </c>
      <c r="EZ302" s="72" t="str">
        <f t="shared" si="4407"/>
        <v/>
      </c>
      <c r="FA302" s="72" t="str">
        <f t="shared" si="4408"/>
        <v/>
      </c>
      <c r="FB302" s="72" t="str">
        <f t="shared" si="4409"/>
        <v/>
      </c>
      <c r="FC302" s="72" t="str">
        <f t="shared" si="4410"/>
        <v/>
      </c>
      <c r="FD302" s="72" t="str">
        <f t="shared" si="4411"/>
        <v/>
      </c>
      <c r="FE302" s="72" t="str">
        <f t="shared" si="4412"/>
        <v/>
      </c>
      <c r="FF302" s="72" t="str">
        <f t="shared" si="4413"/>
        <v/>
      </c>
      <c r="FG302" s="72" t="str">
        <f t="shared" si="4414"/>
        <v/>
      </c>
      <c r="FH302" s="72" t="str">
        <f t="shared" si="4415"/>
        <v/>
      </c>
      <c r="FI302" s="72" t="str">
        <f t="shared" si="4416"/>
        <v/>
      </c>
      <c r="FJ302" s="72" t="str">
        <f t="shared" si="4417"/>
        <v/>
      </c>
      <c r="FK302" s="72" t="str">
        <f t="shared" si="4418"/>
        <v/>
      </c>
      <c r="FL302" s="72" t="str">
        <f t="shared" si="4419"/>
        <v/>
      </c>
      <c r="FM302" s="72" t="str">
        <f t="shared" si="4420"/>
        <v/>
      </c>
      <c r="FN302" s="72" t="str">
        <f t="shared" si="4421"/>
        <v/>
      </c>
      <c r="FO302" s="72" t="str">
        <f t="shared" si="4422"/>
        <v/>
      </c>
      <c r="FP302" s="72" t="str">
        <f t="shared" si="4423"/>
        <v/>
      </c>
      <c r="FQ302" s="72" t="str">
        <f t="shared" si="4424"/>
        <v/>
      </c>
      <c r="FR302" s="72" t="str">
        <f t="shared" si="4425"/>
        <v/>
      </c>
      <c r="FS302" s="72" t="str">
        <f t="shared" si="4426"/>
        <v/>
      </c>
    </row>
    <row r="303" spans="1:175" s="61" customFormat="1" ht="16.5">
      <c r="A303" s="135"/>
      <c r="B303" s="102" t="s">
        <v>905</v>
      </c>
      <c r="C303" s="102" t="s">
        <v>906</v>
      </c>
      <c r="D303" s="75"/>
      <c r="E303" s="76"/>
      <c r="F303" s="136"/>
      <c r="G303" s="137"/>
      <c r="H303" s="137"/>
      <c r="I303" s="137"/>
      <c r="J303" s="137"/>
      <c r="K303" s="137"/>
      <c r="L303" s="137"/>
      <c r="M303" s="137"/>
      <c r="N303" s="137"/>
      <c r="O303" s="137"/>
      <c r="P303" s="83"/>
      <c r="Q303" s="83"/>
      <c r="R303" s="83"/>
      <c r="S303" s="83"/>
      <c r="T303" s="106"/>
      <c r="U303" s="86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  <c r="AF303" s="91"/>
      <c r="AG303" s="91"/>
      <c r="AH303" s="91"/>
      <c r="AI303" s="91"/>
      <c r="AJ303" s="91"/>
      <c r="AK303" s="91"/>
      <c r="AL303" s="91"/>
      <c r="AM303" s="91"/>
      <c r="AN303" s="91"/>
      <c r="AO303" s="91"/>
      <c r="AP303" s="91"/>
      <c r="AQ303" s="91"/>
      <c r="AR303" s="92"/>
      <c r="AS303" s="92"/>
      <c r="AT303" s="91"/>
      <c r="AU303" s="91"/>
      <c r="AV303" s="91"/>
      <c r="AW303" s="91"/>
      <c r="AX303" s="91"/>
      <c r="AY303" s="91"/>
      <c r="AZ303" s="91"/>
      <c r="BA303" s="91"/>
      <c r="BB303" s="91"/>
      <c r="BC303" s="91"/>
      <c r="BD303" s="91"/>
      <c r="BE303" s="91"/>
      <c r="BF303" s="91"/>
      <c r="BG303" s="91"/>
      <c r="BH303" s="91"/>
      <c r="BI303" s="91"/>
      <c r="BJ303" s="91"/>
      <c r="BK303" s="91"/>
      <c r="BL303" s="91"/>
      <c r="BM303" s="91"/>
      <c r="BN303" s="91"/>
      <c r="BO303" s="91"/>
      <c r="BP303" s="91"/>
      <c r="BQ303" s="91"/>
      <c r="BR303" s="91"/>
      <c r="BS303" s="91"/>
      <c r="BT303" s="91"/>
      <c r="BU303" s="91"/>
      <c r="BV303" s="91"/>
      <c r="BW303" s="91"/>
      <c r="BX303" s="91"/>
      <c r="BY303" s="91"/>
      <c r="BZ303" s="91"/>
      <c r="CA303" s="91"/>
      <c r="CB303" s="91"/>
      <c r="CC303" s="91"/>
      <c r="CD303" s="91"/>
      <c r="CE303" s="91"/>
      <c r="CF303" s="91"/>
      <c r="CG303" s="91"/>
      <c r="CH303" s="91"/>
      <c r="CI303" s="91"/>
      <c r="CJ303" s="91"/>
      <c r="CK303" s="91"/>
      <c r="CL303" s="91"/>
      <c r="CM303" s="91"/>
      <c r="CN303" s="94" t="str">
        <f t="shared" si="4584"/>
        <v>InitUnitState('IC07',,,,,,,,,,)</v>
      </c>
      <c r="CO303" s="94" t="str">
        <f t="shared" si="4585"/>
        <v>InitUnitNormal('IC07',,,,,,,,,,)</v>
      </c>
      <c r="CP303" s="94" t="str">
        <f t="shared" si="4586"/>
        <v>InitUnitMagic('IC07',,,,,,,,,,)</v>
      </c>
      <c r="CQ303" s="94" t="str">
        <f t="shared" si="4587"/>
        <v>InitUnitAdd('IC07',,,,,,,,,,)</v>
      </c>
      <c r="CR303" s="94" t="str">
        <f t="shared" si="4284"/>
        <v>InitEquipData('IC07',,"",,,,,'','','','','','',"")</v>
      </c>
      <c r="CS303" s="94"/>
      <c r="CT303" s="94"/>
      <c r="CU303" s="96" t="str">
        <f t="shared" si="4356"/>
        <v>|n</v>
      </c>
      <c r="CV303" s="62"/>
      <c r="DB303" s="72" t="str">
        <f t="shared" si="4357"/>
        <v/>
      </c>
      <c r="DC303" s="72" t="str">
        <f t="shared" si="4358"/>
        <v/>
      </c>
      <c r="DD303" s="72" t="str">
        <f t="shared" si="4359"/>
        <v/>
      </c>
      <c r="DE303" s="72" t="str">
        <f t="shared" si="4360"/>
        <v/>
      </c>
      <c r="DF303" s="72" t="str">
        <f t="shared" si="4361"/>
        <v/>
      </c>
      <c r="DG303" s="72" t="str">
        <f t="shared" si="4362"/>
        <v/>
      </c>
      <c r="DH303" s="72" t="str">
        <f t="shared" si="4363"/>
        <v/>
      </c>
      <c r="DI303" s="72" t="str">
        <f t="shared" si="4364"/>
        <v/>
      </c>
      <c r="DJ303" s="72" t="str">
        <f t="shared" si="4365"/>
        <v/>
      </c>
      <c r="DK303" s="72" t="str">
        <f t="shared" si="4366"/>
        <v/>
      </c>
      <c r="DL303" s="72" t="str">
        <f t="shared" si="4367"/>
        <v/>
      </c>
      <c r="DM303" s="72" t="str">
        <f t="shared" si="4368"/>
        <v/>
      </c>
      <c r="DN303" s="72" t="str">
        <f t="shared" si="4369"/>
        <v/>
      </c>
      <c r="DO303" s="72" t="str">
        <f t="shared" si="4370"/>
        <v/>
      </c>
      <c r="DP303" s="72" t="str">
        <f t="shared" si="4371"/>
        <v/>
      </c>
      <c r="DQ303" s="72" t="str">
        <f t="shared" si="4372"/>
        <v/>
      </c>
      <c r="DR303" s="72" t="str">
        <f t="shared" si="4373"/>
        <v/>
      </c>
      <c r="DS303" s="72" t="str">
        <f t="shared" si="4374"/>
        <v/>
      </c>
      <c r="DT303" s="72" t="str">
        <f t="shared" si="4375"/>
        <v/>
      </c>
      <c r="DU303" s="72" t="str">
        <f t="shared" si="4376"/>
        <v/>
      </c>
      <c r="DV303" s="72" t="str">
        <f t="shared" si="4377"/>
        <v/>
      </c>
      <c r="DW303" s="72" t="str">
        <f t="shared" si="4378"/>
        <v/>
      </c>
      <c r="DX303" s="72" t="str">
        <f t="shared" si="4379"/>
        <v/>
      </c>
      <c r="DY303" s="72" t="str">
        <f t="shared" si="4380"/>
        <v/>
      </c>
      <c r="DZ303" s="72" t="str">
        <f t="shared" si="4381"/>
        <v/>
      </c>
      <c r="EA303" s="72" t="str">
        <f t="shared" si="4382"/>
        <v/>
      </c>
      <c r="EB303" s="72" t="str">
        <f t="shared" si="4383"/>
        <v/>
      </c>
      <c r="EC303" s="72" t="str">
        <f t="shared" si="4384"/>
        <v/>
      </c>
      <c r="ED303" s="72" t="str">
        <f t="shared" si="4385"/>
        <v/>
      </c>
      <c r="EE303" s="72" t="str">
        <f t="shared" si="4386"/>
        <v/>
      </c>
      <c r="EF303" s="72" t="str">
        <f t="shared" si="4387"/>
        <v/>
      </c>
      <c r="EG303" s="72" t="str">
        <f t="shared" si="4388"/>
        <v/>
      </c>
      <c r="EH303" s="72" t="str">
        <f t="shared" si="4389"/>
        <v/>
      </c>
      <c r="EI303" s="72" t="str">
        <f t="shared" si="4390"/>
        <v/>
      </c>
      <c r="EJ303" s="72" t="str">
        <f t="shared" si="4391"/>
        <v/>
      </c>
      <c r="EK303" s="72" t="str">
        <f t="shared" si="4392"/>
        <v/>
      </c>
      <c r="EL303" s="72" t="str">
        <f t="shared" si="4393"/>
        <v/>
      </c>
      <c r="EM303" s="72" t="str">
        <f t="shared" si="4394"/>
        <v/>
      </c>
      <c r="EN303" s="72" t="str">
        <f t="shared" si="4395"/>
        <v/>
      </c>
      <c r="EO303" s="72" t="str">
        <f t="shared" si="4396"/>
        <v/>
      </c>
      <c r="EP303" s="72" t="str">
        <f t="shared" si="4397"/>
        <v/>
      </c>
      <c r="EQ303" s="72" t="str">
        <f t="shared" si="4398"/>
        <v/>
      </c>
      <c r="ER303" s="72" t="str">
        <f t="shared" si="4399"/>
        <v/>
      </c>
      <c r="ES303" s="72" t="str">
        <f t="shared" si="4400"/>
        <v/>
      </c>
      <c r="ET303" s="72" t="str">
        <f t="shared" si="4401"/>
        <v/>
      </c>
      <c r="EU303" s="72" t="str">
        <f t="shared" si="4402"/>
        <v/>
      </c>
      <c r="EV303" s="72" t="str">
        <f t="shared" si="4403"/>
        <v/>
      </c>
      <c r="EW303" s="72" t="str">
        <f t="shared" si="4404"/>
        <v/>
      </c>
      <c r="EX303" s="72" t="str">
        <f t="shared" si="4405"/>
        <v/>
      </c>
      <c r="EY303" s="72" t="str">
        <f t="shared" si="4406"/>
        <v/>
      </c>
      <c r="EZ303" s="72" t="str">
        <f t="shared" si="4407"/>
        <v/>
      </c>
      <c r="FA303" s="72" t="str">
        <f t="shared" si="4408"/>
        <v/>
      </c>
      <c r="FB303" s="72" t="str">
        <f t="shared" si="4409"/>
        <v/>
      </c>
      <c r="FC303" s="72" t="str">
        <f t="shared" si="4410"/>
        <v/>
      </c>
      <c r="FD303" s="72" t="str">
        <f t="shared" si="4411"/>
        <v/>
      </c>
      <c r="FE303" s="72" t="str">
        <f t="shared" si="4412"/>
        <v/>
      </c>
      <c r="FF303" s="72" t="str">
        <f t="shared" si="4413"/>
        <v/>
      </c>
      <c r="FG303" s="72" t="str">
        <f t="shared" si="4414"/>
        <v/>
      </c>
      <c r="FH303" s="72" t="str">
        <f t="shared" si="4415"/>
        <v/>
      </c>
      <c r="FI303" s="72" t="str">
        <f t="shared" si="4416"/>
        <v/>
      </c>
      <c r="FJ303" s="72" t="str">
        <f t="shared" si="4417"/>
        <v/>
      </c>
      <c r="FK303" s="72" t="str">
        <f t="shared" si="4418"/>
        <v/>
      </c>
      <c r="FL303" s="72" t="str">
        <f t="shared" si="4419"/>
        <v/>
      </c>
      <c r="FM303" s="72" t="str">
        <f t="shared" si="4420"/>
        <v/>
      </c>
      <c r="FN303" s="72" t="str">
        <f t="shared" si="4421"/>
        <v/>
      </c>
      <c r="FO303" s="72" t="str">
        <f t="shared" si="4422"/>
        <v/>
      </c>
      <c r="FP303" s="72" t="str">
        <f t="shared" si="4423"/>
        <v/>
      </c>
      <c r="FQ303" s="72" t="str">
        <f t="shared" si="4424"/>
        <v/>
      </c>
      <c r="FR303" s="72" t="str">
        <f t="shared" si="4425"/>
        <v/>
      </c>
      <c r="FS303" s="72" t="str">
        <f t="shared" si="4426"/>
        <v/>
      </c>
    </row>
    <row r="304" spans="1:175" s="61" customFormat="1" ht="16.5">
      <c r="A304" s="135"/>
      <c r="B304" s="102" t="s">
        <v>907</v>
      </c>
      <c r="C304" s="102" t="s">
        <v>908</v>
      </c>
      <c r="D304" s="75"/>
      <c r="E304" s="76"/>
      <c r="F304" s="136"/>
      <c r="G304" s="137"/>
      <c r="H304" s="137"/>
      <c r="I304" s="137"/>
      <c r="J304" s="137"/>
      <c r="K304" s="137"/>
      <c r="L304" s="137"/>
      <c r="M304" s="137"/>
      <c r="N304" s="137"/>
      <c r="O304" s="137"/>
      <c r="P304" s="83"/>
      <c r="Q304" s="83"/>
      <c r="R304" s="83"/>
      <c r="S304" s="83"/>
      <c r="T304" s="106"/>
      <c r="U304" s="86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  <c r="AF304" s="91"/>
      <c r="AG304" s="91"/>
      <c r="AH304" s="91"/>
      <c r="AI304" s="91"/>
      <c r="AJ304" s="91"/>
      <c r="AK304" s="91"/>
      <c r="AL304" s="91"/>
      <c r="AM304" s="91"/>
      <c r="AN304" s="91"/>
      <c r="AO304" s="91"/>
      <c r="AP304" s="91"/>
      <c r="AQ304" s="91"/>
      <c r="AR304" s="92"/>
      <c r="AS304" s="92"/>
      <c r="AT304" s="91"/>
      <c r="AU304" s="91"/>
      <c r="AV304" s="91"/>
      <c r="AW304" s="91"/>
      <c r="AX304" s="91"/>
      <c r="AY304" s="91"/>
      <c r="AZ304" s="91"/>
      <c r="BA304" s="91"/>
      <c r="BB304" s="91"/>
      <c r="BC304" s="91"/>
      <c r="BD304" s="91"/>
      <c r="BE304" s="91"/>
      <c r="BF304" s="91"/>
      <c r="BG304" s="91"/>
      <c r="BH304" s="91"/>
      <c r="BI304" s="91"/>
      <c r="BJ304" s="91"/>
      <c r="BK304" s="91"/>
      <c r="BL304" s="91"/>
      <c r="BM304" s="91"/>
      <c r="BN304" s="91"/>
      <c r="BO304" s="91"/>
      <c r="BP304" s="91"/>
      <c r="BQ304" s="91"/>
      <c r="BR304" s="91"/>
      <c r="BS304" s="91"/>
      <c r="BT304" s="91"/>
      <c r="BU304" s="91"/>
      <c r="BV304" s="91"/>
      <c r="BW304" s="91"/>
      <c r="BX304" s="91"/>
      <c r="BY304" s="91"/>
      <c r="BZ304" s="91"/>
      <c r="CA304" s="91"/>
      <c r="CB304" s="91"/>
      <c r="CC304" s="91"/>
      <c r="CD304" s="91"/>
      <c r="CE304" s="91"/>
      <c r="CF304" s="91"/>
      <c r="CG304" s="91"/>
      <c r="CH304" s="91"/>
      <c r="CI304" s="91"/>
      <c r="CJ304" s="91"/>
      <c r="CK304" s="91"/>
      <c r="CL304" s="91"/>
      <c r="CM304" s="91"/>
      <c r="CN304" s="94" t="str">
        <f t="shared" si="4584"/>
        <v>InitUnitState('IC08',,,,,,,,,,)</v>
      </c>
      <c r="CO304" s="94" t="str">
        <f t="shared" si="4585"/>
        <v>InitUnitNormal('IC08',,,,,,,,,,)</v>
      </c>
      <c r="CP304" s="94" t="str">
        <f t="shared" si="4586"/>
        <v>InitUnitMagic('IC08',,,,,,,,,,)</v>
      </c>
      <c r="CQ304" s="94" t="str">
        <f t="shared" si="4587"/>
        <v>InitUnitAdd('IC08',,,,,,,,,,)</v>
      </c>
      <c r="CR304" s="94" t="str">
        <f t="shared" si="4284"/>
        <v>InitEquipData('IC08',,"",,,,,'','','','','','',"")</v>
      </c>
      <c r="CS304" s="94"/>
      <c r="CT304" s="94"/>
      <c r="CU304" s="96" t="str">
        <f t="shared" si="4356"/>
        <v>|n</v>
      </c>
      <c r="CV304" s="62"/>
      <c r="DB304" s="72" t="str">
        <f t="shared" si="4357"/>
        <v/>
      </c>
      <c r="DC304" s="72" t="str">
        <f t="shared" si="4358"/>
        <v/>
      </c>
      <c r="DD304" s="72" t="str">
        <f t="shared" si="4359"/>
        <v/>
      </c>
      <c r="DE304" s="72" t="str">
        <f t="shared" si="4360"/>
        <v/>
      </c>
      <c r="DF304" s="72" t="str">
        <f t="shared" si="4361"/>
        <v/>
      </c>
      <c r="DG304" s="72" t="str">
        <f t="shared" si="4362"/>
        <v/>
      </c>
      <c r="DH304" s="72" t="str">
        <f t="shared" si="4363"/>
        <v/>
      </c>
      <c r="DI304" s="72" t="str">
        <f t="shared" si="4364"/>
        <v/>
      </c>
      <c r="DJ304" s="72" t="str">
        <f t="shared" si="4365"/>
        <v/>
      </c>
      <c r="DK304" s="72" t="str">
        <f t="shared" si="4366"/>
        <v/>
      </c>
      <c r="DL304" s="72" t="str">
        <f t="shared" si="4367"/>
        <v/>
      </c>
      <c r="DM304" s="72" t="str">
        <f t="shared" si="4368"/>
        <v/>
      </c>
      <c r="DN304" s="72" t="str">
        <f t="shared" si="4369"/>
        <v/>
      </c>
      <c r="DO304" s="72" t="str">
        <f t="shared" si="4370"/>
        <v/>
      </c>
      <c r="DP304" s="72" t="str">
        <f t="shared" si="4371"/>
        <v/>
      </c>
      <c r="DQ304" s="72" t="str">
        <f t="shared" si="4372"/>
        <v/>
      </c>
      <c r="DR304" s="72" t="str">
        <f t="shared" si="4373"/>
        <v/>
      </c>
      <c r="DS304" s="72" t="str">
        <f t="shared" si="4374"/>
        <v/>
      </c>
      <c r="DT304" s="72" t="str">
        <f t="shared" si="4375"/>
        <v/>
      </c>
      <c r="DU304" s="72" t="str">
        <f t="shared" si="4376"/>
        <v/>
      </c>
      <c r="DV304" s="72" t="str">
        <f t="shared" si="4377"/>
        <v/>
      </c>
      <c r="DW304" s="72" t="str">
        <f t="shared" si="4378"/>
        <v/>
      </c>
      <c r="DX304" s="72" t="str">
        <f t="shared" si="4379"/>
        <v/>
      </c>
      <c r="DY304" s="72" t="str">
        <f t="shared" si="4380"/>
        <v/>
      </c>
      <c r="DZ304" s="72" t="str">
        <f t="shared" si="4381"/>
        <v/>
      </c>
      <c r="EA304" s="72" t="str">
        <f t="shared" si="4382"/>
        <v/>
      </c>
      <c r="EB304" s="72" t="str">
        <f t="shared" si="4383"/>
        <v/>
      </c>
      <c r="EC304" s="72" t="str">
        <f t="shared" si="4384"/>
        <v/>
      </c>
      <c r="ED304" s="72" t="str">
        <f t="shared" si="4385"/>
        <v/>
      </c>
      <c r="EE304" s="72" t="str">
        <f t="shared" si="4386"/>
        <v/>
      </c>
      <c r="EF304" s="72" t="str">
        <f t="shared" si="4387"/>
        <v/>
      </c>
      <c r="EG304" s="72" t="str">
        <f t="shared" si="4388"/>
        <v/>
      </c>
      <c r="EH304" s="72" t="str">
        <f t="shared" si="4389"/>
        <v/>
      </c>
      <c r="EI304" s="72" t="str">
        <f t="shared" si="4390"/>
        <v/>
      </c>
      <c r="EJ304" s="72" t="str">
        <f t="shared" si="4391"/>
        <v/>
      </c>
      <c r="EK304" s="72" t="str">
        <f t="shared" si="4392"/>
        <v/>
      </c>
      <c r="EL304" s="72" t="str">
        <f t="shared" si="4393"/>
        <v/>
      </c>
      <c r="EM304" s="72" t="str">
        <f t="shared" si="4394"/>
        <v/>
      </c>
      <c r="EN304" s="72" t="str">
        <f t="shared" si="4395"/>
        <v/>
      </c>
      <c r="EO304" s="72" t="str">
        <f t="shared" si="4396"/>
        <v/>
      </c>
      <c r="EP304" s="72" t="str">
        <f t="shared" si="4397"/>
        <v/>
      </c>
      <c r="EQ304" s="72" t="str">
        <f t="shared" si="4398"/>
        <v/>
      </c>
      <c r="ER304" s="72" t="str">
        <f t="shared" si="4399"/>
        <v/>
      </c>
      <c r="ES304" s="72" t="str">
        <f t="shared" si="4400"/>
        <v/>
      </c>
      <c r="ET304" s="72" t="str">
        <f t="shared" si="4401"/>
        <v/>
      </c>
      <c r="EU304" s="72" t="str">
        <f t="shared" si="4402"/>
        <v/>
      </c>
      <c r="EV304" s="72" t="str">
        <f t="shared" si="4403"/>
        <v/>
      </c>
      <c r="EW304" s="72" t="str">
        <f t="shared" si="4404"/>
        <v/>
      </c>
      <c r="EX304" s="72" t="str">
        <f t="shared" si="4405"/>
        <v/>
      </c>
      <c r="EY304" s="72" t="str">
        <f t="shared" si="4406"/>
        <v/>
      </c>
      <c r="EZ304" s="72" t="str">
        <f t="shared" si="4407"/>
        <v/>
      </c>
      <c r="FA304" s="72" t="str">
        <f t="shared" si="4408"/>
        <v/>
      </c>
      <c r="FB304" s="72" t="str">
        <f t="shared" si="4409"/>
        <v/>
      </c>
      <c r="FC304" s="72" t="str">
        <f t="shared" si="4410"/>
        <v/>
      </c>
      <c r="FD304" s="72" t="str">
        <f t="shared" si="4411"/>
        <v/>
      </c>
      <c r="FE304" s="72" t="str">
        <f t="shared" si="4412"/>
        <v/>
      </c>
      <c r="FF304" s="72" t="str">
        <f t="shared" si="4413"/>
        <v/>
      </c>
      <c r="FG304" s="72" t="str">
        <f t="shared" si="4414"/>
        <v/>
      </c>
      <c r="FH304" s="72" t="str">
        <f t="shared" si="4415"/>
        <v/>
      </c>
      <c r="FI304" s="72" t="str">
        <f t="shared" si="4416"/>
        <v/>
      </c>
      <c r="FJ304" s="72" t="str">
        <f t="shared" si="4417"/>
        <v/>
      </c>
      <c r="FK304" s="72" t="str">
        <f t="shared" si="4418"/>
        <v/>
      </c>
      <c r="FL304" s="72" t="str">
        <f t="shared" si="4419"/>
        <v/>
      </c>
      <c r="FM304" s="72" t="str">
        <f t="shared" si="4420"/>
        <v/>
      </c>
      <c r="FN304" s="72" t="str">
        <f t="shared" si="4421"/>
        <v/>
      </c>
      <c r="FO304" s="72" t="str">
        <f t="shared" si="4422"/>
        <v/>
      </c>
      <c r="FP304" s="72" t="str">
        <f t="shared" si="4423"/>
        <v/>
      </c>
      <c r="FQ304" s="72" t="str">
        <f t="shared" si="4424"/>
        <v/>
      </c>
      <c r="FR304" s="72" t="str">
        <f t="shared" si="4425"/>
        <v/>
      </c>
      <c r="FS304" s="72" t="str">
        <f t="shared" si="4426"/>
        <v/>
      </c>
    </row>
    <row r="305" spans="1:175" s="61" customFormat="1" ht="16.5">
      <c r="A305" s="135"/>
      <c r="B305" s="102" t="s">
        <v>909</v>
      </c>
      <c r="C305" s="102" t="s">
        <v>910</v>
      </c>
      <c r="D305" s="75"/>
      <c r="E305" s="76"/>
      <c r="F305" s="136"/>
      <c r="G305" s="137"/>
      <c r="H305" s="137"/>
      <c r="I305" s="137"/>
      <c r="J305" s="137"/>
      <c r="K305" s="137"/>
      <c r="L305" s="137"/>
      <c r="M305" s="137"/>
      <c r="N305" s="137"/>
      <c r="O305" s="137"/>
      <c r="P305" s="83"/>
      <c r="Q305" s="83"/>
      <c r="R305" s="83"/>
      <c r="S305" s="83"/>
      <c r="T305" s="106"/>
      <c r="U305" s="86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  <c r="AF305" s="91"/>
      <c r="AG305" s="91"/>
      <c r="AH305" s="91"/>
      <c r="AI305" s="91"/>
      <c r="AJ305" s="91"/>
      <c r="AK305" s="91"/>
      <c r="AL305" s="91"/>
      <c r="AM305" s="91"/>
      <c r="AN305" s="91"/>
      <c r="AO305" s="91"/>
      <c r="AP305" s="91"/>
      <c r="AQ305" s="91"/>
      <c r="AR305" s="92"/>
      <c r="AS305" s="92"/>
      <c r="AT305" s="91"/>
      <c r="AU305" s="91"/>
      <c r="AV305" s="91"/>
      <c r="AW305" s="91"/>
      <c r="AX305" s="91"/>
      <c r="AY305" s="91"/>
      <c r="AZ305" s="91"/>
      <c r="BA305" s="91"/>
      <c r="BB305" s="91"/>
      <c r="BC305" s="91"/>
      <c r="BD305" s="91"/>
      <c r="BE305" s="91"/>
      <c r="BF305" s="91"/>
      <c r="BG305" s="91"/>
      <c r="BH305" s="91"/>
      <c r="BI305" s="91"/>
      <c r="BJ305" s="91"/>
      <c r="BK305" s="91"/>
      <c r="BL305" s="91"/>
      <c r="BM305" s="91"/>
      <c r="BN305" s="91"/>
      <c r="BO305" s="91"/>
      <c r="BP305" s="91"/>
      <c r="BQ305" s="91"/>
      <c r="BR305" s="91"/>
      <c r="BS305" s="91"/>
      <c r="BT305" s="91"/>
      <c r="BU305" s="91"/>
      <c r="BV305" s="91"/>
      <c r="BW305" s="91"/>
      <c r="BX305" s="91"/>
      <c r="BY305" s="91"/>
      <c r="BZ305" s="91"/>
      <c r="CA305" s="91"/>
      <c r="CB305" s="91"/>
      <c r="CC305" s="91"/>
      <c r="CD305" s="91"/>
      <c r="CE305" s="91"/>
      <c r="CF305" s="91"/>
      <c r="CG305" s="91"/>
      <c r="CH305" s="91"/>
      <c r="CI305" s="91"/>
      <c r="CJ305" s="91"/>
      <c r="CK305" s="91"/>
      <c r="CL305" s="91"/>
      <c r="CM305" s="91"/>
      <c r="CN305" s="94" t="str">
        <f t="shared" si="4584"/>
        <v>InitUnitState('IC09',,,,,,,,,,)</v>
      </c>
      <c r="CO305" s="94" t="str">
        <f t="shared" si="4585"/>
        <v>InitUnitNormal('IC09',,,,,,,,,,)</v>
      </c>
      <c r="CP305" s="94" t="str">
        <f t="shared" si="4586"/>
        <v>InitUnitMagic('IC09',,,,,,,,,,)</v>
      </c>
      <c r="CQ305" s="94" t="str">
        <f t="shared" si="4587"/>
        <v>InitUnitAdd('IC09',,,,,,,,,,)</v>
      </c>
      <c r="CR305" s="94" t="str">
        <f t="shared" si="4284"/>
        <v>InitEquipData('IC09',,"",,,,,'','','','','','',"")</v>
      </c>
      <c r="CS305" s="94"/>
      <c r="CT305" s="94"/>
      <c r="CU305" s="96" t="str">
        <f t="shared" si="4356"/>
        <v>|n</v>
      </c>
      <c r="CV305" s="62"/>
      <c r="DB305" s="72" t="str">
        <f t="shared" si="4357"/>
        <v/>
      </c>
      <c r="DC305" s="72" t="str">
        <f t="shared" si="4358"/>
        <v/>
      </c>
      <c r="DD305" s="72" t="str">
        <f t="shared" si="4359"/>
        <v/>
      </c>
      <c r="DE305" s="72" t="str">
        <f t="shared" si="4360"/>
        <v/>
      </c>
      <c r="DF305" s="72" t="str">
        <f t="shared" si="4361"/>
        <v/>
      </c>
      <c r="DG305" s="72" t="str">
        <f t="shared" si="4362"/>
        <v/>
      </c>
      <c r="DH305" s="72" t="str">
        <f t="shared" si="4363"/>
        <v/>
      </c>
      <c r="DI305" s="72" t="str">
        <f t="shared" si="4364"/>
        <v/>
      </c>
      <c r="DJ305" s="72" t="str">
        <f t="shared" si="4365"/>
        <v/>
      </c>
      <c r="DK305" s="72" t="str">
        <f t="shared" si="4366"/>
        <v/>
      </c>
      <c r="DL305" s="72" t="str">
        <f t="shared" si="4367"/>
        <v/>
      </c>
      <c r="DM305" s="72" t="str">
        <f t="shared" si="4368"/>
        <v/>
      </c>
      <c r="DN305" s="72" t="str">
        <f t="shared" si="4369"/>
        <v/>
      </c>
      <c r="DO305" s="72" t="str">
        <f t="shared" si="4370"/>
        <v/>
      </c>
      <c r="DP305" s="72" t="str">
        <f t="shared" si="4371"/>
        <v/>
      </c>
      <c r="DQ305" s="72" t="str">
        <f t="shared" si="4372"/>
        <v/>
      </c>
      <c r="DR305" s="72" t="str">
        <f t="shared" si="4373"/>
        <v/>
      </c>
      <c r="DS305" s="72" t="str">
        <f t="shared" si="4374"/>
        <v/>
      </c>
      <c r="DT305" s="72" t="str">
        <f t="shared" si="4375"/>
        <v/>
      </c>
      <c r="DU305" s="72" t="str">
        <f t="shared" si="4376"/>
        <v/>
      </c>
      <c r="DV305" s="72" t="str">
        <f t="shared" si="4377"/>
        <v/>
      </c>
      <c r="DW305" s="72" t="str">
        <f t="shared" si="4378"/>
        <v/>
      </c>
      <c r="DX305" s="72" t="str">
        <f t="shared" si="4379"/>
        <v/>
      </c>
      <c r="DY305" s="72" t="str">
        <f t="shared" si="4380"/>
        <v/>
      </c>
      <c r="DZ305" s="72" t="str">
        <f t="shared" si="4381"/>
        <v/>
      </c>
      <c r="EA305" s="72" t="str">
        <f t="shared" si="4382"/>
        <v/>
      </c>
      <c r="EB305" s="72" t="str">
        <f t="shared" si="4383"/>
        <v/>
      </c>
      <c r="EC305" s="72" t="str">
        <f t="shared" si="4384"/>
        <v/>
      </c>
      <c r="ED305" s="72" t="str">
        <f t="shared" si="4385"/>
        <v/>
      </c>
      <c r="EE305" s="72" t="str">
        <f t="shared" si="4386"/>
        <v/>
      </c>
      <c r="EF305" s="72" t="str">
        <f t="shared" si="4387"/>
        <v/>
      </c>
      <c r="EG305" s="72" t="str">
        <f t="shared" si="4388"/>
        <v/>
      </c>
      <c r="EH305" s="72" t="str">
        <f t="shared" si="4389"/>
        <v/>
      </c>
      <c r="EI305" s="72" t="str">
        <f t="shared" si="4390"/>
        <v/>
      </c>
      <c r="EJ305" s="72" t="str">
        <f t="shared" si="4391"/>
        <v/>
      </c>
      <c r="EK305" s="72" t="str">
        <f t="shared" si="4392"/>
        <v/>
      </c>
      <c r="EL305" s="72" t="str">
        <f t="shared" si="4393"/>
        <v/>
      </c>
      <c r="EM305" s="72" t="str">
        <f t="shared" si="4394"/>
        <v/>
      </c>
      <c r="EN305" s="72" t="str">
        <f t="shared" si="4395"/>
        <v/>
      </c>
      <c r="EO305" s="72" t="str">
        <f t="shared" si="4396"/>
        <v/>
      </c>
      <c r="EP305" s="72" t="str">
        <f t="shared" si="4397"/>
        <v/>
      </c>
      <c r="EQ305" s="72" t="str">
        <f t="shared" si="4398"/>
        <v/>
      </c>
      <c r="ER305" s="72" t="str">
        <f t="shared" si="4399"/>
        <v/>
      </c>
      <c r="ES305" s="72" t="str">
        <f t="shared" si="4400"/>
        <v/>
      </c>
      <c r="ET305" s="72" t="str">
        <f t="shared" si="4401"/>
        <v/>
      </c>
      <c r="EU305" s="72" t="str">
        <f t="shared" si="4402"/>
        <v/>
      </c>
      <c r="EV305" s="72" t="str">
        <f t="shared" si="4403"/>
        <v/>
      </c>
      <c r="EW305" s="72" t="str">
        <f t="shared" si="4404"/>
        <v/>
      </c>
      <c r="EX305" s="72" t="str">
        <f t="shared" si="4405"/>
        <v/>
      </c>
      <c r="EY305" s="72" t="str">
        <f t="shared" si="4406"/>
        <v/>
      </c>
      <c r="EZ305" s="72" t="str">
        <f t="shared" si="4407"/>
        <v/>
      </c>
      <c r="FA305" s="72" t="str">
        <f t="shared" si="4408"/>
        <v/>
      </c>
      <c r="FB305" s="72" t="str">
        <f t="shared" si="4409"/>
        <v/>
      </c>
      <c r="FC305" s="72" t="str">
        <f t="shared" si="4410"/>
        <v/>
      </c>
      <c r="FD305" s="72" t="str">
        <f t="shared" si="4411"/>
        <v/>
      </c>
      <c r="FE305" s="72" t="str">
        <f t="shared" si="4412"/>
        <v/>
      </c>
      <c r="FF305" s="72" t="str">
        <f t="shared" si="4413"/>
        <v/>
      </c>
      <c r="FG305" s="72" t="str">
        <f t="shared" si="4414"/>
        <v/>
      </c>
      <c r="FH305" s="72" t="str">
        <f t="shared" si="4415"/>
        <v/>
      </c>
      <c r="FI305" s="72" t="str">
        <f t="shared" si="4416"/>
        <v/>
      </c>
      <c r="FJ305" s="72" t="str">
        <f t="shared" si="4417"/>
        <v/>
      </c>
      <c r="FK305" s="72" t="str">
        <f t="shared" si="4418"/>
        <v/>
      </c>
      <c r="FL305" s="72" t="str">
        <f t="shared" si="4419"/>
        <v/>
      </c>
      <c r="FM305" s="72" t="str">
        <f t="shared" si="4420"/>
        <v/>
      </c>
      <c r="FN305" s="72" t="str">
        <f t="shared" si="4421"/>
        <v/>
      </c>
      <c r="FO305" s="72" t="str">
        <f t="shared" si="4422"/>
        <v/>
      </c>
      <c r="FP305" s="72" t="str">
        <f t="shared" si="4423"/>
        <v/>
      </c>
      <c r="FQ305" s="72" t="str">
        <f t="shared" si="4424"/>
        <v/>
      </c>
      <c r="FR305" s="72" t="str">
        <f t="shared" si="4425"/>
        <v/>
      </c>
      <c r="FS305" s="72" t="str">
        <f t="shared" si="4426"/>
        <v/>
      </c>
    </row>
    <row r="306" spans="1:175" s="61" customFormat="1" ht="16.5">
      <c r="A306" s="135"/>
      <c r="B306" s="102" t="s">
        <v>911</v>
      </c>
      <c r="C306" s="102" t="s">
        <v>912</v>
      </c>
      <c r="D306" s="75"/>
      <c r="E306" s="76"/>
      <c r="F306" s="136"/>
      <c r="G306" s="137"/>
      <c r="H306" s="137"/>
      <c r="I306" s="137"/>
      <c r="J306" s="137"/>
      <c r="K306" s="137"/>
      <c r="L306" s="137"/>
      <c r="M306" s="137"/>
      <c r="N306" s="137"/>
      <c r="O306" s="137"/>
      <c r="P306" s="83"/>
      <c r="Q306" s="83"/>
      <c r="R306" s="83"/>
      <c r="S306" s="83"/>
      <c r="T306" s="106"/>
      <c r="U306" s="86"/>
      <c r="V306" s="91"/>
      <c r="W306" s="91"/>
      <c r="X306" s="91"/>
      <c r="Y306" s="91"/>
      <c r="Z306" s="91"/>
      <c r="AA306" s="91"/>
      <c r="AB306" s="91"/>
      <c r="AC306" s="91"/>
      <c r="AD306" s="91"/>
      <c r="AE306" s="91"/>
      <c r="AF306" s="91"/>
      <c r="AG306" s="91"/>
      <c r="AH306" s="91"/>
      <c r="AI306" s="91"/>
      <c r="AJ306" s="91"/>
      <c r="AK306" s="91"/>
      <c r="AL306" s="91"/>
      <c r="AM306" s="91"/>
      <c r="AN306" s="91"/>
      <c r="AO306" s="91"/>
      <c r="AP306" s="91"/>
      <c r="AQ306" s="91"/>
      <c r="AR306" s="92"/>
      <c r="AS306" s="92"/>
      <c r="AT306" s="91"/>
      <c r="AU306" s="91"/>
      <c r="AV306" s="91"/>
      <c r="AW306" s="91"/>
      <c r="AX306" s="91"/>
      <c r="AY306" s="91"/>
      <c r="AZ306" s="91"/>
      <c r="BA306" s="91"/>
      <c r="BB306" s="91"/>
      <c r="BC306" s="91"/>
      <c r="BD306" s="91"/>
      <c r="BE306" s="91"/>
      <c r="BF306" s="91"/>
      <c r="BG306" s="91"/>
      <c r="BH306" s="91"/>
      <c r="BI306" s="91"/>
      <c r="BJ306" s="91"/>
      <c r="BK306" s="91"/>
      <c r="BL306" s="91"/>
      <c r="BM306" s="91"/>
      <c r="BN306" s="91"/>
      <c r="BO306" s="91"/>
      <c r="BP306" s="91"/>
      <c r="BQ306" s="91"/>
      <c r="BR306" s="91"/>
      <c r="BS306" s="91"/>
      <c r="BT306" s="91"/>
      <c r="BU306" s="91"/>
      <c r="BV306" s="91"/>
      <c r="BW306" s="91"/>
      <c r="BX306" s="91"/>
      <c r="BY306" s="91"/>
      <c r="BZ306" s="91"/>
      <c r="CA306" s="91"/>
      <c r="CB306" s="91"/>
      <c r="CC306" s="91"/>
      <c r="CD306" s="91"/>
      <c r="CE306" s="91"/>
      <c r="CF306" s="91"/>
      <c r="CG306" s="91"/>
      <c r="CH306" s="91"/>
      <c r="CI306" s="91"/>
      <c r="CJ306" s="91"/>
      <c r="CK306" s="91"/>
      <c r="CL306" s="91"/>
      <c r="CM306" s="91"/>
      <c r="CN306" s="94" t="str">
        <f t="shared" si="4584"/>
        <v>InitUnitState('IC10',,,,,,,,,,)</v>
      </c>
      <c r="CO306" s="94" t="str">
        <f t="shared" si="4585"/>
        <v>InitUnitNormal('IC10',,,,,,,,,,)</v>
      </c>
      <c r="CP306" s="94" t="str">
        <f t="shared" si="4586"/>
        <v>InitUnitMagic('IC10',,,,,,,,,,)</v>
      </c>
      <c r="CQ306" s="94" t="str">
        <f t="shared" si="4587"/>
        <v>InitUnitAdd('IC10',,,,,,,,,,)</v>
      </c>
      <c r="CR306" s="94" t="str">
        <f t="shared" si="4284"/>
        <v>InitEquipData('IC10',,"",,,,,'','','','','','',"")</v>
      </c>
      <c r="CS306" s="94"/>
      <c r="CT306" s="94"/>
      <c r="CU306" s="96" t="str">
        <f t="shared" si="4356"/>
        <v>|n</v>
      </c>
      <c r="CV306" s="62"/>
      <c r="DB306" s="72" t="str">
        <f t="shared" si="4357"/>
        <v/>
      </c>
      <c r="DC306" s="72" t="str">
        <f t="shared" si="4358"/>
        <v/>
      </c>
      <c r="DD306" s="72" t="str">
        <f t="shared" si="4359"/>
        <v/>
      </c>
      <c r="DE306" s="72" t="str">
        <f t="shared" si="4360"/>
        <v/>
      </c>
      <c r="DF306" s="72" t="str">
        <f t="shared" si="4361"/>
        <v/>
      </c>
      <c r="DG306" s="72" t="str">
        <f t="shared" si="4362"/>
        <v/>
      </c>
      <c r="DH306" s="72" t="str">
        <f t="shared" si="4363"/>
        <v/>
      </c>
      <c r="DI306" s="72" t="str">
        <f t="shared" si="4364"/>
        <v/>
      </c>
      <c r="DJ306" s="72" t="str">
        <f t="shared" si="4365"/>
        <v/>
      </c>
      <c r="DK306" s="72" t="str">
        <f t="shared" si="4366"/>
        <v/>
      </c>
      <c r="DL306" s="72" t="str">
        <f t="shared" si="4367"/>
        <v/>
      </c>
      <c r="DM306" s="72" t="str">
        <f t="shared" si="4368"/>
        <v/>
      </c>
      <c r="DN306" s="72" t="str">
        <f t="shared" si="4369"/>
        <v/>
      </c>
      <c r="DO306" s="72" t="str">
        <f t="shared" si="4370"/>
        <v/>
      </c>
      <c r="DP306" s="72" t="str">
        <f t="shared" si="4371"/>
        <v/>
      </c>
      <c r="DQ306" s="72" t="str">
        <f t="shared" si="4372"/>
        <v/>
      </c>
      <c r="DR306" s="72" t="str">
        <f t="shared" si="4373"/>
        <v/>
      </c>
      <c r="DS306" s="72" t="str">
        <f t="shared" si="4374"/>
        <v/>
      </c>
      <c r="DT306" s="72" t="str">
        <f t="shared" si="4375"/>
        <v/>
      </c>
      <c r="DU306" s="72" t="str">
        <f t="shared" si="4376"/>
        <v/>
      </c>
      <c r="DV306" s="72" t="str">
        <f t="shared" si="4377"/>
        <v/>
      </c>
      <c r="DW306" s="72" t="str">
        <f t="shared" si="4378"/>
        <v/>
      </c>
      <c r="DX306" s="72" t="str">
        <f t="shared" si="4379"/>
        <v/>
      </c>
      <c r="DY306" s="72" t="str">
        <f t="shared" si="4380"/>
        <v/>
      </c>
      <c r="DZ306" s="72" t="str">
        <f t="shared" si="4381"/>
        <v/>
      </c>
      <c r="EA306" s="72" t="str">
        <f t="shared" si="4382"/>
        <v/>
      </c>
      <c r="EB306" s="72" t="str">
        <f t="shared" si="4383"/>
        <v/>
      </c>
      <c r="EC306" s="72" t="str">
        <f t="shared" si="4384"/>
        <v/>
      </c>
      <c r="ED306" s="72" t="str">
        <f t="shared" si="4385"/>
        <v/>
      </c>
      <c r="EE306" s="72" t="str">
        <f t="shared" si="4386"/>
        <v/>
      </c>
      <c r="EF306" s="72" t="str">
        <f t="shared" si="4387"/>
        <v/>
      </c>
      <c r="EG306" s="72" t="str">
        <f t="shared" si="4388"/>
        <v/>
      </c>
      <c r="EH306" s="72" t="str">
        <f t="shared" si="4389"/>
        <v/>
      </c>
      <c r="EI306" s="72" t="str">
        <f t="shared" si="4390"/>
        <v/>
      </c>
      <c r="EJ306" s="72" t="str">
        <f t="shared" si="4391"/>
        <v/>
      </c>
      <c r="EK306" s="72" t="str">
        <f t="shared" si="4392"/>
        <v/>
      </c>
      <c r="EL306" s="72" t="str">
        <f t="shared" si="4393"/>
        <v/>
      </c>
      <c r="EM306" s="72" t="str">
        <f t="shared" si="4394"/>
        <v/>
      </c>
      <c r="EN306" s="72" t="str">
        <f t="shared" si="4395"/>
        <v/>
      </c>
      <c r="EO306" s="72" t="str">
        <f t="shared" si="4396"/>
        <v/>
      </c>
      <c r="EP306" s="72" t="str">
        <f t="shared" si="4397"/>
        <v/>
      </c>
      <c r="EQ306" s="72" t="str">
        <f t="shared" si="4398"/>
        <v/>
      </c>
      <c r="ER306" s="72" t="str">
        <f t="shared" si="4399"/>
        <v/>
      </c>
      <c r="ES306" s="72" t="str">
        <f t="shared" si="4400"/>
        <v/>
      </c>
      <c r="ET306" s="72" t="str">
        <f t="shared" si="4401"/>
        <v/>
      </c>
      <c r="EU306" s="72" t="str">
        <f t="shared" si="4402"/>
        <v/>
      </c>
      <c r="EV306" s="72" t="str">
        <f t="shared" si="4403"/>
        <v/>
      </c>
      <c r="EW306" s="72" t="str">
        <f t="shared" si="4404"/>
        <v/>
      </c>
      <c r="EX306" s="72" t="str">
        <f t="shared" si="4405"/>
        <v/>
      </c>
      <c r="EY306" s="72" t="str">
        <f t="shared" si="4406"/>
        <v/>
      </c>
      <c r="EZ306" s="72" t="str">
        <f t="shared" si="4407"/>
        <v/>
      </c>
      <c r="FA306" s="72" t="str">
        <f t="shared" si="4408"/>
        <v/>
      </c>
      <c r="FB306" s="72" t="str">
        <f t="shared" si="4409"/>
        <v/>
      </c>
      <c r="FC306" s="72" t="str">
        <f t="shared" si="4410"/>
        <v/>
      </c>
      <c r="FD306" s="72" t="str">
        <f t="shared" si="4411"/>
        <v/>
      </c>
      <c r="FE306" s="72" t="str">
        <f t="shared" si="4412"/>
        <v/>
      </c>
      <c r="FF306" s="72" t="str">
        <f t="shared" si="4413"/>
        <v/>
      </c>
      <c r="FG306" s="72" t="str">
        <f t="shared" si="4414"/>
        <v/>
      </c>
      <c r="FH306" s="72" t="str">
        <f t="shared" si="4415"/>
        <v/>
      </c>
      <c r="FI306" s="72" t="str">
        <f t="shared" si="4416"/>
        <v/>
      </c>
      <c r="FJ306" s="72" t="str">
        <f t="shared" si="4417"/>
        <v/>
      </c>
      <c r="FK306" s="72" t="str">
        <f t="shared" si="4418"/>
        <v/>
      </c>
      <c r="FL306" s="72" t="str">
        <f t="shared" si="4419"/>
        <v/>
      </c>
      <c r="FM306" s="72" t="str">
        <f t="shared" si="4420"/>
        <v/>
      </c>
      <c r="FN306" s="72" t="str">
        <f t="shared" si="4421"/>
        <v/>
      </c>
      <c r="FO306" s="72" t="str">
        <f t="shared" si="4422"/>
        <v/>
      </c>
      <c r="FP306" s="72" t="str">
        <f t="shared" si="4423"/>
        <v/>
      </c>
      <c r="FQ306" s="72" t="str">
        <f t="shared" si="4424"/>
        <v/>
      </c>
      <c r="FR306" s="72" t="str">
        <f t="shared" si="4425"/>
        <v/>
      </c>
      <c r="FS306" s="72" t="str">
        <f t="shared" si="4426"/>
        <v/>
      </c>
    </row>
    <row r="307" spans="1:175" ht="16.5">
      <c r="A307" s="73"/>
      <c r="B307" s="102" t="s">
        <v>913</v>
      </c>
      <c r="C307" s="102" t="s">
        <v>914</v>
      </c>
      <c r="E307" s="138"/>
      <c r="T307" s="145"/>
      <c r="U307" s="86"/>
      <c r="CU307" s="96" t="str">
        <f t="shared" si="4356"/>
        <v>|n</v>
      </c>
      <c r="CW307" s="61"/>
      <c r="CX307" s="61"/>
      <c r="CY307" s="61"/>
      <c r="CZ307" s="61"/>
      <c r="DA307" s="61"/>
      <c r="DB307" s="72" t="str">
        <f t="shared" si="4357"/>
        <v/>
      </c>
      <c r="DC307" s="72" t="str">
        <f t="shared" si="4358"/>
        <v/>
      </c>
      <c r="DD307" s="72" t="str">
        <f t="shared" si="4359"/>
        <v/>
      </c>
      <c r="DE307" s="72" t="str">
        <f t="shared" si="4360"/>
        <v/>
      </c>
      <c r="DF307" s="72" t="str">
        <f t="shared" si="4361"/>
        <v/>
      </c>
      <c r="DG307" s="72" t="str">
        <f t="shared" si="4362"/>
        <v/>
      </c>
      <c r="DH307" s="72" t="str">
        <f t="shared" si="4363"/>
        <v/>
      </c>
      <c r="DI307" s="72" t="str">
        <f t="shared" si="4364"/>
        <v/>
      </c>
      <c r="DJ307" s="72" t="str">
        <f t="shared" si="4365"/>
        <v/>
      </c>
      <c r="DK307" s="72" t="str">
        <f t="shared" si="4366"/>
        <v/>
      </c>
      <c r="DL307" s="72" t="str">
        <f t="shared" si="4367"/>
        <v/>
      </c>
      <c r="DM307" s="72" t="str">
        <f t="shared" si="4368"/>
        <v/>
      </c>
      <c r="DN307" s="72" t="str">
        <f t="shared" si="4369"/>
        <v/>
      </c>
      <c r="DO307" s="72" t="str">
        <f t="shared" si="4370"/>
        <v/>
      </c>
      <c r="DP307" s="72" t="str">
        <f t="shared" si="4371"/>
        <v/>
      </c>
      <c r="DQ307" s="72" t="str">
        <f t="shared" si="4372"/>
        <v/>
      </c>
      <c r="DR307" s="72" t="str">
        <f t="shared" si="4373"/>
        <v/>
      </c>
      <c r="DS307" s="72" t="str">
        <f t="shared" si="4374"/>
        <v/>
      </c>
      <c r="DT307" s="72" t="str">
        <f t="shared" si="4375"/>
        <v/>
      </c>
      <c r="DU307" s="72" t="str">
        <f t="shared" si="4376"/>
        <v/>
      </c>
      <c r="DV307" s="72" t="str">
        <f t="shared" si="4377"/>
        <v/>
      </c>
      <c r="DW307" s="72" t="str">
        <f t="shared" si="4378"/>
        <v/>
      </c>
      <c r="DX307" s="72" t="str">
        <f t="shared" si="4379"/>
        <v/>
      </c>
      <c r="DY307" s="72" t="str">
        <f t="shared" si="4380"/>
        <v/>
      </c>
      <c r="DZ307" s="72" t="str">
        <f t="shared" si="4381"/>
        <v/>
      </c>
      <c r="EA307" s="72" t="str">
        <f t="shared" si="4382"/>
        <v/>
      </c>
      <c r="EB307" s="72" t="str">
        <f t="shared" si="4383"/>
        <v/>
      </c>
      <c r="EC307" s="72" t="str">
        <f t="shared" si="4384"/>
        <v/>
      </c>
      <c r="ED307" s="72" t="str">
        <f t="shared" si="4385"/>
        <v/>
      </c>
      <c r="EE307" s="72" t="str">
        <f t="shared" si="4386"/>
        <v/>
      </c>
      <c r="EF307" s="72" t="str">
        <f t="shared" si="4387"/>
        <v/>
      </c>
      <c r="EG307" s="72" t="str">
        <f t="shared" si="4388"/>
        <v/>
      </c>
      <c r="EH307" s="72" t="str">
        <f t="shared" si="4389"/>
        <v/>
      </c>
      <c r="EI307" s="72" t="str">
        <f t="shared" si="4390"/>
        <v/>
      </c>
      <c r="EJ307" s="72" t="str">
        <f t="shared" si="4391"/>
        <v/>
      </c>
      <c r="EK307" s="72" t="str">
        <f t="shared" si="4392"/>
        <v/>
      </c>
      <c r="EL307" s="72" t="str">
        <f t="shared" si="4393"/>
        <v/>
      </c>
      <c r="EM307" s="72" t="str">
        <f t="shared" si="4394"/>
        <v/>
      </c>
      <c r="EN307" s="72" t="str">
        <f t="shared" si="4395"/>
        <v/>
      </c>
      <c r="EO307" s="72" t="str">
        <f t="shared" si="4396"/>
        <v/>
      </c>
      <c r="EP307" s="72" t="str">
        <f t="shared" si="4397"/>
        <v/>
      </c>
      <c r="EQ307" s="72" t="str">
        <f t="shared" si="4398"/>
        <v/>
      </c>
      <c r="ER307" s="72" t="str">
        <f t="shared" si="4399"/>
        <v/>
      </c>
      <c r="ES307" s="72" t="str">
        <f t="shared" si="4400"/>
        <v/>
      </c>
      <c r="ET307" s="72" t="str">
        <f t="shared" si="4401"/>
        <v/>
      </c>
      <c r="EU307" s="72" t="str">
        <f t="shared" si="4402"/>
        <v/>
      </c>
      <c r="EV307" s="72" t="str">
        <f t="shared" si="4403"/>
        <v/>
      </c>
      <c r="EW307" s="72" t="str">
        <f t="shared" si="4404"/>
        <v/>
      </c>
      <c r="EX307" s="72" t="str">
        <f t="shared" si="4405"/>
        <v/>
      </c>
      <c r="EY307" s="72" t="str">
        <f t="shared" si="4406"/>
        <v/>
      </c>
      <c r="EZ307" s="72" t="str">
        <f t="shared" si="4407"/>
        <v/>
      </c>
      <c r="FA307" s="72" t="str">
        <f t="shared" si="4408"/>
        <v/>
      </c>
      <c r="FB307" s="72" t="str">
        <f t="shared" si="4409"/>
        <v/>
      </c>
      <c r="FC307" s="72" t="str">
        <f t="shared" si="4410"/>
        <v/>
      </c>
      <c r="FD307" s="72" t="str">
        <f t="shared" si="4411"/>
        <v/>
      </c>
      <c r="FE307" s="72" t="str">
        <f t="shared" si="4412"/>
        <v/>
      </c>
      <c r="FF307" s="72" t="str">
        <f t="shared" si="4413"/>
        <v/>
      </c>
      <c r="FG307" s="72" t="str">
        <f t="shared" si="4414"/>
        <v/>
      </c>
      <c r="FH307" s="72" t="str">
        <f t="shared" si="4415"/>
        <v/>
      </c>
      <c r="FI307" s="72" t="str">
        <f t="shared" si="4416"/>
        <v/>
      </c>
      <c r="FJ307" s="72" t="str">
        <f t="shared" si="4417"/>
        <v/>
      </c>
      <c r="FK307" s="72" t="str">
        <f t="shared" si="4418"/>
        <v/>
      </c>
      <c r="FL307" s="72" t="str">
        <f t="shared" si="4419"/>
        <v/>
      </c>
      <c r="FM307" s="72" t="str">
        <f t="shared" si="4420"/>
        <v/>
      </c>
      <c r="FN307" s="72" t="str">
        <f t="shared" si="4421"/>
        <v/>
      </c>
      <c r="FO307" s="72" t="str">
        <f t="shared" si="4422"/>
        <v/>
      </c>
      <c r="FP307" s="72" t="str">
        <f t="shared" si="4423"/>
        <v/>
      </c>
      <c r="FQ307" s="72" t="str">
        <f t="shared" si="4424"/>
        <v/>
      </c>
      <c r="FR307" s="72" t="str">
        <f t="shared" si="4425"/>
        <v/>
      </c>
      <c r="FS307" s="72" t="str">
        <f t="shared" si="4426"/>
        <v/>
      </c>
    </row>
    <row r="308" spans="1:175" ht="16.5">
      <c r="A308" s="73"/>
      <c r="B308" s="74"/>
      <c r="C308" s="73"/>
      <c r="E308" s="138"/>
      <c r="T308" s="145"/>
      <c r="U308" s="86"/>
      <c r="CU308" s="96" t="str">
        <f t="shared" si="4356"/>
        <v>|n</v>
      </c>
      <c r="CW308" s="61"/>
      <c r="CX308" s="61"/>
      <c r="CY308" s="61"/>
      <c r="CZ308" s="61"/>
      <c r="DA308" s="61"/>
      <c r="DB308" s="72" t="str">
        <f t="shared" si="4357"/>
        <v/>
      </c>
      <c r="DC308" s="72" t="str">
        <f t="shared" si="4358"/>
        <v/>
      </c>
      <c r="DD308" s="72" t="str">
        <f t="shared" si="4359"/>
        <v/>
      </c>
      <c r="DE308" s="72" t="str">
        <f t="shared" si="4360"/>
        <v/>
      </c>
      <c r="DF308" s="72" t="str">
        <f t="shared" si="4361"/>
        <v/>
      </c>
      <c r="DG308" s="72" t="str">
        <f t="shared" si="4362"/>
        <v/>
      </c>
      <c r="DH308" s="72" t="str">
        <f t="shared" si="4363"/>
        <v/>
      </c>
      <c r="DI308" s="72" t="str">
        <f t="shared" si="4364"/>
        <v/>
      </c>
      <c r="DJ308" s="72" t="str">
        <f t="shared" si="4365"/>
        <v/>
      </c>
      <c r="DK308" s="72" t="str">
        <f t="shared" si="4366"/>
        <v/>
      </c>
      <c r="DL308" s="72" t="str">
        <f t="shared" si="4367"/>
        <v/>
      </c>
      <c r="DM308" s="72" t="str">
        <f t="shared" si="4368"/>
        <v/>
      </c>
      <c r="DN308" s="72" t="str">
        <f t="shared" si="4369"/>
        <v/>
      </c>
      <c r="DO308" s="72" t="str">
        <f t="shared" si="4370"/>
        <v/>
      </c>
      <c r="DP308" s="72" t="str">
        <f t="shared" si="4371"/>
        <v/>
      </c>
      <c r="DQ308" s="72" t="str">
        <f t="shared" si="4372"/>
        <v/>
      </c>
      <c r="DR308" s="72" t="str">
        <f t="shared" si="4373"/>
        <v/>
      </c>
      <c r="DS308" s="72" t="str">
        <f t="shared" si="4374"/>
        <v/>
      </c>
      <c r="DT308" s="72" t="str">
        <f t="shared" si="4375"/>
        <v/>
      </c>
      <c r="DU308" s="72" t="str">
        <f t="shared" si="4376"/>
        <v/>
      </c>
      <c r="DV308" s="72" t="str">
        <f t="shared" si="4377"/>
        <v/>
      </c>
      <c r="DW308" s="72" t="str">
        <f t="shared" si="4378"/>
        <v/>
      </c>
      <c r="DX308" s="72" t="str">
        <f t="shared" si="4379"/>
        <v/>
      </c>
      <c r="DY308" s="72" t="str">
        <f t="shared" si="4380"/>
        <v/>
      </c>
      <c r="DZ308" s="72" t="str">
        <f t="shared" si="4381"/>
        <v/>
      </c>
      <c r="EA308" s="72" t="str">
        <f t="shared" si="4382"/>
        <v/>
      </c>
      <c r="EB308" s="72" t="str">
        <f t="shared" si="4383"/>
        <v/>
      </c>
      <c r="EC308" s="72" t="str">
        <f t="shared" si="4384"/>
        <v/>
      </c>
      <c r="ED308" s="72" t="str">
        <f t="shared" si="4385"/>
        <v/>
      </c>
      <c r="EE308" s="72" t="str">
        <f t="shared" si="4386"/>
        <v/>
      </c>
      <c r="EF308" s="72" t="str">
        <f t="shared" si="4387"/>
        <v/>
      </c>
      <c r="EG308" s="72" t="str">
        <f t="shared" si="4388"/>
        <v/>
      </c>
      <c r="EH308" s="72" t="str">
        <f t="shared" si="4389"/>
        <v/>
      </c>
      <c r="EI308" s="72" t="str">
        <f t="shared" si="4390"/>
        <v/>
      </c>
      <c r="EJ308" s="72" t="str">
        <f t="shared" si="4391"/>
        <v/>
      </c>
      <c r="EK308" s="72" t="str">
        <f t="shared" si="4392"/>
        <v/>
      </c>
      <c r="EL308" s="72" t="str">
        <f t="shared" si="4393"/>
        <v/>
      </c>
      <c r="EM308" s="72" t="str">
        <f t="shared" si="4394"/>
        <v/>
      </c>
      <c r="EN308" s="72" t="str">
        <f t="shared" si="4395"/>
        <v/>
      </c>
      <c r="EO308" s="72" t="str">
        <f t="shared" si="4396"/>
        <v/>
      </c>
      <c r="EP308" s="72" t="str">
        <f t="shared" si="4397"/>
        <v/>
      </c>
      <c r="EQ308" s="72" t="str">
        <f t="shared" si="4398"/>
        <v/>
      </c>
      <c r="ER308" s="72" t="str">
        <f t="shared" si="4399"/>
        <v/>
      </c>
      <c r="ES308" s="72" t="str">
        <f t="shared" si="4400"/>
        <v/>
      </c>
      <c r="ET308" s="72" t="str">
        <f t="shared" si="4401"/>
        <v/>
      </c>
      <c r="EU308" s="72" t="str">
        <f t="shared" si="4402"/>
        <v/>
      </c>
      <c r="EV308" s="72" t="str">
        <f t="shared" si="4403"/>
        <v/>
      </c>
      <c r="EW308" s="72" t="str">
        <f t="shared" si="4404"/>
        <v/>
      </c>
      <c r="EX308" s="72" t="str">
        <f t="shared" si="4405"/>
        <v/>
      </c>
      <c r="EY308" s="72" t="str">
        <f t="shared" si="4406"/>
        <v/>
      </c>
      <c r="EZ308" s="72" t="str">
        <f t="shared" si="4407"/>
        <v/>
      </c>
      <c r="FA308" s="72" t="str">
        <f t="shared" si="4408"/>
        <v/>
      </c>
      <c r="FB308" s="72" t="str">
        <f t="shared" si="4409"/>
        <v/>
      </c>
      <c r="FC308" s="72" t="str">
        <f t="shared" si="4410"/>
        <v/>
      </c>
      <c r="FD308" s="72" t="str">
        <f t="shared" si="4411"/>
        <v/>
      </c>
      <c r="FE308" s="72" t="str">
        <f t="shared" si="4412"/>
        <v/>
      </c>
      <c r="FF308" s="72" t="str">
        <f t="shared" si="4413"/>
        <v/>
      </c>
      <c r="FG308" s="72" t="str">
        <f t="shared" si="4414"/>
        <v/>
      </c>
      <c r="FH308" s="72" t="str">
        <f t="shared" si="4415"/>
        <v/>
      </c>
      <c r="FI308" s="72" t="str">
        <f t="shared" si="4416"/>
        <v/>
      </c>
      <c r="FJ308" s="72" t="str">
        <f t="shared" si="4417"/>
        <v/>
      </c>
      <c r="FK308" s="72" t="str">
        <f t="shared" si="4418"/>
        <v/>
      </c>
      <c r="FL308" s="72" t="str">
        <f t="shared" si="4419"/>
        <v/>
      </c>
      <c r="FM308" s="72" t="str">
        <f t="shared" si="4420"/>
        <v/>
      </c>
      <c r="FN308" s="72" t="str">
        <f t="shared" si="4421"/>
        <v/>
      </c>
      <c r="FO308" s="72" t="str">
        <f t="shared" si="4422"/>
        <v/>
      </c>
      <c r="FP308" s="72" t="str">
        <f t="shared" si="4423"/>
        <v/>
      </c>
      <c r="FQ308" s="72" t="str">
        <f t="shared" si="4424"/>
        <v/>
      </c>
      <c r="FR308" s="72" t="str">
        <f t="shared" si="4425"/>
        <v/>
      </c>
      <c r="FS308" s="72" t="str">
        <f t="shared" si="4426"/>
        <v/>
      </c>
    </row>
    <row r="309" spans="1:175" ht="16.5">
      <c r="A309" s="73"/>
      <c r="B309" s="74"/>
      <c r="C309" s="73"/>
      <c r="E309" s="138"/>
      <c r="T309" s="145"/>
      <c r="U309" s="86"/>
      <c r="CU309" s="96" t="str">
        <f t="shared" si="4356"/>
        <v>|n</v>
      </c>
      <c r="CW309" s="61"/>
      <c r="CX309" s="61"/>
      <c r="CY309" s="61"/>
      <c r="CZ309" s="61"/>
      <c r="DA309" s="61"/>
      <c r="DB309" s="72" t="str">
        <f t="shared" si="4357"/>
        <v/>
      </c>
      <c r="DC309" s="72" t="str">
        <f t="shared" si="4358"/>
        <v/>
      </c>
      <c r="DD309" s="72" t="str">
        <f t="shared" si="4359"/>
        <v/>
      </c>
      <c r="DE309" s="72" t="str">
        <f t="shared" si="4360"/>
        <v/>
      </c>
      <c r="DF309" s="72" t="str">
        <f t="shared" si="4361"/>
        <v/>
      </c>
      <c r="DG309" s="72" t="str">
        <f t="shared" si="4362"/>
        <v/>
      </c>
      <c r="DH309" s="72" t="str">
        <f t="shared" si="4363"/>
        <v/>
      </c>
      <c r="DI309" s="72" t="str">
        <f t="shared" si="4364"/>
        <v/>
      </c>
      <c r="DJ309" s="72" t="str">
        <f t="shared" si="4365"/>
        <v/>
      </c>
      <c r="DK309" s="72" t="str">
        <f t="shared" si="4366"/>
        <v/>
      </c>
      <c r="DL309" s="72" t="str">
        <f t="shared" si="4367"/>
        <v/>
      </c>
      <c r="DM309" s="72" t="str">
        <f t="shared" si="4368"/>
        <v/>
      </c>
      <c r="DN309" s="72" t="str">
        <f t="shared" si="4369"/>
        <v/>
      </c>
      <c r="DO309" s="72" t="str">
        <f t="shared" si="4370"/>
        <v/>
      </c>
      <c r="DP309" s="72" t="str">
        <f t="shared" si="4371"/>
        <v/>
      </c>
      <c r="DQ309" s="72" t="str">
        <f t="shared" si="4372"/>
        <v/>
      </c>
      <c r="DR309" s="72" t="str">
        <f t="shared" si="4373"/>
        <v/>
      </c>
      <c r="DS309" s="72" t="str">
        <f t="shared" si="4374"/>
        <v/>
      </c>
      <c r="DT309" s="72" t="str">
        <f t="shared" si="4375"/>
        <v/>
      </c>
      <c r="DU309" s="72" t="str">
        <f t="shared" si="4376"/>
        <v/>
      </c>
      <c r="DV309" s="72" t="str">
        <f t="shared" si="4377"/>
        <v/>
      </c>
      <c r="DW309" s="72" t="str">
        <f t="shared" si="4378"/>
        <v/>
      </c>
      <c r="DX309" s="72" t="str">
        <f t="shared" si="4379"/>
        <v/>
      </c>
      <c r="DY309" s="72" t="str">
        <f t="shared" si="4380"/>
        <v/>
      </c>
      <c r="DZ309" s="72" t="str">
        <f t="shared" si="4381"/>
        <v/>
      </c>
      <c r="EA309" s="72" t="str">
        <f t="shared" si="4382"/>
        <v/>
      </c>
      <c r="EB309" s="72" t="str">
        <f t="shared" si="4383"/>
        <v/>
      </c>
      <c r="EC309" s="72" t="str">
        <f t="shared" si="4384"/>
        <v/>
      </c>
      <c r="ED309" s="72" t="str">
        <f t="shared" si="4385"/>
        <v/>
      </c>
      <c r="EE309" s="72" t="str">
        <f t="shared" si="4386"/>
        <v/>
      </c>
      <c r="EF309" s="72" t="str">
        <f t="shared" si="4387"/>
        <v/>
      </c>
      <c r="EG309" s="72" t="str">
        <f t="shared" si="4388"/>
        <v/>
      </c>
      <c r="EH309" s="72" t="str">
        <f t="shared" si="4389"/>
        <v/>
      </c>
      <c r="EI309" s="72" t="str">
        <f t="shared" si="4390"/>
        <v/>
      </c>
      <c r="EJ309" s="72" t="str">
        <f t="shared" si="4391"/>
        <v/>
      </c>
      <c r="EK309" s="72" t="str">
        <f t="shared" si="4392"/>
        <v/>
      </c>
      <c r="EL309" s="72" t="str">
        <f t="shared" si="4393"/>
        <v/>
      </c>
      <c r="EM309" s="72" t="str">
        <f t="shared" si="4394"/>
        <v/>
      </c>
      <c r="EN309" s="72" t="str">
        <f t="shared" si="4395"/>
        <v/>
      </c>
      <c r="EO309" s="72" t="str">
        <f t="shared" si="4396"/>
        <v/>
      </c>
      <c r="EP309" s="72" t="str">
        <f t="shared" si="4397"/>
        <v/>
      </c>
      <c r="EQ309" s="72" t="str">
        <f t="shared" si="4398"/>
        <v/>
      </c>
      <c r="ER309" s="72" t="str">
        <f t="shared" si="4399"/>
        <v/>
      </c>
      <c r="ES309" s="72" t="str">
        <f t="shared" si="4400"/>
        <v/>
      </c>
      <c r="ET309" s="72" t="str">
        <f t="shared" si="4401"/>
        <v/>
      </c>
      <c r="EU309" s="72" t="str">
        <f t="shared" si="4402"/>
        <v/>
      </c>
      <c r="EV309" s="72" t="str">
        <f t="shared" si="4403"/>
        <v/>
      </c>
      <c r="EW309" s="72" t="str">
        <f t="shared" si="4404"/>
        <v/>
      </c>
      <c r="EX309" s="72" t="str">
        <f t="shared" si="4405"/>
        <v/>
      </c>
      <c r="EY309" s="72" t="str">
        <f t="shared" si="4406"/>
        <v/>
      </c>
      <c r="EZ309" s="72" t="str">
        <f t="shared" si="4407"/>
        <v/>
      </c>
      <c r="FA309" s="72" t="str">
        <f t="shared" si="4408"/>
        <v/>
      </c>
      <c r="FB309" s="72" t="str">
        <f t="shared" si="4409"/>
        <v/>
      </c>
      <c r="FC309" s="72" t="str">
        <f t="shared" si="4410"/>
        <v/>
      </c>
      <c r="FD309" s="72" t="str">
        <f t="shared" si="4411"/>
        <v/>
      </c>
      <c r="FE309" s="72" t="str">
        <f t="shared" si="4412"/>
        <v/>
      </c>
      <c r="FF309" s="72" t="str">
        <f t="shared" si="4413"/>
        <v/>
      </c>
      <c r="FG309" s="72" t="str">
        <f t="shared" si="4414"/>
        <v/>
      </c>
      <c r="FH309" s="72" t="str">
        <f t="shared" si="4415"/>
        <v/>
      </c>
      <c r="FI309" s="72" t="str">
        <f t="shared" si="4416"/>
        <v/>
      </c>
      <c r="FJ309" s="72" t="str">
        <f t="shared" si="4417"/>
        <v/>
      </c>
      <c r="FK309" s="72" t="str">
        <f t="shared" si="4418"/>
        <v/>
      </c>
      <c r="FL309" s="72" t="str">
        <f t="shared" si="4419"/>
        <v/>
      </c>
      <c r="FM309" s="72" t="str">
        <f t="shared" si="4420"/>
        <v/>
      </c>
      <c r="FN309" s="72" t="str">
        <f t="shared" si="4421"/>
        <v/>
      </c>
      <c r="FO309" s="72" t="str">
        <f t="shared" si="4422"/>
        <v/>
      </c>
      <c r="FP309" s="72" t="str">
        <f t="shared" si="4423"/>
        <v/>
      </c>
      <c r="FQ309" s="72" t="str">
        <f t="shared" si="4424"/>
        <v/>
      </c>
      <c r="FR309" s="72" t="str">
        <f t="shared" si="4425"/>
        <v/>
      </c>
      <c r="FS309" s="72" t="str">
        <f t="shared" si="4426"/>
        <v/>
      </c>
    </row>
    <row r="310" spans="1:175" ht="16.5">
      <c r="A310" s="73"/>
      <c r="B310" s="74"/>
      <c r="C310" s="73"/>
      <c r="E310" s="138"/>
      <c r="T310" s="145"/>
      <c r="U310" s="86"/>
      <c r="CU310" s="96" t="str">
        <f t="shared" si="4356"/>
        <v>|n</v>
      </c>
      <c r="CW310" s="61"/>
      <c r="CX310" s="61"/>
      <c r="CY310" s="61"/>
      <c r="CZ310" s="61"/>
      <c r="DA310" s="61"/>
      <c r="DB310" s="72" t="str">
        <f t="shared" si="4357"/>
        <v/>
      </c>
      <c r="DC310" s="72" t="str">
        <f t="shared" si="4358"/>
        <v/>
      </c>
      <c r="DD310" s="72" t="str">
        <f t="shared" si="4359"/>
        <v/>
      </c>
      <c r="DE310" s="72" t="str">
        <f t="shared" si="4360"/>
        <v/>
      </c>
      <c r="DF310" s="72" t="str">
        <f t="shared" si="4361"/>
        <v/>
      </c>
      <c r="DG310" s="72" t="str">
        <f t="shared" si="4362"/>
        <v/>
      </c>
      <c r="DH310" s="72" t="str">
        <f t="shared" si="4363"/>
        <v/>
      </c>
      <c r="DI310" s="72" t="str">
        <f t="shared" si="4364"/>
        <v/>
      </c>
      <c r="DJ310" s="72" t="str">
        <f t="shared" si="4365"/>
        <v/>
      </c>
      <c r="DK310" s="72" t="str">
        <f t="shared" si="4366"/>
        <v/>
      </c>
      <c r="DL310" s="72" t="str">
        <f t="shared" si="4367"/>
        <v/>
      </c>
      <c r="DM310" s="72" t="str">
        <f t="shared" si="4368"/>
        <v/>
      </c>
      <c r="DN310" s="72" t="str">
        <f t="shared" si="4369"/>
        <v/>
      </c>
      <c r="DO310" s="72" t="str">
        <f t="shared" si="4370"/>
        <v/>
      </c>
      <c r="DP310" s="72" t="str">
        <f t="shared" si="4371"/>
        <v/>
      </c>
      <c r="DQ310" s="72" t="str">
        <f t="shared" si="4372"/>
        <v/>
      </c>
      <c r="DR310" s="72" t="str">
        <f t="shared" si="4373"/>
        <v/>
      </c>
      <c r="DS310" s="72" t="str">
        <f t="shared" si="4374"/>
        <v/>
      </c>
      <c r="DT310" s="72" t="str">
        <f t="shared" si="4375"/>
        <v/>
      </c>
      <c r="DU310" s="72" t="str">
        <f t="shared" si="4376"/>
        <v/>
      </c>
      <c r="DV310" s="72" t="str">
        <f t="shared" si="4377"/>
        <v/>
      </c>
      <c r="DW310" s="72" t="str">
        <f t="shared" si="4378"/>
        <v/>
      </c>
      <c r="DX310" s="72" t="str">
        <f t="shared" si="4379"/>
        <v/>
      </c>
      <c r="DY310" s="72" t="str">
        <f t="shared" si="4380"/>
        <v/>
      </c>
      <c r="DZ310" s="72" t="str">
        <f t="shared" si="4381"/>
        <v/>
      </c>
      <c r="EA310" s="72" t="str">
        <f t="shared" si="4382"/>
        <v/>
      </c>
      <c r="EB310" s="72" t="str">
        <f t="shared" si="4383"/>
        <v/>
      </c>
      <c r="EC310" s="72" t="str">
        <f t="shared" si="4384"/>
        <v/>
      </c>
      <c r="ED310" s="72" t="str">
        <f t="shared" si="4385"/>
        <v/>
      </c>
      <c r="EE310" s="72" t="str">
        <f t="shared" si="4386"/>
        <v/>
      </c>
      <c r="EF310" s="72" t="str">
        <f t="shared" si="4387"/>
        <v/>
      </c>
      <c r="EG310" s="72" t="str">
        <f t="shared" si="4388"/>
        <v/>
      </c>
      <c r="EH310" s="72" t="str">
        <f t="shared" si="4389"/>
        <v/>
      </c>
      <c r="EI310" s="72" t="str">
        <f t="shared" si="4390"/>
        <v/>
      </c>
      <c r="EJ310" s="72" t="str">
        <f t="shared" si="4391"/>
        <v/>
      </c>
      <c r="EK310" s="72" t="str">
        <f t="shared" si="4392"/>
        <v/>
      </c>
      <c r="EL310" s="72" t="str">
        <f t="shared" si="4393"/>
        <v/>
      </c>
      <c r="EM310" s="72" t="str">
        <f t="shared" si="4394"/>
        <v/>
      </c>
      <c r="EN310" s="72" t="str">
        <f t="shared" si="4395"/>
        <v/>
      </c>
      <c r="EO310" s="72" t="str">
        <f t="shared" si="4396"/>
        <v/>
      </c>
      <c r="EP310" s="72" t="str">
        <f t="shared" si="4397"/>
        <v/>
      </c>
      <c r="EQ310" s="72" t="str">
        <f t="shared" si="4398"/>
        <v/>
      </c>
      <c r="ER310" s="72" t="str">
        <f t="shared" si="4399"/>
        <v/>
      </c>
      <c r="ES310" s="72" t="str">
        <f t="shared" si="4400"/>
        <v/>
      </c>
      <c r="ET310" s="72" t="str">
        <f t="shared" si="4401"/>
        <v/>
      </c>
      <c r="EU310" s="72" t="str">
        <f t="shared" si="4402"/>
        <v/>
      </c>
      <c r="EV310" s="72" t="str">
        <f t="shared" si="4403"/>
        <v/>
      </c>
      <c r="EW310" s="72" t="str">
        <f t="shared" si="4404"/>
        <v/>
      </c>
      <c r="EX310" s="72" t="str">
        <f t="shared" si="4405"/>
        <v/>
      </c>
      <c r="EY310" s="72" t="str">
        <f t="shared" si="4406"/>
        <v/>
      </c>
      <c r="EZ310" s="72" t="str">
        <f t="shared" si="4407"/>
        <v/>
      </c>
      <c r="FA310" s="72" t="str">
        <f t="shared" si="4408"/>
        <v/>
      </c>
      <c r="FB310" s="72" t="str">
        <f t="shared" si="4409"/>
        <v/>
      </c>
      <c r="FC310" s="72" t="str">
        <f t="shared" si="4410"/>
        <v/>
      </c>
      <c r="FD310" s="72" t="str">
        <f t="shared" si="4411"/>
        <v/>
      </c>
      <c r="FE310" s="72" t="str">
        <f t="shared" si="4412"/>
        <v/>
      </c>
      <c r="FF310" s="72" t="str">
        <f t="shared" si="4413"/>
        <v/>
      </c>
      <c r="FG310" s="72" t="str">
        <f t="shared" si="4414"/>
        <v/>
      </c>
      <c r="FH310" s="72" t="str">
        <f t="shared" si="4415"/>
        <v/>
      </c>
      <c r="FI310" s="72" t="str">
        <f t="shared" si="4416"/>
        <v/>
      </c>
      <c r="FJ310" s="72" t="str">
        <f t="shared" si="4417"/>
        <v/>
      </c>
      <c r="FK310" s="72" t="str">
        <f t="shared" si="4418"/>
        <v/>
      </c>
      <c r="FL310" s="72" t="str">
        <f t="shared" si="4419"/>
        <v/>
      </c>
      <c r="FM310" s="72" t="str">
        <f t="shared" si="4420"/>
        <v/>
      </c>
      <c r="FN310" s="72" t="str">
        <f t="shared" si="4421"/>
        <v/>
      </c>
      <c r="FO310" s="72" t="str">
        <f t="shared" si="4422"/>
        <v/>
      </c>
      <c r="FP310" s="72" t="str">
        <f t="shared" si="4423"/>
        <v/>
      </c>
      <c r="FQ310" s="72" t="str">
        <f t="shared" si="4424"/>
        <v/>
      </c>
      <c r="FR310" s="72" t="str">
        <f t="shared" si="4425"/>
        <v/>
      </c>
      <c r="FS310" s="72" t="str">
        <f t="shared" si="4426"/>
        <v/>
      </c>
    </row>
    <row r="311" spans="1:175" ht="16.5">
      <c r="A311" s="73"/>
      <c r="B311" s="74"/>
      <c r="C311" s="73"/>
      <c r="E311" s="138"/>
      <c r="T311" s="145"/>
      <c r="U311" s="86"/>
      <c r="CU311" s="96" t="str">
        <f t="shared" si="4356"/>
        <v>|n</v>
      </c>
      <c r="CW311" s="61"/>
      <c r="CX311" s="61"/>
      <c r="CY311" s="61"/>
      <c r="CZ311" s="61"/>
      <c r="DA311" s="61"/>
      <c r="DB311" s="72" t="str">
        <f t="shared" si="4357"/>
        <v/>
      </c>
      <c r="DC311" s="72" t="str">
        <f t="shared" si="4358"/>
        <v/>
      </c>
      <c r="DD311" s="72" t="str">
        <f t="shared" si="4359"/>
        <v/>
      </c>
      <c r="DE311" s="72" t="str">
        <f t="shared" si="4360"/>
        <v/>
      </c>
      <c r="DF311" s="72" t="str">
        <f t="shared" si="4361"/>
        <v/>
      </c>
      <c r="DG311" s="72" t="str">
        <f t="shared" si="4362"/>
        <v/>
      </c>
      <c r="DH311" s="72" t="str">
        <f t="shared" si="4363"/>
        <v/>
      </c>
      <c r="DI311" s="72" t="str">
        <f t="shared" si="4364"/>
        <v/>
      </c>
      <c r="DJ311" s="72" t="str">
        <f t="shared" si="4365"/>
        <v/>
      </c>
      <c r="DK311" s="72" t="str">
        <f t="shared" si="4366"/>
        <v/>
      </c>
      <c r="DL311" s="72" t="str">
        <f t="shared" si="4367"/>
        <v/>
      </c>
      <c r="DM311" s="72" t="str">
        <f t="shared" si="4368"/>
        <v/>
      </c>
      <c r="DN311" s="72" t="str">
        <f t="shared" si="4369"/>
        <v/>
      </c>
      <c r="DO311" s="72" t="str">
        <f t="shared" si="4370"/>
        <v/>
      </c>
      <c r="DP311" s="72" t="str">
        <f t="shared" si="4371"/>
        <v/>
      </c>
      <c r="DQ311" s="72" t="str">
        <f t="shared" si="4372"/>
        <v/>
      </c>
      <c r="DR311" s="72" t="str">
        <f t="shared" si="4373"/>
        <v/>
      </c>
      <c r="DS311" s="72" t="str">
        <f t="shared" si="4374"/>
        <v/>
      </c>
      <c r="DT311" s="72" t="str">
        <f t="shared" si="4375"/>
        <v/>
      </c>
      <c r="DU311" s="72" t="str">
        <f t="shared" si="4376"/>
        <v/>
      </c>
      <c r="DV311" s="72" t="str">
        <f t="shared" si="4377"/>
        <v/>
      </c>
      <c r="DW311" s="72" t="str">
        <f t="shared" si="4378"/>
        <v/>
      </c>
      <c r="DX311" s="72" t="str">
        <f t="shared" si="4379"/>
        <v/>
      </c>
      <c r="DY311" s="72" t="str">
        <f t="shared" si="4380"/>
        <v/>
      </c>
      <c r="DZ311" s="72" t="str">
        <f t="shared" si="4381"/>
        <v/>
      </c>
      <c r="EA311" s="72" t="str">
        <f t="shared" si="4382"/>
        <v/>
      </c>
      <c r="EB311" s="72" t="str">
        <f t="shared" si="4383"/>
        <v/>
      </c>
      <c r="EC311" s="72" t="str">
        <f t="shared" si="4384"/>
        <v/>
      </c>
      <c r="ED311" s="72" t="str">
        <f t="shared" si="4385"/>
        <v/>
      </c>
      <c r="EE311" s="72" t="str">
        <f t="shared" si="4386"/>
        <v/>
      </c>
      <c r="EF311" s="72" t="str">
        <f t="shared" si="4387"/>
        <v/>
      </c>
      <c r="EG311" s="72" t="str">
        <f t="shared" si="4388"/>
        <v/>
      </c>
      <c r="EH311" s="72" t="str">
        <f t="shared" si="4389"/>
        <v/>
      </c>
      <c r="EI311" s="72" t="str">
        <f t="shared" si="4390"/>
        <v/>
      </c>
      <c r="EJ311" s="72" t="str">
        <f t="shared" si="4391"/>
        <v/>
      </c>
      <c r="EK311" s="72" t="str">
        <f t="shared" si="4392"/>
        <v/>
      </c>
      <c r="EL311" s="72" t="str">
        <f t="shared" si="4393"/>
        <v/>
      </c>
      <c r="EM311" s="72" t="str">
        <f t="shared" si="4394"/>
        <v/>
      </c>
      <c r="EN311" s="72" t="str">
        <f t="shared" si="4395"/>
        <v/>
      </c>
      <c r="EO311" s="72" t="str">
        <f t="shared" si="4396"/>
        <v/>
      </c>
      <c r="EP311" s="72" t="str">
        <f t="shared" si="4397"/>
        <v/>
      </c>
      <c r="EQ311" s="72" t="str">
        <f t="shared" si="4398"/>
        <v/>
      </c>
      <c r="ER311" s="72" t="str">
        <f t="shared" si="4399"/>
        <v/>
      </c>
      <c r="ES311" s="72" t="str">
        <f t="shared" si="4400"/>
        <v/>
      </c>
      <c r="ET311" s="72" t="str">
        <f t="shared" si="4401"/>
        <v/>
      </c>
      <c r="EU311" s="72" t="str">
        <f t="shared" si="4402"/>
        <v/>
      </c>
      <c r="EV311" s="72" t="str">
        <f t="shared" si="4403"/>
        <v/>
      </c>
      <c r="EW311" s="72" t="str">
        <f t="shared" si="4404"/>
        <v/>
      </c>
      <c r="EX311" s="72" t="str">
        <f t="shared" si="4405"/>
        <v/>
      </c>
      <c r="EY311" s="72" t="str">
        <f t="shared" si="4406"/>
        <v/>
      </c>
      <c r="EZ311" s="72" t="str">
        <f t="shared" si="4407"/>
        <v/>
      </c>
      <c r="FA311" s="72" t="str">
        <f t="shared" si="4408"/>
        <v/>
      </c>
      <c r="FB311" s="72" t="str">
        <f t="shared" si="4409"/>
        <v/>
      </c>
      <c r="FC311" s="72" t="str">
        <f t="shared" si="4410"/>
        <v/>
      </c>
      <c r="FD311" s="72" t="str">
        <f t="shared" si="4411"/>
        <v/>
      </c>
      <c r="FE311" s="72" t="str">
        <f t="shared" si="4412"/>
        <v/>
      </c>
      <c r="FF311" s="72" t="str">
        <f t="shared" si="4413"/>
        <v/>
      </c>
      <c r="FG311" s="72" t="str">
        <f t="shared" si="4414"/>
        <v/>
      </c>
      <c r="FH311" s="72" t="str">
        <f t="shared" si="4415"/>
        <v/>
      </c>
      <c r="FI311" s="72" t="str">
        <f t="shared" si="4416"/>
        <v/>
      </c>
      <c r="FJ311" s="72" t="str">
        <f t="shared" si="4417"/>
        <v/>
      </c>
      <c r="FK311" s="72" t="str">
        <f t="shared" si="4418"/>
        <v/>
      </c>
      <c r="FL311" s="72" t="str">
        <f t="shared" si="4419"/>
        <v/>
      </c>
      <c r="FM311" s="72" t="str">
        <f t="shared" si="4420"/>
        <v/>
      </c>
      <c r="FN311" s="72" t="str">
        <f t="shared" si="4421"/>
        <v/>
      </c>
      <c r="FO311" s="72" t="str">
        <f t="shared" si="4422"/>
        <v/>
      </c>
      <c r="FP311" s="72" t="str">
        <f t="shared" si="4423"/>
        <v/>
      </c>
      <c r="FQ311" s="72" t="str">
        <f t="shared" si="4424"/>
        <v/>
      </c>
      <c r="FR311" s="72" t="str">
        <f t="shared" si="4425"/>
        <v/>
      </c>
      <c r="FS311" s="72" t="str">
        <f t="shared" si="4426"/>
        <v/>
      </c>
    </row>
    <row r="312" spans="1:175" ht="16.5">
      <c r="A312" s="73"/>
      <c r="B312" s="74"/>
      <c r="C312" s="73"/>
      <c r="E312" s="138"/>
      <c r="T312" s="145"/>
      <c r="U312" s="86"/>
      <c r="CU312" s="96" t="str">
        <f t="shared" si="4356"/>
        <v>|n</v>
      </c>
      <c r="CW312" s="61"/>
      <c r="CX312" s="61"/>
      <c r="CY312" s="61"/>
      <c r="CZ312" s="61"/>
      <c r="DA312" s="61"/>
      <c r="DB312" s="72" t="str">
        <f t="shared" si="4357"/>
        <v/>
      </c>
      <c r="DC312" s="72" t="str">
        <f t="shared" si="4358"/>
        <v/>
      </c>
      <c r="DD312" s="72" t="str">
        <f t="shared" si="4359"/>
        <v/>
      </c>
      <c r="DE312" s="72" t="str">
        <f t="shared" si="4360"/>
        <v/>
      </c>
      <c r="DF312" s="72" t="str">
        <f t="shared" si="4361"/>
        <v/>
      </c>
      <c r="DG312" s="72" t="str">
        <f t="shared" si="4362"/>
        <v/>
      </c>
      <c r="DH312" s="72" t="str">
        <f t="shared" si="4363"/>
        <v/>
      </c>
      <c r="DI312" s="72" t="str">
        <f t="shared" si="4364"/>
        <v/>
      </c>
      <c r="DJ312" s="72" t="str">
        <f t="shared" si="4365"/>
        <v/>
      </c>
      <c r="DK312" s="72" t="str">
        <f t="shared" si="4366"/>
        <v/>
      </c>
      <c r="DL312" s="72" t="str">
        <f t="shared" si="4367"/>
        <v/>
      </c>
      <c r="DM312" s="72" t="str">
        <f t="shared" si="4368"/>
        <v/>
      </c>
      <c r="DN312" s="72" t="str">
        <f t="shared" si="4369"/>
        <v/>
      </c>
      <c r="DO312" s="72" t="str">
        <f t="shared" si="4370"/>
        <v/>
      </c>
      <c r="DP312" s="72" t="str">
        <f t="shared" si="4371"/>
        <v/>
      </c>
      <c r="DQ312" s="72" t="str">
        <f t="shared" si="4372"/>
        <v/>
      </c>
      <c r="DR312" s="72" t="str">
        <f t="shared" si="4373"/>
        <v/>
      </c>
      <c r="DS312" s="72" t="str">
        <f t="shared" si="4374"/>
        <v/>
      </c>
      <c r="DT312" s="72" t="str">
        <f t="shared" si="4375"/>
        <v/>
      </c>
      <c r="DU312" s="72" t="str">
        <f t="shared" si="4376"/>
        <v/>
      </c>
      <c r="DV312" s="72" t="str">
        <f t="shared" si="4377"/>
        <v/>
      </c>
      <c r="DW312" s="72" t="str">
        <f t="shared" si="4378"/>
        <v/>
      </c>
      <c r="DX312" s="72" t="str">
        <f t="shared" si="4379"/>
        <v/>
      </c>
      <c r="DY312" s="72" t="str">
        <f t="shared" si="4380"/>
        <v/>
      </c>
      <c r="DZ312" s="72" t="str">
        <f t="shared" si="4381"/>
        <v/>
      </c>
      <c r="EA312" s="72" t="str">
        <f t="shared" si="4382"/>
        <v/>
      </c>
      <c r="EB312" s="72" t="str">
        <f t="shared" si="4383"/>
        <v/>
      </c>
      <c r="EC312" s="72" t="str">
        <f t="shared" si="4384"/>
        <v/>
      </c>
      <c r="ED312" s="72" t="str">
        <f t="shared" si="4385"/>
        <v/>
      </c>
      <c r="EE312" s="72" t="str">
        <f t="shared" si="4386"/>
        <v/>
      </c>
      <c r="EF312" s="72" t="str">
        <f t="shared" si="4387"/>
        <v/>
      </c>
      <c r="EG312" s="72" t="str">
        <f t="shared" si="4388"/>
        <v/>
      </c>
      <c r="EH312" s="72" t="str">
        <f t="shared" si="4389"/>
        <v/>
      </c>
      <c r="EI312" s="72" t="str">
        <f t="shared" si="4390"/>
        <v/>
      </c>
      <c r="EJ312" s="72" t="str">
        <f t="shared" si="4391"/>
        <v/>
      </c>
      <c r="EK312" s="72" t="str">
        <f t="shared" si="4392"/>
        <v/>
      </c>
      <c r="EL312" s="72" t="str">
        <f t="shared" si="4393"/>
        <v/>
      </c>
      <c r="EM312" s="72" t="str">
        <f t="shared" si="4394"/>
        <v/>
      </c>
      <c r="EN312" s="72" t="str">
        <f t="shared" si="4395"/>
        <v/>
      </c>
      <c r="EO312" s="72" t="str">
        <f t="shared" si="4396"/>
        <v/>
      </c>
      <c r="EP312" s="72" t="str">
        <f t="shared" si="4397"/>
        <v/>
      </c>
      <c r="EQ312" s="72" t="str">
        <f t="shared" si="4398"/>
        <v/>
      </c>
      <c r="ER312" s="72" t="str">
        <f t="shared" si="4399"/>
        <v/>
      </c>
      <c r="ES312" s="72" t="str">
        <f t="shared" si="4400"/>
        <v/>
      </c>
      <c r="ET312" s="72" t="str">
        <f t="shared" si="4401"/>
        <v/>
      </c>
      <c r="EU312" s="72" t="str">
        <f t="shared" si="4402"/>
        <v/>
      </c>
      <c r="EV312" s="72" t="str">
        <f t="shared" si="4403"/>
        <v/>
      </c>
      <c r="EW312" s="72" t="str">
        <f t="shared" si="4404"/>
        <v/>
      </c>
      <c r="EX312" s="72" t="str">
        <f t="shared" si="4405"/>
        <v/>
      </c>
      <c r="EY312" s="72" t="str">
        <f t="shared" si="4406"/>
        <v/>
      </c>
      <c r="EZ312" s="72" t="str">
        <f t="shared" si="4407"/>
        <v/>
      </c>
      <c r="FA312" s="72" t="str">
        <f t="shared" si="4408"/>
        <v/>
      </c>
      <c r="FB312" s="72" t="str">
        <f t="shared" si="4409"/>
        <v/>
      </c>
      <c r="FC312" s="72" t="str">
        <f t="shared" si="4410"/>
        <v/>
      </c>
      <c r="FD312" s="72" t="str">
        <f t="shared" si="4411"/>
        <v/>
      </c>
      <c r="FE312" s="72" t="str">
        <f t="shared" si="4412"/>
        <v/>
      </c>
      <c r="FF312" s="72" t="str">
        <f t="shared" si="4413"/>
        <v/>
      </c>
      <c r="FG312" s="72" t="str">
        <f t="shared" si="4414"/>
        <v/>
      </c>
      <c r="FH312" s="72" t="str">
        <f t="shared" si="4415"/>
        <v/>
      </c>
      <c r="FI312" s="72" t="str">
        <f t="shared" si="4416"/>
        <v/>
      </c>
      <c r="FJ312" s="72" t="str">
        <f t="shared" si="4417"/>
        <v/>
      </c>
      <c r="FK312" s="72" t="str">
        <f t="shared" si="4418"/>
        <v/>
      </c>
      <c r="FL312" s="72" t="str">
        <f t="shared" si="4419"/>
        <v/>
      </c>
      <c r="FM312" s="72" t="str">
        <f t="shared" si="4420"/>
        <v/>
      </c>
      <c r="FN312" s="72" t="str">
        <f t="shared" si="4421"/>
        <v/>
      </c>
      <c r="FO312" s="72" t="str">
        <f t="shared" si="4422"/>
        <v/>
      </c>
      <c r="FP312" s="72" t="str">
        <f t="shared" si="4423"/>
        <v/>
      </c>
      <c r="FQ312" s="72" t="str">
        <f t="shared" si="4424"/>
        <v/>
      </c>
      <c r="FR312" s="72" t="str">
        <f t="shared" si="4425"/>
        <v/>
      </c>
      <c r="FS312" s="72" t="str">
        <f t="shared" si="4426"/>
        <v/>
      </c>
    </row>
    <row r="313" spans="1:175" ht="16.5">
      <c r="A313" s="73"/>
      <c r="B313" s="74"/>
      <c r="C313" s="73"/>
      <c r="E313" s="138"/>
      <c r="T313" s="145"/>
      <c r="U313" s="86"/>
      <c r="CU313" s="96" t="str">
        <f t="shared" si="4356"/>
        <v>|n</v>
      </c>
      <c r="CW313" s="61"/>
      <c r="CX313" s="61"/>
      <c r="CY313" s="61"/>
      <c r="CZ313" s="61"/>
      <c r="DA313" s="61"/>
      <c r="DB313" s="72" t="str">
        <f t="shared" si="4357"/>
        <v/>
      </c>
      <c r="DC313" s="72" t="str">
        <f t="shared" si="4358"/>
        <v/>
      </c>
      <c r="DD313" s="72" t="str">
        <f t="shared" si="4359"/>
        <v/>
      </c>
      <c r="DE313" s="72" t="str">
        <f t="shared" si="4360"/>
        <v/>
      </c>
      <c r="DF313" s="72" t="str">
        <f t="shared" si="4361"/>
        <v/>
      </c>
      <c r="DG313" s="72" t="str">
        <f t="shared" si="4362"/>
        <v/>
      </c>
      <c r="DH313" s="72" t="str">
        <f t="shared" si="4363"/>
        <v/>
      </c>
      <c r="DI313" s="72" t="str">
        <f t="shared" si="4364"/>
        <v/>
      </c>
      <c r="DJ313" s="72" t="str">
        <f t="shared" si="4365"/>
        <v/>
      </c>
      <c r="DK313" s="72" t="str">
        <f t="shared" si="4366"/>
        <v/>
      </c>
      <c r="DL313" s="72" t="str">
        <f t="shared" si="4367"/>
        <v/>
      </c>
      <c r="DM313" s="72" t="str">
        <f t="shared" si="4368"/>
        <v/>
      </c>
      <c r="DN313" s="72" t="str">
        <f t="shared" si="4369"/>
        <v/>
      </c>
      <c r="DO313" s="72" t="str">
        <f t="shared" si="4370"/>
        <v/>
      </c>
      <c r="DP313" s="72" t="str">
        <f t="shared" si="4371"/>
        <v/>
      </c>
      <c r="DQ313" s="72" t="str">
        <f t="shared" si="4372"/>
        <v/>
      </c>
      <c r="DR313" s="72" t="str">
        <f t="shared" si="4373"/>
        <v/>
      </c>
      <c r="DS313" s="72" t="str">
        <f t="shared" si="4374"/>
        <v/>
      </c>
      <c r="DT313" s="72" t="str">
        <f t="shared" si="4375"/>
        <v/>
      </c>
      <c r="DU313" s="72" t="str">
        <f t="shared" si="4376"/>
        <v/>
      </c>
      <c r="DV313" s="72" t="str">
        <f t="shared" si="4377"/>
        <v/>
      </c>
      <c r="DW313" s="72" t="str">
        <f t="shared" si="4378"/>
        <v/>
      </c>
      <c r="DX313" s="72" t="str">
        <f t="shared" si="4379"/>
        <v/>
      </c>
      <c r="DY313" s="72" t="str">
        <f t="shared" si="4380"/>
        <v/>
      </c>
      <c r="DZ313" s="72" t="str">
        <f t="shared" si="4381"/>
        <v/>
      </c>
      <c r="EA313" s="72" t="str">
        <f t="shared" si="4382"/>
        <v/>
      </c>
      <c r="EB313" s="72" t="str">
        <f t="shared" si="4383"/>
        <v/>
      </c>
      <c r="EC313" s="72" t="str">
        <f t="shared" si="4384"/>
        <v/>
      </c>
      <c r="ED313" s="72" t="str">
        <f t="shared" si="4385"/>
        <v/>
      </c>
      <c r="EE313" s="72" t="str">
        <f t="shared" si="4386"/>
        <v/>
      </c>
      <c r="EF313" s="72" t="str">
        <f t="shared" si="4387"/>
        <v/>
      </c>
      <c r="EG313" s="72" t="str">
        <f t="shared" si="4388"/>
        <v/>
      </c>
      <c r="EH313" s="72" t="str">
        <f t="shared" si="4389"/>
        <v/>
      </c>
      <c r="EI313" s="72" t="str">
        <f t="shared" si="4390"/>
        <v/>
      </c>
      <c r="EJ313" s="72" t="str">
        <f t="shared" si="4391"/>
        <v/>
      </c>
      <c r="EK313" s="72" t="str">
        <f t="shared" si="4392"/>
        <v/>
      </c>
      <c r="EL313" s="72" t="str">
        <f t="shared" si="4393"/>
        <v/>
      </c>
      <c r="EM313" s="72" t="str">
        <f t="shared" si="4394"/>
        <v/>
      </c>
      <c r="EN313" s="72" t="str">
        <f t="shared" si="4395"/>
        <v/>
      </c>
      <c r="EO313" s="72" t="str">
        <f t="shared" si="4396"/>
        <v/>
      </c>
      <c r="EP313" s="72" t="str">
        <f t="shared" si="4397"/>
        <v/>
      </c>
      <c r="EQ313" s="72" t="str">
        <f t="shared" si="4398"/>
        <v/>
      </c>
      <c r="ER313" s="72" t="str">
        <f t="shared" si="4399"/>
        <v/>
      </c>
      <c r="ES313" s="72" t="str">
        <f t="shared" si="4400"/>
        <v/>
      </c>
      <c r="ET313" s="72" t="str">
        <f t="shared" si="4401"/>
        <v/>
      </c>
      <c r="EU313" s="72" t="str">
        <f t="shared" si="4402"/>
        <v/>
      </c>
      <c r="EV313" s="72" t="str">
        <f t="shared" si="4403"/>
        <v/>
      </c>
      <c r="EW313" s="72" t="str">
        <f t="shared" si="4404"/>
        <v/>
      </c>
      <c r="EX313" s="72" t="str">
        <f t="shared" si="4405"/>
        <v/>
      </c>
      <c r="EY313" s="72" t="str">
        <f t="shared" si="4406"/>
        <v/>
      </c>
      <c r="EZ313" s="72" t="str">
        <f t="shared" si="4407"/>
        <v/>
      </c>
      <c r="FA313" s="72" t="str">
        <f t="shared" si="4408"/>
        <v/>
      </c>
      <c r="FB313" s="72" t="str">
        <f t="shared" si="4409"/>
        <v/>
      </c>
      <c r="FC313" s="72" t="str">
        <f t="shared" si="4410"/>
        <v/>
      </c>
      <c r="FD313" s="72" t="str">
        <f t="shared" si="4411"/>
        <v/>
      </c>
      <c r="FE313" s="72" t="str">
        <f t="shared" si="4412"/>
        <v/>
      </c>
      <c r="FF313" s="72" t="str">
        <f t="shared" si="4413"/>
        <v/>
      </c>
      <c r="FG313" s="72" t="str">
        <f t="shared" si="4414"/>
        <v/>
      </c>
      <c r="FH313" s="72" t="str">
        <f t="shared" si="4415"/>
        <v/>
      </c>
      <c r="FI313" s="72" t="str">
        <f t="shared" si="4416"/>
        <v/>
      </c>
      <c r="FJ313" s="72" t="str">
        <f t="shared" si="4417"/>
        <v/>
      </c>
      <c r="FK313" s="72" t="str">
        <f t="shared" si="4418"/>
        <v/>
      </c>
      <c r="FL313" s="72" t="str">
        <f t="shared" si="4419"/>
        <v/>
      </c>
      <c r="FM313" s="72" t="str">
        <f t="shared" si="4420"/>
        <v/>
      </c>
      <c r="FN313" s="72" t="str">
        <f t="shared" si="4421"/>
        <v/>
      </c>
      <c r="FO313" s="72" t="str">
        <f t="shared" si="4422"/>
        <v/>
      </c>
      <c r="FP313" s="72" t="str">
        <f t="shared" si="4423"/>
        <v/>
      </c>
      <c r="FQ313" s="72" t="str">
        <f t="shared" si="4424"/>
        <v/>
      </c>
      <c r="FR313" s="72" t="str">
        <f t="shared" si="4425"/>
        <v/>
      </c>
      <c r="FS313" s="72" t="str">
        <f t="shared" si="4426"/>
        <v/>
      </c>
    </row>
    <row r="314" spans="1:175" ht="16.5">
      <c r="A314" s="73"/>
      <c r="B314" s="74"/>
      <c r="C314" s="73"/>
      <c r="E314" s="138"/>
      <c r="T314" s="145"/>
      <c r="U314" s="86"/>
      <c r="CU314" s="96" t="str">
        <f t="shared" si="4356"/>
        <v>|n</v>
      </c>
      <c r="CW314" s="61"/>
      <c r="CX314" s="61"/>
      <c r="CY314" s="61"/>
      <c r="CZ314" s="61"/>
      <c r="DA314" s="61"/>
      <c r="DB314" s="72" t="str">
        <f t="shared" si="4357"/>
        <v/>
      </c>
      <c r="DC314" s="72" t="str">
        <f t="shared" si="4358"/>
        <v/>
      </c>
      <c r="DD314" s="72" t="str">
        <f t="shared" si="4359"/>
        <v/>
      </c>
      <c r="DE314" s="72" t="str">
        <f t="shared" si="4360"/>
        <v/>
      </c>
      <c r="DF314" s="72" t="str">
        <f t="shared" si="4361"/>
        <v/>
      </c>
      <c r="DG314" s="72" t="str">
        <f t="shared" si="4362"/>
        <v/>
      </c>
      <c r="DH314" s="72" t="str">
        <f t="shared" si="4363"/>
        <v/>
      </c>
      <c r="DI314" s="72" t="str">
        <f t="shared" si="4364"/>
        <v/>
      </c>
      <c r="DJ314" s="72" t="str">
        <f t="shared" si="4365"/>
        <v/>
      </c>
      <c r="DK314" s="72" t="str">
        <f t="shared" si="4366"/>
        <v/>
      </c>
      <c r="DL314" s="72" t="str">
        <f t="shared" si="4367"/>
        <v/>
      </c>
      <c r="DM314" s="72" t="str">
        <f t="shared" si="4368"/>
        <v/>
      </c>
      <c r="DN314" s="72" t="str">
        <f t="shared" si="4369"/>
        <v/>
      </c>
      <c r="DO314" s="72" t="str">
        <f t="shared" si="4370"/>
        <v/>
      </c>
      <c r="DP314" s="72" t="str">
        <f t="shared" si="4371"/>
        <v/>
      </c>
      <c r="DQ314" s="72" t="str">
        <f t="shared" si="4372"/>
        <v/>
      </c>
      <c r="DR314" s="72" t="str">
        <f t="shared" si="4373"/>
        <v/>
      </c>
      <c r="DS314" s="72" t="str">
        <f t="shared" si="4374"/>
        <v/>
      </c>
      <c r="DT314" s="72" t="str">
        <f t="shared" si="4375"/>
        <v/>
      </c>
      <c r="DU314" s="72" t="str">
        <f t="shared" si="4376"/>
        <v/>
      </c>
      <c r="DV314" s="72" t="str">
        <f t="shared" si="4377"/>
        <v/>
      </c>
      <c r="DW314" s="72" t="str">
        <f t="shared" si="4378"/>
        <v/>
      </c>
      <c r="DX314" s="72" t="str">
        <f t="shared" si="4379"/>
        <v/>
      </c>
      <c r="DY314" s="72" t="str">
        <f t="shared" si="4380"/>
        <v/>
      </c>
      <c r="DZ314" s="72" t="str">
        <f t="shared" si="4381"/>
        <v/>
      </c>
      <c r="EA314" s="72" t="str">
        <f t="shared" si="4382"/>
        <v/>
      </c>
      <c r="EB314" s="72" t="str">
        <f t="shared" si="4383"/>
        <v/>
      </c>
      <c r="EC314" s="72" t="str">
        <f t="shared" si="4384"/>
        <v/>
      </c>
      <c r="ED314" s="72" t="str">
        <f t="shared" si="4385"/>
        <v/>
      </c>
      <c r="EE314" s="72" t="str">
        <f t="shared" si="4386"/>
        <v/>
      </c>
      <c r="EF314" s="72" t="str">
        <f t="shared" si="4387"/>
        <v/>
      </c>
      <c r="EG314" s="72" t="str">
        <f t="shared" si="4388"/>
        <v/>
      </c>
      <c r="EH314" s="72" t="str">
        <f t="shared" si="4389"/>
        <v/>
      </c>
      <c r="EI314" s="72" t="str">
        <f t="shared" si="4390"/>
        <v/>
      </c>
      <c r="EJ314" s="72" t="str">
        <f t="shared" si="4391"/>
        <v/>
      </c>
      <c r="EK314" s="72" t="str">
        <f t="shared" si="4392"/>
        <v/>
      </c>
      <c r="EL314" s="72" t="str">
        <f t="shared" si="4393"/>
        <v/>
      </c>
      <c r="EM314" s="72" t="str">
        <f t="shared" si="4394"/>
        <v/>
      </c>
      <c r="EN314" s="72" t="str">
        <f t="shared" si="4395"/>
        <v/>
      </c>
      <c r="EO314" s="72" t="str">
        <f t="shared" si="4396"/>
        <v/>
      </c>
      <c r="EP314" s="72" t="str">
        <f t="shared" si="4397"/>
        <v/>
      </c>
      <c r="EQ314" s="72" t="str">
        <f t="shared" si="4398"/>
        <v/>
      </c>
      <c r="ER314" s="72" t="str">
        <f t="shared" si="4399"/>
        <v/>
      </c>
      <c r="ES314" s="72" t="str">
        <f t="shared" si="4400"/>
        <v/>
      </c>
      <c r="ET314" s="72" t="str">
        <f t="shared" si="4401"/>
        <v/>
      </c>
      <c r="EU314" s="72" t="str">
        <f t="shared" si="4402"/>
        <v/>
      </c>
      <c r="EV314" s="72" t="str">
        <f t="shared" si="4403"/>
        <v/>
      </c>
      <c r="EW314" s="72" t="str">
        <f t="shared" si="4404"/>
        <v/>
      </c>
      <c r="EX314" s="72" t="str">
        <f t="shared" si="4405"/>
        <v/>
      </c>
      <c r="EY314" s="72" t="str">
        <f t="shared" si="4406"/>
        <v/>
      </c>
      <c r="EZ314" s="72" t="str">
        <f t="shared" si="4407"/>
        <v/>
      </c>
      <c r="FA314" s="72" t="str">
        <f t="shared" si="4408"/>
        <v/>
      </c>
      <c r="FB314" s="72" t="str">
        <f t="shared" si="4409"/>
        <v/>
      </c>
      <c r="FC314" s="72" t="str">
        <f t="shared" si="4410"/>
        <v/>
      </c>
      <c r="FD314" s="72" t="str">
        <f t="shared" si="4411"/>
        <v/>
      </c>
      <c r="FE314" s="72" t="str">
        <f t="shared" si="4412"/>
        <v/>
      </c>
      <c r="FF314" s="72" t="str">
        <f t="shared" si="4413"/>
        <v/>
      </c>
      <c r="FG314" s="72" t="str">
        <f t="shared" si="4414"/>
        <v/>
      </c>
      <c r="FH314" s="72" t="str">
        <f t="shared" si="4415"/>
        <v/>
      </c>
      <c r="FI314" s="72" t="str">
        <f t="shared" si="4416"/>
        <v/>
      </c>
      <c r="FJ314" s="72" t="str">
        <f t="shared" si="4417"/>
        <v/>
      </c>
      <c r="FK314" s="72" t="str">
        <f t="shared" si="4418"/>
        <v/>
      </c>
      <c r="FL314" s="72" t="str">
        <f t="shared" si="4419"/>
        <v/>
      </c>
      <c r="FM314" s="72" t="str">
        <f t="shared" si="4420"/>
        <v/>
      </c>
      <c r="FN314" s="72" t="str">
        <f t="shared" si="4421"/>
        <v/>
      </c>
      <c r="FO314" s="72" t="str">
        <f t="shared" si="4422"/>
        <v/>
      </c>
      <c r="FP314" s="72" t="str">
        <f t="shared" si="4423"/>
        <v/>
      </c>
      <c r="FQ314" s="72" t="str">
        <f t="shared" si="4424"/>
        <v/>
      </c>
      <c r="FR314" s="72" t="str">
        <f t="shared" si="4425"/>
        <v/>
      </c>
      <c r="FS314" s="72" t="str">
        <f t="shared" si="4426"/>
        <v/>
      </c>
    </row>
    <row r="315" spans="1:175">
      <c r="A315" s="81"/>
      <c r="B315" s="81"/>
      <c r="C315" s="81"/>
      <c r="E315" s="138"/>
      <c r="T315" s="144"/>
      <c r="U315" s="86"/>
      <c r="CU315" s="96" t="str">
        <f t="shared" si="4356"/>
        <v>|n</v>
      </c>
      <c r="CW315" s="61"/>
      <c r="CX315" s="61"/>
      <c r="CY315" s="61"/>
      <c r="CZ315" s="61"/>
      <c r="DA315" s="61"/>
      <c r="DB315" s="72" t="str">
        <f t="shared" si="4357"/>
        <v/>
      </c>
      <c r="DC315" s="72" t="str">
        <f t="shared" si="4358"/>
        <v/>
      </c>
      <c r="DD315" s="72" t="str">
        <f t="shared" si="4359"/>
        <v/>
      </c>
      <c r="DE315" s="72" t="str">
        <f t="shared" si="4360"/>
        <v/>
      </c>
      <c r="DF315" s="72" t="str">
        <f t="shared" si="4361"/>
        <v/>
      </c>
      <c r="DG315" s="72" t="str">
        <f t="shared" si="4362"/>
        <v/>
      </c>
      <c r="DH315" s="72" t="str">
        <f t="shared" si="4363"/>
        <v/>
      </c>
      <c r="DI315" s="72" t="str">
        <f t="shared" si="4364"/>
        <v/>
      </c>
      <c r="DJ315" s="72" t="str">
        <f t="shared" si="4365"/>
        <v/>
      </c>
      <c r="DK315" s="72" t="str">
        <f t="shared" si="4366"/>
        <v/>
      </c>
      <c r="DL315" s="72" t="str">
        <f t="shared" si="4367"/>
        <v/>
      </c>
      <c r="DM315" s="72" t="str">
        <f t="shared" si="4368"/>
        <v/>
      </c>
      <c r="DN315" s="72" t="str">
        <f t="shared" si="4369"/>
        <v/>
      </c>
      <c r="DO315" s="72" t="str">
        <f t="shared" si="4370"/>
        <v/>
      </c>
      <c r="DP315" s="72" t="str">
        <f t="shared" si="4371"/>
        <v/>
      </c>
      <c r="DQ315" s="72" t="str">
        <f t="shared" si="4372"/>
        <v/>
      </c>
      <c r="DR315" s="72" t="str">
        <f t="shared" si="4373"/>
        <v/>
      </c>
      <c r="DS315" s="72" t="str">
        <f t="shared" si="4374"/>
        <v/>
      </c>
      <c r="DT315" s="72" t="str">
        <f t="shared" si="4375"/>
        <v/>
      </c>
      <c r="DU315" s="72" t="str">
        <f t="shared" si="4376"/>
        <v/>
      </c>
      <c r="DV315" s="72" t="str">
        <f t="shared" si="4377"/>
        <v/>
      </c>
      <c r="DW315" s="72" t="str">
        <f t="shared" si="4378"/>
        <v/>
      </c>
      <c r="DX315" s="72" t="str">
        <f t="shared" si="4379"/>
        <v/>
      </c>
      <c r="DY315" s="72" t="str">
        <f t="shared" si="4380"/>
        <v/>
      </c>
      <c r="DZ315" s="72" t="str">
        <f t="shared" si="4381"/>
        <v/>
      </c>
      <c r="EA315" s="72" t="str">
        <f t="shared" si="4382"/>
        <v/>
      </c>
      <c r="EB315" s="72" t="str">
        <f t="shared" si="4383"/>
        <v/>
      </c>
      <c r="EC315" s="72" t="str">
        <f t="shared" si="4384"/>
        <v/>
      </c>
      <c r="ED315" s="72" t="str">
        <f t="shared" si="4385"/>
        <v/>
      </c>
      <c r="EE315" s="72" t="str">
        <f t="shared" si="4386"/>
        <v/>
      </c>
      <c r="EF315" s="72" t="str">
        <f t="shared" si="4387"/>
        <v/>
      </c>
      <c r="EG315" s="72" t="str">
        <f t="shared" si="4388"/>
        <v/>
      </c>
      <c r="EH315" s="72" t="str">
        <f t="shared" si="4389"/>
        <v/>
      </c>
      <c r="EI315" s="72" t="str">
        <f t="shared" si="4390"/>
        <v/>
      </c>
      <c r="EJ315" s="72" t="str">
        <f t="shared" si="4391"/>
        <v/>
      </c>
      <c r="EK315" s="72" t="str">
        <f t="shared" si="4392"/>
        <v/>
      </c>
      <c r="EL315" s="72" t="str">
        <f t="shared" si="4393"/>
        <v/>
      </c>
      <c r="EM315" s="72" t="str">
        <f t="shared" si="4394"/>
        <v/>
      </c>
      <c r="EN315" s="72" t="str">
        <f t="shared" si="4395"/>
        <v/>
      </c>
      <c r="EO315" s="72" t="str">
        <f t="shared" si="4396"/>
        <v/>
      </c>
      <c r="EP315" s="72" t="str">
        <f t="shared" si="4397"/>
        <v/>
      </c>
      <c r="EQ315" s="72" t="str">
        <f t="shared" si="4398"/>
        <v/>
      </c>
      <c r="ER315" s="72" t="str">
        <f t="shared" si="4399"/>
        <v/>
      </c>
      <c r="ES315" s="72" t="str">
        <f t="shared" si="4400"/>
        <v/>
      </c>
      <c r="ET315" s="72" t="str">
        <f t="shared" si="4401"/>
        <v/>
      </c>
      <c r="EU315" s="72" t="str">
        <f t="shared" si="4402"/>
        <v/>
      </c>
      <c r="EV315" s="72" t="str">
        <f t="shared" si="4403"/>
        <v/>
      </c>
      <c r="EW315" s="72" t="str">
        <f t="shared" si="4404"/>
        <v/>
      </c>
      <c r="EX315" s="72" t="str">
        <f t="shared" si="4405"/>
        <v/>
      </c>
      <c r="EY315" s="72" t="str">
        <f t="shared" si="4406"/>
        <v/>
      </c>
      <c r="EZ315" s="72" t="str">
        <f t="shared" si="4407"/>
        <v/>
      </c>
      <c r="FA315" s="72" t="str">
        <f t="shared" si="4408"/>
        <v/>
      </c>
      <c r="FB315" s="72" t="str">
        <f t="shared" si="4409"/>
        <v/>
      </c>
      <c r="FC315" s="72" t="str">
        <f t="shared" si="4410"/>
        <v/>
      </c>
      <c r="FD315" s="72" t="str">
        <f t="shared" si="4411"/>
        <v/>
      </c>
      <c r="FE315" s="72" t="str">
        <f t="shared" si="4412"/>
        <v/>
      </c>
      <c r="FF315" s="72" t="str">
        <f t="shared" si="4413"/>
        <v/>
      </c>
      <c r="FG315" s="72" t="str">
        <f t="shared" si="4414"/>
        <v/>
      </c>
      <c r="FH315" s="72" t="str">
        <f t="shared" si="4415"/>
        <v/>
      </c>
      <c r="FI315" s="72" t="str">
        <f t="shared" si="4416"/>
        <v/>
      </c>
      <c r="FJ315" s="72" t="str">
        <f t="shared" si="4417"/>
        <v/>
      </c>
      <c r="FK315" s="72" t="str">
        <f t="shared" si="4418"/>
        <v/>
      </c>
      <c r="FL315" s="72" t="str">
        <f t="shared" si="4419"/>
        <v/>
      </c>
      <c r="FM315" s="72" t="str">
        <f t="shared" si="4420"/>
        <v/>
      </c>
      <c r="FN315" s="72" t="str">
        <f t="shared" si="4421"/>
        <v/>
      </c>
      <c r="FO315" s="72" t="str">
        <f t="shared" si="4422"/>
        <v/>
      </c>
      <c r="FP315" s="72" t="str">
        <f t="shared" si="4423"/>
        <v/>
      </c>
      <c r="FQ315" s="72" t="str">
        <f t="shared" si="4424"/>
        <v/>
      </c>
      <c r="FR315" s="72" t="str">
        <f t="shared" si="4425"/>
        <v/>
      </c>
      <c r="FS315" s="72" t="str">
        <f t="shared" si="4426"/>
        <v/>
      </c>
    </row>
    <row r="316" spans="1:175">
      <c r="A316" s="81"/>
      <c r="B316" s="81"/>
      <c r="C316" s="81"/>
      <c r="E316" s="138"/>
      <c r="T316" s="144"/>
      <c r="U316" s="86"/>
      <c r="CU316" s="96" t="str">
        <f t="shared" si="4356"/>
        <v>|n</v>
      </c>
      <c r="CW316" s="61"/>
      <c r="CX316" s="61"/>
      <c r="CY316" s="61"/>
      <c r="CZ316" s="61"/>
      <c r="DA316" s="61"/>
      <c r="DB316" s="72" t="str">
        <f t="shared" si="4357"/>
        <v/>
      </c>
      <c r="DC316" s="72" t="str">
        <f t="shared" si="4358"/>
        <v/>
      </c>
      <c r="DD316" s="72" t="str">
        <f t="shared" si="4359"/>
        <v/>
      </c>
      <c r="DE316" s="72" t="str">
        <f t="shared" si="4360"/>
        <v/>
      </c>
      <c r="DF316" s="72" t="str">
        <f t="shared" si="4361"/>
        <v/>
      </c>
      <c r="DG316" s="72" t="str">
        <f t="shared" si="4362"/>
        <v/>
      </c>
      <c r="DH316" s="72" t="str">
        <f t="shared" si="4363"/>
        <v/>
      </c>
      <c r="DI316" s="72" t="str">
        <f t="shared" si="4364"/>
        <v/>
      </c>
      <c r="DJ316" s="72" t="str">
        <f t="shared" si="4365"/>
        <v/>
      </c>
      <c r="DK316" s="72" t="str">
        <f t="shared" si="4366"/>
        <v/>
      </c>
      <c r="DL316" s="72" t="str">
        <f t="shared" si="4367"/>
        <v/>
      </c>
      <c r="DM316" s="72" t="str">
        <f t="shared" si="4368"/>
        <v/>
      </c>
      <c r="DN316" s="72" t="str">
        <f t="shared" si="4369"/>
        <v/>
      </c>
      <c r="DO316" s="72" t="str">
        <f t="shared" si="4370"/>
        <v/>
      </c>
      <c r="DP316" s="72" t="str">
        <f t="shared" si="4371"/>
        <v/>
      </c>
      <c r="DQ316" s="72" t="str">
        <f t="shared" si="4372"/>
        <v/>
      </c>
      <c r="DR316" s="72" t="str">
        <f t="shared" si="4373"/>
        <v/>
      </c>
      <c r="DS316" s="72" t="str">
        <f t="shared" si="4374"/>
        <v/>
      </c>
      <c r="DT316" s="72" t="str">
        <f t="shared" si="4375"/>
        <v/>
      </c>
      <c r="DU316" s="72" t="str">
        <f t="shared" si="4376"/>
        <v/>
      </c>
      <c r="DV316" s="72" t="str">
        <f t="shared" si="4377"/>
        <v/>
      </c>
      <c r="DW316" s="72" t="str">
        <f t="shared" si="4378"/>
        <v/>
      </c>
      <c r="DX316" s="72" t="str">
        <f t="shared" si="4379"/>
        <v/>
      </c>
      <c r="DY316" s="72" t="str">
        <f t="shared" si="4380"/>
        <v/>
      </c>
      <c r="DZ316" s="72" t="str">
        <f t="shared" si="4381"/>
        <v/>
      </c>
      <c r="EA316" s="72" t="str">
        <f t="shared" si="4382"/>
        <v/>
      </c>
      <c r="EB316" s="72" t="str">
        <f t="shared" si="4383"/>
        <v/>
      </c>
      <c r="EC316" s="72" t="str">
        <f t="shared" si="4384"/>
        <v/>
      </c>
      <c r="ED316" s="72" t="str">
        <f t="shared" si="4385"/>
        <v/>
      </c>
      <c r="EE316" s="72" t="str">
        <f t="shared" si="4386"/>
        <v/>
      </c>
      <c r="EF316" s="72" t="str">
        <f t="shared" si="4387"/>
        <v/>
      </c>
      <c r="EG316" s="72" t="str">
        <f t="shared" si="4388"/>
        <v/>
      </c>
      <c r="EH316" s="72" t="str">
        <f t="shared" si="4389"/>
        <v/>
      </c>
      <c r="EI316" s="72" t="str">
        <f t="shared" si="4390"/>
        <v/>
      </c>
      <c r="EJ316" s="72" t="str">
        <f t="shared" si="4391"/>
        <v/>
      </c>
      <c r="EK316" s="72" t="str">
        <f t="shared" si="4392"/>
        <v/>
      </c>
      <c r="EL316" s="72" t="str">
        <f t="shared" si="4393"/>
        <v/>
      </c>
      <c r="EM316" s="72" t="str">
        <f t="shared" si="4394"/>
        <v/>
      </c>
      <c r="EN316" s="72" t="str">
        <f t="shared" si="4395"/>
        <v/>
      </c>
      <c r="EO316" s="72" t="str">
        <f t="shared" si="4396"/>
        <v/>
      </c>
      <c r="EP316" s="72" t="str">
        <f t="shared" si="4397"/>
        <v/>
      </c>
      <c r="EQ316" s="72" t="str">
        <f t="shared" si="4398"/>
        <v/>
      </c>
      <c r="ER316" s="72" t="str">
        <f t="shared" si="4399"/>
        <v/>
      </c>
      <c r="ES316" s="72" t="str">
        <f t="shared" si="4400"/>
        <v/>
      </c>
      <c r="ET316" s="72" t="str">
        <f t="shared" si="4401"/>
        <v/>
      </c>
      <c r="EU316" s="72" t="str">
        <f t="shared" si="4402"/>
        <v/>
      </c>
      <c r="EV316" s="72" t="str">
        <f t="shared" si="4403"/>
        <v/>
      </c>
      <c r="EW316" s="72" t="str">
        <f t="shared" si="4404"/>
        <v/>
      </c>
      <c r="EX316" s="72" t="str">
        <f t="shared" si="4405"/>
        <v/>
      </c>
      <c r="EY316" s="72" t="str">
        <f t="shared" si="4406"/>
        <v/>
      </c>
      <c r="EZ316" s="72" t="str">
        <f t="shared" si="4407"/>
        <v/>
      </c>
      <c r="FA316" s="72" t="str">
        <f t="shared" si="4408"/>
        <v/>
      </c>
      <c r="FB316" s="72" t="str">
        <f t="shared" si="4409"/>
        <v/>
      </c>
      <c r="FC316" s="72" t="str">
        <f t="shared" si="4410"/>
        <v/>
      </c>
      <c r="FD316" s="72" t="str">
        <f t="shared" si="4411"/>
        <v/>
      </c>
      <c r="FE316" s="72" t="str">
        <f t="shared" si="4412"/>
        <v/>
      </c>
      <c r="FF316" s="72" t="str">
        <f t="shared" si="4413"/>
        <v/>
      </c>
      <c r="FG316" s="72" t="str">
        <f t="shared" si="4414"/>
        <v/>
      </c>
      <c r="FH316" s="72" t="str">
        <f t="shared" si="4415"/>
        <v/>
      </c>
      <c r="FI316" s="72" t="str">
        <f t="shared" si="4416"/>
        <v/>
      </c>
      <c r="FJ316" s="72" t="str">
        <f t="shared" si="4417"/>
        <v/>
      </c>
      <c r="FK316" s="72" t="str">
        <f t="shared" si="4418"/>
        <v/>
      </c>
      <c r="FL316" s="72" t="str">
        <f t="shared" si="4419"/>
        <v/>
      </c>
      <c r="FM316" s="72" t="str">
        <f t="shared" si="4420"/>
        <v/>
      </c>
      <c r="FN316" s="72" t="str">
        <f t="shared" si="4421"/>
        <v/>
      </c>
      <c r="FO316" s="72" t="str">
        <f t="shared" si="4422"/>
        <v/>
      </c>
      <c r="FP316" s="72" t="str">
        <f t="shared" si="4423"/>
        <v/>
      </c>
      <c r="FQ316" s="72" t="str">
        <f t="shared" si="4424"/>
        <v/>
      </c>
      <c r="FR316" s="72" t="str">
        <f t="shared" si="4425"/>
        <v/>
      </c>
      <c r="FS316" s="72" t="str">
        <f t="shared" si="4426"/>
        <v/>
      </c>
    </row>
    <row r="317" spans="1:175" s="61" customFormat="1" ht="16.5">
      <c r="A317" s="135"/>
      <c r="B317" s="74"/>
      <c r="C317" s="135"/>
      <c r="D317" s="75"/>
      <c r="E317" s="76"/>
      <c r="F317" s="136"/>
      <c r="G317" s="137"/>
      <c r="H317" s="137"/>
      <c r="I317" s="137"/>
      <c r="J317" s="137"/>
      <c r="K317" s="137"/>
      <c r="L317" s="137"/>
      <c r="M317" s="137"/>
      <c r="N317" s="137"/>
      <c r="O317" s="137"/>
      <c r="P317" s="83"/>
      <c r="Q317" s="83"/>
      <c r="R317" s="83"/>
      <c r="S317" s="83"/>
      <c r="T317" s="106"/>
      <c r="U317" s="86"/>
      <c r="V317" s="91"/>
      <c r="W317" s="91"/>
      <c r="X317" s="91"/>
      <c r="Y317" s="91"/>
      <c r="Z317" s="91"/>
      <c r="AA317" s="91"/>
      <c r="AB317" s="91"/>
      <c r="AC317" s="91"/>
      <c r="AD317" s="91"/>
      <c r="AE317" s="91"/>
      <c r="AF317" s="91"/>
      <c r="AG317" s="91"/>
      <c r="AH317" s="91"/>
      <c r="AI317" s="91"/>
      <c r="AJ317" s="91"/>
      <c r="AK317" s="91"/>
      <c r="AL317" s="91"/>
      <c r="AM317" s="91"/>
      <c r="AN317" s="91"/>
      <c r="AO317" s="91"/>
      <c r="AP317" s="91"/>
      <c r="AQ317" s="91"/>
      <c r="AR317" s="92"/>
      <c r="AS317" s="92"/>
      <c r="AT317" s="91"/>
      <c r="AU317" s="91"/>
      <c r="AV317" s="91"/>
      <c r="AW317" s="91"/>
      <c r="AX317" s="91"/>
      <c r="AY317" s="91"/>
      <c r="AZ317" s="91"/>
      <c r="BA317" s="91"/>
      <c r="BB317" s="91"/>
      <c r="BC317" s="91"/>
      <c r="BD317" s="91"/>
      <c r="BE317" s="91"/>
      <c r="BF317" s="91"/>
      <c r="BG317" s="91"/>
      <c r="BH317" s="91"/>
      <c r="BI317" s="91"/>
      <c r="BJ317" s="91"/>
      <c r="BK317" s="91"/>
      <c r="BL317" s="91"/>
      <c r="BM317" s="91"/>
      <c r="BN317" s="91"/>
      <c r="BO317" s="91"/>
      <c r="BP317" s="91"/>
      <c r="BQ317" s="91"/>
      <c r="BR317" s="91"/>
      <c r="BS317" s="91"/>
      <c r="BT317" s="91"/>
      <c r="BU317" s="91"/>
      <c r="BV317" s="91"/>
      <c r="BW317" s="91"/>
      <c r="BX317" s="91"/>
      <c r="BY317" s="91"/>
      <c r="BZ317" s="91"/>
      <c r="CA317" s="91"/>
      <c r="CB317" s="91"/>
      <c r="CC317" s="91"/>
      <c r="CD317" s="91"/>
      <c r="CE317" s="91"/>
      <c r="CF317" s="91"/>
      <c r="CG317" s="91"/>
      <c r="CH317" s="91"/>
      <c r="CI317" s="91"/>
      <c r="CJ317" s="91"/>
      <c r="CK317" s="91"/>
      <c r="CL317" s="91"/>
      <c r="CM317" s="91"/>
      <c r="CN317" s="94" t="str">
        <f t="shared" ref="CN317:CN320" si="4588">"InitUnitState('"&amp;B317&amp;"',"&amp;V317&amp;","&amp;W317&amp;","&amp;X317&amp;","&amp;Y317&amp;","&amp;Z317&amp;","&amp;AA317&amp;","&amp;AB317&amp;","&amp;AC317&amp;","&amp;AD317&amp;","&amp;AE317&amp;")"</f>
        <v>InitUnitState('',,,,,,,,,,)</v>
      </c>
      <c r="CO317" s="94" t="str">
        <f t="shared" ref="CO317:CO320" si="4589">"InitUnitNormal('"&amp;B317&amp;"',"&amp;AF317&amp;","&amp;AG317&amp;","&amp;AH317&amp;","&amp;AI317&amp;","&amp;AJ317&amp;","&amp;AK317&amp;","&amp;AL317&amp;","&amp;AM317&amp;","&amp;AN317&amp;","&amp;AO317&amp;")"</f>
        <v>InitUnitNormal('',,,,,,,,,,)</v>
      </c>
      <c r="CP317" s="94" t="str">
        <f t="shared" ref="CP317:CP320" si="4590">"InitUnitMagic('"&amp;B317&amp;"',"&amp;AP317&amp;","&amp;AQ317&amp;","&amp;AR317&amp;","&amp;AS317&amp;","&amp;AT317&amp;","&amp;AU317&amp;","&amp;AV317&amp;","&amp;AW317&amp;","&amp;BI317&amp;","&amp;BJ317&amp;")"</f>
        <v>InitUnitMagic('',,,,,,,,,,)</v>
      </c>
      <c r="CQ317" s="94" t="str">
        <f t="shared" ref="CQ317:CQ320" si="4591">"InitUnitAdd('"&amp;B317&amp;"',"&amp;BK317&amp;","&amp;BL317&amp;","&amp;BM317&amp;","&amp;BN317&amp;","&amp;BO317&amp;","&amp;BP317&amp;","&amp;BQ317&amp;","&amp;BR317&amp;","&amp;BS317&amp;","&amp;BT317&amp;")"</f>
        <v>InitUnitAdd('',,,,,,,,,,)</v>
      </c>
      <c r="CR317" s="94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InitEquipData('',,"",,,,,'','','','','','',"")</v>
      </c>
      <c r="CS317" s="94"/>
      <c r="CT317" s="94"/>
      <c r="CU317" s="96" t="str">
        <f t="shared" si="4356"/>
        <v>|n</v>
      </c>
      <c r="CV317" s="62"/>
      <c r="DB317" s="72" t="str">
        <f t="shared" si="4357"/>
        <v/>
      </c>
      <c r="DC317" s="72" t="str">
        <f t="shared" si="4358"/>
        <v/>
      </c>
      <c r="DD317" s="72" t="str">
        <f t="shared" si="4359"/>
        <v/>
      </c>
      <c r="DE317" s="72" t="str">
        <f t="shared" si="4360"/>
        <v/>
      </c>
      <c r="DF317" s="72" t="str">
        <f t="shared" si="4361"/>
        <v/>
      </c>
      <c r="DG317" s="72" t="str">
        <f t="shared" si="4362"/>
        <v/>
      </c>
      <c r="DH317" s="72" t="str">
        <f t="shared" si="4363"/>
        <v/>
      </c>
      <c r="DI317" s="72" t="str">
        <f t="shared" si="4364"/>
        <v/>
      </c>
      <c r="DJ317" s="72" t="str">
        <f t="shared" si="4365"/>
        <v/>
      </c>
      <c r="DK317" s="72" t="str">
        <f t="shared" si="4366"/>
        <v/>
      </c>
      <c r="DL317" s="72" t="str">
        <f t="shared" si="4367"/>
        <v/>
      </c>
      <c r="DM317" s="72" t="str">
        <f t="shared" si="4368"/>
        <v/>
      </c>
      <c r="DN317" s="72" t="str">
        <f t="shared" si="4369"/>
        <v/>
      </c>
      <c r="DO317" s="72" t="str">
        <f t="shared" si="4370"/>
        <v/>
      </c>
      <c r="DP317" s="72" t="str">
        <f t="shared" si="4371"/>
        <v/>
      </c>
      <c r="DQ317" s="72" t="str">
        <f t="shared" si="4372"/>
        <v/>
      </c>
      <c r="DR317" s="72" t="str">
        <f t="shared" si="4373"/>
        <v/>
      </c>
      <c r="DS317" s="72" t="str">
        <f t="shared" si="4374"/>
        <v/>
      </c>
      <c r="DT317" s="72" t="str">
        <f t="shared" si="4375"/>
        <v/>
      </c>
      <c r="DU317" s="72" t="str">
        <f t="shared" si="4376"/>
        <v/>
      </c>
      <c r="DV317" s="72" t="str">
        <f t="shared" si="4377"/>
        <v/>
      </c>
      <c r="DW317" s="72" t="str">
        <f t="shared" si="4378"/>
        <v/>
      </c>
      <c r="DX317" s="72" t="str">
        <f t="shared" si="4379"/>
        <v/>
      </c>
      <c r="DY317" s="72" t="str">
        <f t="shared" si="4380"/>
        <v/>
      </c>
      <c r="DZ317" s="72" t="str">
        <f t="shared" si="4381"/>
        <v/>
      </c>
      <c r="EA317" s="72" t="str">
        <f t="shared" si="4382"/>
        <v/>
      </c>
      <c r="EB317" s="72" t="str">
        <f t="shared" si="4383"/>
        <v/>
      </c>
      <c r="EC317" s="72" t="str">
        <f t="shared" si="4384"/>
        <v/>
      </c>
      <c r="ED317" s="72" t="str">
        <f t="shared" si="4385"/>
        <v/>
      </c>
      <c r="EE317" s="72" t="str">
        <f t="shared" si="4386"/>
        <v/>
      </c>
      <c r="EF317" s="72" t="str">
        <f t="shared" si="4387"/>
        <v/>
      </c>
      <c r="EG317" s="72" t="str">
        <f t="shared" si="4388"/>
        <v/>
      </c>
      <c r="EH317" s="72" t="str">
        <f t="shared" si="4389"/>
        <v/>
      </c>
      <c r="EI317" s="72" t="str">
        <f t="shared" si="4390"/>
        <v/>
      </c>
      <c r="EJ317" s="72" t="str">
        <f t="shared" si="4391"/>
        <v/>
      </c>
      <c r="EK317" s="72" t="str">
        <f t="shared" si="4392"/>
        <v/>
      </c>
      <c r="EL317" s="72" t="str">
        <f t="shared" si="4393"/>
        <v/>
      </c>
      <c r="EM317" s="72" t="str">
        <f t="shared" si="4394"/>
        <v/>
      </c>
      <c r="EN317" s="72" t="str">
        <f t="shared" si="4395"/>
        <v/>
      </c>
      <c r="EO317" s="72" t="str">
        <f t="shared" si="4396"/>
        <v/>
      </c>
      <c r="EP317" s="72" t="str">
        <f t="shared" si="4397"/>
        <v/>
      </c>
      <c r="EQ317" s="72" t="str">
        <f t="shared" si="4398"/>
        <v/>
      </c>
      <c r="ER317" s="72" t="str">
        <f t="shared" si="4399"/>
        <v/>
      </c>
      <c r="ES317" s="72" t="str">
        <f t="shared" si="4400"/>
        <v/>
      </c>
      <c r="ET317" s="72" t="str">
        <f t="shared" si="4401"/>
        <v/>
      </c>
      <c r="EU317" s="72" t="str">
        <f t="shared" si="4402"/>
        <v/>
      </c>
      <c r="EV317" s="72" t="str">
        <f t="shared" si="4403"/>
        <v/>
      </c>
      <c r="EW317" s="72" t="str">
        <f t="shared" si="4404"/>
        <v/>
      </c>
      <c r="EX317" s="72" t="str">
        <f t="shared" si="4405"/>
        <v/>
      </c>
      <c r="EY317" s="72" t="str">
        <f t="shared" si="4406"/>
        <v/>
      </c>
      <c r="EZ317" s="72" t="str">
        <f t="shared" si="4407"/>
        <v/>
      </c>
      <c r="FA317" s="72" t="str">
        <f t="shared" si="4408"/>
        <v/>
      </c>
      <c r="FB317" s="72" t="str">
        <f t="shared" si="4409"/>
        <v/>
      </c>
      <c r="FC317" s="72" t="str">
        <f t="shared" si="4410"/>
        <v/>
      </c>
      <c r="FD317" s="72" t="str">
        <f t="shared" si="4411"/>
        <v/>
      </c>
      <c r="FE317" s="72" t="str">
        <f t="shared" si="4412"/>
        <v/>
      </c>
      <c r="FF317" s="72" t="str">
        <f t="shared" si="4413"/>
        <v/>
      </c>
      <c r="FG317" s="72" t="str">
        <f t="shared" si="4414"/>
        <v/>
      </c>
      <c r="FH317" s="72" t="str">
        <f t="shared" si="4415"/>
        <v/>
      </c>
      <c r="FI317" s="72" t="str">
        <f t="shared" si="4416"/>
        <v/>
      </c>
      <c r="FJ317" s="72" t="str">
        <f t="shared" si="4417"/>
        <v/>
      </c>
      <c r="FK317" s="72" t="str">
        <f t="shared" si="4418"/>
        <v/>
      </c>
      <c r="FL317" s="72" t="str">
        <f t="shared" si="4419"/>
        <v/>
      </c>
      <c r="FM317" s="72" t="str">
        <f t="shared" si="4420"/>
        <v/>
      </c>
      <c r="FN317" s="72" t="str">
        <f t="shared" si="4421"/>
        <v/>
      </c>
      <c r="FO317" s="72" t="str">
        <f t="shared" si="4422"/>
        <v/>
      </c>
      <c r="FP317" s="72" t="str">
        <f t="shared" si="4423"/>
        <v/>
      </c>
      <c r="FQ317" s="72" t="str">
        <f t="shared" si="4424"/>
        <v/>
      </c>
      <c r="FR317" s="72" t="str">
        <f t="shared" si="4425"/>
        <v/>
      </c>
      <c r="FS317" s="72" t="str">
        <f t="shared" si="4426"/>
        <v/>
      </c>
    </row>
    <row r="318" spans="1:175" s="61" customFormat="1" ht="16.5">
      <c r="A318" s="135"/>
      <c r="B318" s="74"/>
      <c r="C318" s="135"/>
      <c r="D318" s="75"/>
      <c r="E318" s="76"/>
      <c r="F318" s="136"/>
      <c r="G318" s="137"/>
      <c r="H318" s="137"/>
      <c r="I318" s="137"/>
      <c r="J318" s="137"/>
      <c r="K318" s="137"/>
      <c r="L318" s="137"/>
      <c r="M318" s="137"/>
      <c r="N318" s="137"/>
      <c r="O318" s="137"/>
      <c r="P318" s="83"/>
      <c r="Q318" s="83"/>
      <c r="R318" s="83"/>
      <c r="S318" s="83"/>
      <c r="T318" s="106"/>
      <c r="U318" s="86"/>
      <c r="V318" s="91"/>
      <c r="W318" s="91"/>
      <c r="X318" s="91"/>
      <c r="Y318" s="91"/>
      <c r="Z318" s="91"/>
      <c r="AA318" s="91"/>
      <c r="AB318" s="91"/>
      <c r="AC318" s="91"/>
      <c r="AD318" s="91"/>
      <c r="AE318" s="91"/>
      <c r="AF318" s="91"/>
      <c r="AG318" s="91"/>
      <c r="AH318" s="91"/>
      <c r="AI318" s="91"/>
      <c r="AJ318" s="91"/>
      <c r="AK318" s="91"/>
      <c r="AL318" s="91"/>
      <c r="AM318" s="91"/>
      <c r="AN318" s="91"/>
      <c r="AO318" s="91"/>
      <c r="AP318" s="91"/>
      <c r="AQ318" s="91"/>
      <c r="AR318" s="92"/>
      <c r="AS318" s="92"/>
      <c r="AT318" s="91"/>
      <c r="AU318" s="91"/>
      <c r="AV318" s="91"/>
      <c r="AW318" s="91"/>
      <c r="AX318" s="91"/>
      <c r="AY318" s="91"/>
      <c r="AZ318" s="91"/>
      <c r="BA318" s="91"/>
      <c r="BB318" s="91"/>
      <c r="BC318" s="91"/>
      <c r="BD318" s="91"/>
      <c r="BE318" s="91"/>
      <c r="BF318" s="91"/>
      <c r="BG318" s="91"/>
      <c r="BH318" s="91"/>
      <c r="BI318" s="91"/>
      <c r="BJ318" s="91"/>
      <c r="BK318" s="91"/>
      <c r="BL318" s="91"/>
      <c r="BM318" s="91"/>
      <c r="BN318" s="91"/>
      <c r="BO318" s="91"/>
      <c r="BP318" s="91"/>
      <c r="BQ318" s="91"/>
      <c r="BR318" s="91"/>
      <c r="BS318" s="91"/>
      <c r="BT318" s="91"/>
      <c r="BU318" s="91"/>
      <c r="BV318" s="91"/>
      <c r="BW318" s="91"/>
      <c r="BX318" s="91"/>
      <c r="BY318" s="91"/>
      <c r="BZ318" s="91"/>
      <c r="CA318" s="91"/>
      <c r="CB318" s="91"/>
      <c r="CC318" s="91"/>
      <c r="CD318" s="91"/>
      <c r="CE318" s="91"/>
      <c r="CF318" s="91"/>
      <c r="CG318" s="91"/>
      <c r="CH318" s="91"/>
      <c r="CI318" s="91"/>
      <c r="CJ318" s="91"/>
      <c r="CK318" s="91"/>
      <c r="CL318" s="91"/>
      <c r="CM318" s="91"/>
      <c r="CN318" s="94" t="str">
        <f t="shared" si="4588"/>
        <v>InitUnitState('',,,,,,,,,,)</v>
      </c>
      <c r="CO318" s="94" t="str">
        <f t="shared" si="4589"/>
        <v>InitUnitNormal('',,,,,,,,,,)</v>
      </c>
      <c r="CP318" s="94" t="str">
        <f t="shared" si="4590"/>
        <v>InitUnitMagic('',,,,,,,,,,)</v>
      </c>
      <c r="CQ318" s="94" t="str">
        <f t="shared" si="4591"/>
        <v>InitUnitAdd('',,,,,,,,,,)</v>
      </c>
      <c r="CR318" s="94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InitEquipData('',,"",,,,,'','','','','','',"")</v>
      </c>
      <c r="CS318" s="94"/>
      <c r="CT318" s="94"/>
      <c r="CU318" s="96" t="str">
        <f t="shared" si="4356"/>
        <v>|n</v>
      </c>
      <c r="CV318" s="62"/>
      <c r="DB318" s="72" t="str">
        <f t="shared" si="4357"/>
        <v/>
      </c>
      <c r="DC318" s="72" t="str">
        <f t="shared" si="4358"/>
        <v/>
      </c>
      <c r="DD318" s="72" t="str">
        <f t="shared" si="4359"/>
        <v/>
      </c>
      <c r="DE318" s="72" t="str">
        <f t="shared" si="4360"/>
        <v/>
      </c>
      <c r="DF318" s="72" t="str">
        <f t="shared" si="4361"/>
        <v/>
      </c>
      <c r="DG318" s="72" t="str">
        <f t="shared" si="4362"/>
        <v/>
      </c>
      <c r="DH318" s="72" t="str">
        <f t="shared" si="4363"/>
        <v/>
      </c>
      <c r="DI318" s="72" t="str">
        <f t="shared" si="4364"/>
        <v/>
      </c>
      <c r="DJ318" s="72" t="str">
        <f t="shared" si="4365"/>
        <v/>
      </c>
      <c r="DK318" s="72" t="str">
        <f t="shared" si="4366"/>
        <v/>
      </c>
      <c r="DL318" s="72" t="str">
        <f t="shared" si="4367"/>
        <v/>
      </c>
      <c r="DM318" s="72" t="str">
        <f t="shared" si="4368"/>
        <v/>
      </c>
      <c r="DN318" s="72" t="str">
        <f t="shared" si="4369"/>
        <v/>
      </c>
      <c r="DO318" s="72" t="str">
        <f t="shared" si="4370"/>
        <v/>
      </c>
      <c r="DP318" s="72" t="str">
        <f t="shared" si="4371"/>
        <v/>
      </c>
      <c r="DQ318" s="72" t="str">
        <f t="shared" si="4372"/>
        <v/>
      </c>
      <c r="DR318" s="72" t="str">
        <f t="shared" si="4373"/>
        <v/>
      </c>
      <c r="DS318" s="72" t="str">
        <f t="shared" si="4374"/>
        <v/>
      </c>
      <c r="DT318" s="72" t="str">
        <f t="shared" si="4375"/>
        <v/>
      </c>
      <c r="DU318" s="72" t="str">
        <f t="shared" si="4376"/>
        <v/>
      </c>
      <c r="DV318" s="72" t="str">
        <f t="shared" si="4377"/>
        <v/>
      </c>
      <c r="DW318" s="72" t="str">
        <f t="shared" si="4378"/>
        <v/>
      </c>
      <c r="DX318" s="72" t="str">
        <f t="shared" si="4379"/>
        <v/>
      </c>
      <c r="DY318" s="72" t="str">
        <f t="shared" si="4380"/>
        <v/>
      </c>
      <c r="DZ318" s="72" t="str">
        <f t="shared" si="4381"/>
        <v/>
      </c>
      <c r="EA318" s="72" t="str">
        <f t="shared" si="4382"/>
        <v/>
      </c>
      <c r="EB318" s="72" t="str">
        <f t="shared" si="4383"/>
        <v/>
      </c>
      <c r="EC318" s="72" t="str">
        <f t="shared" si="4384"/>
        <v/>
      </c>
      <c r="ED318" s="72" t="str">
        <f t="shared" si="4385"/>
        <v/>
      </c>
      <c r="EE318" s="72" t="str">
        <f t="shared" si="4386"/>
        <v/>
      </c>
      <c r="EF318" s="72" t="str">
        <f t="shared" si="4387"/>
        <v/>
      </c>
      <c r="EG318" s="72" t="str">
        <f t="shared" si="4388"/>
        <v/>
      </c>
      <c r="EH318" s="72" t="str">
        <f t="shared" si="4389"/>
        <v/>
      </c>
      <c r="EI318" s="72" t="str">
        <f t="shared" si="4390"/>
        <v/>
      </c>
      <c r="EJ318" s="72" t="str">
        <f t="shared" si="4391"/>
        <v/>
      </c>
      <c r="EK318" s="72" t="str">
        <f t="shared" si="4392"/>
        <v/>
      </c>
      <c r="EL318" s="72" t="str">
        <f t="shared" si="4393"/>
        <v/>
      </c>
      <c r="EM318" s="72" t="str">
        <f t="shared" si="4394"/>
        <v/>
      </c>
      <c r="EN318" s="72" t="str">
        <f t="shared" si="4395"/>
        <v/>
      </c>
      <c r="EO318" s="72" t="str">
        <f t="shared" si="4396"/>
        <v/>
      </c>
      <c r="EP318" s="72" t="str">
        <f t="shared" si="4397"/>
        <v/>
      </c>
      <c r="EQ318" s="72" t="str">
        <f t="shared" si="4398"/>
        <v/>
      </c>
      <c r="ER318" s="72" t="str">
        <f t="shared" si="4399"/>
        <v/>
      </c>
      <c r="ES318" s="72" t="str">
        <f t="shared" si="4400"/>
        <v/>
      </c>
      <c r="ET318" s="72" t="str">
        <f t="shared" si="4401"/>
        <v/>
      </c>
      <c r="EU318" s="72" t="str">
        <f t="shared" si="4402"/>
        <v/>
      </c>
      <c r="EV318" s="72" t="str">
        <f t="shared" si="4403"/>
        <v/>
      </c>
      <c r="EW318" s="72" t="str">
        <f t="shared" si="4404"/>
        <v/>
      </c>
      <c r="EX318" s="72" t="str">
        <f t="shared" si="4405"/>
        <v/>
      </c>
      <c r="EY318" s="72" t="str">
        <f t="shared" si="4406"/>
        <v/>
      </c>
      <c r="EZ318" s="72" t="str">
        <f t="shared" si="4407"/>
        <v/>
      </c>
      <c r="FA318" s="72" t="str">
        <f t="shared" si="4408"/>
        <v/>
      </c>
      <c r="FB318" s="72" t="str">
        <f t="shared" si="4409"/>
        <v/>
      </c>
      <c r="FC318" s="72" t="str">
        <f t="shared" si="4410"/>
        <v/>
      </c>
      <c r="FD318" s="72" t="str">
        <f t="shared" si="4411"/>
        <v/>
      </c>
      <c r="FE318" s="72" t="str">
        <f t="shared" si="4412"/>
        <v/>
      </c>
      <c r="FF318" s="72" t="str">
        <f t="shared" si="4413"/>
        <v/>
      </c>
      <c r="FG318" s="72" t="str">
        <f t="shared" si="4414"/>
        <v/>
      </c>
      <c r="FH318" s="72" t="str">
        <f t="shared" si="4415"/>
        <v/>
      </c>
      <c r="FI318" s="72" t="str">
        <f t="shared" si="4416"/>
        <v/>
      </c>
      <c r="FJ318" s="72" t="str">
        <f t="shared" si="4417"/>
        <v/>
      </c>
      <c r="FK318" s="72" t="str">
        <f t="shared" si="4418"/>
        <v/>
      </c>
      <c r="FL318" s="72" t="str">
        <f t="shared" si="4419"/>
        <v/>
      </c>
      <c r="FM318" s="72" t="str">
        <f t="shared" si="4420"/>
        <v/>
      </c>
      <c r="FN318" s="72" t="str">
        <f t="shared" si="4421"/>
        <v/>
      </c>
      <c r="FO318" s="72" t="str">
        <f t="shared" si="4422"/>
        <v/>
      </c>
      <c r="FP318" s="72" t="str">
        <f t="shared" si="4423"/>
        <v/>
      </c>
      <c r="FQ318" s="72" t="str">
        <f t="shared" si="4424"/>
        <v/>
      </c>
      <c r="FR318" s="72" t="str">
        <f t="shared" si="4425"/>
        <v/>
      </c>
      <c r="FS318" s="72" t="str">
        <f t="shared" si="4426"/>
        <v/>
      </c>
    </row>
    <row r="319" spans="1:175" s="61" customFormat="1" ht="16.5">
      <c r="A319" s="135"/>
      <c r="B319" s="74"/>
      <c r="C319" s="135"/>
      <c r="D319" s="75"/>
      <c r="E319" s="76"/>
      <c r="F319" s="136"/>
      <c r="G319" s="137"/>
      <c r="H319" s="137"/>
      <c r="I319" s="137"/>
      <c r="J319" s="137"/>
      <c r="K319" s="137"/>
      <c r="L319" s="137"/>
      <c r="M319" s="137"/>
      <c r="N319" s="137"/>
      <c r="O319" s="137"/>
      <c r="P319" s="83"/>
      <c r="Q319" s="83"/>
      <c r="R319" s="83"/>
      <c r="S319" s="83"/>
      <c r="T319" s="106"/>
      <c r="U319" s="86"/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  <c r="AF319" s="91"/>
      <c r="AG319" s="91"/>
      <c r="AH319" s="91"/>
      <c r="AI319" s="91"/>
      <c r="AJ319" s="91"/>
      <c r="AK319" s="91"/>
      <c r="AL319" s="91"/>
      <c r="AM319" s="91"/>
      <c r="AN319" s="91"/>
      <c r="AO319" s="91"/>
      <c r="AP319" s="91"/>
      <c r="AQ319" s="91"/>
      <c r="AR319" s="92"/>
      <c r="AS319" s="92"/>
      <c r="AT319" s="91"/>
      <c r="AU319" s="91"/>
      <c r="AV319" s="91"/>
      <c r="AW319" s="91"/>
      <c r="AX319" s="91"/>
      <c r="AY319" s="91"/>
      <c r="AZ319" s="91"/>
      <c r="BA319" s="91"/>
      <c r="BB319" s="91"/>
      <c r="BC319" s="91"/>
      <c r="BD319" s="91"/>
      <c r="BE319" s="91"/>
      <c r="BF319" s="91"/>
      <c r="BG319" s="91"/>
      <c r="BH319" s="91"/>
      <c r="BI319" s="91"/>
      <c r="BJ319" s="91"/>
      <c r="BK319" s="91"/>
      <c r="BL319" s="91"/>
      <c r="BM319" s="91"/>
      <c r="BN319" s="91"/>
      <c r="BO319" s="91"/>
      <c r="BP319" s="91"/>
      <c r="BQ319" s="91"/>
      <c r="BR319" s="91"/>
      <c r="BS319" s="91"/>
      <c r="BT319" s="91"/>
      <c r="BU319" s="91"/>
      <c r="BV319" s="91"/>
      <c r="BW319" s="91"/>
      <c r="BX319" s="91"/>
      <c r="BY319" s="91"/>
      <c r="BZ319" s="91"/>
      <c r="CA319" s="91"/>
      <c r="CB319" s="91"/>
      <c r="CC319" s="91"/>
      <c r="CD319" s="91"/>
      <c r="CE319" s="91"/>
      <c r="CF319" s="91"/>
      <c r="CG319" s="91"/>
      <c r="CH319" s="91"/>
      <c r="CI319" s="91"/>
      <c r="CJ319" s="91"/>
      <c r="CK319" s="91"/>
      <c r="CL319" s="91"/>
      <c r="CM319" s="91"/>
      <c r="CN319" s="94" t="str">
        <f t="shared" si="4588"/>
        <v>InitUnitState('',,,,,,,,,,)</v>
      </c>
      <c r="CO319" s="94" t="str">
        <f t="shared" si="4589"/>
        <v>InitUnitNormal('',,,,,,,,,,)</v>
      </c>
      <c r="CP319" s="94" t="str">
        <f t="shared" si="4590"/>
        <v>InitUnitMagic('',,,,,,,,,,)</v>
      </c>
      <c r="CQ319" s="94" t="str">
        <f t="shared" si="4591"/>
        <v>InitUnitAdd('',,,,,,,,,,)</v>
      </c>
      <c r="CR319" s="94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321&amp;CR$1&amp;")"</f>
        <v>InitEquipData('',,"",,,,,'','','','','','',"")</v>
      </c>
      <c r="CS319" s="94"/>
      <c r="CT319" s="94"/>
      <c r="CU319" s="96" t="str">
        <f t="shared" si="4356"/>
        <v>|n</v>
      </c>
      <c r="CV319" s="62"/>
      <c r="DB319" s="72" t="str">
        <f t="shared" si="4357"/>
        <v/>
      </c>
      <c r="DC319" s="72" t="str">
        <f t="shared" si="4358"/>
        <v/>
      </c>
      <c r="DD319" s="72" t="str">
        <f t="shared" si="4359"/>
        <v/>
      </c>
      <c r="DE319" s="72" t="str">
        <f t="shared" si="4360"/>
        <v/>
      </c>
      <c r="DF319" s="72" t="str">
        <f t="shared" si="4361"/>
        <v/>
      </c>
      <c r="DG319" s="72" t="str">
        <f t="shared" si="4362"/>
        <v/>
      </c>
      <c r="DH319" s="72" t="str">
        <f t="shared" si="4363"/>
        <v/>
      </c>
      <c r="DI319" s="72" t="str">
        <f t="shared" si="4364"/>
        <v/>
      </c>
      <c r="DJ319" s="72" t="str">
        <f t="shared" si="4365"/>
        <v/>
      </c>
      <c r="DK319" s="72" t="str">
        <f t="shared" si="4366"/>
        <v/>
      </c>
      <c r="DL319" s="72" t="str">
        <f t="shared" si="4367"/>
        <v/>
      </c>
      <c r="DM319" s="72" t="str">
        <f t="shared" si="4368"/>
        <v/>
      </c>
      <c r="DN319" s="72" t="str">
        <f t="shared" si="4369"/>
        <v/>
      </c>
      <c r="DO319" s="72" t="str">
        <f t="shared" si="4370"/>
        <v/>
      </c>
      <c r="DP319" s="72" t="str">
        <f t="shared" si="4371"/>
        <v/>
      </c>
      <c r="DQ319" s="72" t="str">
        <f t="shared" si="4372"/>
        <v/>
      </c>
      <c r="DR319" s="72" t="str">
        <f t="shared" si="4373"/>
        <v/>
      </c>
      <c r="DS319" s="72" t="str">
        <f t="shared" si="4374"/>
        <v/>
      </c>
      <c r="DT319" s="72" t="str">
        <f t="shared" si="4375"/>
        <v/>
      </c>
      <c r="DU319" s="72" t="str">
        <f t="shared" si="4376"/>
        <v/>
      </c>
      <c r="DV319" s="72" t="str">
        <f t="shared" si="4377"/>
        <v/>
      </c>
      <c r="DW319" s="72" t="str">
        <f t="shared" si="4378"/>
        <v/>
      </c>
      <c r="DX319" s="72" t="str">
        <f t="shared" si="4379"/>
        <v/>
      </c>
      <c r="DY319" s="72" t="str">
        <f t="shared" si="4380"/>
        <v/>
      </c>
      <c r="DZ319" s="72" t="str">
        <f t="shared" si="4381"/>
        <v/>
      </c>
      <c r="EA319" s="72" t="str">
        <f t="shared" si="4382"/>
        <v/>
      </c>
      <c r="EB319" s="72" t="str">
        <f t="shared" si="4383"/>
        <v/>
      </c>
      <c r="EC319" s="72" t="str">
        <f t="shared" si="4384"/>
        <v/>
      </c>
      <c r="ED319" s="72" t="str">
        <f t="shared" si="4385"/>
        <v/>
      </c>
      <c r="EE319" s="72" t="str">
        <f t="shared" si="4386"/>
        <v/>
      </c>
      <c r="EF319" s="72" t="str">
        <f t="shared" si="4387"/>
        <v/>
      </c>
      <c r="EG319" s="72" t="str">
        <f t="shared" si="4388"/>
        <v/>
      </c>
      <c r="EH319" s="72" t="str">
        <f t="shared" si="4389"/>
        <v/>
      </c>
      <c r="EI319" s="72" t="str">
        <f t="shared" si="4390"/>
        <v/>
      </c>
      <c r="EJ319" s="72" t="str">
        <f t="shared" si="4391"/>
        <v/>
      </c>
      <c r="EK319" s="72" t="str">
        <f t="shared" si="4392"/>
        <v/>
      </c>
      <c r="EL319" s="72" t="str">
        <f t="shared" si="4393"/>
        <v/>
      </c>
      <c r="EM319" s="72" t="str">
        <f t="shared" si="4394"/>
        <v/>
      </c>
      <c r="EN319" s="72" t="str">
        <f t="shared" si="4395"/>
        <v/>
      </c>
      <c r="EO319" s="72" t="str">
        <f t="shared" si="4396"/>
        <v/>
      </c>
      <c r="EP319" s="72" t="str">
        <f t="shared" si="4397"/>
        <v/>
      </c>
      <c r="EQ319" s="72" t="str">
        <f t="shared" si="4398"/>
        <v/>
      </c>
      <c r="ER319" s="72" t="str">
        <f t="shared" si="4399"/>
        <v/>
      </c>
      <c r="ES319" s="72" t="str">
        <f t="shared" si="4400"/>
        <v/>
      </c>
      <c r="ET319" s="72" t="str">
        <f t="shared" si="4401"/>
        <v/>
      </c>
      <c r="EU319" s="72" t="str">
        <f t="shared" si="4402"/>
        <v/>
      </c>
      <c r="EV319" s="72" t="str">
        <f t="shared" si="4403"/>
        <v/>
      </c>
      <c r="EW319" s="72" t="str">
        <f t="shared" si="4404"/>
        <v/>
      </c>
      <c r="EX319" s="72" t="str">
        <f t="shared" si="4405"/>
        <v/>
      </c>
      <c r="EY319" s="72" t="str">
        <f t="shared" si="4406"/>
        <v/>
      </c>
      <c r="EZ319" s="72" t="str">
        <f t="shared" si="4407"/>
        <v/>
      </c>
      <c r="FA319" s="72" t="str">
        <f t="shared" si="4408"/>
        <v/>
      </c>
      <c r="FB319" s="72" t="str">
        <f t="shared" si="4409"/>
        <v/>
      </c>
      <c r="FC319" s="72" t="str">
        <f t="shared" si="4410"/>
        <v/>
      </c>
      <c r="FD319" s="72" t="str">
        <f t="shared" si="4411"/>
        <v/>
      </c>
      <c r="FE319" s="72" t="str">
        <f t="shared" si="4412"/>
        <v/>
      </c>
      <c r="FF319" s="72" t="str">
        <f t="shared" si="4413"/>
        <v/>
      </c>
      <c r="FG319" s="72" t="str">
        <f t="shared" si="4414"/>
        <v/>
      </c>
      <c r="FH319" s="72" t="str">
        <f t="shared" si="4415"/>
        <v/>
      </c>
      <c r="FI319" s="72" t="str">
        <f t="shared" si="4416"/>
        <v/>
      </c>
      <c r="FJ319" s="72" t="str">
        <f t="shared" si="4417"/>
        <v/>
      </c>
      <c r="FK319" s="72" t="str">
        <f t="shared" si="4418"/>
        <v/>
      </c>
      <c r="FL319" s="72" t="str">
        <f t="shared" si="4419"/>
        <v/>
      </c>
      <c r="FM319" s="72" t="str">
        <f t="shared" si="4420"/>
        <v/>
      </c>
      <c r="FN319" s="72" t="str">
        <f t="shared" si="4421"/>
        <v/>
      </c>
      <c r="FO319" s="72" t="str">
        <f t="shared" si="4422"/>
        <v/>
      </c>
      <c r="FP319" s="72" t="str">
        <f t="shared" si="4423"/>
        <v/>
      </c>
      <c r="FQ319" s="72" t="str">
        <f t="shared" si="4424"/>
        <v/>
      </c>
      <c r="FR319" s="72" t="str">
        <f t="shared" si="4425"/>
        <v/>
      </c>
      <c r="FS319" s="72" t="str">
        <f t="shared" si="4426"/>
        <v/>
      </c>
    </row>
    <row r="320" spans="1:175" s="61" customFormat="1" ht="16.5">
      <c r="A320" s="135"/>
      <c r="B320" s="74"/>
      <c r="C320" s="135"/>
      <c r="D320" s="75"/>
      <c r="E320" s="76"/>
      <c r="F320" s="136"/>
      <c r="G320" s="137"/>
      <c r="H320" s="137"/>
      <c r="I320" s="137"/>
      <c r="J320" s="137"/>
      <c r="K320" s="137"/>
      <c r="L320" s="137"/>
      <c r="M320" s="137"/>
      <c r="N320" s="137"/>
      <c r="O320" s="137"/>
      <c r="P320" s="83"/>
      <c r="Q320" s="83"/>
      <c r="R320" s="83"/>
      <c r="S320" s="83"/>
      <c r="T320" s="106"/>
      <c r="U320" s="86"/>
      <c r="V320" s="91"/>
      <c r="W320" s="91"/>
      <c r="X320" s="91"/>
      <c r="Y320" s="91"/>
      <c r="Z320" s="91"/>
      <c r="AA320" s="91"/>
      <c r="AB320" s="91"/>
      <c r="AC320" s="91"/>
      <c r="AD320" s="91"/>
      <c r="AE320" s="91"/>
      <c r="AF320" s="91"/>
      <c r="AG320" s="91"/>
      <c r="AH320" s="91"/>
      <c r="AI320" s="91"/>
      <c r="AJ320" s="91"/>
      <c r="AK320" s="91"/>
      <c r="AL320" s="91"/>
      <c r="AM320" s="91"/>
      <c r="AN320" s="91"/>
      <c r="AO320" s="91"/>
      <c r="AP320" s="91"/>
      <c r="AQ320" s="91"/>
      <c r="AR320" s="92"/>
      <c r="AS320" s="92"/>
      <c r="AT320" s="91"/>
      <c r="AU320" s="91"/>
      <c r="AV320" s="91"/>
      <c r="AW320" s="91"/>
      <c r="AX320" s="91"/>
      <c r="AY320" s="91"/>
      <c r="AZ320" s="91"/>
      <c r="BA320" s="91"/>
      <c r="BB320" s="91"/>
      <c r="BC320" s="91"/>
      <c r="BD320" s="91"/>
      <c r="BE320" s="91"/>
      <c r="BF320" s="91"/>
      <c r="BG320" s="91"/>
      <c r="BH320" s="91"/>
      <c r="BI320" s="91"/>
      <c r="BJ320" s="91"/>
      <c r="BK320" s="91"/>
      <c r="BL320" s="91"/>
      <c r="BM320" s="91"/>
      <c r="BN320" s="91"/>
      <c r="BO320" s="91"/>
      <c r="BP320" s="91"/>
      <c r="BQ320" s="91"/>
      <c r="BR320" s="91"/>
      <c r="BS320" s="91"/>
      <c r="BT320" s="91"/>
      <c r="BU320" s="91"/>
      <c r="BV320" s="91"/>
      <c r="BW320" s="91"/>
      <c r="BX320" s="91"/>
      <c r="BY320" s="91"/>
      <c r="BZ320" s="91"/>
      <c r="CA320" s="91"/>
      <c r="CB320" s="91"/>
      <c r="CC320" s="91"/>
      <c r="CD320" s="91"/>
      <c r="CE320" s="91"/>
      <c r="CF320" s="91"/>
      <c r="CG320" s="91"/>
      <c r="CH320" s="91"/>
      <c r="CI320" s="91"/>
      <c r="CJ320" s="91"/>
      <c r="CK320" s="91"/>
      <c r="CL320" s="91"/>
      <c r="CM320" s="91"/>
      <c r="CN320" s="94" t="str">
        <f t="shared" si="4588"/>
        <v>InitUnitState('',,,,,,,,,,)</v>
      </c>
      <c r="CO320" s="94" t="str">
        <f t="shared" si="4589"/>
        <v>InitUnitNormal('',,,,,,,,,,)</v>
      </c>
      <c r="CP320" s="94" t="str">
        <f t="shared" si="4590"/>
        <v>InitUnitMagic('',,,,,,,,,,)</v>
      </c>
      <c r="CQ320" s="94" t="str">
        <f t="shared" si="4591"/>
        <v>InitUnitAdd('',,,,,,,,,,)</v>
      </c>
      <c r="CR320" s="94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322&amp;CR$1&amp;")"</f>
        <v>InitEquipData('',,"",,,,,'','','','','','',"")</v>
      </c>
      <c r="CS320" s="94"/>
      <c r="CT320" s="94"/>
      <c r="CU320" s="96" t="str">
        <f t="shared" si="4356"/>
        <v>|n</v>
      </c>
      <c r="CV320" s="62"/>
      <c r="DB320" s="72" t="str">
        <f t="shared" si="4357"/>
        <v/>
      </c>
      <c r="DC320" s="72" t="str">
        <f t="shared" si="4358"/>
        <v/>
      </c>
      <c r="DD320" s="72" t="str">
        <f t="shared" si="4359"/>
        <v/>
      </c>
      <c r="DE320" s="72" t="str">
        <f t="shared" si="4360"/>
        <v/>
      </c>
      <c r="DF320" s="72" t="str">
        <f t="shared" si="4361"/>
        <v/>
      </c>
      <c r="DG320" s="72" t="str">
        <f t="shared" si="4362"/>
        <v/>
      </c>
      <c r="DH320" s="72" t="str">
        <f t="shared" si="4363"/>
        <v/>
      </c>
      <c r="DI320" s="72" t="str">
        <f t="shared" si="4364"/>
        <v/>
      </c>
      <c r="DJ320" s="72" t="str">
        <f t="shared" si="4365"/>
        <v/>
      </c>
      <c r="DK320" s="72" t="str">
        <f t="shared" si="4366"/>
        <v/>
      </c>
      <c r="DL320" s="72" t="str">
        <f t="shared" si="4367"/>
        <v/>
      </c>
      <c r="DM320" s="72" t="str">
        <f t="shared" si="4368"/>
        <v/>
      </c>
      <c r="DN320" s="72" t="str">
        <f t="shared" si="4369"/>
        <v/>
      </c>
      <c r="DO320" s="72" t="str">
        <f t="shared" si="4370"/>
        <v/>
      </c>
      <c r="DP320" s="72" t="str">
        <f t="shared" si="4371"/>
        <v/>
      </c>
      <c r="DQ320" s="72" t="str">
        <f t="shared" si="4372"/>
        <v/>
      </c>
      <c r="DR320" s="72" t="str">
        <f t="shared" si="4373"/>
        <v/>
      </c>
      <c r="DS320" s="72" t="str">
        <f t="shared" si="4374"/>
        <v/>
      </c>
      <c r="DT320" s="72" t="str">
        <f t="shared" si="4375"/>
        <v/>
      </c>
      <c r="DU320" s="72" t="str">
        <f t="shared" si="4376"/>
        <v/>
      </c>
      <c r="DV320" s="72" t="str">
        <f t="shared" si="4377"/>
        <v/>
      </c>
      <c r="DW320" s="72" t="str">
        <f t="shared" si="4378"/>
        <v/>
      </c>
      <c r="DX320" s="72" t="str">
        <f t="shared" si="4379"/>
        <v/>
      </c>
      <c r="DY320" s="72" t="str">
        <f t="shared" si="4380"/>
        <v/>
      </c>
      <c r="DZ320" s="72" t="str">
        <f t="shared" si="4381"/>
        <v/>
      </c>
      <c r="EA320" s="72" t="str">
        <f t="shared" si="4382"/>
        <v/>
      </c>
      <c r="EB320" s="72" t="str">
        <f t="shared" si="4383"/>
        <v/>
      </c>
      <c r="EC320" s="72" t="str">
        <f t="shared" si="4384"/>
        <v/>
      </c>
      <c r="ED320" s="72" t="str">
        <f t="shared" si="4385"/>
        <v/>
      </c>
      <c r="EE320" s="72" t="str">
        <f t="shared" si="4386"/>
        <v/>
      </c>
      <c r="EF320" s="72" t="str">
        <f t="shared" si="4387"/>
        <v/>
      </c>
      <c r="EG320" s="72" t="str">
        <f t="shared" si="4388"/>
        <v/>
      </c>
      <c r="EH320" s="72" t="str">
        <f t="shared" si="4389"/>
        <v/>
      </c>
      <c r="EI320" s="72" t="str">
        <f t="shared" si="4390"/>
        <v/>
      </c>
      <c r="EJ320" s="72" t="str">
        <f t="shared" si="4391"/>
        <v/>
      </c>
      <c r="EK320" s="72" t="str">
        <f t="shared" si="4392"/>
        <v/>
      </c>
      <c r="EL320" s="72" t="str">
        <f t="shared" si="4393"/>
        <v/>
      </c>
      <c r="EM320" s="72" t="str">
        <f t="shared" si="4394"/>
        <v/>
      </c>
      <c r="EN320" s="72" t="str">
        <f t="shared" si="4395"/>
        <v/>
      </c>
      <c r="EO320" s="72" t="str">
        <f t="shared" si="4396"/>
        <v/>
      </c>
      <c r="EP320" s="72" t="str">
        <f t="shared" si="4397"/>
        <v/>
      </c>
      <c r="EQ320" s="72" t="str">
        <f t="shared" si="4398"/>
        <v/>
      </c>
      <c r="ER320" s="72" t="str">
        <f t="shared" si="4399"/>
        <v/>
      </c>
      <c r="ES320" s="72" t="str">
        <f t="shared" si="4400"/>
        <v/>
      </c>
      <c r="ET320" s="72" t="str">
        <f t="shared" si="4401"/>
        <v/>
      </c>
      <c r="EU320" s="72" t="str">
        <f t="shared" si="4402"/>
        <v/>
      </c>
      <c r="EV320" s="72" t="str">
        <f t="shared" si="4403"/>
        <v/>
      </c>
      <c r="EW320" s="72" t="str">
        <f t="shared" si="4404"/>
        <v/>
      </c>
      <c r="EX320" s="72" t="str">
        <f t="shared" si="4405"/>
        <v/>
      </c>
      <c r="EY320" s="72" t="str">
        <f t="shared" si="4406"/>
        <v/>
      </c>
      <c r="EZ320" s="72" t="str">
        <f t="shared" si="4407"/>
        <v/>
      </c>
      <c r="FA320" s="72" t="str">
        <f t="shared" si="4408"/>
        <v/>
      </c>
      <c r="FB320" s="72" t="str">
        <f t="shared" si="4409"/>
        <v/>
      </c>
      <c r="FC320" s="72" t="str">
        <f t="shared" si="4410"/>
        <v/>
      </c>
      <c r="FD320" s="72" t="str">
        <f t="shared" si="4411"/>
        <v/>
      </c>
      <c r="FE320" s="72" t="str">
        <f t="shared" si="4412"/>
        <v/>
      </c>
      <c r="FF320" s="72" t="str">
        <f t="shared" si="4413"/>
        <v/>
      </c>
      <c r="FG320" s="72" t="str">
        <f t="shared" si="4414"/>
        <v/>
      </c>
      <c r="FH320" s="72" t="str">
        <f t="shared" si="4415"/>
        <v/>
      </c>
      <c r="FI320" s="72" t="str">
        <f t="shared" si="4416"/>
        <v/>
      </c>
      <c r="FJ320" s="72" t="str">
        <f t="shared" si="4417"/>
        <v/>
      </c>
      <c r="FK320" s="72" t="str">
        <f t="shared" si="4418"/>
        <v/>
      </c>
      <c r="FL320" s="72" t="str">
        <f t="shared" si="4419"/>
        <v/>
      </c>
      <c r="FM320" s="72" t="str">
        <f t="shared" si="4420"/>
        <v/>
      </c>
      <c r="FN320" s="72" t="str">
        <f t="shared" si="4421"/>
        <v/>
      </c>
      <c r="FO320" s="72" t="str">
        <f t="shared" si="4422"/>
        <v/>
      </c>
      <c r="FP320" s="72" t="str">
        <f t="shared" si="4423"/>
        <v/>
      </c>
      <c r="FQ320" s="72" t="str">
        <f t="shared" si="4424"/>
        <v/>
      </c>
      <c r="FR320" s="72" t="str">
        <f t="shared" si="4425"/>
        <v/>
      </c>
      <c r="FS320" s="72" t="str">
        <f t="shared" si="4426"/>
        <v/>
      </c>
    </row>
    <row r="321" spans="1:175" ht="16.5">
      <c r="A321" s="73"/>
      <c r="B321" s="139"/>
      <c r="C321" s="73"/>
      <c r="E321" s="138"/>
      <c r="T321" s="146"/>
      <c r="U321" s="86"/>
      <c r="CU321" s="96" t="str">
        <f t="shared" si="4356"/>
        <v>|n</v>
      </c>
      <c r="CW321" s="61"/>
      <c r="CX321" s="61"/>
      <c r="CY321" s="61"/>
      <c r="CZ321" s="61"/>
      <c r="DA321" s="61"/>
      <c r="DB321" s="72" t="str">
        <f t="shared" si="4357"/>
        <v/>
      </c>
      <c r="DC321" s="72" t="str">
        <f t="shared" si="4358"/>
        <v/>
      </c>
      <c r="DD321" s="72" t="str">
        <f t="shared" si="4359"/>
        <v/>
      </c>
      <c r="DE321" s="72" t="str">
        <f t="shared" si="4360"/>
        <v/>
      </c>
      <c r="DF321" s="72" t="str">
        <f t="shared" si="4361"/>
        <v/>
      </c>
      <c r="DG321" s="72" t="str">
        <f t="shared" si="4362"/>
        <v/>
      </c>
      <c r="DH321" s="72" t="str">
        <f t="shared" si="4363"/>
        <v/>
      </c>
      <c r="DI321" s="72" t="str">
        <f t="shared" si="4364"/>
        <v/>
      </c>
      <c r="DJ321" s="72" t="str">
        <f t="shared" si="4365"/>
        <v/>
      </c>
      <c r="DK321" s="72" t="str">
        <f t="shared" si="4366"/>
        <v/>
      </c>
      <c r="DL321" s="72" t="str">
        <f t="shared" si="4367"/>
        <v/>
      </c>
      <c r="DM321" s="72" t="str">
        <f t="shared" si="4368"/>
        <v/>
      </c>
      <c r="DN321" s="72" t="str">
        <f t="shared" si="4369"/>
        <v/>
      </c>
      <c r="DO321" s="72" t="str">
        <f t="shared" si="4370"/>
        <v/>
      </c>
      <c r="DP321" s="72" t="str">
        <f t="shared" si="4371"/>
        <v/>
      </c>
      <c r="DQ321" s="72" t="str">
        <f t="shared" si="4372"/>
        <v/>
      </c>
      <c r="DR321" s="72" t="str">
        <f t="shared" si="4373"/>
        <v/>
      </c>
      <c r="DS321" s="72" t="str">
        <f t="shared" si="4374"/>
        <v/>
      </c>
      <c r="DT321" s="72" t="str">
        <f t="shared" si="4375"/>
        <v/>
      </c>
      <c r="DU321" s="72" t="str">
        <f t="shared" si="4376"/>
        <v/>
      </c>
      <c r="DV321" s="72" t="str">
        <f t="shared" si="4377"/>
        <v/>
      </c>
      <c r="DW321" s="72" t="str">
        <f t="shared" si="4378"/>
        <v/>
      </c>
      <c r="DX321" s="72" t="str">
        <f t="shared" si="4379"/>
        <v/>
      </c>
      <c r="DY321" s="72" t="str">
        <f t="shared" si="4380"/>
        <v/>
      </c>
      <c r="DZ321" s="72" t="str">
        <f t="shared" si="4381"/>
        <v/>
      </c>
      <c r="EA321" s="72" t="str">
        <f t="shared" si="4382"/>
        <v/>
      </c>
      <c r="EB321" s="72" t="str">
        <f t="shared" si="4383"/>
        <v/>
      </c>
      <c r="EC321" s="72" t="str">
        <f t="shared" si="4384"/>
        <v/>
      </c>
      <c r="ED321" s="72" t="str">
        <f t="shared" si="4385"/>
        <v/>
      </c>
      <c r="EE321" s="72" t="str">
        <f t="shared" si="4386"/>
        <v/>
      </c>
      <c r="EF321" s="72" t="str">
        <f t="shared" si="4387"/>
        <v/>
      </c>
      <c r="EG321" s="72" t="str">
        <f t="shared" si="4388"/>
        <v/>
      </c>
      <c r="EH321" s="72" t="str">
        <f t="shared" si="4389"/>
        <v/>
      </c>
      <c r="EI321" s="72" t="str">
        <f t="shared" si="4390"/>
        <v/>
      </c>
      <c r="EJ321" s="72" t="str">
        <f t="shared" si="4391"/>
        <v/>
      </c>
      <c r="EK321" s="72" t="str">
        <f t="shared" si="4392"/>
        <v/>
      </c>
      <c r="EL321" s="72" t="str">
        <f t="shared" si="4393"/>
        <v/>
      </c>
      <c r="EM321" s="72" t="str">
        <f t="shared" si="4394"/>
        <v/>
      </c>
      <c r="EN321" s="72" t="str">
        <f t="shared" si="4395"/>
        <v/>
      </c>
      <c r="EO321" s="72" t="str">
        <f t="shared" si="4396"/>
        <v/>
      </c>
      <c r="EP321" s="72" t="str">
        <f t="shared" si="4397"/>
        <v/>
      </c>
      <c r="EQ321" s="72" t="str">
        <f t="shared" si="4398"/>
        <v/>
      </c>
      <c r="ER321" s="72" t="str">
        <f t="shared" si="4399"/>
        <v/>
      </c>
      <c r="ES321" s="72" t="str">
        <f t="shared" si="4400"/>
        <v/>
      </c>
      <c r="ET321" s="72" t="str">
        <f t="shared" si="4401"/>
        <v/>
      </c>
      <c r="EU321" s="72" t="str">
        <f t="shared" si="4402"/>
        <v/>
      </c>
      <c r="EV321" s="72" t="str">
        <f t="shared" si="4403"/>
        <v/>
      </c>
      <c r="EW321" s="72" t="str">
        <f t="shared" si="4404"/>
        <v/>
      </c>
      <c r="EX321" s="72" t="str">
        <f t="shared" si="4405"/>
        <v/>
      </c>
      <c r="EY321" s="72" t="str">
        <f t="shared" si="4406"/>
        <v/>
      </c>
      <c r="EZ321" s="72" t="str">
        <f t="shared" si="4407"/>
        <v/>
      </c>
      <c r="FA321" s="72" t="str">
        <f t="shared" si="4408"/>
        <v/>
      </c>
      <c r="FB321" s="72" t="str">
        <f t="shared" si="4409"/>
        <v/>
      </c>
      <c r="FC321" s="72" t="str">
        <f t="shared" si="4410"/>
        <v/>
      </c>
      <c r="FD321" s="72" t="str">
        <f t="shared" si="4411"/>
        <v/>
      </c>
      <c r="FE321" s="72" t="str">
        <f t="shared" si="4412"/>
        <v/>
      </c>
      <c r="FF321" s="72" t="str">
        <f t="shared" si="4413"/>
        <v/>
      </c>
      <c r="FG321" s="72" t="str">
        <f t="shared" si="4414"/>
        <v/>
      </c>
      <c r="FH321" s="72" t="str">
        <f t="shared" si="4415"/>
        <v/>
      </c>
      <c r="FI321" s="72" t="str">
        <f t="shared" si="4416"/>
        <v/>
      </c>
      <c r="FJ321" s="72" t="str">
        <f t="shared" si="4417"/>
        <v/>
      </c>
      <c r="FK321" s="72" t="str">
        <f t="shared" si="4418"/>
        <v/>
      </c>
      <c r="FL321" s="72" t="str">
        <f t="shared" si="4419"/>
        <v/>
      </c>
      <c r="FM321" s="72" t="str">
        <f t="shared" si="4420"/>
        <v/>
      </c>
      <c r="FN321" s="72" t="str">
        <f t="shared" si="4421"/>
        <v/>
      </c>
      <c r="FO321" s="72" t="str">
        <f t="shared" si="4422"/>
        <v/>
      </c>
      <c r="FP321" s="72" t="str">
        <f t="shared" si="4423"/>
        <v/>
      </c>
      <c r="FQ321" s="72" t="str">
        <f t="shared" si="4424"/>
        <v/>
      </c>
      <c r="FR321" s="72" t="str">
        <f t="shared" si="4425"/>
        <v/>
      </c>
      <c r="FS321" s="72" t="str">
        <f t="shared" si="4426"/>
        <v/>
      </c>
    </row>
    <row r="322" spans="1:175" ht="16.5">
      <c r="A322" s="73"/>
      <c r="B322" s="139"/>
      <c r="C322" s="73"/>
      <c r="E322" s="138"/>
      <c r="T322" s="146"/>
      <c r="U322" s="86"/>
      <c r="CU322" s="96" t="str">
        <f t="shared" si="4356"/>
        <v>|n</v>
      </c>
      <c r="CW322" s="61"/>
      <c r="CX322" s="61"/>
      <c r="CY322" s="61"/>
      <c r="CZ322" s="61"/>
      <c r="DA322" s="61"/>
      <c r="DB322" s="72" t="str">
        <f t="shared" si="4357"/>
        <v/>
      </c>
      <c r="DC322" s="72" t="str">
        <f t="shared" si="4358"/>
        <v/>
      </c>
      <c r="DD322" s="72" t="str">
        <f t="shared" si="4359"/>
        <v/>
      </c>
      <c r="DE322" s="72" t="str">
        <f t="shared" si="4360"/>
        <v/>
      </c>
      <c r="DF322" s="72" t="str">
        <f t="shared" si="4361"/>
        <v/>
      </c>
      <c r="DG322" s="72" t="str">
        <f t="shared" si="4362"/>
        <v/>
      </c>
      <c r="DH322" s="72" t="str">
        <f t="shared" si="4363"/>
        <v/>
      </c>
      <c r="DI322" s="72" t="str">
        <f t="shared" si="4364"/>
        <v/>
      </c>
      <c r="DJ322" s="72" t="str">
        <f t="shared" si="4365"/>
        <v/>
      </c>
      <c r="DK322" s="72" t="str">
        <f t="shared" si="4366"/>
        <v/>
      </c>
      <c r="DL322" s="72" t="str">
        <f t="shared" si="4367"/>
        <v/>
      </c>
      <c r="DM322" s="72" t="str">
        <f t="shared" si="4368"/>
        <v/>
      </c>
      <c r="DN322" s="72" t="str">
        <f t="shared" si="4369"/>
        <v/>
      </c>
      <c r="DO322" s="72" t="str">
        <f t="shared" si="4370"/>
        <v/>
      </c>
      <c r="DP322" s="72" t="str">
        <f t="shared" si="4371"/>
        <v/>
      </c>
      <c r="DQ322" s="72" t="str">
        <f t="shared" si="4372"/>
        <v/>
      </c>
      <c r="DR322" s="72" t="str">
        <f t="shared" si="4373"/>
        <v/>
      </c>
      <c r="DS322" s="72" t="str">
        <f t="shared" si="4374"/>
        <v/>
      </c>
      <c r="DT322" s="72" t="str">
        <f t="shared" si="4375"/>
        <v/>
      </c>
      <c r="DU322" s="72" t="str">
        <f t="shared" si="4376"/>
        <v/>
      </c>
      <c r="DV322" s="72" t="str">
        <f t="shared" si="4377"/>
        <v/>
      </c>
      <c r="DW322" s="72" t="str">
        <f t="shared" si="4378"/>
        <v/>
      </c>
      <c r="DX322" s="72" t="str">
        <f t="shared" si="4379"/>
        <v/>
      </c>
      <c r="DY322" s="72" t="str">
        <f t="shared" si="4380"/>
        <v/>
      </c>
      <c r="DZ322" s="72" t="str">
        <f t="shared" si="4381"/>
        <v/>
      </c>
      <c r="EA322" s="72" t="str">
        <f t="shared" si="4382"/>
        <v/>
      </c>
      <c r="EB322" s="72" t="str">
        <f t="shared" si="4383"/>
        <v/>
      </c>
      <c r="EC322" s="72" t="str">
        <f t="shared" si="4384"/>
        <v/>
      </c>
      <c r="ED322" s="72" t="str">
        <f t="shared" si="4385"/>
        <v/>
      </c>
      <c r="EE322" s="72" t="str">
        <f t="shared" si="4386"/>
        <v/>
      </c>
      <c r="EF322" s="72" t="str">
        <f t="shared" si="4387"/>
        <v/>
      </c>
      <c r="EG322" s="72" t="str">
        <f t="shared" si="4388"/>
        <v/>
      </c>
      <c r="EH322" s="72" t="str">
        <f t="shared" si="4389"/>
        <v/>
      </c>
      <c r="EI322" s="72" t="str">
        <f t="shared" si="4390"/>
        <v/>
      </c>
      <c r="EJ322" s="72" t="str">
        <f t="shared" si="4391"/>
        <v/>
      </c>
      <c r="EK322" s="72" t="str">
        <f t="shared" si="4392"/>
        <v/>
      </c>
      <c r="EL322" s="72" t="str">
        <f t="shared" si="4393"/>
        <v/>
      </c>
      <c r="EM322" s="72" t="str">
        <f t="shared" si="4394"/>
        <v/>
      </c>
      <c r="EN322" s="72" t="str">
        <f t="shared" si="4395"/>
        <v/>
      </c>
      <c r="EO322" s="72" t="str">
        <f t="shared" si="4396"/>
        <v/>
      </c>
      <c r="EP322" s="72" t="str">
        <f t="shared" si="4397"/>
        <v/>
      </c>
      <c r="EQ322" s="72" t="str">
        <f t="shared" si="4398"/>
        <v/>
      </c>
      <c r="ER322" s="72" t="str">
        <f t="shared" si="4399"/>
        <v/>
      </c>
      <c r="ES322" s="72" t="str">
        <f t="shared" si="4400"/>
        <v/>
      </c>
      <c r="ET322" s="72" t="str">
        <f t="shared" si="4401"/>
        <v/>
      </c>
      <c r="EU322" s="72" t="str">
        <f t="shared" si="4402"/>
        <v/>
      </c>
      <c r="EV322" s="72" t="str">
        <f t="shared" si="4403"/>
        <v/>
      </c>
      <c r="EW322" s="72" t="str">
        <f t="shared" si="4404"/>
        <v/>
      </c>
      <c r="EX322" s="72" t="str">
        <f t="shared" si="4405"/>
        <v/>
      </c>
      <c r="EY322" s="72" t="str">
        <f t="shared" si="4406"/>
        <v/>
      </c>
      <c r="EZ322" s="72" t="str">
        <f t="shared" si="4407"/>
        <v/>
      </c>
      <c r="FA322" s="72" t="str">
        <f t="shared" si="4408"/>
        <v/>
      </c>
      <c r="FB322" s="72" t="str">
        <f t="shared" si="4409"/>
        <v/>
      </c>
      <c r="FC322" s="72" t="str">
        <f t="shared" si="4410"/>
        <v/>
      </c>
      <c r="FD322" s="72" t="str">
        <f t="shared" si="4411"/>
        <v/>
      </c>
      <c r="FE322" s="72" t="str">
        <f t="shared" si="4412"/>
        <v/>
      </c>
      <c r="FF322" s="72" t="str">
        <f t="shared" si="4413"/>
        <v/>
      </c>
      <c r="FG322" s="72" t="str">
        <f t="shared" si="4414"/>
        <v/>
      </c>
      <c r="FH322" s="72" t="str">
        <f t="shared" si="4415"/>
        <v/>
      </c>
      <c r="FI322" s="72" t="str">
        <f t="shared" si="4416"/>
        <v/>
      </c>
      <c r="FJ322" s="72" t="str">
        <f t="shared" si="4417"/>
        <v/>
      </c>
      <c r="FK322" s="72" t="str">
        <f t="shared" si="4418"/>
        <v/>
      </c>
      <c r="FL322" s="72" t="str">
        <f t="shared" si="4419"/>
        <v/>
      </c>
      <c r="FM322" s="72" t="str">
        <f t="shared" si="4420"/>
        <v/>
      </c>
      <c r="FN322" s="72" t="str">
        <f t="shared" si="4421"/>
        <v/>
      </c>
      <c r="FO322" s="72" t="str">
        <f t="shared" si="4422"/>
        <v/>
      </c>
      <c r="FP322" s="72" t="str">
        <f t="shared" si="4423"/>
        <v/>
      </c>
      <c r="FQ322" s="72" t="str">
        <f t="shared" si="4424"/>
        <v/>
      </c>
      <c r="FR322" s="72" t="str">
        <f t="shared" si="4425"/>
        <v/>
      </c>
      <c r="FS322" s="72" t="str">
        <f t="shared" si="4426"/>
        <v/>
      </c>
    </row>
    <row r="323" spans="1:175" ht="16.5">
      <c r="A323" s="73"/>
      <c r="B323" s="139"/>
      <c r="C323" s="73"/>
      <c r="E323" s="138"/>
      <c r="T323" s="146"/>
      <c r="U323" s="86"/>
      <c r="CU323" s="96" t="str">
        <f t="shared" si="4356"/>
        <v>|n</v>
      </c>
      <c r="CW323" s="61"/>
      <c r="CX323" s="61"/>
      <c r="CY323" s="61"/>
      <c r="CZ323" s="61"/>
      <c r="DA323" s="61"/>
      <c r="DB323" s="72" t="str">
        <f t="shared" si="4357"/>
        <v/>
      </c>
      <c r="DC323" s="72" t="str">
        <f t="shared" si="4358"/>
        <v/>
      </c>
      <c r="DD323" s="72" t="str">
        <f t="shared" si="4359"/>
        <v/>
      </c>
      <c r="DE323" s="72" t="str">
        <f t="shared" si="4360"/>
        <v/>
      </c>
      <c r="DF323" s="72" t="str">
        <f t="shared" si="4361"/>
        <v/>
      </c>
      <c r="DG323" s="72" t="str">
        <f t="shared" si="4362"/>
        <v/>
      </c>
      <c r="DH323" s="72" t="str">
        <f t="shared" si="4363"/>
        <v/>
      </c>
      <c r="DI323" s="72" t="str">
        <f t="shared" si="4364"/>
        <v/>
      </c>
      <c r="DJ323" s="72" t="str">
        <f t="shared" si="4365"/>
        <v/>
      </c>
      <c r="DK323" s="72" t="str">
        <f t="shared" si="4366"/>
        <v/>
      </c>
      <c r="DL323" s="72" t="str">
        <f t="shared" si="4367"/>
        <v/>
      </c>
      <c r="DM323" s="72" t="str">
        <f t="shared" si="4368"/>
        <v/>
      </c>
      <c r="DN323" s="72" t="str">
        <f t="shared" si="4369"/>
        <v/>
      </c>
      <c r="DO323" s="72" t="str">
        <f t="shared" si="4370"/>
        <v/>
      </c>
      <c r="DP323" s="72" t="str">
        <f t="shared" si="4371"/>
        <v/>
      </c>
      <c r="DQ323" s="72" t="str">
        <f t="shared" si="4372"/>
        <v/>
      </c>
      <c r="DR323" s="72" t="str">
        <f t="shared" si="4373"/>
        <v/>
      </c>
      <c r="DS323" s="72" t="str">
        <f t="shared" si="4374"/>
        <v/>
      </c>
      <c r="DT323" s="72" t="str">
        <f t="shared" si="4375"/>
        <v/>
      </c>
      <c r="DU323" s="72" t="str">
        <f t="shared" si="4376"/>
        <v/>
      </c>
      <c r="DV323" s="72" t="str">
        <f t="shared" si="4377"/>
        <v/>
      </c>
      <c r="DW323" s="72" t="str">
        <f t="shared" si="4378"/>
        <v/>
      </c>
      <c r="DX323" s="72" t="str">
        <f t="shared" si="4379"/>
        <v/>
      </c>
      <c r="DY323" s="72" t="str">
        <f t="shared" si="4380"/>
        <v/>
      </c>
      <c r="DZ323" s="72" t="str">
        <f t="shared" si="4381"/>
        <v/>
      </c>
      <c r="EA323" s="72" t="str">
        <f t="shared" si="4382"/>
        <v/>
      </c>
      <c r="EB323" s="72" t="str">
        <f t="shared" si="4383"/>
        <v/>
      </c>
      <c r="EC323" s="72" t="str">
        <f t="shared" si="4384"/>
        <v/>
      </c>
      <c r="ED323" s="72" t="str">
        <f t="shared" si="4385"/>
        <v/>
      </c>
      <c r="EE323" s="72" t="str">
        <f t="shared" si="4386"/>
        <v/>
      </c>
      <c r="EF323" s="72" t="str">
        <f t="shared" si="4387"/>
        <v/>
      </c>
      <c r="EG323" s="72" t="str">
        <f t="shared" si="4388"/>
        <v/>
      </c>
      <c r="EH323" s="72" t="str">
        <f t="shared" si="4389"/>
        <v/>
      </c>
      <c r="EI323" s="72" t="str">
        <f t="shared" si="4390"/>
        <v/>
      </c>
      <c r="EJ323" s="72" t="str">
        <f t="shared" si="4391"/>
        <v/>
      </c>
      <c r="EK323" s="72" t="str">
        <f t="shared" si="4392"/>
        <v/>
      </c>
      <c r="EL323" s="72" t="str">
        <f t="shared" si="4393"/>
        <v/>
      </c>
      <c r="EM323" s="72" t="str">
        <f t="shared" si="4394"/>
        <v/>
      </c>
      <c r="EN323" s="72" t="str">
        <f t="shared" si="4395"/>
        <v/>
      </c>
      <c r="EO323" s="72" t="str">
        <f t="shared" si="4396"/>
        <v/>
      </c>
      <c r="EP323" s="72" t="str">
        <f t="shared" si="4397"/>
        <v/>
      </c>
      <c r="EQ323" s="72" t="str">
        <f t="shared" si="4398"/>
        <v/>
      </c>
      <c r="ER323" s="72" t="str">
        <f t="shared" si="4399"/>
        <v/>
      </c>
      <c r="ES323" s="72" t="str">
        <f t="shared" si="4400"/>
        <v/>
      </c>
      <c r="ET323" s="72" t="str">
        <f t="shared" si="4401"/>
        <v/>
      </c>
      <c r="EU323" s="72" t="str">
        <f t="shared" si="4402"/>
        <v/>
      </c>
      <c r="EV323" s="72" t="str">
        <f t="shared" si="4403"/>
        <v/>
      </c>
      <c r="EW323" s="72" t="str">
        <f t="shared" si="4404"/>
        <v/>
      </c>
      <c r="EX323" s="72" t="str">
        <f t="shared" si="4405"/>
        <v/>
      </c>
      <c r="EY323" s="72" t="str">
        <f t="shared" si="4406"/>
        <v/>
      </c>
      <c r="EZ323" s="72" t="str">
        <f t="shared" si="4407"/>
        <v/>
      </c>
      <c r="FA323" s="72" t="str">
        <f t="shared" si="4408"/>
        <v/>
      </c>
      <c r="FB323" s="72" t="str">
        <f t="shared" si="4409"/>
        <v/>
      </c>
      <c r="FC323" s="72" t="str">
        <f t="shared" si="4410"/>
        <v/>
      </c>
      <c r="FD323" s="72" t="str">
        <f t="shared" si="4411"/>
        <v/>
      </c>
      <c r="FE323" s="72" t="str">
        <f t="shared" si="4412"/>
        <v/>
      </c>
      <c r="FF323" s="72" t="str">
        <f t="shared" si="4413"/>
        <v/>
      </c>
      <c r="FG323" s="72" t="str">
        <f t="shared" si="4414"/>
        <v/>
      </c>
      <c r="FH323" s="72" t="str">
        <f t="shared" si="4415"/>
        <v/>
      </c>
      <c r="FI323" s="72" t="str">
        <f t="shared" si="4416"/>
        <v/>
      </c>
      <c r="FJ323" s="72" t="str">
        <f t="shared" si="4417"/>
        <v/>
      </c>
      <c r="FK323" s="72" t="str">
        <f t="shared" si="4418"/>
        <v/>
      </c>
      <c r="FL323" s="72" t="str">
        <f t="shared" si="4419"/>
        <v/>
      </c>
      <c r="FM323" s="72" t="str">
        <f t="shared" si="4420"/>
        <v/>
      </c>
      <c r="FN323" s="72" t="str">
        <f t="shared" si="4421"/>
        <v/>
      </c>
      <c r="FO323" s="72" t="str">
        <f t="shared" si="4422"/>
        <v/>
      </c>
      <c r="FP323" s="72" t="str">
        <f t="shared" si="4423"/>
        <v/>
      </c>
      <c r="FQ323" s="72" t="str">
        <f t="shared" si="4424"/>
        <v/>
      </c>
      <c r="FR323" s="72" t="str">
        <f t="shared" si="4425"/>
        <v/>
      </c>
      <c r="FS323" s="72" t="str">
        <f t="shared" si="4426"/>
        <v/>
      </c>
    </row>
    <row r="324" spans="1:175" ht="16.5">
      <c r="A324" s="73"/>
      <c r="B324" s="139"/>
      <c r="C324" s="73"/>
      <c r="E324" s="138"/>
      <c r="T324" s="146"/>
      <c r="U324" s="86"/>
      <c r="CU324" s="96" t="str">
        <f t="shared" si="4356"/>
        <v>|n</v>
      </c>
      <c r="CW324" s="61"/>
      <c r="CX324" s="61"/>
      <c r="CY324" s="61"/>
      <c r="CZ324" s="61"/>
      <c r="DA324" s="61"/>
      <c r="DB324" s="72" t="str">
        <f t="shared" si="4357"/>
        <v/>
      </c>
      <c r="DC324" s="72" t="str">
        <f t="shared" si="4358"/>
        <v/>
      </c>
      <c r="DD324" s="72" t="str">
        <f t="shared" si="4359"/>
        <v/>
      </c>
      <c r="DE324" s="72" t="str">
        <f t="shared" si="4360"/>
        <v/>
      </c>
      <c r="DF324" s="72" t="str">
        <f t="shared" si="4361"/>
        <v/>
      </c>
      <c r="DG324" s="72" t="str">
        <f t="shared" si="4362"/>
        <v/>
      </c>
      <c r="DH324" s="72" t="str">
        <f t="shared" si="4363"/>
        <v/>
      </c>
      <c r="DI324" s="72" t="str">
        <f t="shared" si="4364"/>
        <v/>
      </c>
      <c r="DJ324" s="72" t="str">
        <f t="shared" si="4365"/>
        <v/>
      </c>
      <c r="DK324" s="72" t="str">
        <f t="shared" si="4366"/>
        <v/>
      </c>
      <c r="DL324" s="72" t="str">
        <f t="shared" si="4367"/>
        <v/>
      </c>
      <c r="DM324" s="72" t="str">
        <f t="shared" si="4368"/>
        <v/>
      </c>
      <c r="DN324" s="72" t="str">
        <f t="shared" si="4369"/>
        <v/>
      </c>
      <c r="DO324" s="72" t="str">
        <f t="shared" si="4370"/>
        <v/>
      </c>
      <c r="DP324" s="72" t="str">
        <f t="shared" si="4371"/>
        <v/>
      </c>
      <c r="DQ324" s="72" t="str">
        <f t="shared" si="4372"/>
        <v/>
      </c>
      <c r="DR324" s="72" t="str">
        <f t="shared" si="4373"/>
        <v/>
      </c>
      <c r="DS324" s="72" t="str">
        <f t="shared" si="4374"/>
        <v/>
      </c>
      <c r="DT324" s="72" t="str">
        <f t="shared" si="4375"/>
        <v/>
      </c>
      <c r="DU324" s="72" t="str">
        <f t="shared" si="4376"/>
        <v/>
      </c>
      <c r="DV324" s="72" t="str">
        <f t="shared" si="4377"/>
        <v/>
      </c>
      <c r="DW324" s="72" t="str">
        <f t="shared" si="4378"/>
        <v/>
      </c>
      <c r="DX324" s="72" t="str">
        <f t="shared" si="4379"/>
        <v/>
      </c>
      <c r="DY324" s="72" t="str">
        <f t="shared" si="4380"/>
        <v/>
      </c>
      <c r="DZ324" s="72" t="str">
        <f t="shared" si="4381"/>
        <v/>
      </c>
      <c r="EA324" s="72" t="str">
        <f t="shared" si="4382"/>
        <v/>
      </c>
      <c r="EB324" s="72" t="str">
        <f t="shared" si="4383"/>
        <v/>
      </c>
      <c r="EC324" s="72" t="str">
        <f t="shared" si="4384"/>
        <v/>
      </c>
      <c r="ED324" s="72" t="str">
        <f t="shared" si="4385"/>
        <v/>
      </c>
      <c r="EE324" s="72" t="str">
        <f t="shared" si="4386"/>
        <v/>
      </c>
      <c r="EF324" s="72" t="str">
        <f t="shared" si="4387"/>
        <v/>
      </c>
      <c r="EG324" s="72" t="str">
        <f t="shared" si="4388"/>
        <v/>
      </c>
      <c r="EH324" s="72" t="str">
        <f t="shared" si="4389"/>
        <v/>
      </c>
      <c r="EI324" s="72" t="str">
        <f t="shared" si="4390"/>
        <v/>
      </c>
      <c r="EJ324" s="72" t="str">
        <f t="shared" si="4391"/>
        <v/>
      </c>
      <c r="EK324" s="72" t="str">
        <f t="shared" si="4392"/>
        <v/>
      </c>
      <c r="EL324" s="72" t="str">
        <f t="shared" si="4393"/>
        <v/>
      </c>
      <c r="EM324" s="72" t="str">
        <f t="shared" si="4394"/>
        <v/>
      </c>
      <c r="EN324" s="72" t="str">
        <f t="shared" si="4395"/>
        <v/>
      </c>
      <c r="EO324" s="72" t="str">
        <f t="shared" si="4396"/>
        <v/>
      </c>
      <c r="EP324" s="72" t="str">
        <f t="shared" si="4397"/>
        <v/>
      </c>
      <c r="EQ324" s="72" t="str">
        <f t="shared" si="4398"/>
        <v/>
      </c>
      <c r="ER324" s="72" t="str">
        <f t="shared" si="4399"/>
        <v/>
      </c>
      <c r="ES324" s="72" t="str">
        <f t="shared" si="4400"/>
        <v/>
      </c>
      <c r="ET324" s="72" t="str">
        <f t="shared" si="4401"/>
        <v/>
      </c>
      <c r="EU324" s="72" t="str">
        <f t="shared" si="4402"/>
        <v/>
      </c>
      <c r="EV324" s="72" t="str">
        <f t="shared" si="4403"/>
        <v/>
      </c>
      <c r="EW324" s="72" t="str">
        <f t="shared" si="4404"/>
        <v/>
      </c>
      <c r="EX324" s="72" t="str">
        <f t="shared" si="4405"/>
        <v/>
      </c>
      <c r="EY324" s="72" t="str">
        <f t="shared" si="4406"/>
        <v/>
      </c>
      <c r="EZ324" s="72" t="str">
        <f t="shared" si="4407"/>
        <v/>
      </c>
      <c r="FA324" s="72" t="str">
        <f t="shared" si="4408"/>
        <v/>
      </c>
      <c r="FB324" s="72" t="str">
        <f t="shared" si="4409"/>
        <v/>
      </c>
      <c r="FC324" s="72" t="str">
        <f t="shared" si="4410"/>
        <v/>
      </c>
      <c r="FD324" s="72" t="str">
        <f t="shared" si="4411"/>
        <v/>
      </c>
      <c r="FE324" s="72" t="str">
        <f t="shared" si="4412"/>
        <v/>
      </c>
      <c r="FF324" s="72" t="str">
        <f t="shared" si="4413"/>
        <v/>
      </c>
      <c r="FG324" s="72" t="str">
        <f t="shared" si="4414"/>
        <v/>
      </c>
      <c r="FH324" s="72" t="str">
        <f t="shared" si="4415"/>
        <v/>
      </c>
      <c r="FI324" s="72" t="str">
        <f t="shared" si="4416"/>
        <v/>
      </c>
      <c r="FJ324" s="72" t="str">
        <f t="shared" si="4417"/>
        <v/>
      </c>
      <c r="FK324" s="72" t="str">
        <f t="shared" si="4418"/>
        <v/>
      </c>
      <c r="FL324" s="72" t="str">
        <f t="shared" si="4419"/>
        <v/>
      </c>
      <c r="FM324" s="72" t="str">
        <f t="shared" si="4420"/>
        <v/>
      </c>
      <c r="FN324" s="72" t="str">
        <f t="shared" si="4421"/>
        <v/>
      </c>
      <c r="FO324" s="72" t="str">
        <f t="shared" si="4422"/>
        <v/>
      </c>
      <c r="FP324" s="72" t="str">
        <f t="shared" si="4423"/>
        <v/>
      </c>
      <c r="FQ324" s="72" t="str">
        <f t="shared" si="4424"/>
        <v/>
      </c>
      <c r="FR324" s="72" t="str">
        <f t="shared" si="4425"/>
        <v/>
      </c>
      <c r="FS324" s="72" t="str">
        <f t="shared" si="4426"/>
        <v/>
      </c>
    </row>
    <row r="325" spans="1:175" ht="16.5">
      <c r="A325" s="73"/>
      <c r="B325" s="139"/>
      <c r="C325" s="73"/>
      <c r="E325" s="138"/>
      <c r="T325" s="146"/>
      <c r="U325" s="86"/>
      <c r="CU325" s="96" t="str">
        <f t="shared" si="4356"/>
        <v>|n</v>
      </c>
      <c r="CW325" s="61"/>
      <c r="CX325" s="61"/>
      <c r="CY325" s="61"/>
      <c r="CZ325" s="61"/>
      <c r="DA325" s="61"/>
      <c r="DB325" s="72" t="str">
        <f t="shared" si="4357"/>
        <v/>
      </c>
      <c r="DC325" s="72" t="str">
        <f t="shared" si="4358"/>
        <v/>
      </c>
      <c r="DD325" s="72" t="str">
        <f t="shared" si="4359"/>
        <v/>
      </c>
      <c r="DE325" s="72" t="str">
        <f t="shared" si="4360"/>
        <v/>
      </c>
      <c r="DF325" s="72" t="str">
        <f t="shared" si="4361"/>
        <v/>
      </c>
      <c r="DG325" s="72" t="str">
        <f t="shared" si="4362"/>
        <v/>
      </c>
      <c r="DH325" s="72" t="str">
        <f t="shared" si="4363"/>
        <v/>
      </c>
      <c r="DI325" s="72" t="str">
        <f t="shared" si="4364"/>
        <v/>
      </c>
      <c r="DJ325" s="72" t="str">
        <f t="shared" si="4365"/>
        <v/>
      </c>
      <c r="DK325" s="72" t="str">
        <f t="shared" si="4366"/>
        <v/>
      </c>
      <c r="DL325" s="72" t="str">
        <f t="shared" si="4367"/>
        <v/>
      </c>
      <c r="DM325" s="72" t="str">
        <f t="shared" si="4368"/>
        <v/>
      </c>
      <c r="DN325" s="72" t="str">
        <f t="shared" si="4369"/>
        <v/>
      </c>
      <c r="DO325" s="72" t="str">
        <f t="shared" si="4370"/>
        <v/>
      </c>
      <c r="DP325" s="72" t="str">
        <f t="shared" si="4371"/>
        <v/>
      </c>
      <c r="DQ325" s="72" t="str">
        <f t="shared" si="4372"/>
        <v/>
      </c>
      <c r="DR325" s="72" t="str">
        <f t="shared" si="4373"/>
        <v/>
      </c>
      <c r="DS325" s="72" t="str">
        <f t="shared" si="4374"/>
        <v/>
      </c>
      <c r="DT325" s="72" t="str">
        <f t="shared" si="4375"/>
        <v/>
      </c>
      <c r="DU325" s="72" t="str">
        <f t="shared" si="4376"/>
        <v/>
      </c>
      <c r="DV325" s="72" t="str">
        <f t="shared" si="4377"/>
        <v/>
      </c>
      <c r="DW325" s="72" t="str">
        <f t="shared" si="4378"/>
        <v/>
      </c>
      <c r="DX325" s="72" t="str">
        <f t="shared" si="4379"/>
        <v/>
      </c>
      <c r="DY325" s="72" t="str">
        <f t="shared" si="4380"/>
        <v/>
      </c>
      <c r="DZ325" s="72" t="str">
        <f t="shared" si="4381"/>
        <v/>
      </c>
      <c r="EA325" s="72" t="str">
        <f t="shared" si="4382"/>
        <v/>
      </c>
      <c r="EB325" s="72" t="str">
        <f t="shared" si="4383"/>
        <v/>
      </c>
      <c r="EC325" s="72" t="str">
        <f t="shared" si="4384"/>
        <v/>
      </c>
      <c r="ED325" s="72" t="str">
        <f t="shared" si="4385"/>
        <v/>
      </c>
      <c r="EE325" s="72" t="str">
        <f t="shared" si="4386"/>
        <v/>
      </c>
      <c r="EF325" s="72" t="str">
        <f t="shared" si="4387"/>
        <v/>
      </c>
      <c r="EG325" s="72" t="str">
        <f t="shared" si="4388"/>
        <v/>
      </c>
      <c r="EH325" s="72" t="str">
        <f t="shared" si="4389"/>
        <v/>
      </c>
      <c r="EI325" s="72" t="str">
        <f t="shared" si="4390"/>
        <v/>
      </c>
      <c r="EJ325" s="72" t="str">
        <f t="shared" si="4391"/>
        <v/>
      </c>
      <c r="EK325" s="72" t="str">
        <f t="shared" si="4392"/>
        <v/>
      </c>
      <c r="EL325" s="72" t="str">
        <f t="shared" si="4393"/>
        <v/>
      </c>
      <c r="EM325" s="72" t="str">
        <f t="shared" si="4394"/>
        <v/>
      </c>
      <c r="EN325" s="72" t="str">
        <f t="shared" si="4395"/>
        <v/>
      </c>
      <c r="EO325" s="72" t="str">
        <f t="shared" si="4396"/>
        <v/>
      </c>
      <c r="EP325" s="72" t="str">
        <f t="shared" si="4397"/>
        <v/>
      </c>
      <c r="EQ325" s="72" t="str">
        <f t="shared" si="4398"/>
        <v/>
      </c>
      <c r="ER325" s="72" t="str">
        <f t="shared" si="4399"/>
        <v/>
      </c>
      <c r="ES325" s="72" t="str">
        <f t="shared" si="4400"/>
        <v/>
      </c>
      <c r="ET325" s="72" t="str">
        <f t="shared" si="4401"/>
        <v/>
      </c>
      <c r="EU325" s="72" t="str">
        <f t="shared" si="4402"/>
        <v/>
      </c>
      <c r="EV325" s="72" t="str">
        <f t="shared" si="4403"/>
        <v/>
      </c>
      <c r="EW325" s="72" t="str">
        <f t="shared" si="4404"/>
        <v/>
      </c>
      <c r="EX325" s="72" t="str">
        <f t="shared" si="4405"/>
        <v/>
      </c>
      <c r="EY325" s="72" t="str">
        <f t="shared" si="4406"/>
        <v/>
      </c>
      <c r="EZ325" s="72" t="str">
        <f t="shared" si="4407"/>
        <v/>
      </c>
      <c r="FA325" s="72" t="str">
        <f t="shared" si="4408"/>
        <v/>
      </c>
      <c r="FB325" s="72" t="str">
        <f t="shared" si="4409"/>
        <v/>
      </c>
      <c r="FC325" s="72" t="str">
        <f t="shared" si="4410"/>
        <v/>
      </c>
      <c r="FD325" s="72" t="str">
        <f t="shared" si="4411"/>
        <v/>
      </c>
      <c r="FE325" s="72" t="str">
        <f t="shared" si="4412"/>
        <v/>
      </c>
      <c r="FF325" s="72" t="str">
        <f t="shared" si="4413"/>
        <v/>
      </c>
      <c r="FG325" s="72" t="str">
        <f t="shared" si="4414"/>
        <v/>
      </c>
      <c r="FH325" s="72" t="str">
        <f t="shared" si="4415"/>
        <v/>
      </c>
      <c r="FI325" s="72" t="str">
        <f t="shared" si="4416"/>
        <v/>
      </c>
      <c r="FJ325" s="72" t="str">
        <f t="shared" si="4417"/>
        <v/>
      </c>
      <c r="FK325" s="72" t="str">
        <f t="shared" si="4418"/>
        <v/>
      </c>
      <c r="FL325" s="72" t="str">
        <f t="shared" si="4419"/>
        <v/>
      </c>
      <c r="FM325" s="72" t="str">
        <f t="shared" si="4420"/>
        <v/>
      </c>
      <c r="FN325" s="72" t="str">
        <f t="shared" si="4421"/>
        <v/>
      </c>
      <c r="FO325" s="72" t="str">
        <f t="shared" si="4422"/>
        <v/>
      </c>
      <c r="FP325" s="72" t="str">
        <f t="shared" si="4423"/>
        <v/>
      </c>
      <c r="FQ325" s="72" t="str">
        <f t="shared" si="4424"/>
        <v/>
      </c>
      <c r="FR325" s="72" t="str">
        <f t="shared" si="4425"/>
        <v/>
      </c>
      <c r="FS325" s="72" t="str">
        <f t="shared" si="4426"/>
        <v/>
      </c>
    </row>
    <row r="326" spans="1:175" ht="16.5">
      <c r="A326" s="73"/>
      <c r="B326" s="139"/>
      <c r="C326" s="73"/>
      <c r="E326" s="138"/>
      <c r="T326" s="146"/>
      <c r="U326" s="86"/>
      <c r="CU326" s="96" t="str">
        <f t="shared" si="4356"/>
        <v>|n</v>
      </c>
      <c r="CW326" s="61"/>
      <c r="CX326" s="61"/>
      <c r="CY326" s="61"/>
      <c r="CZ326" s="61"/>
      <c r="DA326" s="61"/>
      <c r="DB326" s="72" t="str">
        <f t="shared" si="4357"/>
        <v/>
      </c>
      <c r="DC326" s="72" t="str">
        <f t="shared" si="4358"/>
        <v/>
      </c>
      <c r="DD326" s="72" t="str">
        <f t="shared" si="4359"/>
        <v/>
      </c>
      <c r="DE326" s="72" t="str">
        <f t="shared" si="4360"/>
        <v/>
      </c>
      <c r="DF326" s="72" t="str">
        <f t="shared" si="4361"/>
        <v/>
      </c>
      <c r="DG326" s="72" t="str">
        <f t="shared" si="4362"/>
        <v/>
      </c>
      <c r="DH326" s="72" t="str">
        <f t="shared" si="4363"/>
        <v/>
      </c>
      <c r="DI326" s="72" t="str">
        <f t="shared" si="4364"/>
        <v/>
      </c>
      <c r="DJ326" s="72" t="str">
        <f t="shared" si="4365"/>
        <v/>
      </c>
      <c r="DK326" s="72" t="str">
        <f t="shared" si="4366"/>
        <v/>
      </c>
      <c r="DL326" s="72" t="str">
        <f t="shared" si="4367"/>
        <v/>
      </c>
      <c r="DM326" s="72" t="str">
        <f t="shared" si="4368"/>
        <v/>
      </c>
      <c r="DN326" s="72" t="str">
        <f t="shared" si="4369"/>
        <v/>
      </c>
      <c r="DO326" s="72" t="str">
        <f t="shared" si="4370"/>
        <v/>
      </c>
      <c r="DP326" s="72" t="str">
        <f t="shared" si="4371"/>
        <v/>
      </c>
      <c r="DQ326" s="72" t="str">
        <f t="shared" si="4372"/>
        <v/>
      </c>
      <c r="DR326" s="72" t="str">
        <f t="shared" si="4373"/>
        <v/>
      </c>
      <c r="DS326" s="72" t="str">
        <f t="shared" si="4374"/>
        <v/>
      </c>
      <c r="DT326" s="72" t="str">
        <f t="shared" si="4375"/>
        <v/>
      </c>
      <c r="DU326" s="72" t="str">
        <f t="shared" si="4376"/>
        <v/>
      </c>
      <c r="DV326" s="72" t="str">
        <f t="shared" si="4377"/>
        <v/>
      </c>
      <c r="DW326" s="72" t="str">
        <f t="shared" si="4378"/>
        <v/>
      </c>
      <c r="DX326" s="72" t="str">
        <f t="shared" si="4379"/>
        <v/>
      </c>
      <c r="DY326" s="72" t="str">
        <f t="shared" si="4380"/>
        <v/>
      </c>
      <c r="DZ326" s="72" t="str">
        <f t="shared" si="4381"/>
        <v/>
      </c>
      <c r="EA326" s="72" t="str">
        <f t="shared" si="4382"/>
        <v/>
      </c>
      <c r="EB326" s="72" t="str">
        <f t="shared" si="4383"/>
        <v/>
      </c>
      <c r="EC326" s="72" t="str">
        <f t="shared" si="4384"/>
        <v/>
      </c>
      <c r="ED326" s="72" t="str">
        <f t="shared" si="4385"/>
        <v/>
      </c>
      <c r="EE326" s="72" t="str">
        <f t="shared" si="4386"/>
        <v/>
      </c>
      <c r="EF326" s="72" t="str">
        <f t="shared" si="4387"/>
        <v/>
      </c>
      <c r="EG326" s="72" t="str">
        <f t="shared" si="4388"/>
        <v/>
      </c>
      <c r="EH326" s="72" t="str">
        <f t="shared" si="4389"/>
        <v/>
      </c>
      <c r="EI326" s="72" t="str">
        <f t="shared" si="4390"/>
        <v/>
      </c>
      <c r="EJ326" s="72" t="str">
        <f t="shared" si="4391"/>
        <v/>
      </c>
      <c r="EK326" s="72" t="str">
        <f t="shared" si="4392"/>
        <v/>
      </c>
      <c r="EL326" s="72" t="str">
        <f t="shared" si="4393"/>
        <v/>
      </c>
      <c r="EM326" s="72" t="str">
        <f t="shared" si="4394"/>
        <v/>
      </c>
      <c r="EN326" s="72" t="str">
        <f t="shared" si="4395"/>
        <v/>
      </c>
      <c r="EO326" s="72" t="str">
        <f t="shared" si="4396"/>
        <v/>
      </c>
      <c r="EP326" s="72" t="str">
        <f t="shared" si="4397"/>
        <v/>
      </c>
      <c r="EQ326" s="72" t="str">
        <f t="shared" si="4398"/>
        <v/>
      </c>
      <c r="ER326" s="72" t="str">
        <f t="shared" si="4399"/>
        <v/>
      </c>
      <c r="ES326" s="72" t="str">
        <f t="shared" si="4400"/>
        <v/>
      </c>
      <c r="ET326" s="72" t="str">
        <f t="shared" si="4401"/>
        <v/>
      </c>
      <c r="EU326" s="72" t="str">
        <f t="shared" si="4402"/>
        <v/>
      </c>
      <c r="EV326" s="72" t="str">
        <f t="shared" si="4403"/>
        <v/>
      </c>
      <c r="EW326" s="72" t="str">
        <f t="shared" si="4404"/>
        <v/>
      </c>
      <c r="EX326" s="72" t="str">
        <f t="shared" si="4405"/>
        <v/>
      </c>
      <c r="EY326" s="72" t="str">
        <f t="shared" si="4406"/>
        <v/>
      </c>
      <c r="EZ326" s="72" t="str">
        <f t="shared" si="4407"/>
        <v/>
      </c>
      <c r="FA326" s="72" t="str">
        <f t="shared" si="4408"/>
        <v/>
      </c>
      <c r="FB326" s="72" t="str">
        <f t="shared" si="4409"/>
        <v/>
      </c>
      <c r="FC326" s="72" t="str">
        <f t="shared" si="4410"/>
        <v/>
      </c>
      <c r="FD326" s="72" t="str">
        <f t="shared" si="4411"/>
        <v/>
      </c>
      <c r="FE326" s="72" t="str">
        <f t="shared" si="4412"/>
        <v/>
      </c>
      <c r="FF326" s="72" t="str">
        <f t="shared" si="4413"/>
        <v/>
      </c>
      <c r="FG326" s="72" t="str">
        <f t="shared" si="4414"/>
        <v/>
      </c>
      <c r="FH326" s="72" t="str">
        <f t="shared" si="4415"/>
        <v/>
      </c>
      <c r="FI326" s="72" t="str">
        <f t="shared" si="4416"/>
        <v/>
      </c>
      <c r="FJ326" s="72" t="str">
        <f t="shared" si="4417"/>
        <v/>
      </c>
      <c r="FK326" s="72" t="str">
        <f t="shared" si="4418"/>
        <v/>
      </c>
      <c r="FL326" s="72" t="str">
        <f t="shared" si="4419"/>
        <v/>
      </c>
      <c r="FM326" s="72" t="str">
        <f t="shared" si="4420"/>
        <v/>
      </c>
      <c r="FN326" s="72" t="str">
        <f t="shared" si="4421"/>
        <v/>
      </c>
      <c r="FO326" s="72" t="str">
        <f t="shared" si="4422"/>
        <v/>
      </c>
      <c r="FP326" s="72" t="str">
        <f t="shared" si="4423"/>
        <v/>
      </c>
      <c r="FQ326" s="72" t="str">
        <f t="shared" si="4424"/>
        <v/>
      </c>
      <c r="FR326" s="72" t="str">
        <f t="shared" si="4425"/>
        <v/>
      </c>
      <c r="FS326" s="72" t="str">
        <f t="shared" si="4426"/>
        <v/>
      </c>
    </row>
    <row r="327" spans="1:175" ht="16.5">
      <c r="A327" s="73"/>
      <c r="B327" s="139"/>
      <c r="C327" s="73"/>
      <c r="E327" s="138"/>
      <c r="T327" s="146"/>
      <c r="U327" s="86"/>
      <c r="CU327" s="96" t="str">
        <f t="shared" si="4356"/>
        <v>|n</v>
      </c>
      <c r="CW327" s="61"/>
      <c r="CX327" s="61"/>
      <c r="CY327" s="61"/>
      <c r="CZ327" s="61"/>
      <c r="DA327" s="61"/>
      <c r="DB327" s="72" t="str">
        <f t="shared" si="4357"/>
        <v/>
      </c>
      <c r="DC327" s="72" t="str">
        <f t="shared" si="4358"/>
        <v/>
      </c>
      <c r="DD327" s="72" t="str">
        <f t="shared" si="4359"/>
        <v/>
      </c>
      <c r="DE327" s="72" t="str">
        <f t="shared" si="4360"/>
        <v/>
      </c>
      <c r="DF327" s="72" t="str">
        <f t="shared" si="4361"/>
        <v/>
      </c>
      <c r="DG327" s="72" t="str">
        <f t="shared" si="4362"/>
        <v/>
      </c>
      <c r="DH327" s="72" t="str">
        <f t="shared" si="4363"/>
        <v/>
      </c>
      <c r="DI327" s="72" t="str">
        <f t="shared" si="4364"/>
        <v/>
      </c>
      <c r="DJ327" s="72" t="str">
        <f t="shared" si="4365"/>
        <v/>
      </c>
      <c r="DK327" s="72" t="str">
        <f t="shared" si="4366"/>
        <v/>
      </c>
      <c r="DL327" s="72" t="str">
        <f t="shared" si="4367"/>
        <v/>
      </c>
      <c r="DM327" s="72" t="str">
        <f t="shared" si="4368"/>
        <v/>
      </c>
      <c r="DN327" s="72" t="str">
        <f t="shared" si="4369"/>
        <v/>
      </c>
      <c r="DO327" s="72" t="str">
        <f t="shared" si="4370"/>
        <v/>
      </c>
      <c r="DP327" s="72" t="str">
        <f t="shared" si="4371"/>
        <v/>
      </c>
      <c r="DQ327" s="72" t="str">
        <f t="shared" si="4372"/>
        <v/>
      </c>
      <c r="DR327" s="72" t="str">
        <f t="shared" si="4373"/>
        <v/>
      </c>
      <c r="DS327" s="72" t="str">
        <f t="shared" si="4374"/>
        <v/>
      </c>
      <c r="DT327" s="72" t="str">
        <f t="shared" si="4375"/>
        <v/>
      </c>
      <c r="DU327" s="72" t="str">
        <f t="shared" si="4376"/>
        <v/>
      </c>
      <c r="DV327" s="72" t="str">
        <f t="shared" si="4377"/>
        <v/>
      </c>
      <c r="DW327" s="72" t="str">
        <f t="shared" si="4378"/>
        <v/>
      </c>
      <c r="DX327" s="72" t="str">
        <f t="shared" si="4379"/>
        <v/>
      </c>
      <c r="DY327" s="72" t="str">
        <f t="shared" si="4380"/>
        <v/>
      </c>
      <c r="DZ327" s="72" t="str">
        <f t="shared" si="4381"/>
        <v/>
      </c>
      <c r="EA327" s="72" t="str">
        <f t="shared" si="4382"/>
        <v/>
      </c>
      <c r="EB327" s="72" t="str">
        <f t="shared" si="4383"/>
        <v/>
      </c>
      <c r="EC327" s="72" t="str">
        <f t="shared" si="4384"/>
        <v/>
      </c>
      <c r="ED327" s="72" t="str">
        <f t="shared" si="4385"/>
        <v/>
      </c>
      <c r="EE327" s="72" t="str">
        <f t="shared" si="4386"/>
        <v/>
      </c>
      <c r="EF327" s="72" t="str">
        <f t="shared" si="4387"/>
        <v/>
      </c>
      <c r="EG327" s="72" t="str">
        <f t="shared" si="4388"/>
        <v/>
      </c>
      <c r="EH327" s="72" t="str">
        <f t="shared" si="4389"/>
        <v/>
      </c>
      <c r="EI327" s="72" t="str">
        <f t="shared" si="4390"/>
        <v/>
      </c>
      <c r="EJ327" s="72" t="str">
        <f t="shared" si="4391"/>
        <v/>
      </c>
      <c r="EK327" s="72" t="str">
        <f t="shared" si="4392"/>
        <v/>
      </c>
      <c r="EL327" s="72" t="str">
        <f t="shared" si="4393"/>
        <v/>
      </c>
      <c r="EM327" s="72" t="str">
        <f t="shared" si="4394"/>
        <v/>
      </c>
      <c r="EN327" s="72" t="str">
        <f t="shared" si="4395"/>
        <v/>
      </c>
      <c r="EO327" s="72" t="str">
        <f t="shared" si="4396"/>
        <v/>
      </c>
      <c r="EP327" s="72" t="str">
        <f t="shared" si="4397"/>
        <v/>
      </c>
      <c r="EQ327" s="72" t="str">
        <f t="shared" si="4398"/>
        <v/>
      </c>
      <c r="ER327" s="72" t="str">
        <f t="shared" si="4399"/>
        <v/>
      </c>
      <c r="ES327" s="72" t="str">
        <f t="shared" si="4400"/>
        <v/>
      </c>
      <c r="ET327" s="72" t="str">
        <f t="shared" si="4401"/>
        <v/>
      </c>
      <c r="EU327" s="72" t="str">
        <f t="shared" si="4402"/>
        <v/>
      </c>
      <c r="EV327" s="72" t="str">
        <f t="shared" si="4403"/>
        <v/>
      </c>
      <c r="EW327" s="72" t="str">
        <f t="shared" si="4404"/>
        <v/>
      </c>
      <c r="EX327" s="72" t="str">
        <f t="shared" si="4405"/>
        <v/>
      </c>
      <c r="EY327" s="72" t="str">
        <f t="shared" si="4406"/>
        <v/>
      </c>
      <c r="EZ327" s="72" t="str">
        <f t="shared" si="4407"/>
        <v/>
      </c>
      <c r="FA327" s="72" t="str">
        <f t="shared" si="4408"/>
        <v/>
      </c>
      <c r="FB327" s="72" t="str">
        <f t="shared" si="4409"/>
        <v/>
      </c>
      <c r="FC327" s="72" t="str">
        <f t="shared" si="4410"/>
        <v/>
      </c>
      <c r="FD327" s="72" t="str">
        <f t="shared" si="4411"/>
        <v/>
      </c>
      <c r="FE327" s="72" t="str">
        <f t="shared" si="4412"/>
        <v/>
      </c>
      <c r="FF327" s="72" t="str">
        <f t="shared" si="4413"/>
        <v/>
      </c>
      <c r="FG327" s="72" t="str">
        <f t="shared" si="4414"/>
        <v/>
      </c>
      <c r="FH327" s="72" t="str">
        <f t="shared" si="4415"/>
        <v/>
      </c>
      <c r="FI327" s="72" t="str">
        <f t="shared" si="4416"/>
        <v/>
      </c>
      <c r="FJ327" s="72" t="str">
        <f t="shared" si="4417"/>
        <v/>
      </c>
      <c r="FK327" s="72" t="str">
        <f t="shared" si="4418"/>
        <v/>
      </c>
      <c r="FL327" s="72" t="str">
        <f t="shared" si="4419"/>
        <v/>
      </c>
      <c r="FM327" s="72" t="str">
        <f t="shared" si="4420"/>
        <v/>
      </c>
      <c r="FN327" s="72" t="str">
        <f t="shared" si="4421"/>
        <v/>
      </c>
      <c r="FO327" s="72" t="str">
        <f t="shared" si="4422"/>
        <v/>
      </c>
      <c r="FP327" s="72" t="str">
        <f t="shared" si="4423"/>
        <v/>
      </c>
      <c r="FQ327" s="72" t="str">
        <f t="shared" si="4424"/>
        <v/>
      </c>
      <c r="FR327" s="72" t="str">
        <f t="shared" si="4425"/>
        <v/>
      </c>
      <c r="FS327" s="72" t="str">
        <f t="shared" si="4426"/>
        <v/>
      </c>
    </row>
    <row r="328" spans="1:175" ht="16.5">
      <c r="A328" s="73"/>
      <c r="B328" s="139"/>
      <c r="C328" s="73"/>
      <c r="E328" s="138"/>
      <c r="T328" s="146"/>
      <c r="U328" s="86"/>
      <c r="CU328" s="96" t="str">
        <f t="shared" si="4356"/>
        <v>|n</v>
      </c>
      <c r="CW328" s="61"/>
      <c r="CX328" s="61"/>
      <c r="CY328" s="61"/>
      <c r="CZ328" s="61"/>
      <c r="DA328" s="61"/>
      <c r="DB328" s="72" t="str">
        <f t="shared" si="4357"/>
        <v/>
      </c>
      <c r="DC328" s="72" t="str">
        <f t="shared" si="4358"/>
        <v/>
      </c>
      <c r="DD328" s="72" t="str">
        <f t="shared" si="4359"/>
        <v/>
      </c>
      <c r="DE328" s="72" t="str">
        <f t="shared" si="4360"/>
        <v/>
      </c>
      <c r="DF328" s="72" t="str">
        <f t="shared" si="4361"/>
        <v/>
      </c>
      <c r="DG328" s="72" t="str">
        <f t="shared" si="4362"/>
        <v/>
      </c>
      <c r="DH328" s="72" t="str">
        <f t="shared" si="4363"/>
        <v/>
      </c>
      <c r="DI328" s="72" t="str">
        <f t="shared" si="4364"/>
        <v/>
      </c>
      <c r="DJ328" s="72" t="str">
        <f t="shared" si="4365"/>
        <v/>
      </c>
      <c r="DK328" s="72" t="str">
        <f t="shared" si="4366"/>
        <v/>
      </c>
      <c r="DL328" s="72" t="str">
        <f t="shared" si="4367"/>
        <v/>
      </c>
      <c r="DM328" s="72" t="str">
        <f t="shared" si="4368"/>
        <v/>
      </c>
      <c r="DN328" s="72" t="str">
        <f t="shared" si="4369"/>
        <v/>
      </c>
      <c r="DO328" s="72" t="str">
        <f t="shared" si="4370"/>
        <v/>
      </c>
      <c r="DP328" s="72" t="str">
        <f t="shared" si="4371"/>
        <v/>
      </c>
      <c r="DQ328" s="72" t="str">
        <f t="shared" si="4372"/>
        <v/>
      </c>
      <c r="DR328" s="72" t="str">
        <f t="shared" si="4373"/>
        <v/>
      </c>
      <c r="DS328" s="72" t="str">
        <f t="shared" si="4374"/>
        <v/>
      </c>
      <c r="DT328" s="72" t="str">
        <f t="shared" si="4375"/>
        <v/>
      </c>
      <c r="DU328" s="72" t="str">
        <f t="shared" si="4376"/>
        <v/>
      </c>
      <c r="DV328" s="72" t="str">
        <f t="shared" si="4377"/>
        <v/>
      </c>
      <c r="DW328" s="72" t="str">
        <f t="shared" si="4378"/>
        <v/>
      </c>
      <c r="DX328" s="72" t="str">
        <f t="shared" si="4379"/>
        <v/>
      </c>
      <c r="DY328" s="72" t="str">
        <f t="shared" si="4380"/>
        <v/>
      </c>
      <c r="DZ328" s="72" t="str">
        <f t="shared" si="4381"/>
        <v/>
      </c>
      <c r="EA328" s="72" t="str">
        <f t="shared" si="4382"/>
        <v/>
      </c>
      <c r="EB328" s="72" t="str">
        <f t="shared" si="4383"/>
        <v/>
      </c>
      <c r="EC328" s="72" t="str">
        <f t="shared" si="4384"/>
        <v/>
      </c>
      <c r="ED328" s="72" t="str">
        <f t="shared" si="4385"/>
        <v/>
      </c>
      <c r="EE328" s="72" t="str">
        <f t="shared" si="4386"/>
        <v/>
      </c>
      <c r="EF328" s="72" t="str">
        <f t="shared" si="4387"/>
        <v/>
      </c>
      <c r="EG328" s="72" t="str">
        <f t="shared" si="4388"/>
        <v/>
      </c>
      <c r="EH328" s="72" t="str">
        <f t="shared" si="4389"/>
        <v/>
      </c>
      <c r="EI328" s="72" t="str">
        <f t="shared" si="4390"/>
        <v/>
      </c>
      <c r="EJ328" s="72" t="str">
        <f t="shared" si="4391"/>
        <v/>
      </c>
      <c r="EK328" s="72" t="str">
        <f t="shared" si="4392"/>
        <v/>
      </c>
      <c r="EL328" s="72" t="str">
        <f t="shared" si="4393"/>
        <v/>
      </c>
      <c r="EM328" s="72" t="str">
        <f t="shared" si="4394"/>
        <v/>
      </c>
      <c r="EN328" s="72" t="str">
        <f t="shared" si="4395"/>
        <v/>
      </c>
      <c r="EO328" s="72" t="str">
        <f t="shared" si="4396"/>
        <v/>
      </c>
      <c r="EP328" s="72" t="str">
        <f t="shared" si="4397"/>
        <v/>
      </c>
      <c r="EQ328" s="72" t="str">
        <f t="shared" si="4398"/>
        <v/>
      </c>
      <c r="ER328" s="72" t="str">
        <f t="shared" si="4399"/>
        <v/>
      </c>
      <c r="ES328" s="72" t="str">
        <f t="shared" si="4400"/>
        <v/>
      </c>
      <c r="ET328" s="72" t="str">
        <f t="shared" si="4401"/>
        <v/>
      </c>
      <c r="EU328" s="72" t="str">
        <f t="shared" si="4402"/>
        <v/>
      </c>
      <c r="EV328" s="72" t="str">
        <f t="shared" si="4403"/>
        <v/>
      </c>
      <c r="EW328" s="72" t="str">
        <f t="shared" si="4404"/>
        <v/>
      </c>
      <c r="EX328" s="72" t="str">
        <f t="shared" si="4405"/>
        <v/>
      </c>
      <c r="EY328" s="72" t="str">
        <f t="shared" si="4406"/>
        <v/>
      </c>
      <c r="EZ328" s="72" t="str">
        <f t="shared" si="4407"/>
        <v/>
      </c>
      <c r="FA328" s="72" t="str">
        <f t="shared" si="4408"/>
        <v/>
      </c>
      <c r="FB328" s="72" t="str">
        <f t="shared" si="4409"/>
        <v/>
      </c>
      <c r="FC328" s="72" t="str">
        <f t="shared" si="4410"/>
        <v/>
      </c>
      <c r="FD328" s="72" t="str">
        <f t="shared" si="4411"/>
        <v/>
      </c>
      <c r="FE328" s="72" t="str">
        <f t="shared" si="4412"/>
        <v/>
      </c>
      <c r="FF328" s="72" t="str">
        <f t="shared" si="4413"/>
        <v/>
      </c>
      <c r="FG328" s="72" t="str">
        <f t="shared" si="4414"/>
        <v/>
      </c>
      <c r="FH328" s="72" t="str">
        <f t="shared" si="4415"/>
        <v/>
      </c>
      <c r="FI328" s="72" t="str">
        <f t="shared" si="4416"/>
        <v/>
      </c>
      <c r="FJ328" s="72" t="str">
        <f t="shared" si="4417"/>
        <v/>
      </c>
      <c r="FK328" s="72" t="str">
        <f t="shared" si="4418"/>
        <v/>
      </c>
      <c r="FL328" s="72" t="str">
        <f t="shared" si="4419"/>
        <v/>
      </c>
      <c r="FM328" s="72" t="str">
        <f t="shared" si="4420"/>
        <v/>
      </c>
      <c r="FN328" s="72" t="str">
        <f t="shared" si="4421"/>
        <v/>
      </c>
      <c r="FO328" s="72" t="str">
        <f t="shared" si="4422"/>
        <v/>
      </c>
      <c r="FP328" s="72" t="str">
        <f t="shared" si="4423"/>
        <v/>
      </c>
      <c r="FQ328" s="72" t="str">
        <f t="shared" si="4424"/>
        <v/>
      </c>
      <c r="FR328" s="72" t="str">
        <f t="shared" si="4425"/>
        <v/>
      </c>
      <c r="FS328" s="72" t="str">
        <f t="shared" si="4426"/>
        <v/>
      </c>
    </row>
    <row r="329" spans="1:175" ht="16.5">
      <c r="A329" s="73"/>
      <c r="B329" s="139"/>
      <c r="C329" s="73"/>
      <c r="E329" s="138"/>
      <c r="T329" s="146"/>
      <c r="U329" s="86"/>
      <c r="CU329" s="96" t="str">
        <f t="shared" si="4356"/>
        <v>|n</v>
      </c>
      <c r="CW329" s="61"/>
      <c r="CX329" s="61"/>
      <c r="CY329" s="61"/>
      <c r="CZ329" s="61"/>
      <c r="DA329" s="61"/>
      <c r="DB329" s="72" t="str">
        <f t="shared" si="4357"/>
        <v/>
      </c>
      <c r="DC329" s="72" t="str">
        <f t="shared" si="4358"/>
        <v/>
      </c>
      <c r="DD329" s="72" t="str">
        <f t="shared" si="4359"/>
        <v/>
      </c>
      <c r="DE329" s="72" t="str">
        <f t="shared" si="4360"/>
        <v/>
      </c>
      <c r="DF329" s="72" t="str">
        <f t="shared" si="4361"/>
        <v/>
      </c>
      <c r="DG329" s="72" t="str">
        <f t="shared" si="4362"/>
        <v/>
      </c>
      <c r="DH329" s="72" t="str">
        <f t="shared" si="4363"/>
        <v/>
      </c>
      <c r="DI329" s="72" t="str">
        <f t="shared" si="4364"/>
        <v/>
      </c>
      <c r="DJ329" s="72" t="str">
        <f t="shared" si="4365"/>
        <v/>
      </c>
      <c r="DK329" s="72" t="str">
        <f t="shared" si="4366"/>
        <v/>
      </c>
      <c r="DL329" s="72" t="str">
        <f t="shared" si="4367"/>
        <v/>
      </c>
      <c r="DM329" s="72" t="str">
        <f t="shared" si="4368"/>
        <v/>
      </c>
      <c r="DN329" s="72" t="str">
        <f t="shared" si="4369"/>
        <v/>
      </c>
      <c r="DO329" s="72" t="str">
        <f t="shared" si="4370"/>
        <v/>
      </c>
      <c r="DP329" s="72" t="str">
        <f t="shared" si="4371"/>
        <v/>
      </c>
      <c r="DQ329" s="72" t="str">
        <f t="shared" si="4372"/>
        <v/>
      </c>
      <c r="DR329" s="72" t="str">
        <f t="shared" si="4373"/>
        <v/>
      </c>
      <c r="DS329" s="72" t="str">
        <f t="shared" si="4374"/>
        <v/>
      </c>
      <c r="DT329" s="72" t="str">
        <f t="shared" si="4375"/>
        <v/>
      </c>
      <c r="DU329" s="72" t="str">
        <f t="shared" si="4376"/>
        <v/>
      </c>
      <c r="DV329" s="72" t="str">
        <f t="shared" si="4377"/>
        <v/>
      </c>
      <c r="DW329" s="72" t="str">
        <f t="shared" si="4378"/>
        <v/>
      </c>
      <c r="DX329" s="72" t="str">
        <f t="shared" si="4379"/>
        <v/>
      </c>
      <c r="DY329" s="72" t="str">
        <f t="shared" si="4380"/>
        <v/>
      </c>
      <c r="DZ329" s="72" t="str">
        <f t="shared" si="4381"/>
        <v/>
      </c>
      <c r="EA329" s="72" t="str">
        <f t="shared" si="4382"/>
        <v/>
      </c>
      <c r="EB329" s="72" t="str">
        <f t="shared" si="4383"/>
        <v/>
      </c>
      <c r="EC329" s="72" t="str">
        <f t="shared" si="4384"/>
        <v/>
      </c>
      <c r="ED329" s="72" t="str">
        <f t="shared" si="4385"/>
        <v/>
      </c>
      <c r="EE329" s="72" t="str">
        <f t="shared" si="4386"/>
        <v/>
      </c>
      <c r="EF329" s="72" t="str">
        <f t="shared" si="4387"/>
        <v/>
      </c>
      <c r="EG329" s="72" t="str">
        <f t="shared" si="4388"/>
        <v/>
      </c>
      <c r="EH329" s="72" t="str">
        <f t="shared" si="4389"/>
        <v/>
      </c>
      <c r="EI329" s="72" t="str">
        <f t="shared" si="4390"/>
        <v/>
      </c>
      <c r="EJ329" s="72" t="str">
        <f t="shared" si="4391"/>
        <v/>
      </c>
      <c r="EK329" s="72" t="str">
        <f t="shared" si="4392"/>
        <v/>
      </c>
      <c r="EL329" s="72" t="str">
        <f t="shared" si="4393"/>
        <v/>
      </c>
      <c r="EM329" s="72" t="str">
        <f t="shared" si="4394"/>
        <v/>
      </c>
      <c r="EN329" s="72" t="str">
        <f t="shared" si="4395"/>
        <v/>
      </c>
      <c r="EO329" s="72" t="str">
        <f t="shared" si="4396"/>
        <v/>
      </c>
      <c r="EP329" s="72" t="str">
        <f t="shared" si="4397"/>
        <v/>
      </c>
      <c r="EQ329" s="72" t="str">
        <f t="shared" si="4398"/>
        <v/>
      </c>
      <c r="ER329" s="72" t="str">
        <f t="shared" si="4399"/>
        <v/>
      </c>
      <c r="ES329" s="72" t="str">
        <f t="shared" si="4400"/>
        <v/>
      </c>
      <c r="ET329" s="72" t="str">
        <f t="shared" si="4401"/>
        <v/>
      </c>
      <c r="EU329" s="72" t="str">
        <f t="shared" si="4402"/>
        <v/>
      </c>
      <c r="EV329" s="72" t="str">
        <f t="shared" si="4403"/>
        <v/>
      </c>
      <c r="EW329" s="72" t="str">
        <f t="shared" si="4404"/>
        <v/>
      </c>
      <c r="EX329" s="72" t="str">
        <f t="shared" si="4405"/>
        <v/>
      </c>
      <c r="EY329" s="72" t="str">
        <f t="shared" si="4406"/>
        <v/>
      </c>
      <c r="EZ329" s="72" t="str">
        <f t="shared" si="4407"/>
        <v/>
      </c>
      <c r="FA329" s="72" t="str">
        <f t="shared" si="4408"/>
        <v/>
      </c>
      <c r="FB329" s="72" t="str">
        <f t="shared" si="4409"/>
        <v/>
      </c>
      <c r="FC329" s="72" t="str">
        <f t="shared" si="4410"/>
        <v/>
      </c>
      <c r="FD329" s="72" t="str">
        <f t="shared" si="4411"/>
        <v/>
      </c>
      <c r="FE329" s="72" t="str">
        <f t="shared" si="4412"/>
        <v/>
      </c>
      <c r="FF329" s="72" t="str">
        <f t="shared" si="4413"/>
        <v/>
      </c>
      <c r="FG329" s="72" t="str">
        <f t="shared" si="4414"/>
        <v/>
      </c>
      <c r="FH329" s="72" t="str">
        <f t="shared" si="4415"/>
        <v/>
      </c>
      <c r="FI329" s="72" t="str">
        <f t="shared" si="4416"/>
        <v/>
      </c>
      <c r="FJ329" s="72" t="str">
        <f t="shared" si="4417"/>
        <v/>
      </c>
      <c r="FK329" s="72" t="str">
        <f t="shared" si="4418"/>
        <v/>
      </c>
      <c r="FL329" s="72" t="str">
        <f t="shared" si="4419"/>
        <v/>
      </c>
      <c r="FM329" s="72" t="str">
        <f t="shared" si="4420"/>
        <v/>
      </c>
      <c r="FN329" s="72" t="str">
        <f t="shared" si="4421"/>
        <v/>
      </c>
      <c r="FO329" s="72" t="str">
        <f t="shared" si="4422"/>
        <v/>
      </c>
      <c r="FP329" s="72" t="str">
        <f t="shared" si="4423"/>
        <v/>
      </c>
      <c r="FQ329" s="72" t="str">
        <f t="shared" si="4424"/>
        <v/>
      </c>
      <c r="FR329" s="72" t="str">
        <f t="shared" si="4425"/>
        <v/>
      </c>
      <c r="FS329" s="72" t="str">
        <f t="shared" si="4426"/>
        <v/>
      </c>
    </row>
    <row r="330" spans="1:175" ht="16.5">
      <c r="A330" s="73"/>
      <c r="B330" s="139"/>
      <c r="C330" s="73"/>
      <c r="E330" s="138"/>
      <c r="T330" s="146"/>
      <c r="U330" s="86"/>
      <c r="CU330" s="96" t="str">
        <f t="shared" si="4356"/>
        <v>|n</v>
      </c>
      <c r="CW330" s="61"/>
      <c r="CX330" s="61"/>
      <c r="CY330" s="61"/>
      <c r="CZ330" s="61"/>
      <c r="DA330" s="61"/>
      <c r="DB330" s="72" t="str">
        <f t="shared" si="4357"/>
        <v/>
      </c>
      <c r="DC330" s="72" t="str">
        <f t="shared" si="4358"/>
        <v/>
      </c>
      <c r="DD330" s="72" t="str">
        <f t="shared" si="4359"/>
        <v/>
      </c>
      <c r="DE330" s="72" t="str">
        <f t="shared" si="4360"/>
        <v/>
      </c>
      <c r="DF330" s="72" t="str">
        <f t="shared" si="4361"/>
        <v/>
      </c>
      <c r="DG330" s="72" t="str">
        <f t="shared" si="4362"/>
        <v/>
      </c>
      <c r="DH330" s="72" t="str">
        <f t="shared" si="4363"/>
        <v/>
      </c>
      <c r="DI330" s="72" t="str">
        <f t="shared" si="4364"/>
        <v/>
      </c>
      <c r="DJ330" s="72" t="str">
        <f t="shared" si="4365"/>
        <v/>
      </c>
      <c r="DK330" s="72" t="str">
        <f t="shared" si="4366"/>
        <v/>
      </c>
      <c r="DL330" s="72" t="str">
        <f t="shared" si="4367"/>
        <v/>
      </c>
      <c r="DM330" s="72" t="str">
        <f t="shared" si="4368"/>
        <v/>
      </c>
      <c r="DN330" s="72" t="str">
        <f t="shared" si="4369"/>
        <v/>
      </c>
      <c r="DO330" s="72" t="str">
        <f t="shared" si="4370"/>
        <v/>
      </c>
      <c r="DP330" s="72" t="str">
        <f t="shared" si="4371"/>
        <v/>
      </c>
      <c r="DQ330" s="72" t="str">
        <f t="shared" si="4372"/>
        <v/>
      </c>
      <c r="DR330" s="72" t="str">
        <f t="shared" si="4373"/>
        <v/>
      </c>
      <c r="DS330" s="72" t="str">
        <f t="shared" si="4374"/>
        <v/>
      </c>
      <c r="DT330" s="72" t="str">
        <f t="shared" si="4375"/>
        <v/>
      </c>
      <c r="DU330" s="72" t="str">
        <f t="shared" si="4376"/>
        <v/>
      </c>
      <c r="DV330" s="72" t="str">
        <f t="shared" si="4377"/>
        <v/>
      </c>
      <c r="DW330" s="72" t="str">
        <f t="shared" si="4378"/>
        <v/>
      </c>
      <c r="DX330" s="72" t="str">
        <f t="shared" si="4379"/>
        <v/>
      </c>
      <c r="DY330" s="72" t="str">
        <f t="shared" si="4380"/>
        <v/>
      </c>
      <c r="DZ330" s="72" t="str">
        <f t="shared" si="4381"/>
        <v/>
      </c>
      <c r="EA330" s="72" t="str">
        <f t="shared" si="4382"/>
        <v/>
      </c>
      <c r="EB330" s="72" t="str">
        <f t="shared" si="4383"/>
        <v/>
      </c>
      <c r="EC330" s="72" t="str">
        <f t="shared" si="4384"/>
        <v/>
      </c>
      <c r="ED330" s="72" t="str">
        <f t="shared" si="4385"/>
        <v/>
      </c>
      <c r="EE330" s="72" t="str">
        <f t="shared" si="4386"/>
        <v/>
      </c>
      <c r="EF330" s="72" t="str">
        <f t="shared" si="4387"/>
        <v/>
      </c>
      <c r="EG330" s="72" t="str">
        <f t="shared" si="4388"/>
        <v/>
      </c>
      <c r="EH330" s="72" t="str">
        <f t="shared" si="4389"/>
        <v/>
      </c>
      <c r="EI330" s="72" t="str">
        <f t="shared" si="4390"/>
        <v/>
      </c>
      <c r="EJ330" s="72" t="str">
        <f t="shared" si="4391"/>
        <v/>
      </c>
      <c r="EK330" s="72" t="str">
        <f t="shared" si="4392"/>
        <v/>
      </c>
      <c r="EL330" s="72" t="str">
        <f t="shared" si="4393"/>
        <v/>
      </c>
      <c r="EM330" s="72" t="str">
        <f t="shared" si="4394"/>
        <v/>
      </c>
      <c r="EN330" s="72" t="str">
        <f t="shared" si="4395"/>
        <v/>
      </c>
      <c r="EO330" s="72" t="str">
        <f t="shared" si="4396"/>
        <v/>
      </c>
      <c r="EP330" s="72" t="str">
        <f t="shared" si="4397"/>
        <v/>
      </c>
      <c r="EQ330" s="72" t="str">
        <f t="shared" si="4398"/>
        <v/>
      </c>
      <c r="ER330" s="72" t="str">
        <f t="shared" si="4399"/>
        <v/>
      </c>
      <c r="ES330" s="72" t="str">
        <f t="shared" si="4400"/>
        <v/>
      </c>
      <c r="ET330" s="72" t="str">
        <f t="shared" si="4401"/>
        <v/>
      </c>
      <c r="EU330" s="72" t="str">
        <f t="shared" si="4402"/>
        <v/>
      </c>
      <c r="EV330" s="72" t="str">
        <f t="shared" si="4403"/>
        <v/>
      </c>
      <c r="EW330" s="72" t="str">
        <f t="shared" si="4404"/>
        <v/>
      </c>
      <c r="EX330" s="72" t="str">
        <f t="shared" si="4405"/>
        <v/>
      </c>
      <c r="EY330" s="72" t="str">
        <f t="shared" si="4406"/>
        <v/>
      </c>
      <c r="EZ330" s="72" t="str">
        <f t="shared" si="4407"/>
        <v/>
      </c>
      <c r="FA330" s="72" t="str">
        <f t="shared" si="4408"/>
        <v/>
      </c>
      <c r="FB330" s="72" t="str">
        <f t="shared" si="4409"/>
        <v/>
      </c>
      <c r="FC330" s="72" t="str">
        <f t="shared" si="4410"/>
        <v/>
      </c>
      <c r="FD330" s="72" t="str">
        <f t="shared" si="4411"/>
        <v/>
      </c>
      <c r="FE330" s="72" t="str">
        <f t="shared" si="4412"/>
        <v/>
      </c>
      <c r="FF330" s="72" t="str">
        <f t="shared" si="4413"/>
        <v/>
      </c>
      <c r="FG330" s="72" t="str">
        <f t="shared" si="4414"/>
        <v/>
      </c>
      <c r="FH330" s="72" t="str">
        <f t="shared" si="4415"/>
        <v/>
      </c>
      <c r="FI330" s="72" t="str">
        <f t="shared" si="4416"/>
        <v/>
      </c>
      <c r="FJ330" s="72" t="str">
        <f t="shared" si="4417"/>
        <v/>
      </c>
      <c r="FK330" s="72" t="str">
        <f t="shared" si="4418"/>
        <v/>
      </c>
      <c r="FL330" s="72" t="str">
        <f t="shared" si="4419"/>
        <v/>
      </c>
      <c r="FM330" s="72" t="str">
        <f t="shared" si="4420"/>
        <v/>
      </c>
      <c r="FN330" s="72" t="str">
        <f t="shared" si="4421"/>
        <v/>
      </c>
      <c r="FO330" s="72" t="str">
        <f t="shared" si="4422"/>
        <v/>
      </c>
      <c r="FP330" s="72" t="str">
        <f t="shared" si="4423"/>
        <v/>
      </c>
      <c r="FQ330" s="72" t="str">
        <f t="shared" si="4424"/>
        <v/>
      </c>
      <c r="FR330" s="72" t="str">
        <f t="shared" si="4425"/>
        <v/>
      </c>
      <c r="FS330" s="72" t="str">
        <f t="shared" si="4426"/>
        <v/>
      </c>
    </row>
    <row r="331" spans="1:175" ht="16.5">
      <c r="A331" s="73"/>
      <c r="B331" s="139"/>
      <c r="C331" s="73"/>
      <c r="E331" s="138"/>
      <c r="T331" s="146"/>
      <c r="U331" s="86"/>
      <c r="CU331" s="96" t="str">
        <f t="shared" si="4356"/>
        <v>|n</v>
      </c>
      <c r="CW331" s="61"/>
      <c r="CX331" s="61"/>
      <c r="CY331" s="61"/>
      <c r="CZ331" s="61"/>
      <c r="DA331" s="61"/>
      <c r="DB331" s="72" t="str">
        <f t="shared" si="4357"/>
        <v/>
      </c>
      <c r="DC331" s="72" t="str">
        <f t="shared" si="4358"/>
        <v/>
      </c>
      <c r="DD331" s="72" t="str">
        <f t="shared" si="4359"/>
        <v/>
      </c>
      <c r="DE331" s="72" t="str">
        <f t="shared" si="4360"/>
        <v/>
      </c>
      <c r="DF331" s="72" t="str">
        <f t="shared" si="4361"/>
        <v/>
      </c>
      <c r="DG331" s="72" t="str">
        <f t="shared" si="4362"/>
        <v/>
      </c>
      <c r="DH331" s="72" t="str">
        <f t="shared" si="4363"/>
        <v/>
      </c>
      <c r="DI331" s="72" t="str">
        <f t="shared" si="4364"/>
        <v/>
      </c>
      <c r="DJ331" s="72" t="str">
        <f t="shared" si="4365"/>
        <v/>
      </c>
      <c r="DK331" s="72" t="str">
        <f t="shared" si="4366"/>
        <v/>
      </c>
      <c r="DL331" s="72" t="str">
        <f t="shared" si="4367"/>
        <v/>
      </c>
      <c r="DM331" s="72" t="str">
        <f t="shared" si="4368"/>
        <v/>
      </c>
      <c r="DN331" s="72" t="str">
        <f t="shared" si="4369"/>
        <v/>
      </c>
      <c r="DO331" s="72" t="str">
        <f t="shared" si="4370"/>
        <v/>
      </c>
      <c r="DP331" s="72" t="str">
        <f t="shared" si="4371"/>
        <v/>
      </c>
      <c r="DQ331" s="72" t="str">
        <f t="shared" si="4372"/>
        <v/>
      </c>
      <c r="DR331" s="72" t="str">
        <f t="shared" si="4373"/>
        <v/>
      </c>
      <c r="DS331" s="72" t="str">
        <f t="shared" si="4374"/>
        <v/>
      </c>
      <c r="DT331" s="72" t="str">
        <f t="shared" si="4375"/>
        <v/>
      </c>
      <c r="DU331" s="72" t="str">
        <f t="shared" si="4376"/>
        <v/>
      </c>
      <c r="DV331" s="72" t="str">
        <f t="shared" si="4377"/>
        <v/>
      </c>
      <c r="DW331" s="72" t="str">
        <f t="shared" si="4378"/>
        <v/>
      </c>
      <c r="DX331" s="72" t="str">
        <f t="shared" si="4379"/>
        <v/>
      </c>
      <c r="DY331" s="72" t="str">
        <f t="shared" si="4380"/>
        <v/>
      </c>
      <c r="DZ331" s="72" t="str">
        <f t="shared" si="4381"/>
        <v/>
      </c>
      <c r="EA331" s="72" t="str">
        <f t="shared" si="4382"/>
        <v/>
      </c>
      <c r="EB331" s="72" t="str">
        <f t="shared" si="4383"/>
        <v/>
      </c>
      <c r="EC331" s="72" t="str">
        <f t="shared" si="4384"/>
        <v/>
      </c>
      <c r="ED331" s="72" t="str">
        <f t="shared" si="4385"/>
        <v/>
      </c>
      <c r="EE331" s="72" t="str">
        <f t="shared" si="4386"/>
        <v/>
      </c>
      <c r="EF331" s="72" t="str">
        <f t="shared" si="4387"/>
        <v/>
      </c>
      <c r="EG331" s="72" t="str">
        <f t="shared" si="4388"/>
        <v/>
      </c>
      <c r="EH331" s="72" t="str">
        <f t="shared" si="4389"/>
        <v/>
      </c>
      <c r="EI331" s="72" t="str">
        <f t="shared" si="4390"/>
        <v/>
      </c>
      <c r="EJ331" s="72" t="str">
        <f t="shared" si="4391"/>
        <v/>
      </c>
      <c r="EK331" s="72" t="str">
        <f t="shared" si="4392"/>
        <v/>
      </c>
      <c r="EL331" s="72" t="str">
        <f t="shared" si="4393"/>
        <v/>
      </c>
      <c r="EM331" s="72" t="str">
        <f t="shared" si="4394"/>
        <v/>
      </c>
      <c r="EN331" s="72" t="str">
        <f t="shared" si="4395"/>
        <v/>
      </c>
      <c r="EO331" s="72" t="str">
        <f t="shared" si="4396"/>
        <v/>
      </c>
      <c r="EP331" s="72" t="str">
        <f t="shared" si="4397"/>
        <v/>
      </c>
      <c r="EQ331" s="72" t="str">
        <f t="shared" si="4398"/>
        <v/>
      </c>
      <c r="ER331" s="72" t="str">
        <f t="shared" si="4399"/>
        <v/>
      </c>
      <c r="ES331" s="72" t="str">
        <f t="shared" si="4400"/>
        <v/>
      </c>
      <c r="ET331" s="72" t="str">
        <f t="shared" si="4401"/>
        <v/>
      </c>
      <c r="EU331" s="72" t="str">
        <f t="shared" si="4402"/>
        <v/>
      </c>
      <c r="EV331" s="72" t="str">
        <f t="shared" si="4403"/>
        <v/>
      </c>
      <c r="EW331" s="72" t="str">
        <f t="shared" si="4404"/>
        <v/>
      </c>
      <c r="EX331" s="72" t="str">
        <f t="shared" si="4405"/>
        <v/>
      </c>
      <c r="EY331" s="72" t="str">
        <f t="shared" si="4406"/>
        <v/>
      </c>
      <c r="EZ331" s="72" t="str">
        <f t="shared" si="4407"/>
        <v/>
      </c>
      <c r="FA331" s="72" t="str">
        <f t="shared" si="4408"/>
        <v/>
      </c>
      <c r="FB331" s="72" t="str">
        <f t="shared" si="4409"/>
        <v/>
      </c>
      <c r="FC331" s="72" t="str">
        <f t="shared" si="4410"/>
        <v/>
      </c>
      <c r="FD331" s="72" t="str">
        <f t="shared" si="4411"/>
        <v/>
      </c>
      <c r="FE331" s="72" t="str">
        <f t="shared" si="4412"/>
        <v/>
      </c>
      <c r="FF331" s="72" t="str">
        <f t="shared" si="4413"/>
        <v/>
      </c>
      <c r="FG331" s="72" t="str">
        <f t="shared" si="4414"/>
        <v/>
      </c>
      <c r="FH331" s="72" t="str">
        <f t="shared" si="4415"/>
        <v/>
      </c>
      <c r="FI331" s="72" t="str">
        <f t="shared" si="4416"/>
        <v/>
      </c>
      <c r="FJ331" s="72" t="str">
        <f t="shared" si="4417"/>
        <v/>
      </c>
      <c r="FK331" s="72" t="str">
        <f t="shared" si="4418"/>
        <v/>
      </c>
      <c r="FL331" s="72" t="str">
        <f t="shared" si="4419"/>
        <v/>
      </c>
      <c r="FM331" s="72" t="str">
        <f t="shared" si="4420"/>
        <v/>
      </c>
      <c r="FN331" s="72" t="str">
        <f t="shared" si="4421"/>
        <v/>
      </c>
      <c r="FO331" s="72" t="str">
        <f t="shared" si="4422"/>
        <v/>
      </c>
      <c r="FP331" s="72" t="str">
        <f t="shared" si="4423"/>
        <v/>
      </c>
      <c r="FQ331" s="72" t="str">
        <f t="shared" si="4424"/>
        <v/>
      </c>
      <c r="FR331" s="72" t="str">
        <f t="shared" si="4425"/>
        <v/>
      </c>
      <c r="FS331" s="72" t="str">
        <f t="shared" si="4426"/>
        <v/>
      </c>
    </row>
    <row r="332" spans="1:175" ht="16.5">
      <c r="A332" s="73"/>
      <c r="B332" s="139"/>
      <c r="C332" s="73"/>
      <c r="E332" s="138"/>
      <c r="T332" s="146"/>
      <c r="U332" s="86"/>
      <c r="CU332" s="96" t="str">
        <f t="shared" si="4356"/>
        <v>|n</v>
      </c>
      <c r="CW332" s="61"/>
      <c r="CX332" s="61"/>
      <c r="CY332" s="61"/>
      <c r="CZ332" s="61"/>
      <c r="DA332" s="61"/>
      <c r="DB332" s="72" t="str">
        <f t="shared" si="4357"/>
        <v/>
      </c>
      <c r="DC332" s="72" t="str">
        <f t="shared" si="4358"/>
        <v/>
      </c>
      <c r="DD332" s="72" t="str">
        <f t="shared" si="4359"/>
        <v/>
      </c>
      <c r="DE332" s="72" t="str">
        <f t="shared" si="4360"/>
        <v/>
      </c>
      <c r="DF332" s="72" t="str">
        <f t="shared" si="4361"/>
        <v/>
      </c>
      <c r="DG332" s="72" t="str">
        <f t="shared" si="4362"/>
        <v/>
      </c>
      <c r="DH332" s="72" t="str">
        <f t="shared" si="4363"/>
        <v/>
      </c>
      <c r="DI332" s="72" t="str">
        <f t="shared" si="4364"/>
        <v/>
      </c>
      <c r="DJ332" s="72" t="str">
        <f t="shared" si="4365"/>
        <v/>
      </c>
      <c r="DK332" s="72" t="str">
        <f t="shared" si="4366"/>
        <v/>
      </c>
      <c r="DL332" s="72" t="str">
        <f t="shared" si="4367"/>
        <v/>
      </c>
      <c r="DM332" s="72" t="str">
        <f t="shared" si="4368"/>
        <v/>
      </c>
      <c r="DN332" s="72" t="str">
        <f t="shared" si="4369"/>
        <v/>
      </c>
      <c r="DO332" s="72" t="str">
        <f t="shared" si="4370"/>
        <v/>
      </c>
      <c r="DP332" s="72" t="str">
        <f t="shared" si="4371"/>
        <v/>
      </c>
      <c r="DQ332" s="72" t="str">
        <f t="shared" si="4372"/>
        <v/>
      </c>
      <c r="DR332" s="72" t="str">
        <f t="shared" si="4373"/>
        <v/>
      </c>
      <c r="DS332" s="72" t="str">
        <f t="shared" si="4374"/>
        <v/>
      </c>
      <c r="DT332" s="72" t="str">
        <f t="shared" si="4375"/>
        <v/>
      </c>
      <c r="DU332" s="72" t="str">
        <f t="shared" si="4376"/>
        <v/>
      </c>
      <c r="DV332" s="72" t="str">
        <f t="shared" si="4377"/>
        <v/>
      </c>
      <c r="DW332" s="72" t="str">
        <f t="shared" si="4378"/>
        <v/>
      </c>
      <c r="DX332" s="72" t="str">
        <f t="shared" si="4379"/>
        <v/>
      </c>
      <c r="DY332" s="72" t="str">
        <f t="shared" si="4380"/>
        <v/>
      </c>
      <c r="DZ332" s="72" t="str">
        <f t="shared" si="4381"/>
        <v/>
      </c>
      <c r="EA332" s="72" t="str">
        <f t="shared" si="4382"/>
        <v/>
      </c>
      <c r="EB332" s="72" t="str">
        <f t="shared" si="4383"/>
        <v/>
      </c>
      <c r="EC332" s="72" t="str">
        <f t="shared" si="4384"/>
        <v/>
      </c>
      <c r="ED332" s="72" t="str">
        <f t="shared" si="4385"/>
        <v/>
      </c>
      <c r="EE332" s="72" t="str">
        <f t="shared" si="4386"/>
        <v/>
      </c>
      <c r="EF332" s="72" t="str">
        <f t="shared" si="4387"/>
        <v/>
      </c>
      <c r="EG332" s="72" t="str">
        <f t="shared" si="4388"/>
        <v/>
      </c>
      <c r="EH332" s="72" t="str">
        <f t="shared" si="4389"/>
        <v/>
      </c>
      <c r="EI332" s="72" t="str">
        <f t="shared" si="4390"/>
        <v/>
      </c>
      <c r="EJ332" s="72" t="str">
        <f t="shared" si="4391"/>
        <v/>
      </c>
      <c r="EK332" s="72" t="str">
        <f t="shared" si="4392"/>
        <v/>
      </c>
      <c r="EL332" s="72" t="str">
        <f t="shared" si="4393"/>
        <v/>
      </c>
      <c r="EM332" s="72" t="str">
        <f t="shared" si="4394"/>
        <v/>
      </c>
      <c r="EN332" s="72" t="str">
        <f t="shared" si="4395"/>
        <v/>
      </c>
      <c r="EO332" s="72" t="str">
        <f t="shared" si="4396"/>
        <v/>
      </c>
      <c r="EP332" s="72" t="str">
        <f t="shared" si="4397"/>
        <v/>
      </c>
      <c r="EQ332" s="72" t="str">
        <f t="shared" si="4398"/>
        <v/>
      </c>
      <c r="ER332" s="72" t="str">
        <f t="shared" si="4399"/>
        <v/>
      </c>
      <c r="ES332" s="72" t="str">
        <f t="shared" si="4400"/>
        <v/>
      </c>
      <c r="ET332" s="72" t="str">
        <f t="shared" si="4401"/>
        <v/>
      </c>
      <c r="EU332" s="72" t="str">
        <f t="shared" si="4402"/>
        <v/>
      </c>
      <c r="EV332" s="72" t="str">
        <f t="shared" si="4403"/>
        <v/>
      </c>
      <c r="EW332" s="72" t="str">
        <f t="shared" si="4404"/>
        <v/>
      </c>
      <c r="EX332" s="72" t="str">
        <f t="shared" si="4405"/>
        <v/>
      </c>
      <c r="EY332" s="72" t="str">
        <f t="shared" si="4406"/>
        <v/>
      </c>
      <c r="EZ332" s="72" t="str">
        <f t="shared" si="4407"/>
        <v/>
      </c>
      <c r="FA332" s="72" t="str">
        <f t="shared" si="4408"/>
        <v/>
      </c>
      <c r="FB332" s="72" t="str">
        <f t="shared" si="4409"/>
        <v/>
      </c>
      <c r="FC332" s="72" t="str">
        <f t="shared" si="4410"/>
        <v/>
      </c>
      <c r="FD332" s="72" t="str">
        <f t="shared" si="4411"/>
        <v/>
      </c>
      <c r="FE332" s="72" t="str">
        <f t="shared" si="4412"/>
        <v/>
      </c>
      <c r="FF332" s="72" t="str">
        <f t="shared" si="4413"/>
        <v/>
      </c>
      <c r="FG332" s="72" t="str">
        <f t="shared" si="4414"/>
        <v/>
      </c>
      <c r="FH332" s="72" t="str">
        <f t="shared" si="4415"/>
        <v/>
      </c>
      <c r="FI332" s="72" t="str">
        <f t="shared" si="4416"/>
        <v/>
      </c>
      <c r="FJ332" s="72" t="str">
        <f t="shared" si="4417"/>
        <v/>
      </c>
      <c r="FK332" s="72" t="str">
        <f t="shared" si="4418"/>
        <v/>
      </c>
      <c r="FL332" s="72" t="str">
        <f t="shared" si="4419"/>
        <v/>
      </c>
      <c r="FM332" s="72" t="str">
        <f t="shared" si="4420"/>
        <v/>
      </c>
      <c r="FN332" s="72" t="str">
        <f t="shared" si="4421"/>
        <v/>
      </c>
      <c r="FO332" s="72" t="str">
        <f t="shared" si="4422"/>
        <v/>
      </c>
      <c r="FP332" s="72" t="str">
        <f t="shared" si="4423"/>
        <v/>
      </c>
      <c r="FQ332" s="72" t="str">
        <f t="shared" si="4424"/>
        <v/>
      </c>
      <c r="FR332" s="72" t="str">
        <f t="shared" si="4425"/>
        <v/>
      </c>
      <c r="FS332" s="72" t="str">
        <f t="shared" si="4426"/>
        <v/>
      </c>
    </row>
    <row r="333" spans="1:175" ht="16.5">
      <c r="A333" s="73"/>
      <c r="B333" s="139"/>
      <c r="C333" s="73"/>
      <c r="E333" s="138"/>
      <c r="T333" s="146"/>
      <c r="U333" s="86"/>
      <c r="CU333" s="96" t="str">
        <f t="shared" si="4356"/>
        <v>|n</v>
      </c>
      <c r="CW333" s="61"/>
      <c r="CX333" s="61"/>
      <c r="CY333" s="61"/>
      <c r="CZ333" s="61"/>
      <c r="DA333" s="61"/>
      <c r="DB333" s="72" t="str">
        <f t="shared" si="4357"/>
        <v/>
      </c>
      <c r="DC333" s="72" t="str">
        <f t="shared" si="4358"/>
        <v/>
      </c>
      <c r="DD333" s="72" t="str">
        <f t="shared" si="4359"/>
        <v/>
      </c>
      <c r="DE333" s="72" t="str">
        <f t="shared" si="4360"/>
        <v/>
      </c>
      <c r="DF333" s="72" t="str">
        <f t="shared" si="4361"/>
        <v/>
      </c>
      <c r="DG333" s="72" t="str">
        <f t="shared" si="4362"/>
        <v/>
      </c>
      <c r="DH333" s="72" t="str">
        <f t="shared" si="4363"/>
        <v/>
      </c>
      <c r="DI333" s="72" t="str">
        <f t="shared" si="4364"/>
        <v/>
      </c>
      <c r="DJ333" s="72" t="str">
        <f t="shared" si="4365"/>
        <v/>
      </c>
      <c r="DK333" s="72" t="str">
        <f t="shared" si="4366"/>
        <v/>
      </c>
      <c r="DL333" s="72" t="str">
        <f t="shared" si="4367"/>
        <v/>
      </c>
      <c r="DM333" s="72" t="str">
        <f t="shared" si="4368"/>
        <v/>
      </c>
      <c r="DN333" s="72" t="str">
        <f t="shared" si="4369"/>
        <v/>
      </c>
      <c r="DO333" s="72" t="str">
        <f t="shared" si="4370"/>
        <v/>
      </c>
      <c r="DP333" s="72" t="str">
        <f t="shared" si="4371"/>
        <v/>
      </c>
      <c r="DQ333" s="72" t="str">
        <f t="shared" si="4372"/>
        <v/>
      </c>
      <c r="DR333" s="72" t="str">
        <f t="shared" si="4373"/>
        <v/>
      </c>
      <c r="DS333" s="72" t="str">
        <f t="shared" si="4374"/>
        <v/>
      </c>
      <c r="DT333" s="72" t="str">
        <f t="shared" si="4375"/>
        <v/>
      </c>
      <c r="DU333" s="72" t="str">
        <f t="shared" si="4376"/>
        <v/>
      </c>
      <c r="DV333" s="72" t="str">
        <f t="shared" si="4377"/>
        <v/>
      </c>
      <c r="DW333" s="72" t="str">
        <f t="shared" si="4378"/>
        <v/>
      </c>
      <c r="DX333" s="72" t="str">
        <f t="shared" si="4379"/>
        <v/>
      </c>
      <c r="DY333" s="72" t="str">
        <f t="shared" si="4380"/>
        <v/>
      </c>
      <c r="DZ333" s="72" t="str">
        <f t="shared" si="4381"/>
        <v/>
      </c>
      <c r="EA333" s="72" t="str">
        <f t="shared" si="4382"/>
        <v/>
      </c>
      <c r="EB333" s="72" t="str">
        <f t="shared" si="4383"/>
        <v/>
      </c>
      <c r="EC333" s="72" t="str">
        <f t="shared" si="4384"/>
        <v/>
      </c>
      <c r="ED333" s="72" t="str">
        <f t="shared" si="4385"/>
        <v/>
      </c>
      <c r="EE333" s="72" t="str">
        <f t="shared" si="4386"/>
        <v/>
      </c>
      <c r="EF333" s="72" t="str">
        <f t="shared" si="4387"/>
        <v/>
      </c>
      <c r="EG333" s="72" t="str">
        <f t="shared" si="4388"/>
        <v/>
      </c>
      <c r="EH333" s="72" t="str">
        <f t="shared" si="4389"/>
        <v/>
      </c>
      <c r="EI333" s="72" t="str">
        <f t="shared" si="4390"/>
        <v/>
      </c>
      <c r="EJ333" s="72" t="str">
        <f t="shared" si="4391"/>
        <v/>
      </c>
      <c r="EK333" s="72" t="str">
        <f t="shared" si="4392"/>
        <v/>
      </c>
      <c r="EL333" s="72" t="str">
        <f t="shared" si="4393"/>
        <v/>
      </c>
      <c r="EM333" s="72" t="str">
        <f t="shared" si="4394"/>
        <v/>
      </c>
      <c r="EN333" s="72" t="str">
        <f t="shared" si="4395"/>
        <v/>
      </c>
      <c r="EO333" s="72" t="str">
        <f t="shared" si="4396"/>
        <v/>
      </c>
      <c r="EP333" s="72" t="str">
        <f t="shared" si="4397"/>
        <v/>
      </c>
      <c r="EQ333" s="72" t="str">
        <f t="shared" si="4398"/>
        <v/>
      </c>
      <c r="ER333" s="72" t="str">
        <f t="shared" si="4399"/>
        <v/>
      </c>
      <c r="ES333" s="72" t="str">
        <f t="shared" si="4400"/>
        <v/>
      </c>
      <c r="ET333" s="72" t="str">
        <f t="shared" si="4401"/>
        <v/>
      </c>
      <c r="EU333" s="72" t="str">
        <f t="shared" si="4402"/>
        <v/>
      </c>
      <c r="EV333" s="72" t="str">
        <f t="shared" si="4403"/>
        <v/>
      </c>
      <c r="EW333" s="72" t="str">
        <f t="shared" si="4404"/>
        <v/>
      </c>
      <c r="EX333" s="72" t="str">
        <f t="shared" si="4405"/>
        <v/>
      </c>
      <c r="EY333" s="72" t="str">
        <f t="shared" si="4406"/>
        <v/>
      </c>
      <c r="EZ333" s="72" t="str">
        <f t="shared" si="4407"/>
        <v/>
      </c>
      <c r="FA333" s="72" t="str">
        <f t="shared" si="4408"/>
        <v/>
      </c>
      <c r="FB333" s="72" t="str">
        <f t="shared" si="4409"/>
        <v/>
      </c>
      <c r="FC333" s="72" t="str">
        <f t="shared" si="4410"/>
        <v/>
      </c>
      <c r="FD333" s="72" t="str">
        <f t="shared" si="4411"/>
        <v/>
      </c>
      <c r="FE333" s="72" t="str">
        <f t="shared" si="4412"/>
        <v/>
      </c>
      <c r="FF333" s="72" t="str">
        <f t="shared" si="4413"/>
        <v/>
      </c>
      <c r="FG333" s="72" t="str">
        <f t="shared" si="4414"/>
        <v/>
      </c>
      <c r="FH333" s="72" t="str">
        <f t="shared" si="4415"/>
        <v/>
      </c>
      <c r="FI333" s="72" t="str">
        <f t="shared" si="4416"/>
        <v/>
      </c>
      <c r="FJ333" s="72" t="str">
        <f t="shared" si="4417"/>
        <v/>
      </c>
      <c r="FK333" s="72" t="str">
        <f t="shared" si="4418"/>
        <v/>
      </c>
      <c r="FL333" s="72" t="str">
        <f t="shared" si="4419"/>
        <v/>
      </c>
      <c r="FM333" s="72" t="str">
        <f t="shared" si="4420"/>
        <v/>
      </c>
      <c r="FN333" s="72" t="str">
        <f t="shared" si="4421"/>
        <v/>
      </c>
      <c r="FO333" s="72" t="str">
        <f t="shared" si="4422"/>
        <v/>
      </c>
      <c r="FP333" s="72" t="str">
        <f t="shared" si="4423"/>
        <v/>
      </c>
      <c r="FQ333" s="72" t="str">
        <f t="shared" si="4424"/>
        <v/>
      </c>
      <c r="FR333" s="72" t="str">
        <f t="shared" si="4425"/>
        <v/>
      </c>
      <c r="FS333" s="72" t="str">
        <f t="shared" si="4426"/>
        <v/>
      </c>
    </row>
    <row r="334" spans="1:175" ht="16.5">
      <c r="A334" s="73"/>
      <c r="B334" s="139"/>
      <c r="C334" s="73"/>
      <c r="E334" s="138"/>
      <c r="T334" s="146"/>
      <c r="U334" s="86"/>
      <c r="CU334" s="96" t="str">
        <f t="shared" si="4356"/>
        <v>|n</v>
      </c>
      <c r="CW334" s="61"/>
      <c r="CX334" s="61"/>
      <c r="CY334" s="61"/>
      <c r="CZ334" s="61"/>
      <c r="DA334" s="61"/>
      <c r="DB334" s="72" t="str">
        <f t="shared" si="4357"/>
        <v/>
      </c>
      <c r="DC334" s="72" t="str">
        <f t="shared" si="4358"/>
        <v/>
      </c>
      <c r="DD334" s="72" t="str">
        <f t="shared" si="4359"/>
        <v/>
      </c>
      <c r="DE334" s="72" t="str">
        <f t="shared" si="4360"/>
        <v/>
      </c>
      <c r="DF334" s="72" t="str">
        <f t="shared" si="4361"/>
        <v/>
      </c>
      <c r="DG334" s="72" t="str">
        <f t="shared" si="4362"/>
        <v/>
      </c>
      <c r="DH334" s="72" t="str">
        <f t="shared" si="4363"/>
        <v/>
      </c>
      <c r="DI334" s="72" t="str">
        <f t="shared" si="4364"/>
        <v/>
      </c>
      <c r="DJ334" s="72" t="str">
        <f t="shared" si="4365"/>
        <v/>
      </c>
      <c r="DK334" s="72" t="str">
        <f t="shared" si="4366"/>
        <v/>
      </c>
      <c r="DL334" s="72" t="str">
        <f t="shared" si="4367"/>
        <v/>
      </c>
      <c r="DM334" s="72" t="str">
        <f t="shared" si="4368"/>
        <v/>
      </c>
      <c r="DN334" s="72" t="str">
        <f t="shared" si="4369"/>
        <v/>
      </c>
      <c r="DO334" s="72" t="str">
        <f t="shared" si="4370"/>
        <v/>
      </c>
      <c r="DP334" s="72" t="str">
        <f t="shared" si="4371"/>
        <v/>
      </c>
      <c r="DQ334" s="72" t="str">
        <f t="shared" si="4372"/>
        <v/>
      </c>
      <c r="DR334" s="72" t="str">
        <f t="shared" si="4373"/>
        <v/>
      </c>
      <c r="DS334" s="72" t="str">
        <f t="shared" si="4374"/>
        <v/>
      </c>
      <c r="DT334" s="72" t="str">
        <f t="shared" si="4375"/>
        <v/>
      </c>
      <c r="DU334" s="72" t="str">
        <f t="shared" si="4376"/>
        <v/>
      </c>
      <c r="DV334" s="72" t="str">
        <f t="shared" si="4377"/>
        <v/>
      </c>
      <c r="DW334" s="72" t="str">
        <f t="shared" si="4378"/>
        <v/>
      </c>
      <c r="DX334" s="72" t="str">
        <f t="shared" si="4379"/>
        <v/>
      </c>
      <c r="DY334" s="72" t="str">
        <f t="shared" si="4380"/>
        <v/>
      </c>
      <c r="DZ334" s="72" t="str">
        <f t="shared" si="4381"/>
        <v/>
      </c>
      <c r="EA334" s="72" t="str">
        <f t="shared" si="4382"/>
        <v/>
      </c>
      <c r="EB334" s="72" t="str">
        <f t="shared" si="4383"/>
        <v/>
      </c>
      <c r="EC334" s="72" t="str">
        <f t="shared" si="4384"/>
        <v/>
      </c>
      <c r="ED334" s="72" t="str">
        <f t="shared" si="4385"/>
        <v/>
      </c>
      <c r="EE334" s="72" t="str">
        <f t="shared" si="4386"/>
        <v/>
      </c>
      <c r="EF334" s="72" t="str">
        <f t="shared" si="4387"/>
        <v/>
      </c>
      <c r="EG334" s="72" t="str">
        <f t="shared" si="4388"/>
        <v/>
      </c>
      <c r="EH334" s="72" t="str">
        <f t="shared" si="4389"/>
        <v/>
      </c>
      <c r="EI334" s="72" t="str">
        <f t="shared" si="4390"/>
        <v/>
      </c>
      <c r="EJ334" s="72" t="str">
        <f t="shared" si="4391"/>
        <v/>
      </c>
      <c r="EK334" s="72" t="str">
        <f t="shared" si="4392"/>
        <v/>
      </c>
      <c r="EL334" s="72" t="str">
        <f t="shared" si="4393"/>
        <v/>
      </c>
      <c r="EM334" s="72" t="str">
        <f t="shared" si="4394"/>
        <v/>
      </c>
      <c r="EN334" s="72" t="str">
        <f t="shared" si="4395"/>
        <v/>
      </c>
      <c r="EO334" s="72" t="str">
        <f t="shared" si="4396"/>
        <v/>
      </c>
      <c r="EP334" s="72" t="str">
        <f t="shared" si="4397"/>
        <v/>
      </c>
      <c r="EQ334" s="72" t="str">
        <f t="shared" si="4398"/>
        <v/>
      </c>
      <c r="ER334" s="72" t="str">
        <f t="shared" si="4399"/>
        <v/>
      </c>
      <c r="ES334" s="72" t="str">
        <f t="shared" si="4400"/>
        <v/>
      </c>
      <c r="ET334" s="72" t="str">
        <f t="shared" si="4401"/>
        <v/>
      </c>
      <c r="EU334" s="72" t="str">
        <f t="shared" si="4402"/>
        <v/>
      </c>
      <c r="EV334" s="72" t="str">
        <f t="shared" si="4403"/>
        <v/>
      </c>
      <c r="EW334" s="72" t="str">
        <f t="shared" si="4404"/>
        <v/>
      </c>
      <c r="EX334" s="72" t="str">
        <f t="shared" si="4405"/>
        <v/>
      </c>
      <c r="EY334" s="72" t="str">
        <f t="shared" si="4406"/>
        <v/>
      </c>
      <c r="EZ334" s="72" t="str">
        <f t="shared" si="4407"/>
        <v/>
      </c>
      <c r="FA334" s="72" t="str">
        <f t="shared" si="4408"/>
        <v/>
      </c>
      <c r="FB334" s="72" t="str">
        <f t="shared" si="4409"/>
        <v/>
      </c>
      <c r="FC334" s="72" t="str">
        <f t="shared" si="4410"/>
        <v/>
      </c>
      <c r="FD334" s="72" t="str">
        <f t="shared" si="4411"/>
        <v/>
      </c>
      <c r="FE334" s="72" t="str">
        <f t="shared" si="4412"/>
        <v/>
      </c>
      <c r="FF334" s="72" t="str">
        <f t="shared" si="4413"/>
        <v/>
      </c>
      <c r="FG334" s="72" t="str">
        <f t="shared" si="4414"/>
        <v/>
      </c>
      <c r="FH334" s="72" t="str">
        <f t="shared" si="4415"/>
        <v/>
      </c>
      <c r="FI334" s="72" t="str">
        <f t="shared" si="4416"/>
        <v/>
      </c>
      <c r="FJ334" s="72" t="str">
        <f t="shared" si="4417"/>
        <v/>
      </c>
      <c r="FK334" s="72" t="str">
        <f t="shared" si="4418"/>
        <v/>
      </c>
      <c r="FL334" s="72" t="str">
        <f t="shared" si="4419"/>
        <v/>
      </c>
      <c r="FM334" s="72" t="str">
        <f t="shared" si="4420"/>
        <v/>
      </c>
      <c r="FN334" s="72" t="str">
        <f t="shared" si="4421"/>
        <v/>
      </c>
      <c r="FO334" s="72" t="str">
        <f t="shared" si="4422"/>
        <v/>
      </c>
      <c r="FP334" s="72" t="str">
        <f t="shared" si="4423"/>
        <v/>
      </c>
      <c r="FQ334" s="72" t="str">
        <f t="shared" si="4424"/>
        <v/>
      </c>
      <c r="FR334" s="72" t="str">
        <f t="shared" si="4425"/>
        <v/>
      </c>
      <c r="FS334" s="72" t="str">
        <f t="shared" si="4426"/>
        <v/>
      </c>
    </row>
    <row r="335" spans="1:175">
      <c r="CN335" s="71" t="str">
        <f t="shared" ref="CN335:CN366" si="4592">"InitUnitState('"&amp;B335&amp;"',"&amp;V335&amp;","&amp;W335&amp;","&amp;X335&amp;","&amp;Y335&amp;","&amp;Z335&amp;","&amp;AA335&amp;","&amp;AB335&amp;","&amp;AC335&amp;","&amp;AD335&amp;","&amp;AE335&amp;")"</f>
        <v>InitUnitState('',,,,,,,,,,)</v>
      </c>
      <c r="CO335" s="71" t="str">
        <f t="shared" ref="CO335:CO366" si="4593">"InitUnitNormal('"&amp;B335&amp;"',"&amp;AF335&amp;","&amp;AG335&amp;","&amp;AH335&amp;","&amp;AI335&amp;","&amp;AJ335&amp;","&amp;AK335&amp;","&amp;AL335&amp;","&amp;AM335&amp;","&amp;AN335&amp;","&amp;AO335&amp;")"</f>
        <v>InitUnitNormal('',,,,,,,,,,)</v>
      </c>
      <c r="CP335" s="71" t="str">
        <f t="shared" ref="CP335:CP366" si="4594">"InitUnitMagic('"&amp;B335&amp;"',"&amp;AP335&amp;","&amp;AQ335&amp;","&amp;AR335&amp;","&amp;AS335&amp;","&amp;AT335&amp;","&amp;AU335&amp;","&amp;AV335&amp;","&amp;AW335&amp;","&amp;BI335&amp;","&amp;BJ335&amp;")"</f>
        <v>InitUnitMagic('',,,,,,,,,,)</v>
      </c>
      <c r="CQ335" s="71" t="str">
        <f t="shared" ref="CQ335:CQ366" si="4595">"InitUnitAdd('"&amp;B335&amp;"',"&amp;BK335&amp;","&amp;BL335&amp;","&amp;BM335&amp;","&amp;BN335&amp;","&amp;BO335&amp;","&amp;BP335&amp;","&amp;BQ335&amp;","&amp;BR335&amp;","&amp;BS335&amp;","&amp;BT335&amp;")"</f>
        <v>InitUnitAdd('',,,,,,,,,,)</v>
      </c>
      <c r="CR335" s="71" t="str">
        <f t="shared" ref="CR335:CR366" si="4596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InitEquipData('',,"",,,,,'','','','','','',"")</v>
      </c>
      <c r="CU335" s="62" t="str">
        <f t="shared" ref="CU335:CU347" si="4597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W335" s="61"/>
      <c r="CX335" s="61"/>
      <c r="CY335" s="61"/>
      <c r="CZ335" s="61"/>
      <c r="DA335" s="61"/>
      <c r="DB335" s="72" t="str">
        <f t="shared" ref="DB335:DB355" si="4598">IF(V335="","","|n"&amp;DB$2&amp;"+"&amp;V335&amp;DB$1)</f>
        <v/>
      </c>
      <c r="DC335" s="72" t="str">
        <f t="shared" ref="DC335:DC355" si="4599">IF(W335="","","|n"&amp;DC$2&amp;"+"&amp;W335&amp;DC$1)</f>
        <v/>
      </c>
      <c r="DD335" s="72" t="str">
        <f t="shared" ref="DD335:DD355" si="4600">IF(X335="","","|n"&amp;DD$2&amp;"+"&amp;X335&amp;DD$1)</f>
        <v/>
      </c>
      <c r="DE335" s="72" t="str">
        <f t="shared" ref="DE335:DE355" si="4601">IF(Y335="","","|n"&amp;DE$2&amp;"+"&amp;Y335&amp;DE$1)</f>
        <v/>
      </c>
      <c r="DF335" s="72" t="str">
        <f t="shared" ref="DF335:DF355" si="4602">IF(Z335="","","|n"&amp;DF$2&amp;"+"&amp;Z335&amp;DF$1)</f>
        <v/>
      </c>
      <c r="DG335" s="72" t="str">
        <f t="shared" ref="DG335:DG355" si="4603">IF(AA335="","","|n"&amp;DG$2&amp;"+"&amp;AA335&amp;DG$1)</f>
        <v/>
      </c>
      <c r="DH335" s="72" t="str">
        <f t="shared" ref="DH335:DH355" si="4604">IF(AB335="","","|n"&amp;DH$2&amp;"+"&amp;AB335&amp;DH$1)</f>
        <v/>
      </c>
      <c r="DI335" s="72" t="str">
        <f t="shared" ref="DI335:DI355" si="4605">IF(AC335="","","|n"&amp;DI$2&amp;"+"&amp;AC335&amp;DI$1)</f>
        <v/>
      </c>
      <c r="DJ335" s="72" t="str">
        <f t="shared" ref="DJ335:DJ355" si="4606">IF(AD335="","","|n"&amp;DJ$2&amp;"+"&amp;AD335&amp;DJ$1)</f>
        <v/>
      </c>
      <c r="DK335" s="72" t="str">
        <f t="shared" ref="DK335:DK355" si="4607">IF(AE335="","","|n"&amp;DK$2&amp;"+"&amp;AE335&amp;DK$1)</f>
        <v/>
      </c>
      <c r="DL335" s="72" t="str">
        <f t="shared" ref="DL335:DL355" si="4608">IF(AF335="","","|n"&amp;DL$2&amp;"+"&amp;AF335&amp;DL$1)</f>
        <v/>
      </c>
      <c r="DM335" s="72" t="str">
        <f t="shared" ref="DM335:DM355" si="4609">IF(AG335="","","|n"&amp;DM$2&amp;"+"&amp;AG335&amp;DM$1)</f>
        <v/>
      </c>
      <c r="DN335" s="72" t="str">
        <f t="shared" ref="DN335:DN355" si="4610">IF(AH335="","","|n"&amp;DN$2&amp;"+"&amp;AH335&amp;DN$1)</f>
        <v/>
      </c>
      <c r="DO335" s="72" t="str">
        <f t="shared" ref="DO335:DO355" si="4611">IF(AI335="","","|n"&amp;DO$2&amp;"+"&amp;AI335&amp;DO$1)</f>
        <v/>
      </c>
      <c r="DP335" s="72" t="str">
        <f t="shared" ref="DP335:DP355" si="4612">IF(AJ335="","","|n"&amp;DP$2&amp;"+"&amp;AJ335&amp;DP$1)</f>
        <v/>
      </c>
      <c r="DQ335" s="72" t="str">
        <f t="shared" ref="DQ335:DQ355" si="4613">IF(AK335="","","|n"&amp;DQ$2&amp;"+"&amp;AK335&amp;DQ$1)</f>
        <v/>
      </c>
      <c r="DR335" s="72" t="str">
        <f t="shared" ref="DR335:DR355" si="4614">IF(AL335="","","|n"&amp;DR$2&amp;"+"&amp;AL335&amp;DR$1)</f>
        <v/>
      </c>
      <c r="DS335" s="72" t="str">
        <f t="shared" ref="DS335:DS355" si="4615">IF(AM335="","","|n"&amp;DS$2&amp;"+"&amp;AM335&amp;DS$1)</f>
        <v/>
      </c>
      <c r="DT335" s="72" t="str">
        <f t="shared" ref="DT335:DT355" si="4616">IF(AN335="","","|n"&amp;DT$2&amp;"+"&amp;AN335&amp;DT$1)</f>
        <v/>
      </c>
      <c r="DU335" s="72" t="str">
        <f t="shared" ref="DU335:DU355" si="4617">IF(AO335="","","|n"&amp;DU$2&amp;"+"&amp;AO335&amp;DU$1)</f>
        <v/>
      </c>
      <c r="DV335" s="72" t="str">
        <f t="shared" ref="DV335:DV355" si="4618">IF(AP335="","","|n"&amp;DV$2&amp;"+"&amp;AP335&amp;DV$1)</f>
        <v/>
      </c>
      <c r="DW335" s="72" t="str">
        <f t="shared" ref="DW335:DW355" si="4619">IF(AQ335="","","|n"&amp;DW$2&amp;"+"&amp;AQ335&amp;DW$1)</f>
        <v/>
      </c>
      <c r="DX335" s="72" t="str">
        <f t="shared" ref="DX335:DX355" si="4620">IF(AR335="","","|n"&amp;DX$2&amp;"+"&amp;AR335&amp;DX$1)</f>
        <v/>
      </c>
      <c r="DY335" s="72" t="str">
        <f t="shared" ref="DY335:DY355" si="4621">IF(AS335="","","|n"&amp;DY$2&amp;"+"&amp;AS335&amp;DY$1)</f>
        <v/>
      </c>
      <c r="DZ335" s="72" t="str">
        <f t="shared" ref="DZ335:DZ355" si="4622">IF(AT335="","","|n"&amp;DZ$2&amp;"+"&amp;AT335&amp;DZ$1)</f>
        <v/>
      </c>
      <c r="EA335" s="72" t="str">
        <f t="shared" ref="EA335:EA355" si="4623">IF(AU335="","","|n"&amp;EA$2&amp;"+"&amp;AU335&amp;EA$1)</f>
        <v/>
      </c>
      <c r="EB335" s="72" t="str">
        <f t="shared" ref="EB335:EB355" si="4624">IF(AV335="","","|n"&amp;EB$2&amp;"+"&amp;AV335&amp;EB$1)</f>
        <v/>
      </c>
      <c r="EC335" s="72" t="str">
        <f t="shared" ref="EC335:EC355" si="4625">IF(AW335="","","|n"&amp;EC$2&amp;"+"&amp;AW335&amp;EC$1)</f>
        <v/>
      </c>
      <c r="ED335" s="72" t="str">
        <f t="shared" ref="ED335:ED355" si="4626">IF(AX335="","","|n"&amp;ED$2&amp;"+"&amp;AX335&amp;ED$1)</f>
        <v/>
      </c>
      <c r="EE335" s="72" t="str">
        <f t="shared" ref="EE335:EE355" si="4627">IF(AY335="","","|n"&amp;EE$2&amp;"+"&amp;AY335&amp;EE$1)</f>
        <v/>
      </c>
      <c r="EF335" s="72" t="str">
        <f t="shared" ref="EF335:EF355" si="4628">IF(AZ335="","","|n"&amp;EF$2&amp;"+"&amp;AZ335&amp;EF$1)</f>
        <v/>
      </c>
      <c r="EG335" s="72" t="str">
        <f t="shared" ref="EG335:EG355" si="4629">IF(BA335="","","|n"&amp;EG$2&amp;"+"&amp;BA335&amp;EG$1)</f>
        <v/>
      </c>
      <c r="EH335" s="72" t="str">
        <f t="shared" ref="EH335:EH355" si="4630">IF(BB335="","","|n"&amp;EH$2&amp;"+"&amp;BB335&amp;EH$1)</f>
        <v/>
      </c>
      <c r="EI335" s="72" t="str">
        <f t="shared" ref="EI335:EI355" si="4631">IF(BC335="","","|n"&amp;EI$2&amp;"+"&amp;BC335&amp;EI$1)</f>
        <v/>
      </c>
      <c r="EJ335" s="72" t="str">
        <f t="shared" ref="EJ335:EJ355" si="4632">IF(BD335="","","|n"&amp;EJ$2&amp;"+"&amp;BD335&amp;EJ$1)</f>
        <v/>
      </c>
      <c r="EK335" s="72" t="str">
        <f t="shared" ref="EK335:EK355" si="4633">IF(BE335="","","|n"&amp;EK$2&amp;"+"&amp;BE335&amp;EK$1)</f>
        <v/>
      </c>
      <c r="EL335" s="72" t="str">
        <f t="shared" ref="EL335:EL355" si="4634">IF(BF335="","","|n"&amp;EL$2&amp;"+"&amp;BF335&amp;EL$1)</f>
        <v/>
      </c>
      <c r="EM335" s="72" t="str">
        <f t="shared" ref="EM335:EM355" si="4635">IF(BG335="","","|n"&amp;EM$2&amp;"+"&amp;BG335&amp;EM$1)</f>
        <v/>
      </c>
      <c r="EN335" s="72" t="str">
        <f t="shared" ref="EN335:EN355" si="4636">IF(BH335="","","|n"&amp;EN$2&amp;"+"&amp;BH335&amp;EN$1)</f>
        <v/>
      </c>
      <c r="EO335" s="72" t="str">
        <f t="shared" ref="EO335:EO355" si="4637">IF(BI335="","","|n"&amp;EO$2&amp;"+"&amp;BI335&amp;EO$1)</f>
        <v/>
      </c>
      <c r="EP335" s="72" t="str">
        <f t="shared" ref="EP335:EP355" si="4638">IF(BJ335="","","|n"&amp;EP$2&amp;"+"&amp;BJ335&amp;EP$1)</f>
        <v/>
      </c>
      <c r="EQ335" s="72" t="str">
        <f t="shared" ref="EQ335:EQ355" si="4639">IF(BK335="","","|n"&amp;EQ$2&amp;"+"&amp;BK335&amp;EQ$1)</f>
        <v/>
      </c>
      <c r="ER335" s="72" t="str">
        <f t="shared" ref="ER335:ER355" si="4640">IF(BL335="","","|n"&amp;ER$2&amp;"+"&amp;BL335&amp;ER$1)</f>
        <v/>
      </c>
      <c r="ES335" s="72" t="str">
        <f t="shared" ref="ES335:ES355" si="4641">IF(BM335="","","|n"&amp;ES$2&amp;"+"&amp;BM335&amp;ES$1)</f>
        <v/>
      </c>
      <c r="ET335" s="72" t="str">
        <f t="shared" ref="ET335:ET355" si="4642">IF(BN335="","","|n"&amp;ET$2&amp;"+"&amp;BN335&amp;ET$1)</f>
        <v/>
      </c>
      <c r="EU335" s="72" t="str">
        <f t="shared" ref="EU335:EU355" si="4643">IF(BO335="","","|n"&amp;EU$2&amp;"+"&amp;BO335&amp;EU$1)</f>
        <v/>
      </c>
      <c r="EV335" s="72" t="str">
        <f t="shared" ref="EV335:EV355" si="4644">IF(BP335="","","|n"&amp;EV$2&amp;"+"&amp;BP335&amp;EV$1)</f>
        <v/>
      </c>
      <c r="EW335" s="72" t="str">
        <f t="shared" ref="EW335:EW355" si="4645">IF(BQ335="","","|n"&amp;EW$2&amp;"+"&amp;BQ335&amp;EW$1)</f>
        <v/>
      </c>
      <c r="EX335" s="72" t="str">
        <f t="shared" ref="EX335:EX355" si="4646">IF(BR335="","","|n"&amp;EX$2&amp;"+"&amp;BR335&amp;EX$1)</f>
        <v/>
      </c>
      <c r="EY335" s="72" t="str">
        <f t="shared" ref="EY335:EY355" si="4647">IF(BS335="","","|n"&amp;EY$2&amp;"+"&amp;BS335&amp;EY$1)</f>
        <v/>
      </c>
      <c r="EZ335" s="72" t="str">
        <f t="shared" ref="EZ335:EZ355" si="4648">IF(BT335="","","|n"&amp;EZ$2&amp;"+"&amp;BT335&amp;EZ$1)</f>
        <v/>
      </c>
      <c r="FA335" s="72" t="str">
        <f t="shared" ref="FA335:FA355" si="4649">IF(BU335="","","|n"&amp;FA$2&amp;"+"&amp;BU335&amp;FA$1)</f>
        <v/>
      </c>
      <c r="FB335" s="72" t="str">
        <f t="shared" ref="FB335:FB355" si="4650">IF(BV335="","","|n"&amp;FB$2&amp;"+"&amp;BV335&amp;FB$1)</f>
        <v/>
      </c>
      <c r="FC335" s="72" t="str">
        <f t="shared" ref="FC335:FC355" si="4651">IF(BW335="","","|n"&amp;FC$2&amp;"+"&amp;BW335&amp;FC$1)</f>
        <v/>
      </c>
      <c r="FD335" s="72" t="str">
        <f t="shared" ref="FD335:FD355" si="4652">IF(BX335="","","|n"&amp;FD$2&amp;"+"&amp;BX335&amp;FD$1)</f>
        <v/>
      </c>
      <c r="FE335" s="72" t="str">
        <f t="shared" ref="FE335:FE355" si="4653">IF(BY335="","","|n"&amp;FE$2&amp;"+"&amp;BY335&amp;FE$1)</f>
        <v/>
      </c>
      <c r="FF335" s="72" t="str">
        <f t="shared" ref="FF335:FF355" si="4654">IF(BZ335="","","|n"&amp;FF$2&amp;"+"&amp;BZ335&amp;FF$1)</f>
        <v/>
      </c>
      <c r="FG335" s="72" t="str">
        <f t="shared" ref="FG335:FG355" si="4655">IF(CA335="","","|n"&amp;FG$2&amp;"+"&amp;CA335&amp;FG$1)</f>
        <v/>
      </c>
      <c r="FH335" s="72" t="str">
        <f t="shared" ref="FH335:FH355" si="4656">IF(CB335="","","|n"&amp;FH$2&amp;"+"&amp;CB335&amp;FH$1)</f>
        <v/>
      </c>
      <c r="FI335" s="72" t="str">
        <f t="shared" ref="FI335:FI355" si="4657">IF(CC335="","","|n"&amp;FI$2&amp;"+"&amp;CC335&amp;FI$1)</f>
        <v/>
      </c>
      <c r="FJ335" s="72" t="str">
        <f t="shared" ref="FJ335:FJ355" si="4658">IF(CD335="","","|n"&amp;FJ$2&amp;"+"&amp;CD335&amp;FJ$1)</f>
        <v/>
      </c>
      <c r="FK335" s="72" t="str">
        <f t="shared" ref="FK335:FK355" si="4659">IF(CE335="","","|n"&amp;FK$2&amp;"+"&amp;CE335&amp;FK$1)</f>
        <v/>
      </c>
      <c r="FL335" s="72" t="str">
        <f t="shared" ref="FL335:FL355" si="4660">IF(CF335="","","|n"&amp;FL$2&amp;"+"&amp;CF335&amp;FL$1)</f>
        <v/>
      </c>
      <c r="FM335" s="72" t="str">
        <f t="shared" ref="FM335:FM355" si="4661">IF(CG335="","","|n"&amp;FM$2&amp;"+"&amp;CG335&amp;FM$1)</f>
        <v/>
      </c>
      <c r="FN335" s="72" t="str">
        <f t="shared" ref="FN335:FN355" si="4662">IF(CH335="","","|n"&amp;FN$2&amp;"+"&amp;CH335&amp;FN$1)</f>
        <v/>
      </c>
      <c r="FO335" s="72" t="str">
        <f t="shared" ref="FO335:FO355" si="4663">IF(CI335="","","|n"&amp;FO$2&amp;"+"&amp;CI335&amp;FO$1)</f>
        <v/>
      </c>
      <c r="FP335" s="72" t="str">
        <f t="shared" ref="FP335:FP355" si="4664">IF(CJ335="","","|n"&amp;FP$2&amp;"+"&amp;CJ335&amp;FP$1)</f>
        <v/>
      </c>
      <c r="FQ335" s="72" t="str">
        <f t="shared" ref="FQ335:FQ355" si="4665">IF(CK335="","","|n"&amp;FQ$2&amp;"+"&amp;CK335&amp;FQ$1)</f>
        <v/>
      </c>
      <c r="FR335" s="72" t="str">
        <f t="shared" ref="FR335:FR355" si="4666">IF(CL335="","","|n"&amp;FR$2&amp;"+"&amp;CL335&amp;FR$1)</f>
        <v/>
      </c>
      <c r="FS335" s="72" t="str">
        <f t="shared" ref="FS335:FS355" si="4667">IF(CM335="","","|n"&amp;FS$2&amp;"+"&amp;CM335&amp;FS$1)</f>
        <v/>
      </c>
    </row>
    <row r="336" spans="1:175">
      <c r="CN336" s="71" t="str">
        <f t="shared" si="4592"/>
        <v>InitUnitState('',,,,,,,,,,)</v>
      </c>
      <c r="CO336" s="71" t="str">
        <f t="shared" si="4593"/>
        <v>InitUnitNormal('',,,,,,,,,,)</v>
      </c>
      <c r="CP336" s="71" t="str">
        <f t="shared" si="4594"/>
        <v>InitUnitMagic('',,,,,,,,,,)</v>
      </c>
      <c r="CQ336" s="71" t="str">
        <f t="shared" si="4595"/>
        <v>InitUnitAdd('',,,,,,,,,,)</v>
      </c>
      <c r="CR336" s="71" t="str">
        <f t="shared" si="4596"/>
        <v>InitEquipData('',,"",,,,,'','','','','','',"")</v>
      </c>
      <c r="CU336" s="62" t="str">
        <f t="shared" si="4597"/>
        <v>|n</v>
      </c>
      <c r="CW336" s="61"/>
      <c r="CX336" s="61"/>
      <c r="CY336" s="61"/>
      <c r="CZ336" s="61"/>
      <c r="DA336" s="61"/>
      <c r="DB336" s="72" t="str">
        <f t="shared" si="4598"/>
        <v/>
      </c>
      <c r="DC336" s="72" t="str">
        <f t="shared" si="4599"/>
        <v/>
      </c>
      <c r="DD336" s="72" t="str">
        <f t="shared" si="4600"/>
        <v/>
      </c>
      <c r="DE336" s="72" t="str">
        <f t="shared" si="4601"/>
        <v/>
      </c>
      <c r="DF336" s="72" t="str">
        <f t="shared" si="4602"/>
        <v/>
      </c>
      <c r="DG336" s="72" t="str">
        <f t="shared" si="4603"/>
        <v/>
      </c>
      <c r="DH336" s="72" t="str">
        <f t="shared" si="4604"/>
        <v/>
      </c>
      <c r="DI336" s="72" t="str">
        <f t="shared" si="4605"/>
        <v/>
      </c>
      <c r="DJ336" s="72" t="str">
        <f t="shared" si="4606"/>
        <v/>
      </c>
      <c r="DK336" s="72" t="str">
        <f t="shared" si="4607"/>
        <v/>
      </c>
      <c r="DL336" s="72" t="str">
        <f t="shared" si="4608"/>
        <v/>
      </c>
      <c r="DM336" s="72" t="str">
        <f t="shared" si="4609"/>
        <v/>
      </c>
      <c r="DN336" s="72" t="str">
        <f t="shared" si="4610"/>
        <v/>
      </c>
      <c r="DO336" s="72" t="str">
        <f t="shared" si="4611"/>
        <v/>
      </c>
      <c r="DP336" s="72" t="str">
        <f t="shared" si="4612"/>
        <v/>
      </c>
      <c r="DQ336" s="72" t="str">
        <f t="shared" si="4613"/>
        <v/>
      </c>
      <c r="DR336" s="72" t="str">
        <f t="shared" si="4614"/>
        <v/>
      </c>
      <c r="DS336" s="72" t="str">
        <f t="shared" si="4615"/>
        <v/>
      </c>
      <c r="DT336" s="72" t="str">
        <f t="shared" si="4616"/>
        <v/>
      </c>
      <c r="DU336" s="72" t="str">
        <f t="shared" si="4617"/>
        <v/>
      </c>
      <c r="DV336" s="72" t="str">
        <f t="shared" si="4618"/>
        <v/>
      </c>
      <c r="DW336" s="72" t="str">
        <f t="shared" si="4619"/>
        <v/>
      </c>
      <c r="DX336" s="72" t="str">
        <f t="shared" si="4620"/>
        <v/>
      </c>
      <c r="DY336" s="72" t="str">
        <f t="shared" si="4621"/>
        <v/>
      </c>
      <c r="DZ336" s="72" t="str">
        <f t="shared" si="4622"/>
        <v/>
      </c>
      <c r="EA336" s="72" t="str">
        <f t="shared" si="4623"/>
        <v/>
      </c>
      <c r="EB336" s="72" t="str">
        <f t="shared" si="4624"/>
        <v/>
      </c>
      <c r="EC336" s="72" t="str">
        <f t="shared" si="4625"/>
        <v/>
      </c>
      <c r="ED336" s="72" t="str">
        <f t="shared" si="4626"/>
        <v/>
      </c>
      <c r="EE336" s="72" t="str">
        <f t="shared" si="4627"/>
        <v/>
      </c>
      <c r="EF336" s="72" t="str">
        <f t="shared" si="4628"/>
        <v/>
      </c>
      <c r="EG336" s="72" t="str">
        <f t="shared" si="4629"/>
        <v/>
      </c>
      <c r="EH336" s="72" t="str">
        <f t="shared" si="4630"/>
        <v/>
      </c>
      <c r="EI336" s="72" t="str">
        <f t="shared" si="4631"/>
        <v/>
      </c>
      <c r="EJ336" s="72" t="str">
        <f t="shared" si="4632"/>
        <v/>
      </c>
      <c r="EK336" s="72" t="str">
        <f t="shared" si="4633"/>
        <v/>
      </c>
      <c r="EL336" s="72" t="str">
        <f t="shared" si="4634"/>
        <v/>
      </c>
      <c r="EM336" s="72" t="str">
        <f t="shared" si="4635"/>
        <v/>
      </c>
      <c r="EN336" s="72" t="str">
        <f t="shared" si="4636"/>
        <v/>
      </c>
      <c r="EO336" s="72" t="str">
        <f t="shared" si="4637"/>
        <v/>
      </c>
      <c r="EP336" s="72" t="str">
        <f t="shared" si="4638"/>
        <v/>
      </c>
      <c r="EQ336" s="72" t="str">
        <f t="shared" si="4639"/>
        <v/>
      </c>
      <c r="ER336" s="72" t="str">
        <f t="shared" si="4640"/>
        <v/>
      </c>
      <c r="ES336" s="72" t="str">
        <f t="shared" si="4641"/>
        <v/>
      </c>
      <c r="ET336" s="72" t="str">
        <f t="shared" si="4642"/>
        <v/>
      </c>
      <c r="EU336" s="72" t="str">
        <f t="shared" si="4643"/>
        <v/>
      </c>
      <c r="EV336" s="72" t="str">
        <f t="shared" si="4644"/>
        <v/>
      </c>
      <c r="EW336" s="72" t="str">
        <f t="shared" si="4645"/>
        <v/>
      </c>
      <c r="EX336" s="72" t="str">
        <f t="shared" si="4646"/>
        <v/>
      </c>
      <c r="EY336" s="72" t="str">
        <f t="shared" si="4647"/>
        <v/>
      </c>
      <c r="EZ336" s="72" t="str">
        <f t="shared" si="4648"/>
        <v/>
      </c>
      <c r="FA336" s="72" t="str">
        <f t="shared" si="4649"/>
        <v/>
      </c>
      <c r="FB336" s="72" t="str">
        <f t="shared" si="4650"/>
        <v/>
      </c>
      <c r="FC336" s="72" t="str">
        <f t="shared" si="4651"/>
        <v/>
      </c>
      <c r="FD336" s="72" t="str">
        <f t="shared" si="4652"/>
        <v/>
      </c>
      <c r="FE336" s="72" t="str">
        <f t="shared" si="4653"/>
        <v/>
      </c>
      <c r="FF336" s="72" t="str">
        <f t="shared" si="4654"/>
        <v/>
      </c>
      <c r="FG336" s="72" t="str">
        <f t="shared" si="4655"/>
        <v/>
      </c>
      <c r="FH336" s="72" t="str">
        <f t="shared" si="4656"/>
        <v/>
      </c>
      <c r="FI336" s="72" t="str">
        <f t="shared" si="4657"/>
        <v/>
      </c>
      <c r="FJ336" s="72" t="str">
        <f t="shared" si="4658"/>
        <v/>
      </c>
      <c r="FK336" s="72" t="str">
        <f t="shared" si="4659"/>
        <v/>
      </c>
      <c r="FL336" s="72" t="str">
        <f t="shared" si="4660"/>
        <v/>
      </c>
      <c r="FM336" s="72" t="str">
        <f t="shared" si="4661"/>
        <v/>
      </c>
      <c r="FN336" s="72" t="str">
        <f t="shared" si="4662"/>
        <v/>
      </c>
      <c r="FO336" s="72" t="str">
        <f t="shared" si="4663"/>
        <v/>
      </c>
      <c r="FP336" s="72" t="str">
        <f t="shared" si="4664"/>
        <v/>
      </c>
      <c r="FQ336" s="72" t="str">
        <f t="shared" si="4665"/>
        <v/>
      </c>
      <c r="FR336" s="72" t="str">
        <f t="shared" si="4666"/>
        <v/>
      </c>
      <c r="FS336" s="72" t="str">
        <f t="shared" si="4667"/>
        <v/>
      </c>
    </row>
    <row r="337" spans="92:175">
      <c r="CN337" s="71" t="str">
        <f t="shared" si="4592"/>
        <v>InitUnitState('',,,,,,,,,,)</v>
      </c>
      <c r="CO337" s="71" t="str">
        <f t="shared" si="4593"/>
        <v>InitUnitNormal('',,,,,,,,,,)</v>
      </c>
      <c r="CP337" s="71" t="str">
        <f t="shared" si="4594"/>
        <v>InitUnitMagic('',,,,,,,,,,)</v>
      </c>
      <c r="CQ337" s="71" t="str">
        <f t="shared" si="4595"/>
        <v>InitUnitAdd('',,,,,,,,,,)</v>
      </c>
      <c r="CR337" s="71" t="str">
        <f t="shared" si="4596"/>
        <v>InitEquipData('',,"",,,,,'','','','','','',"")</v>
      </c>
      <c r="CU337" s="62" t="str">
        <f t="shared" si="4597"/>
        <v>|n</v>
      </c>
      <c r="CW337" s="61"/>
      <c r="CX337" s="61"/>
      <c r="CY337" s="61"/>
      <c r="CZ337" s="61"/>
      <c r="DA337" s="61"/>
      <c r="DB337" s="72" t="str">
        <f t="shared" si="4598"/>
        <v/>
      </c>
      <c r="DC337" s="72" t="str">
        <f t="shared" si="4599"/>
        <v/>
      </c>
      <c r="DD337" s="72" t="str">
        <f t="shared" si="4600"/>
        <v/>
      </c>
      <c r="DE337" s="72" t="str">
        <f t="shared" si="4601"/>
        <v/>
      </c>
      <c r="DF337" s="72" t="str">
        <f t="shared" si="4602"/>
        <v/>
      </c>
      <c r="DG337" s="72" t="str">
        <f t="shared" si="4603"/>
        <v/>
      </c>
      <c r="DH337" s="72" t="str">
        <f t="shared" si="4604"/>
        <v/>
      </c>
      <c r="DI337" s="72" t="str">
        <f t="shared" si="4605"/>
        <v/>
      </c>
      <c r="DJ337" s="72" t="str">
        <f t="shared" si="4606"/>
        <v/>
      </c>
      <c r="DK337" s="72" t="str">
        <f t="shared" si="4607"/>
        <v/>
      </c>
      <c r="DL337" s="72" t="str">
        <f t="shared" si="4608"/>
        <v/>
      </c>
      <c r="DM337" s="72" t="str">
        <f t="shared" si="4609"/>
        <v/>
      </c>
      <c r="DN337" s="72" t="str">
        <f t="shared" si="4610"/>
        <v/>
      </c>
      <c r="DO337" s="72" t="str">
        <f t="shared" si="4611"/>
        <v/>
      </c>
      <c r="DP337" s="72" t="str">
        <f t="shared" si="4612"/>
        <v/>
      </c>
      <c r="DQ337" s="72" t="str">
        <f t="shared" si="4613"/>
        <v/>
      </c>
      <c r="DR337" s="72" t="str">
        <f t="shared" si="4614"/>
        <v/>
      </c>
      <c r="DS337" s="72" t="str">
        <f t="shared" si="4615"/>
        <v/>
      </c>
      <c r="DT337" s="72" t="str">
        <f t="shared" si="4616"/>
        <v/>
      </c>
      <c r="DU337" s="72" t="str">
        <f t="shared" si="4617"/>
        <v/>
      </c>
      <c r="DV337" s="72" t="str">
        <f t="shared" si="4618"/>
        <v/>
      </c>
      <c r="DW337" s="72" t="str">
        <f t="shared" si="4619"/>
        <v/>
      </c>
      <c r="DX337" s="72" t="str">
        <f t="shared" si="4620"/>
        <v/>
      </c>
      <c r="DY337" s="72" t="str">
        <f t="shared" si="4621"/>
        <v/>
      </c>
      <c r="DZ337" s="72" t="str">
        <f t="shared" si="4622"/>
        <v/>
      </c>
      <c r="EA337" s="72" t="str">
        <f t="shared" si="4623"/>
        <v/>
      </c>
      <c r="EB337" s="72" t="str">
        <f t="shared" si="4624"/>
        <v/>
      </c>
      <c r="EC337" s="72" t="str">
        <f t="shared" si="4625"/>
        <v/>
      </c>
      <c r="ED337" s="72" t="str">
        <f t="shared" si="4626"/>
        <v/>
      </c>
      <c r="EE337" s="72" t="str">
        <f t="shared" si="4627"/>
        <v/>
      </c>
      <c r="EF337" s="72" t="str">
        <f t="shared" si="4628"/>
        <v/>
      </c>
      <c r="EG337" s="72" t="str">
        <f t="shared" si="4629"/>
        <v/>
      </c>
      <c r="EH337" s="72" t="str">
        <f t="shared" si="4630"/>
        <v/>
      </c>
      <c r="EI337" s="72" t="str">
        <f t="shared" si="4631"/>
        <v/>
      </c>
      <c r="EJ337" s="72" t="str">
        <f t="shared" si="4632"/>
        <v/>
      </c>
      <c r="EK337" s="72" t="str">
        <f t="shared" si="4633"/>
        <v/>
      </c>
      <c r="EL337" s="72" t="str">
        <f t="shared" si="4634"/>
        <v/>
      </c>
      <c r="EM337" s="72" t="str">
        <f t="shared" si="4635"/>
        <v/>
      </c>
      <c r="EN337" s="72" t="str">
        <f t="shared" si="4636"/>
        <v/>
      </c>
      <c r="EO337" s="72" t="str">
        <f t="shared" si="4637"/>
        <v/>
      </c>
      <c r="EP337" s="72" t="str">
        <f t="shared" si="4638"/>
        <v/>
      </c>
      <c r="EQ337" s="72" t="str">
        <f t="shared" si="4639"/>
        <v/>
      </c>
      <c r="ER337" s="72" t="str">
        <f t="shared" si="4640"/>
        <v/>
      </c>
      <c r="ES337" s="72" t="str">
        <f t="shared" si="4641"/>
        <v/>
      </c>
      <c r="ET337" s="72" t="str">
        <f t="shared" si="4642"/>
        <v/>
      </c>
      <c r="EU337" s="72" t="str">
        <f t="shared" si="4643"/>
        <v/>
      </c>
      <c r="EV337" s="72" t="str">
        <f t="shared" si="4644"/>
        <v/>
      </c>
      <c r="EW337" s="72" t="str">
        <f t="shared" si="4645"/>
        <v/>
      </c>
      <c r="EX337" s="72" t="str">
        <f t="shared" si="4646"/>
        <v/>
      </c>
      <c r="EY337" s="72" t="str">
        <f t="shared" si="4647"/>
        <v/>
      </c>
      <c r="EZ337" s="72" t="str">
        <f t="shared" si="4648"/>
        <v/>
      </c>
      <c r="FA337" s="72" t="str">
        <f t="shared" si="4649"/>
        <v/>
      </c>
      <c r="FB337" s="72" t="str">
        <f t="shared" si="4650"/>
        <v/>
      </c>
      <c r="FC337" s="72" t="str">
        <f t="shared" si="4651"/>
        <v/>
      </c>
      <c r="FD337" s="72" t="str">
        <f t="shared" si="4652"/>
        <v/>
      </c>
      <c r="FE337" s="72" t="str">
        <f t="shared" si="4653"/>
        <v/>
      </c>
      <c r="FF337" s="72" t="str">
        <f t="shared" si="4654"/>
        <v/>
      </c>
      <c r="FG337" s="72" t="str">
        <f t="shared" si="4655"/>
        <v/>
      </c>
      <c r="FH337" s="72" t="str">
        <f t="shared" si="4656"/>
        <v/>
      </c>
      <c r="FI337" s="72" t="str">
        <f t="shared" si="4657"/>
        <v/>
      </c>
      <c r="FJ337" s="72" t="str">
        <f t="shared" si="4658"/>
        <v/>
      </c>
      <c r="FK337" s="72" t="str">
        <f t="shared" si="4659"/>
        <v/>
      </c>
      <c r="FL337" s="72" t="str">
        <f t="shared" si="4660"/>
        <v/>
      </c>
      <c r="FM337" s="72" t="str">
        <f t="shared" si="4661"/>
        <v/>
      </c>
      <c r="FN337" s="72" t="str">
        <f t="shared" si="4662"/>
        <v/>
      </c>
      <c r="FO337" s="72" t="str">
        <f t="shared" si="4663"/>
        <v/>
      </c>
      <c r="FP337" s="72" t="str">
        <f t="shared" si="4664"/>
        <v/>
      </c>
      <c r="FQ337" s="72" t="str">
        <f t="shared" si="4665"/>
        <v/>
      </c>
      <c r="FR337" s="72" t="str">
        <f t="shared" si="4666"/>
        <v/>
      </c>
      <c r="FS337" s="72" t="str">
        <f t="shared" si="4667"/>
        <v/>
      </c>
    </row>
    <row r="338" spans="92:175">
      <c r="CN338" s="71" t="str">
        <f t="shared" si="4592"/>
        <v>InitUnitState('',,,,,,,,,,)</v>
      </c>
      <c r="CO338" s="71" t="str">
        <f t="shared" si="4593"/>
        <v>InitUnitNormal('',,,,,,,,,,)</v>
      </c>
      <c r="CP338" s="71" t="str">
        <f t="shared" si="4594"/>
        <v>InitUnitMagic('',,,,,,,,,,)</v>
      </c>
      <c r="CQ338" s="71" t="str">
        <f t="shared" si="4595"/>
        <v>InitUnitAdd('',,,,,,,,,,)</v>
      </c>
      <c r="CR338" s="71" t="str">
        <f t="shared" si="4596"/>
        <v>InitEquipData('',,"",,,,,'','','','','','',"")</v>
      </c>
      <c r="CU338" s="62" t="str">
        <f t="shared" si="4597"/>
        <v>|n</v>
      </c>
      <c r="CW338" s="61"/>
      <c r="CX338" s="61"/>
      <c r="CY338" s="61"/>
      <c r="CZ338" s="61"/>
      <c r="DA338" s="61"/>
      <c r="DB338" s="72" t="str">
        <f t="shared" si="4598"/>
        <v/>
      </c>
      <c r="DC338" s="72" t="str">
        <f t="shared" si="4599"/>
        <v/>
      </c>
      <c r="DD338" s="72" t="str">
        <f t="shared" si="4600"/>
        <v/>
      </c>
      <c r="DE338" s="72" t="str">
        <f t="shared" si="4601"/>
        <v/>
      </c>
      <c r="DF338" s="72" t="str">
        <f t="shared" si="4602"/>
        <v/>
      </c>
      <c r="DG338" s="72" t="str">
        <f t="shared" si="4603"/>
        <v/>
      </c>
      <c r="DH338" s="72" t="str">
        <f t="shared" si="4604"/>
        <v/>
      </c>
      <c r="DI338" s="72" t="str">
        <f t="shared" si="4605"/>
        <v/>
      </c>
      <c r="DJ338" s="72" t="str">
        <f t="shared" si="4606"/>
        <v/>
      </c>
      <c r="DK338" s="72" t="str">
        <f t="shared" si="4607"/>
        <v/>
      </c>
      <c r="DL338" s="72" t="str">
        <f t="shared" si="4608"/>
        <v/>
      </c>
      <c r="DM338" s="72" t="str">
        <f t="shared" si="4609"/>
        <v/>
      </c>
      <c r="DN338" s="72" t="str">
        <f t="shared" si="4610"/>
        <v/>
      </c>
      <c r="DO338" s="72" t="str">
        <f t="shared" si="4611"/>
        <v/>
      </c>
      <c r="DP338" s="72" t="str">
        <f t="shared" si="4612"/>
        <v/>
      </c>
      <c r="DQ338" s="72" t="str">
        <f t="shared" si="4613"/>
        <v/>
      </c>
      <c r="DR338" s="72" t="str">
        <f t="shared" si="4614"/>
        <v/>
      </c>
      <c r="DS338" s="72" t="str">
        <f t="shared" si="4615"/>
        <v/>
      </c>
      <c r="DT338" s="72" t="str">
        <f t="shared" si="4616"/>
        <v/>
      </c>
      <c r="DU338" s="72" t="str">
        <f t="shared" si="4617"/>
        <v/>
      </c>
      <c r="DV338" s="72" t="str">
        <f t="shared" si="4618"/>
        <v/>
      </c>
      <c r="DW338" s="72" t="str">
        <f t="shared" si="4619"/>
        <v/>
      </c>
      <c r="DX338" s="72" t="str">
        <f t="shared" si="4620"/>
        <v/>
      </c>
      <c r="DY338" s="72" t="str">
        <f t="shared" si="4621"/>
        <v/>
      </c>
      <c r="DZ338" s="72" t="str">
        <f t="shared" si="4622"/>
        <v/>
      </c>
      <c r="EA338" s="72" t="str">
        <f t="shared" si="4623"/>
        <v/>
      </c>
      <c r="EB338" s="72" t="str">
        <f t="shared" si="4624"/>
        <v/>
      </c>
      <c r="EC338" s="72" t="str">
        <f t="shared" si="4625"/>
        <v/>
      </c>
      <c r="ED338" s="72" t="str">
        <f t="shared" si="4626"/>
        <v/>
      </c>
      <c r="EE338" s="72" t="str">
        <f t="shared" si="4627"/>
        <v/>
      </c>
      <c r="EF338" s="72" t="str">
        <f t="shared" si="4628"/>
        <v/>
      </c>
      <c r="EG338" s="72" t="str">
        <f t="shared" si="4629"/>
        <v/>
      </c>
      <c r="EH338" s="72" t="str">
        <f t="shared" si="4630"/>
        <v/>
      </c>
      <c r="EI338" s="72" t="str">
        <f t="shared" si="4631"/>
        <v/>
      </c>
      <c r="EJ338" s="72" t="str">
        <f t="shared" si="4632"/>
        <v/>
      </c>
      <c r="EK338" s="72" t="str">
        <f t="shared" si="4633"/>
        <v/>
      </c>
      <c r="EL338" s="72" t="str">
        <f t="shared" si="4634"/>
        <v/>
      </c>
      <c r="EM338" s="72" t="str">
        <f t="shared" si="4635"/>
        <v/>
      </c>
      <c r="EN338" s="72" t="str">
        <f t="shared" si="4636"/>
        <v/>
      </c>
      <c r="EO338" s="72" t="str">
        <f t="shared" si="4637"/>
        <v/>
      </c>
      <c r="EP338" s="72" t="str">
        <f t="shared" si="4638"/>
        <v/>
      </c>
      <c r="EQ338" s="72" t="str">
        <f t="shared" si="4639"/>
        <v/>
      </c>
      <c r="ER338" s="72" t="str">
        <f t="shared" si="4640"/>
        <v/>
      </c>
      <c r="ES338" s="72" t="str">
        <f t="shared" si="4641"/>
        <v/>
      </c>
      <c r="ET338" s="72" t="str">
        <f t="shared" si="4642"/>
        <v/>
      </c>
      <c r="EU338" s="72" t="str">
        <f t="shared" si="4643"/>
        <v/>
      </c>
      <c r="EV338" s="72" t="str">
        <f t="shared" si="4644"/>
        <v/>
      </c>
      <c r="EW338" s="72" t="str">
        <f t="shared" si="4645"/>
        <v/>
      </c>
      <c r="EX338" s="72" t="str">
        <f t="shared" si="4646"/>
        <v/>
      </c>
      <c r="EY338" s="72" t="str">
        <f t="shared" si="4647"/>
        <v/>
      </c>
      <c r="EZ338" s="72" t="str">
        <f t="shared" si="4648"/>
        <v/>
      </c>
      <c r="FA338" s="72" t="str">
        <f t="shared" si="4649"/>
        <v/>
      </c>
      <c r="FB338" s="72" t="str">
        <f t="shared" si="4650"/>
        <v/>
      </c>
      <c r="FC338" s="72" t="str">
        <f t="shared" si="4651"/>
        <v/>
      </c>
      <c r="FD338" s="72" t="str">
        <f t="shared" si="4652"/>
        <v/>
      </c>
      <c r="FE338" s="72" t="str">
        <f t="shared" si="4653"/>
        <v/>
      </c>
      <c r="FF338" s="72" t="str">
        <f t="shared" si="4654"/>
        <v/>
      </c>
      <c r="FG338" s="72" t="str">
        <f t="shared" si="4655"/>
        <v/>
      </c>
      <c r="FH338" s="72" t="str">
        <f t="shared" si="4656"/>
        <v/>
      </c>
      <c r="FI338" s="72" t="str">
        <f t="shared" si="4657"/>
        <v/>
      </c>
      <c r="FJ338" s="72" t="str">
        <f t="shared" si="4658"/>
        <v/>
      </c>
      <c r="FK338" s="72" t="str">
        <f t="shared" si="4659"/>
        <v/>
      </c>
      <c r="FL338" s="72" t="str">
        <f t="shared" si="4660"/>
        <v/>
      </c>
      <c r="FM338" s="72" t="str">
        <f t="shared" si="4661"/>
        <v/>
      </c>
      <c r="FN338" s="72" t="str">
        <f t="shared" si="4662"/>
        <v/>
      </c>
      <c r="FO338" s="72" t="str">
        <f t="shared" si="4663"/>
        <v/>
      </c>
      <c r="FP338" s="72" t="str">
        <f t="shared" si="4664"/>
        <v/>
      </c>
      <c r="FQ338" s="72" t="str">
        <f t="shared" si="4665"/>
        <v/>
      </c>
      <c r="FR338" s="72" t="str">
        <f t="shared" si="4666"/>
        <v/>
      </c>
      <c r="FS338" s="72" t="str">
        <f t="shared" si="4667"/>
        <v/>
      </c>
    </row>
    <row r="339" spans="92:175">
      <c r="CN339" s="71" t="str">
        <f t="shared" si="4592"/>
        <v>InitUnitState('',,,,,,,,,,)</v>
      </c>
      <c r="CO339" s="71" t="str">
        <f t="shared" si="4593"/>
        <v>InitUnitNormal('',,,,,,,,,,)</v>
      </c>
      <c r="CP339" s="71" t="str">
        <f t="shared" si="4594"/>
        <v>InitUnitMagic('',,,,,,,,,,)</v>
      </c>
      <c r="CQ339" s="71" t="str">
        <f t="shared" si="4595"/>
        <v>InitUnitAdd('',,,,,,,,,,)</v>
      </c>
      <c r="CR339" s="71" t="str">
        <f t="shared" si="4596"/>
        <v>InitEquipData('',,"",,,,,'','','','','','',"")</v>
      </c>
      <c r="CU339" s="62" t="str">
        <f t="shared" si="4597"/>
        <v>|n</v>
      </c>
      <c r="CW339" s="61"/>
      <c r="CX339" s="61"/>
      <c r="CY339" s="61"/>
      <c r="CZ339" s="61"/>
      <c r="DA339" s="61"/>
      <c r="DB339" s="72" t="str">
        <f t="shared" si="4598"/>
        <v/>
      </c>
      <c r="DC339" s="72" t="str">
        <f t="shared" si="4599"/>
        <v/>
      </c>
      <c r="DD339" s="72" t="str">
        <f t="shared" si="4600"/>
        <v/>
      </c>
      <c r="DE339" s="72" t="str">
        <f t="shared" si="4601"/>
        <v/>
      </c>
      <c r="DF339" s="72" t="str">
        <f t="shared" si="4602"/>
        <v/>
      </c>
      <c r="DG339" s="72" t="str">
        <f t="shared" si="4603"/>
        <v/>
      </c>
      <c r="DH339" s="72" t="str">
        <f t="shared" si="4604"/>
        <v/>
      </c>
      <c r="DI339" s="72" t="str">
        <f t="shared" si="4605"/>
        <v/>
      </c>
      <c r="DJ339" s="72" t="str">
        <f t="shared" si="4606"/>
        <v/>
      </c>
      <c r="DK339" s="72" t="str">
        <f t="shared" si="4607"/>
        <v/>
      </c>
      <c r="DL339" s="72" t="str">
        <f t="shared" si="4608"/>
        <v/>
      </c>
      <c r="DM339" s="72" t="str">
        <f t="shared" si="4609"/>
        <v/>
      </c>
      <c r="DN339" s="72" t="str">
        <f t="shared" si="4610"/>
        <v/>
      </c>
      <c r="DO339" s="72" t="str">
        <f t="shared" si="4611"/>
        <v/>
      </c>
      <c r="DP339" s="72" t="str">
        <f t="shared" si="4612"/>
        <v/>
      </c>
      <c r="DQ339" s="72" t="str">
        <f t="shared" si="4613"/>
        <v/>
      </c>
      <c r="DR339" s="72" t="str">
        <f t="shared" si="4614"/>
        <v/>
      </c>
      <c r="DS339" s="72" t="str">
        <f t="shared" si="4615"/>
        <v/>
      </c>
      <c r="DT339" s="72" t="str">
        <f t="shared" si="4616"/>
        <v/>
      </c>
      <c r="DU339" s="72" t="str">
        <f t="shared" si="4617"/>
        <v/>
      </c>
      <c r="DV339" s="72" t="str">
        <f t="shared" si="4618"/>
        <v/>
      </c>
      <c r="DW339" s="72" t="str">
        <f t="shared" si="4619"/>
        <v/>
      </c>
      <c r="DX339" s="72" t="str">
        <f t="shared" si="4620"/>
        <v/>
      </c>
      <c r="DY339" s="72" t="str">
        <f t="shared" si="4621"/>
        <v/>
      </c>
      <c r="DZ339" s="72" t="str">
        <f t="shared" si="4622"/>
        <v/>
      </c>
      <c r="EA339" s="72" t="str">
        <f t="shared" si="4623"/>
        <v/>
      </c>
      <c r="EB339" s="72" t="str">
        <f t="shared" si="4624"/>
        <v/>
      </c>
      <c r="EC339" s="72" t="str">
        <f t="shared" si="4625"/>
        <v/>
      </c>
      <c r="ED339" s="72" t="str">
        <f t="shared" si="4626"/>
        <v/>
      </c>
      <c r="EE339" s="72" t="str">
        <f t="shared" si="4627"/>
        <v/>
      </c>
      <c r="EF339" s="72" t="str">
        <f t="shared" si="4628"/>
        <v/>
      </c>
      <c r="EG339" s="72" t="str">
        <f t="shared" si="4629"/>
        <v/>
      </c>
      <c r="EH339" s="72" t="str">
        <f t="shared" si="4630"/>
        <v/>
      </c>
      <c r="EI339" s="72" t="str">
        <f t="shared" si="4631"/>
        <v/>
      </c>
      <c r="EJ339" s="72" t="str">
        <f t="shared" si="4632"/>
        <v/>
      </c>
      <c r="EK339" s="72" t="str">
        <f t="shared" si="4633"/>
        <v/>
      </c>
      <c r="EL339" s="72" t="str">
        <f t="shared" si="4634"/>
        <v/>
      </c>
      <c r="EM339" s="72" t="str">
        <f t="shared" si="4635"/>
        <v/>
      </c>
      <c r="EN339" s="72" t="str">
        <f t="shared" si="4636"/>
        <v/>
      </c>
      <c r="EO339" s="72" t="str">
        <f t="shared" si="4637"/>
        <v/>
      </c>
      <c r="EP339" s="72" t="str">
        <f t="shared" si="4638"/>
        <v/>
      </c>
      <c r="EQ339" s="72" t="str">
        <f t="shared" si="4639"/>
        <v/>
      </c>
      <c r="ER339" s="72" t="str">
        <f t="shared" si="4640"/>
        <v/>
      </c>
      <c r="ES339" s="72" t="str">
        <f t="shared" si="4641"/>
        <v/>
      </c>
      <c r="ET339" s="72" t="str">
        <f t="shared" si="4642"/>
        <v/>
      </c>
      <c r="EU339" s="72" t="str">
        <f t="shared" si="4643"/>
        <v/>
      </c>
      <c r="EV339" s="72" t="str">
        <f t="shared" si="4644"/>
        <v/>
      </c>
      <c r="EW339" s="72" t="str">
        <f t="shared" si="4645"/>
        <v/>
      </c>
      <c r="EX339" s="72" t="str">
        <f t="shared" si="4646"/>
        <v/>
      </c>
      <c r="EY339" s="72" t="str">
        <f t="shared" si="4647"/>
        <v/>
      </c>
      <c r="EZ339" s="72" t="str">
        <f t="shared" si="4648"/>
        <v/>
      </c>
      <c r="FA339" s="72" t="str">
        <f t="shared" si="4649"/>
        <v/>
      </c>
      <c r="FB339" s="72" t="str">
        <f t="shared" si="4650"/>
        <v/>
      </c>
      <c r="FC339" s="72" t="str">
        <f t="shared" si="4651"/>
        <v/>
      </c>
      <c r="FD339" s="72" t="str">
        <f t="shared" si="4652"/>
        <v/>
      </c>
      <c r="FE339" s="72" t="str">
        <f t="shared" si="4653"/>
        <v/>
      </c>
      <c r="FF339" s="72" t="str">
        <f t="shared" si="4654"/>
        <v/>
      </c>
      <c r="FG339" s="72" t="str">
        <f t="shared" si="4655"/>
        <v/>
      </c>
      <c r="FH339" s="72" t="str">
        <f t="shared" si="4656"/>
        <v/>
      </c>
      <c r="FI339" s="72" t="str">
        <f t="shared" si="4657"/>
        <v/>
      </c>
      <c r="FJ339" s="72" t="str">
        <f t="shared" si="4658"/>
        <v/>
      </c>
      <c r="FK339" s="72" t="str">
        <f t="shared" si="4659"/>
        <v/>
      </c>
      <c r="FL339" s="72" t="str">
        <f t="shared" si="4660"/>
        <v/>
      </c>
      <c r="FM339" s="72" t="str">
        <f t="shared" si="4661"/>
        <v/>
      </c>
      <c r="FN339" s="72" t="str">
        <f t="shared" si="4662"/>
        <v/>
      </c>
      <c r="FO339" s="72" t="str">
        <f t="shared" si="4663"/>
        <v/>
      </c>
      <c r="FP339" s="72" t="str">
        <f t="shared" si="4664"/>
        <v/>
      </c>
      <c r="FQ339" s="72" t="str">
        <f t="shared" si="4665"/>
        <v/>
      </c>
      <c r="FR339" s="72" t="str">
        <f t="shared" si="4666"/>
        <v/>
      </c>
      <c r="FS339" s="72" t="str">
        <f t="shared" si="4667"/>
        <v/>
      </c>
    </row>
    <row r="340" spans="92:175">
      <c r="CN340" s="71" t="str">
        <f t="shared" si="4592"/>
        <v>InitUnitState('',,,,,,,,,,)</v>
      </c>
      <c r="CO340" s="71" t="str">
        <f t="shared" si="4593"/>
        <v>InitUnitNormal('',,,,,,,,,,)</v>
      </c>
      <c r="CP340" s="71" t="str">
        <f t="shared" si="4594"/>
        <v>InitUnitMagic('',,,,,,,,,,)</v>
      </c>
      <c r="CQ340" s="71" t="str">
        <f t="shared" si="4595"/>
        <v>InitUnitAdd('',,,,,,,,,,)</v>
      </c>
      <c r="CR340" s="71" t="str">
        <f t="shared" si="4596"/>
        <v>InitEquipData('',,"",,,,,'','','','','','',"")</v>
      </c>
      <c r="CU340" s="62" t="str">
        <f t="shared" si="4597"/>
        <v>|n</v>
      </c>
      <c r="CW340" s="61"/>
      <c r="CX340" s="61"/>
      <c r="CY340" s="61"/>
      <c r="CZ340" s="61"/>
      <c r="DA340" s="61"/>
      <c r="DB340" s="72" t="str">
        <f t="shared" si="4598"/>
        <v/>
      </c>
      <c r="DC340" s="72" t="str">
        <f t="shared" si="4599"/>
        <v/>
      </c>
      <c r="DD340" s="72" t="str">
        <f t="shared" si="4600"/>
        <v/>
      </c>
      <c r="DE340" s="72" t="str">
        <f t="shared" si="4601"/>
        <v/>
      </c>
      <c r="DF340" s="72" t="str">
        <f t="shared" si="4602"/>
        <v/>
      </c>
      <c r="DG340" s="72" t="str">
        <f t="shared" si="4603"/>
        <v/>
      </c>
      <c r="DH340" s="72" t="str">
        <f t="shared" si="4604"/>
        <v/>
      </c>
      <c r="DI340" s="72" t="str">
        <f t="shared" si="4605"/>
        <v/>
      </c>
      <c r="DJ340" s="72" t="str">
        <f t="shared" si="4606"/>
        <v/>
      </c>
      <c r="DK340" s="72" t="str">
        <f t="shared" si="4607"/>
        <v/>
      </c>
      <c r="DL340" s="72" t="str">
        <f t="shared" si="4608"/>
        <v/>
      </c>
      <c r="DM340" s="72" t="str">
        <f t="shared" si="4609"/>
        <v/>
      </c>
      <c r="DN340" s="72" t="str">
        <f t="shared" si="4610"/>
        <v/>
      </c>
      <c r="DO340" s="72" t="str">
        <f t="shared" si="4611"/>
        <v/>
      </c>
      <c r="DP340" s="72" t="str">
        <f t="shared" si="4612"/>
        <v/>
      </c>
      <c r="DQ340" s="72" t="str">
        <f t="shared" si="4613"/>
        <v/>
      </c>
      <c r="DR340" s="72" t="str">
        <f t="shared" si="4614"/>
        <v/>
      </c>
      <c r="DS340" s="72" t="str">
        <f t="shared" si="4615"/>
        <v/>
      </c>
      <c r="DT340" s="72" t="str">
        <f t="shared" si="4616"/>
        <v/>
      </c>
      <c r="DU340" s="72" t="str">
        <f t="shared" si="4617"/>
        <v/>
      </c>
      <c r="DV340" s="72" t="str">
        <f t="shared" si="4618"/>
        <v/>
      </c>
      <c r="DW340" s="72" t="str">
        <f t="shared" si="4619"/>
        <v/>
      </c>
      <c r="DX340" s="72" t="str">
        <f t="shared" si="4620"/>
        <v/>
      </c>
      <c r="DY340" s="72" t="str">
        <f t="shared" si="4621"/>
        <v/>
      </c>
      <c r="DZ340" s="72" t="str">
        <f t="shared" si="4622"/>
        <v/>
      </c>
      <c r="EA340" s="72" t="str">
        <f t="shared" si="4623"/>
        <v/>
      </c>
      <c r="EB340" s="72" t="str">
        <f t="shared" si="4624"/>
        <v/>
      </c>
      <c r="EC340" s="72" t="str">
        <f t="shared" si="4625"/>
        <v/>
      </c>
      <c r="ED340" s="72" t="str">
        <f t="shared" si="4626"/>
        <v/>
      </c>
      <c r="EE340" s="72" t="str">
        <f t="shared" si="4627"/>
        <v/>
      </c>
      <c r="EF340" s="72" t="str">
        <f t="shared" si="4628"/>
        <v/>
      </c>
      <c r="EG340" s="72" t="str">
        <f t="shared" si="4629"/>
        <v/>
      </c>
      <c r="EH340" s="72" t="str">
        <f t="shared" si="4630"/>
        <v/>
      </c>
      <c r="EI340" s="72" t="str">
        <f t="shared" si="4631"/>
        <v/>
      </c>
      <c r="EJ340" s="72" t="str">
        <f t="shared" si="4632"/>
        <v/>
      </c>
      <c r="EK340" s="72" t="str">
        <f t="shared" si="4633"/>
        <v/>
      </c>
      <c r="EL340" s="72" t="str">
        <f t="shared" si="4634"/>
        <v/>
      </c>
      <c r="EM340" s="72" t="str">
        <f t="shared" si="4635"/>
        <v/>
      </c>
      <c r="EN340" s="72" t="str">
        <f t="shared" si="4636"/>
        <v/>
      </c>
      <c r="EO340" s="72" t="str">
        <f t="shared" si="4637"/>
        <v/>
      </c>
      <c r="EP340" s="72" t="str">
        <f t="shared" si="4638"/>
        <v/>
      </c>
      <c r="EQ340" s="72" t="str">
        <f t="shared" si="4639"/>
        <v/>
      </c>
      <c r="ER340" s="72" t="str">
        <f t="shared" si="4640"/>
        <v/>
      </c>
      <c r="ES340" s="72" t="str">
        <f t="shared" si="4641"/>
        <v/>
      </c>
      <c r="ET340" s="72" t="str">
        <f t="shared" si="4642"/>
        <v/>
      </c>
      <c r="EU340" s="72" t="str">
        <f t="shared" si="4643"/>
        <v/>
      </c>
      <c r="EV340" s="72" t="str">
        <f t="shared" si="4644"/>
        <v/>
      </c>
      <c r="EW340" s="72" t="str">
        <f t="shared" si="4645"/>
        <v/>
      </c>
      <c r="EX340" s="72" t="str">
        <f t="shared" si="4646"/>
        <v/>
      </c>
      <c r="EY340" s="72" t="str">
        <f t="shared" si="4647"/>
        <v/>
      </c>
      <c r="EZ340" s="72" t="str">
        <f t="shared" si="4648"/>
        <v/>
      </c>
      <c r="FA340" s="72" t="str">
        <f t="shared" si="4649"/>
        <v/>
      </c>
      <c r="FB340" s="72" t="str">
        <f t="shared" si="4650"/>
        <v/>
      </c>
      <c r="FC340" s="72" t="str">
        <f t="shared" si="4651"/>
        <v/>
      </c>
      <c r="FD340" s="72" t="str">
        <f t="shared" si="4652"/>
        <v/>
      </c>
      <c r="FE340" s="72" t="str">
        <f t="shared" si="4653"/>
        <v/>
      </c>
      <c r="FF340" s="72" t="str">
        <f t="shared" si="4654"/>
        <v/>
      </c>
      <c r="FG340" s="72" t="str">
        <f t="shared" si="4655"/>
        <v/>
      </c>
      <c r="FH340" s="72" t="str">
        <f t="shared" si="4656"/>
        <v/>
      </c>
      <c r="FI340" s="72" t="str">
        <f t="shared" si="4657"/>
        <v/>
      </c>
      <c r="FJ340" s="72" t="str">
        <f t="shared" si="4658"/>
        <v/>
      </c>
      <c r="FK340" s="72" t="str">
        <f t="shared" si="4659"/>
        <v/>
      </c>
      <c r="FL340" s="72" t="str">
        <f t="shared" si="4660"/>
        <v/>
      </c>
      <c r="FM340" s="72" t="str">
        <f t="shared" si="4661"/>
        <v/>
      </c>
      <c r="FN340" s="72" t="str">
        <f t="shared" si="4662"/>
        <v/>
      </c>
      <c r="FO340" s="72" t="str">
        <f t="shared" si="4663"/>
        <v/>
      </c>
      <c r="FP340" s="72" t="str">
        <f t="shared" si="4664"/>
        <v/>
      </c>
      <c r="FQ340" s="72" t="str">
        <f t="shared" si="4665"/>
        <v/>
      </c>
      <c r="FR340" s="72" t="str">
        <f t="shared" si="4666"/>
        <v/>
      </c>
      <c r="FS340" s="72" t="str">
        <f t="shared" si="4667"/>
        <v/>
      </c>
    </row>
    <row r="341" spans="92:175">
      <c r="CN341" s="71" t="str">
        <f t="shared" si="4592"/>
        <v>InitUnitState('',,,,,,,,,,)</v>
      </c>
      <c r="CO341" s="71" t="str">
        <f t="shared" si="4593"/>
        <v>InitUnitNormal('',,,,,,,,,,)</v>
      </c>
      <c r="CP341" s="71" t="str">
        <f t="shared" si="4594"/>
        <v>InitUnitMagic('',,,,,,,,,,)</v>
      </c>
      <c r="CQ341" s="71" t="str">
        <f t="shared" si="4595"/>
        <v>InitUnitAdd('',,,,,,,,,,)</v>
      </c>
      <c r="CR341" s="71" t="str">
        <f t="shared" si="4596"/>
        <v>InitEquipData('',,"",,,,,'','','','','','',"")</v>
      </c>
      <c r="CU341" s="62" t="str">
        <f t="shared" si="4597"/>
        <v>|n</v>
      </c>
      <c r="CW341" s="61"/>
      <c r="CX341" s="61"/>
      <c r="CY341" s="61"/>
      <c r="CZ341" s="61"/>
      <c r="DA341" s="61"/>
      <c r="DB341" s="72" t="str">
        <f t="shared" si="4598"/>
        <v/>
      </c>
      <c r="DC341" s="72" t="str">
        <f t="shared" si="4599"/>
        <v/>
      </c>
      <c r="DD341" s="72" t="str">
        <f t="shared" si="4600"/>
        <v/>
      </c>
      <c r="DE341" s="72" t="str">
        <f t="shared" si="4601"/>
        <v/>
      </c>
      <c r="DF341" s="72" t="str">
        <f t="shared" si="4602"/>
        <v/>
      </c>
      <c r="DG341" s="72" t="str">
        <f t="shared" si="4603"/>
        <v/>
      </c>
      <c r="DH341" s="72" t="str">
        <f t="shared" si="4604"/>
        <v/>
      </c>
      <c r="DI341" s="72" t="str">
        <f t="shared" si="4605"/>
        <v/>
      </c>
      <c r="DJ341" s="72" t="str">
        <f t="shared" si="4606"/>
        <v/>
      </c>
      <c r="DK341" s="72" t="str">
        <f t="shared" si="4607"/>
        <v/>
      </c>
      <c r="DL341" s="72" t="str">
        <f t="shared" si="4608"/>
        <v/>
      </c>
      <c r="DM341" s="72" t="str">
        <f t="shared" si="4609"/>
        <v/>
      </c>
      <c r="DN341" s="72" t="str">
        <f t="shared" si="4610"/>
        <v/>
      </c>
      <c r="DO341" s="72" t="str">
        <f t="shared" si="4611"/>
        <v/>
      </c>
      <c r="DP341" s="72" t="str">
        <f t="shared" si="4612"/>
        <v/>
      </c>
      <c r="DQ341" s="72" t="str">
        <f t="shared" si="4613"/>
        <v/>
      </c>
      <c r="DR341" s="72" t="str">
        <f t="shared" si="4614"/>
        <v/>
      </c>
      <c r="DS341" s="72" t="str">
        <f t="shared" si="4615"/>
        <v/>
      </c>
      <c r="DT341" s="72" t="str">
        <f t="shared" si="4616"/>
        <v/>
      </c>
      <c r="DU341" s="72" t="str">
        <f t="shared" si="4617"/>
        <v/>
      </c>
      <c r="DV341" s="72" t="str">
        <f t="shared" si="4618"/>
        <v/>
      </c>
      <c r="DW341" s="72" t="str">
        <f t="shared" si="4619"/>
        <v/>
      </c>
      <c r="DX341" s="72" t="str">
        <f t="shared" si="4620"/>
        <v/>
      </c>
      <c r="DY341" s="72" t="str">
        <f t="shared" si="4621"/>
        <v/>
      </c>
      <c r="DZ341" s="72" t="str">
        <f t="shared" si="4622"/>
        <v/>
      </c>
      <c r="EA341" s="72" t="str">
        <f t="shared" si="4623"/>
        <v/>
      </c>
      <c r="EB341" s="72" t="str">
        <f t="shared" si="4624"/>
        <v/>
      </c>
      <c r="EC341" s="72" t="str">
        <f t="shared" si="4625"/>
        <v/>
      </c>
      <c r="ED341" s="72" t="str">
        <f t="shared" si="4626"/>
        <v/>
      </c>
      <c r="EE341" s="72" t="str">
        <f t="shared" si="4627"/>
        <v/>
      </c>
      <c r="EF341" s="72" t="str">
        <f t="shared" si="4628"/>
        <v/>
      </c>
      <c r="EG341" s="72" t="str">
        <f t="shared" si="4629"/>
        <v/>
      </c>
      <c r="EH341" s="72" t="str">
        <f t="shared" si="4630"/>
        <v/>
      </c>
      <c r="EI341" s="72" t="str">
        <f t="shared" si="4631"/>
        <v/>
      </c>
      <c r="EJ341" s="72" t="str">
        <f t="shared" si="4632"/>
        <v/>
      </c>
      <c r="EK341" s="72" t="str">
        <f t="shared" si="4633"/>
        <v/>
      </c>
      <c r="EL341" s="72" t="str">
        <f t="shared" si="4634"/>
        <v/>
      </c>
      <c r="EM341" s="72" t="str">
        <f t="shared" si="4635"/>
        <v/>
      </c>
      <c r="EN341" s="72" t="str">
        <f t="shared" si="4636"/>
        <v/>
      </c>
      <c r="EO341" s="72" t="str">
        <f t="shared" si="4637"/>
        <v/>
      </c>
      <c r="EP341" s="72" t="str">
        <f t="shared" si="4638"/>
        <v/>
      </c>
      <c r="EQ341" s="72" t="str">
        <f t="shared" si="4639"/>
        <v/>
      </c>
      <c r="ER341" s="72" t="str">
        <f t="shared" si="4640"/>
        <v/>
      </c>
      <c r="ES341" s="72" t="str">
        <f t="shared" si="4641"/>
        <v/>
      </c>
      <c r="ET341" s="72" t="str">
        <f t="shared" si="4642"/>
        <v/>
      </c>
      <c r="EU341" s="72" t="str">
        <f t="shared" si="4643"/>
        <v/>
      </c>
      <c r="EV341" s="72" t="str">
        <f t="shared" si="4644"/>
        <v/>
      </c>
      <c r="EW341" s="72" t="str">
        <f t="shared" si="4645"/>
        <v/>
      </c>
      <c r="EX341" s="72" t="str">
        <f t="shared" si="4646"/>
        <v/>
      </c>
      <c r="EY341" s="72" t="str">
        <f t="shared" si="4647"/>
        <v/>
      </c>
      <c r="EZ341" s="72" t="str">
        <f t="shared" si="4648"/>
        <v/>
      </c>
      <c r="FA341" s="72" t="str">
        <f t="shared" si="4649"/>
        <v/>
      </c>
      <c r="FB341" s="72" t="str">
        <f t="shared" si="4650"/>
        <v/>
      </c>
      <c r="FC341" s="72" t="str">
        <f t="shared" si="4651"/>
        <v/>
      </c>
      <c r="FD341" s="72" t="str">
        <f t="shared" si="4652"/>
        <v/>
      </c>
      <c r="FE341" s="72" t="str">
        <f t="shared" si="4653"/>
        <v/>
      </c>
      <c r="FF341" s="72" t="str">
        <f t="shared" si="4654"/>
        <v/>
      </c>
      <c r="FG341" s="72" t="str">
        <f t="shared" si="4655"/>
        <v/>
      </c>
      <c r="FH341" s="72" t="str">
        <f t="shared" si="4656"/>
        <v/>
      </c>
      <c r="FI341" s="72" t="str">
        <f t="shared" si="4657"/>
        <v/>
      </c>
      <c r="FJ341" s="72" t="str">
        <f t="shared" si="4658"/>
        <v/>
      </c>
      <c r="FK341" s="72" t="str">
        <f t="shared" si="4659"/>
        <v/>
      </c>
      <c r="FL341" s="72" t="str">
        <f t="shared" si="4660"/>
        <v/>
      </c>
      <c r="FM341" s="72" t="str">
        <f t="shared" si="4661"/>
        <v/>
      </c>
      <c r="FN341" s="72" t="str">
        <f t="shared" si="4662"/>
        <v/>
      </c>
      <c r="FO341" s="72" t="str">
        <f t="shared" si="4663"/>
        <v/>
      </c>
      <c r="FP341" s="72" t="str">
        <f t="shared" si="4664"/>
        <v/>
      </c>
      <c r="FQ341" s="72" t="str">
        <f t="shared" si="4665"/>
        <v/>
      </c>
      <c r="FR341" s="72" t="str">
        <f t="shared" si="4666"/>
        <v/>
      </c>
      <c r="FS341" s="72" t="str">
        <f t="shared" si="4667"/>
        <v/>
      </c>
    </row>
    <row r="342" spans="92:175">
      <c r="CN342" s="71" t="str">
        <f t="shared" si="4592"/>
        <v>InitUnitState('',,,,,,,,,,)</v>
      </c>
      <c r="CO342" s="71" t="str">
        <f t="shared" si="4593"/>
        <v>InitUnitNormal('',,,,,,,,,,)</v>
      </c>
      <c r="CP342" s="71" t="str">
        <f t="shared" si="4594"/>
        <v>InitUnitMagic('',,,,,,,,,,)</v>
      </c>
      <c r="CQ342" s="71" t="str">
        <f t="shared" si="4595"/>
        <v>InitUnitAdd('',,,,,,,,,,)</v>
      </c>
      <c r="CR342" s="71" t="str">
        <f t="shared" si="4596"/>
        <v>InitEquipData('',,"",,,,,'','','','','','',"")</v>
      </c>
      <c r="CU342" s="62" t="str">
        <f t="shared" si="4597"/>
        <v>|n</v>
      </c>
      <c r="CW342" s="61"/>
      <c r="CX342" s="61"/>
      <c r="CY342" s="61"/>
      <c r="CZ342" s="61"/>
      <c r="DA342" s="61"/>
      <c r="DB342" s="72" t="str">
        <f t="shared" si="4598"/>
        <v/>
      </c>
      <c r="DC342" s="72" t="str">
        <f t="shared" si="4599"/>
        <v/>
      </c>
      <c r="DD342" s="72" t="str">
        <f t="shared" si="4600"/>
        <v/>
      </c>
      <c r="DE342" s="72" t="str">
        <f t="shared" si="4601"/>
        <v/>
      </c>
      <c r="DF342" s="72" t="str">
        <f t="shared" si="4602"/>
        <v/>
      </c>
      <c r="DG342" s="72" t="str">
        <f t="shared" si="4603"/>
        <v/>
      </c>
      <c r="DH342" s="72" t="str">
        <f t="shared" si="4604"/>
        <v/>
      </c>
      <c r="DI342" s="72" t="str">
        <f t="shared" si="4605"/>
        <v/>
      </c>
      <c r="DJ342" s="72" t="str">
        <f t="shared" si="4606"/>
        <v/>
      </c>
      <c r="DK342" s="72" t="str">
        <f t="shared" si="4607"/>
        <v/>
      </c>
      <c r="DL342" s="72" t="str">
        <f t="shared" si="4608"/>
        <v/>
      </c>
      <c r="DM342" s="72" t="str">
        <f t="shared" si="4609"/>
        <v/>
      </c>
      <c r="DN342" s="72" t="str">
        <f t="shared" si="4610"/>
        <v/>
      </c>
      <c r="DO342" s="72" t="str">
        <f t="shared" si="4611"/>
        <v/>
      </c>
      <c r="DP342" s="72" t="str">
        <f t="shared" si="4612"/>
        <v/>
      </c>
      <c r="DQ342" s="72" t="str">
        <f t="shared" si="4613"/>
        <v/>
      </c>
      <c r="DR342" s="72" t="str">
        <f t="shared" si="4614"/>
        <v/>
      </c>
      <c r="DS342" s="72" t="str">
        <f t="shared" si="4615"/>
        <v/>
      </c>
      <c r="DT342" s="72" t="str">
        <f t="shared" si="4616"/>
        <v/>
      </c>
      <c r="DU342" s="72" t="str">
        <f t="shared" si="4617"/>
        <v/>
      </c>
      <c r="DV342" s="72" t="str">
        <f t="shared" si="4618"/>
        <v/>
      </c>
      <c r="DW342" s="72" t="str">
        <f t="shared" si="4619"/>
        <v/>
      </c>
      <c r="DX342" s="72" t="str">
        <f t="shared" si="4620"/>
        <v/>
      </c>
      <c r="DY342" s="72" t="str">
        <f t="shared" si="4621"/>
        <v/>
      </c>
      <c r="DZ342" s="72" t="str">
        <f t="shared" si="4622"/>
        <v/>
      </c>
      <c r="EA342" s="72" t="str">
        <f t="shared" si="4623"/>
        <v/>
      </c>
      <c r="EB342" s="72" t="str">
        <f t="shared" si="4624"/>
        <v/>
      </c>
      <c r="EC342" s="72" t="str">
        <f t="shared" si="4625"/>
        <v/>
      </c>
      <c r="ED342" s="72" t="str">
        <f t="shared" si="4626"/>
        <v/>
      </c>
      <c r="EE342" s="72" t="str">
        <f t="shared" si="4627"/>
        <v/>
      </c>
      <c r="EF342" s="72" t="str">
        <f t="shared" si="4628"/>
        <v/>
      </c>
      <c r="EG342" s="72" t="str">
        <f t="shared" si="4629"/>
        <v/>
      </c>
      <c r="EH342" s="72" t="str">
        <f t="shared" si="4630"/>
        <v/>
      </c>
      <c r="EI342" s="72" t="str">
        <f t="shared" si="4631"/>
        <v/>
      </c>
      <c r="EJ342" s="72" t="str">
        <f t="shared" si="4632"/>
        <v/>
      </c>
      <c r="EK342" s="72" t="str">
        <f t="shared" si="4633"/>
        <v/>
      </c>
      <c r="EL342" s="72" t="str">
        <f t="shared" si="4634"/>
        <v/>
      </c>
      <c r="EM342" s="72" t="str">
        <f t="shared" si="4635"/>
        <v/>
      </c>
      <c r="EN342" s="72" t="str">
        <f t="shared" si="4636"/>
        <v/>
      </c>
      <c r="EO342" s="72" t="str">
        <f t="shared" si="4637"/>
        <v/>
      </c>
      <c r="EP342" s="72" t="str">
        <f t="shared" si="4638"/>
        <v/>
      </c>
      <c r="EQ342" s="72" t="str">
        <f t="shared" si="4639"/>
        <v/>
      </c>
      <c r="ER342" s="72" t="str">
        <f t="shared" si="4640"/>
        <v/>
      </c>
      <c r="ES342" s="72" t="str">
        <f t="shared" si="4641"/>
        <v/>
      </c>
      <c r="ET342" s="72" t="str">
        <f t="shared" si="4642"/>
        <v/>
      </c>
      <c r="EU342" s="72" t="str">
        <f t="shared" si="4643"/>
        <v/>
      </c>
      <c r="EV342" s="72" t="str">
        <f t="shared" si="4644"/>
        <v/>
      </c>
      <c r="EW342" s="72" t="str">
        <f t="shared" si="4645"/>
        <v/>
      </c>
      <c r="EX342" s="72" t="str">
        <f t="shared" si="4646"/>
        <v/>
      </c>
      <c r="EY342" s="72" t="str">
        <f t="shared" si="4647"/>
        <v/>
      </c>
      <c r="EZ342" s="72" t="str">
        <f t="shared" si="4648"/>
        <v/>
      </c>
      <c r="FA342" s="72" t="str">
        <f t="shared" si="4649"/>
        <v/>
      </c>
      <c r="FB342" s="72" t="str">
        <f t="shared" si="4650"/>
        <v/>
      </c>
      <c r="FC342" s="72" t="str">
        <f t="shared" si="4651"/>
        <v/>
      </c>
      <c r="FD342" s="72" t="str">
        <f t="shared" si="4652"/>
        <v/>
      </c>
      <c r="FE342" s="72" t="str">
        <f t="shared" si="4653"/>
        <v/>
      </c>
      <c r="FF342" s="72" t="str">
        <f t="shared" si="4654"/>
        <v/>
      </c>
      <c r="FG342" s="72" t="str">
        <f t="shared" si="4655"/>
        <v/>
      </c>
      <c r="FH342" s="72" t="str">
        <f t="shared" si="4656"/>
        <v/>
      </c>
      <c r="FI342" s="72" t="str">
        <f t="shared" si="4657"/>
        <v/>
      </c>
      <c r="FJ342" s="72" t="str">
        <f t="shared" si="4658"/>
        <v/>
      </c>
      <c r="FK342" s="72" t="str">
        <f t="shared" si="4659"/>
        <v/>
      </c>
      <c r="FL342" s="72" t="str">
        <f t="shared" si="4660"/>
        <v/>
      </c>
      <c r="FM342" s="72" t="str">
        <f t="shared" si="4661"/>
        <v/>
      </c>
      <c r="FN342" s="72" t="str">
        <f t="shared" si="4662"/>
        <v/>
      </c>
      <c r="FO342" s="72" t="str">
        <f t="shared" si="4663"/>
        <v/>
      </c>
      <c r="FP342" s="72" t="str">
        <f t="shared" si="4664"/>
        <v/>
      </c>
      <c r="FQ342" s="72" t="str">
        <f t="shared" si="4665"/>
        <v/>
      </c>
      <c r="FR342" s="72" t="str">
        <f t="shared" si="4666"/>
        <v/>
      </c>
      <c r="FS342" s="72" t="str">
        <f t="shared" si="4667"/>
        <v/>
      </c>
    </row>
    <row r="343" spans="92:175">
      <c r="CN343" s="71" t="str">
        <f t="shared" si="4592"/>
        <v>InitUnitState('',,,,,,,,,,)</v>
      </c>
      <c r="CO343" s="71" t="str">
        <f t="shared" si="4593"/>
        <v>InitUnitNormal('',,,,,,,,,,)</v>
      </c>
      <c r="CP343" s="71" t="str">
        <f t="shared" si="4594"/>
        <v>InitUnitMagic('',,,,,,,,,,)</v>
      </c>
      <c r="CQ343" s="71" t="str">
        <f t="shared" si="4595"/>
        <v>InitUnitAdd('',,,,,,,,,,)</v>
      </c>
      <c r="CR343" s="71" t="str">
        <f t="shared" si="4596"/>
        <v>InitEquipData('',,"",,,,,'','','','','','',"")</v>
      </c>
      <c r="CU343" s="62" t="str">
        <f t="shared" si="4597"/>
        <v>|n</v>
      </c>
      <c r="CW343" s="61"/>
      <c r="CX343" s="61"/>
      <c r="CY343" s="61"/>
      <c r="CZ343" s="61"/>
      <c r="DA343" s="61"/>
      <c r="DB343" s="72" t="str">
        <f t="shared" si="4598"/>
        <v/>
      </c>
      <c r="DC343" s="72" t="str">
        <f t="shared" si="4599"/>
        <v/>
      </c>
      <c r="DD343" s="72" t="str">
        <f t="shared" si="4600"/>
        <v/>
      </c>
      <c r="DE343" s="72" t="str">
        <f t="shared" si="4601"/>
        <v/>
      </c>
      <c r="DF343" s="72" t="str">
        <f t="shared" si="4602"/>
        <v/>
      </c>
      <c r="DG343" s="72" t="str">
        <f t="shared" si="4603"/>
        <v/>
      </c>
      <c r="DH343" s="72" t="str">
        <f t="shared" si="4604"/>
        <v/>
      </c>
      <c r="DI343" s="72" t="str">
        <f t="shared" si="4605"/>
        <v/>
      </c>
      <c r="DJ343" s="72" t="str">
        <f t="shared" si="4606"/>
        <v/>
      </c>
      <c r="DK343" s="72" t="str">
        <f t="shared" si="4607"/>
        <v/>
      </c>
      <c r="DL343" s="72" t="str">
        <f t="shared" si="4608"/>
        <v/>
      </c>
      <c r="DM343" s="72" t="str">
        <f t="shared" si="4609"/>
        <v/>
      </c>
      <c r="DN343" s="72" t="str">
        <f t="shared" si="4610"/>
        <v/>
      </c>
      <c r="DO343" s="72" t="str">
        <f t="shared" si="4611"/>
        <v/>
      </c>
      <c r="DP343" s="72" t="str">
        <f t="shared" si="4612"/>
        <v/>
      </c>
      <c r="DQ343" s="72" t="str">
        <f t="shared" si="4613"/>
        <v/>
      </c>
      <c r="DR343" s="72" t="str">
        <f t="shared" si="4614"/>
        <v/>
      </c>
      <c r="DS343" s="72" t="str">
        <f t="shared" si="4615"/>
        <v/>
      </c>
      <c r="DT343" s="72" t="str">
        <f t="shared" si="4616"/>
        <v/>
      </c>
      <c r="DU343" s="72" t="str">
        <f t="shared" si="4617"/>
        <v/>
      </c>
      <c r="DV343" s="72" t="str">
        <f t="shared" si="4618"/>
        <v/>
      </c>
      <c r="DW343" s="72" t="str">
        <f t="shared" si="4619"/>
        <v/>
      </c>
      <c r="DX343" s="72" t="str">
        <f t="shared" si="4620"/>
        <v/>
      </c>
      <c r="DY343" s="72" t="str">
        <f t="shared" si="4621"/>
        <v/>
      </c>
      <c r="DZ343" s="72" t="str">
        <f t="shared" si="4622"/>
        <v/>
      </c>
      <c r="EA343" s="72" t="str">
        <f t="shared" si="4623"/>
        <v/>
      </c>
      <c r="EB343" s="72" t="str">
        <f t="shared" si="4624"/>
        <v/>
      </c>
      <c r="EC343" s="72" t="str">
        <f t="shared" si="4625"/>
        <v/>
      </c>
      <c r="ED343" s="72" t="str">
        <f t="shared" si="4626"/>
        <v/>
      </c>
      <c r="EE343" s="72" t="str">
        <f t="shared" si="4627"/>
        <v/>
      </c>
      <c r="EF343" s="72" t="str">
        <f t="shared" si="4628"/>
        <v/>
      </c>
      <c r="EG343" s="72" t="str">
        <f t="shared" si="4629"/>
        <v/>
      </c>
      <c r="EH343" s="72" t="str">
        <f t="shared" si="4630"/>
        <v/>
      </c>
      <c r="EI343" s="72" t="str">
        <f t="shared" si="4631"/>
        <v/>
      </c>
      <c r="EJ343" s="72" t="str">
        <f t="shared" si="4632"/>
        <v/>
      </c>
      <c r="EK343" s="72" t="str">
        <f t="shared" si="4633"/>
        <v/>
      </c>
      <c r="EL343" s="72" t="str">
        <f t="shared" si="4634"/>
        <v/>
      </c>
      <c r="EM343" s="72" t="str">
        <f t="shared" si="4635"/>
        <v/>
      </c>
      <c r="EN343" s="72" t="str">
        <f t="shared" si="4636"/>
        <v/>
      </c>
      <c r="EO343" s="72" t="str">
        <f t="shared" si="4637"/>
        <v/>
      </c>
      <c r="EP343" s="72" t="str">
        <f t="shared" si="4638"/>
        <v/>
      </c>
      <c r="EQ343" s="72" t="str">
        <f t="shared" si="4639"/>
        <v/>
      </c>
      <c r="ER343" s="72" t="str">
        <f t="shared" si="4640"/>
        <v/>
      </c>
      <c r="ES343" s="72" t="str">
        <f t="shared" si="4641"/>
        <v/>
      </c>
      <c r="ET343" s="72" t="str">
        <f t="shared" si="4642"/>
        <v/>
      </c>
      <c r="EU343" s="72" t="str">
        <f t="shared" si="4643"/>
        <v/>
      </c>
      <c r="EV343" s="72" t="str">
        <f t="shared" si="4644"/>
        <v/>
      </c>
      <c r="EW343" s="72" t="str">
        <f t="shared" si="4645"/>
        <v/>
      </c>
      <c r="EX343" s="72" t="str">
        <f t="shared" si="4646"/>
        <v/>
      </c>
      <c r="EY343" s="72" t="str">
        <f t="shared" si="4647"/>
        <v/>
      </c>
      <c r="EZ343" s="72" t="str">
        <f t="shared" si="4648"/>
        <v/>
      </c>
      <c r="FA343" s="72" t="str">
        <f t="shared" si="4649"/>
        <v/>
      </c>
      <c r="FB343" s="72" t="str">
        <f t="shared" si="4650"/>
        <v/>
      </c>
      <c r="FC343" s="72" t="str">
        <f t="shared" si="4651"/>
        <v/>
      </c>
      <c r="FD343" s="72" t="str">
        <f t="shared" si="4652"/>
        <v/>
      </c>
      <c r="FE343" s="72" t="str">
        <f t="shared" si="4653"/>
        <v/>
      </c>
      <c r="FF343" s="72" t="str">
        <f t="shared" si="4654"/>
        <v/>
      </c>
      <c r="FG343" s="72" t="str">
        <f t="shared" si="4655"/>
        <v/>
      </c>
      <c r="FH343" s="72" t="str">
        <f t="shared" si="4656"/>
        <v/>
      </c>
      <c r="FI343" s="72" t="str">
        <f t="shared" si="4657"/>
        <v/>
      </c>
      <c r="FJ343" s="72" t="str">
        <f t="shared" si="4658"/>
        <v/>
      </c>
      <c r="FK343" s="72" t="str">
        <f t="shared" si="4659"/>
        <v/>
      </c>
      <c r="FL343" s="72" t="str">
        <f t="shared" si="4660"/>
        <v/>
      </c>
      <c r="FM343" s="72" t="str">
        <f t="shared" si="4661"/>
        <v/>
      </c>
      <c r="FN343" s="72" t="str">
        <f t="shared" si="4662"/>
        <v/>
      </c>
      <c r="FO343" s="72" t="str">
        <f t="shared" si="4663"/>
        <v/>
      </c>
      <c r="FP343" s="72" t="str">
        <f t="shared" si="4664"/>
        <v/>
      </c>
      <c r="FQ343" s="72" t="str">
        <f t="shared" si="4665"/>
        <v/>
      </c>
      <c r="FR343" s="72" t="str">
        <f t="shared" si="4666"/>
        <v/>
      </c>
      <c r="FS343" s="72" t="str">
        <f t="shared" si="4667"/>
        <v/>
      </c>
    </row>
    <row r="344" spans="92:175">
      <c r="CN344" s="71" t="str">
        <f t="shared" si="4592"/>
        <v>InitUnitState('',,,,,,,,,,)</v>
      </c>
      <c r="CO344" s="71" t="str">
        <f t="shared" si="4593"/>
        <v>InitUnitNormal('',,,,,,,,,,)</v>
      </c>
      <c r="CP344" s="71" t="str">
        <f t="shared" si="4594"/>
        <v>InitUnitMagic('',,,,,,,,,,)</v>
      </c>
      <c r="CQ344" s="71" t="str">
        <f t="shared" si="4595"/>
        <v>InitUnitAdd('',,,,,,,,,,)</v>
      </c>
      <c r="CR344" s="71" t="str">
        <f t="shared" si="4596"/>
        <v>InitEquipData('',,"",,,,,'','','','','','',"")</v>
      </c>
      <c r="CU344" s="62" t="str">
        <f t="shared" si="4597"/>
        <v>|n</v>
      </c>
      <c r="CW344" s="61"/>
      <c r="CX344" s="61"/>
      <c r="CY344" s="61"/>
      <c r="CZ344" s="61"/>
      <c r="DA344" s="61"/>
      <c r="DB344" s="72" t="str">
        <f t="shared" si="4598"/>
        <v/>
      </c>
      <c r="DC344" s="72" t="str">
        <f t="shared" si="4599"/>
        <v/>
      </c>
      <c r="DD344" s="72" t="str">
        <f t="shared" si="4600"/>
        <v/>
      </c>
      <c r="DE344" s="72" t="str">
        <f t="shared" si="4601"/>
        <v/>
      </c>
      <c r="DF344" s="72" t="str">
        <f t="shared" si="4602"/>
        <v/>
      </c>
      <c r="DG344" s="72" t="str">
        <f t="shared" si="4603"/>
        <v/>
      </c>
      <c r="DH344" s="72" t="str">
        <f t="shared" si="4604"/>
        <v/>
      </c>
      <c r="DI344" s="72" t="str">
        <f t="shared" si="4605"/>
        <v/>
      </c>
      <c r="DJ344" s="72" t="str">
        <f t="shared" si="4606"/>
        <v/>
      </c>
      <c r="DK344" s="72" t="str">
        <f t="shared" si="4607"/>
        <v/>
      </c>
      <c r="DL344" s="72" t="str">
        <f t="shared" si="4608"/>
        <v/>
      </c>
      <c r="DM344" s="72" t="str">
        <f t="shared" si="4609"/>
        <v/>
      </c>
      <c r="DN344" s="72" t="str">
        <f t="shared" si="4610"/>
        <v/>
      </c>
      <c r="DO344" s="72" t="str">
        <f t="shared" si="4611"/>
        <v/>
      </c>
      <c r="DP344" s="72" t="str">
        <f t="shared" si="4612"/>
        <v/>
      </c>
      <c r="DQ344" s="72" t="str">
        <f t="shared" si="4613"/>
        <v/>
      </c>
      <c r="DR344" s="72" t="str">
        <f t="shared" si="4614"/>
        <v/>
      </c>
      <c r="DS344" s="72" t="str">
        <f t="shared" si="4615"/>
        <v/>
      </c>
      <c r="DT344" s="72" t="str">
        <f t="shared" si="4616"/>
        <v/>
      </c>
      <c r="DU344" s="72" t="str">
        <f t="shared" si="4617"/>
        <v/>
      </c>
      <c r="DV344" s="72" t="str">
        <f t="shared" si="4618"/>
        <v/>
      </c>
      <c r="DW344" s="72" t="str">
        <f t="shared" si="4619"/>
        <v/>
      </c>
      <c r="DX344" s="72" t="str">
        <f t="shared" si="4620"/>
        <v/>
      </c>
      <c r="DY344" s="72" t="str">
        <f t="shared" si="4621"/>
        <v/>
      </c>
      <c r="DZ344" s="72" t="str">
        <f t="shared" si="4622"/>
        <v/>
      </c>
      <c r="EA344" s="72" t="str">
        <f t="shared" si="4623"/>
        <v/>
      </c>
      <c r="EB344" s="72" t="str">
        <f t="shared" si="4624"/>
        <v/>
      </c>
      <c r="EC344" s="72" t="str">
        <f t="shared" si="4625"/>
        <v/>
      </c>
      <c r="ED344" s="72" t="str">
        <f t="shared" si="4626"/>
        <v/>
      </c>
      <c r="EE344" s="72" t="str">
        <f t="shared" si="4627"/>
        <v/>
      </c>
      <c r="EF344" s="72" t="str">
        <f t="shared" si="4628"/>
        <v/>
      </c>
      <c r="EG344" s="72" t="str">
        <f t="shared" si="4629"/>
        <v/>
      </c>
      <c r="EH344" s="72" t="str">
        <f t="shared" si="4630"/>
        <v/>
      </c>
      <c r="EI344" s="72" t="str">
        <f t="shared" si="4631"/>
        <v/>
      </c>
      <c r="EJ344" s="72" t="str">
        <f t="shared" si="4632"/>
        <v/>
      </c>
      <c r="EK344" s="72" t="str">
        <f t="shared" si="4633"/>
        <v/>
      </c>
      <c r="EL344" s="72" t="str">
        <f t="shared" si="4634"/>
        <v/>
      </c>
      <c r="EM344" s="72" t="str">
        <f t="shared" si="4635"/>
        <v/>
      </c>
      <c r="EN344" s="72" t="str">
        <f t="shared" si="4636"/>
        <v/>
      </c>
      <c r="EO344" s="72" t="str">
        <f t="shared" si="4637"/>
        <v/>
      </c>
      <c r="EP344" s="72" t="str">
        <f t="shared" si="4638"/>
        <v/>
      </c>
      <c r="EQ344" s="72" t="str">
        <f t="shared" si="4639"/>
        <v/>
      </c>
      <c r="ER344" s="72" t="str">
        <f t="shared" si="4640"/>
        <v/>
      </c>
      <c r="ES344" s="72" t="str">
        <f t="shared" si="4641"/>
        <v/>
      </c>
      <c r="ET344" s="72" t="str">
        <f t="shared" si="4642"/>
        <v/>
      </c>
      <c r="EU344" s="72" t="str">
        <f t="shared" si="4643"/>
        <v/>
      </c>
      <c r="EV344" s="72" t="str">
        <f t="shared" si="4644"/>
        <v/>
      </c>
      <c r="EW344" s="72" t="str">
        <f t="shared" si="4645"/>
        <v/>
      </c>
      <c r="EX344" s="72" t="str">
        <f t="shared" si="4646"/>
        <v/>
      </c>
      <c r="EY344" s="72" t="str">
        <f t="shared" si="4647"/>
        <v/>
      </c>
      <c r="EZ344" s="72" t="str">
        <f t="shared" si="4648"/>
        <v/>
      </c>
      <c r="FA344" s="72" t="str">
        <f t="shared" si="4649"/>
        <v/>
      </c>
      <c r="FB344" s="72" t="str">
        <f t="shared" si="4650"/>
        <v/>
      </c>
      <c r="FC344" s="72" t="str">
        <f t="shared" si="4651"/>
        <v/>
      </c>
      <c r="FD344" s="72" t="str">
        <f t="shared" si="4652"/>
        <v/>
      </c>
      <c r="FE344" s="72" t="str">
        <f t="shared" si="4653"/>
        <v/>
      </c>
      <c r="FF344" s="72" t="str">
        <f t="shared" si="4654"/>
        <v/>
      </c>
      <c r="FG344" s="72" t="str">
        <f t="shared" si="4655"/>
        <v/>
      </c>
      <c r="FH344" s="72" t="str">
        <f t="shared" si="4656"/>
        <v/>
      </c>
      <c r="FI344" s="72" t="str">
        <f t="shared" si="4657"/>
        <v/>
      </c>
      <c r="FJ344" s="72" t="str">
        <f t="shared" si="4658"/>
        <v/>
      </c>
      <c r="FK344" s="72" t="str">
        <f t="shared" si="4659"/>
        <v/>
      </c>
      <c r="FL344" s="72" t="str">
        <f t="shared" si="4660"/>
        <v/>
      </c>
      <c r="FM344" s="72" t="str">
        <f t="shared" si="4661"/>
        <v/>
      </c>
      <c r="FN344" s="72" t="str">
        <f t="shared" si="4662"/>
        <v/>
      </c>
      <c r="FO344" s="72" t="str">
        <f t="shared" si="4663"/>
        <v/>
      </c>
      <c r="FP344" s="72" t="str">
        <f t="shared" si="4664"/>
        <v/>
      </c>
      <c r="FQ344" s="72" t="str">
        <f t="shared" si="4665"/>
        <v/>
      </c>
      <c r="FR344" s="72" t="str">
        <f t="shared" si="4666"/>
        <v/>
      </c>
      <c r="FS344" s="72" t="str">
        <f t="shared" si="4667"/>
        <v/>
      </c>
    </row>
    <row r="345" spans="92:175">
      <c r="CN345" s="71" t="str">
        <f t="shared" si="4592"/>
        <v>InitUnitState('',,,,,,,,,,)</v>
      </c>
      <c r="CO345" s="71" t="str">
        <f t="shared" si="4593"/>
        <v>InitUnitNormal('',,,,,,,,,,)</v>
      </c>
      <c r="CP345" s="71" t="str">
        <f t="shared" si="4594"/>
        <v>InitUnitMagic('',,,,,,,,,,)</v>
      </c>
      <c r="CQ345" s="71" t="str">
        <f t="shared" si="4595"/>
        <v>InitUnitAdd('',,,,,,,,,,)</v>
      </c>
      <c r="CR345" s="71" t="str">
        <f t="shared" si="4596"/>
        <v>InitEquipData('',,"",,,,,'','','','','','',"")</v>
      </c>
      <c r="CU345" s="62" t="str">
        <f t="shared" si="4597"/>
        <v>|n</v>
      </c>
      <c r="CW345" s="61"/>
      <c r="CX345" s="61"/>
      <c r="CY345" s="61"/>
      <c r="CZ345" s="61"/>
      <c r="DA345" s="61"/>
      <c r="DB345" s="72" t="str">
        <f t="shared" si="4598"/>
        <v/>
      </c>
      <c r="DC345" s="72" t="str">
        <f t="shared" si="4599"/>
        <v/>
      </c>
      <c r="DD345" s="72" t="str">
        <f t="shared" si="4600"/>
        <v/>
      </c>
      <c r="DE345" s="72" t="str">
        <f t="shared" si="4601"/>
        <v/>
      </c>
      <c r="DF345" s="72" t="str">
        <f t="shared" si="4602"/>
        <v/>
      </c>
      <c r="DG345" s="72" t="str">
        <f t="shared" si="4603"/>
        <v/>
      </c>
      <c r="DH345" s="72" t="str">
        <f t="shared" si="4604"/>
        <v/>
      </c>
      <c r="DI345" s="72" t="str">
        <f t="shared" si="4605"/>
        <v/>
      </c>
      <c r="DJ345" s="72" t="str">
        <f t="shared" si="4606"/>
        <v/>
      </c>
      <c r="DK345" s="72" t="str">
        <f t="shared" si="4607"/>
        <v/>
      </c>
      <c r="DL345" s="72" t="str">
        <f t="shared" si="4608"/>
        <v/>
      </c>
      <c r="DM345" s="72" t="str">
        <f t="shared" si="4609"/>
        <v/>
      </c>
      <c r="DN345" s="72" t="str">
        <f t="shared" si="4610"/>
        <v/>
      </c>
      <c r="DO345" s="72" t="str">
        <f t="shared" si="4611"/>
        <v/>
      </c>
      <c r="DP345" s="72" t="str">
        <f t="shared" si="4612"/>
        <v/>
      </c>
      <c r="DQ345" s="72" t="str">
        <f t="shared" si="4613"/>
        <v/>
      </c>
      <c r="DR345" s="72" t="str">
        <f t="shared" si="4614"/>
        <v/>
      </c>
      <c r="DS345" s="72" t="str">
        <f t="shared" si="4615"/>
        <v/>
      </c>
      <c r="DT345" s="72" t="str">
        <f t="shared" si="4616"/>
        <v/>
      </c>
      <c r="DU345" s="72" t="str">
        <f t="shared" si="4617"/>
        <v/>
      </c>
      <c r="DV345" s="72" t="str">
        <f t="shared" si="4618"/>
        <v/>
      </c>
      <c r="DW345" s="72" t="str">
        <f t="shared" si="4619"/>
        <v/>
      </c>
      <c r="DX345" s="72" t="str">
        <f t="shared" si="4620"/>
        <v/>
      </c>
      <c r="DY345" s="72" t="str">
        <f t="shared" si="4621"/>
        <v/>
      </c>
      <c r="DZ345" s="72" t="str">
        <f t="shared" si="4622"/>
        <v/>
      </c>
      <c r="EA345" s="72" t="str">
        <f t="shared" si="4623"/>
        <v/>
      </c>
      <c r="EB345" s="72" t="str">
        <f t="shared" si="4624"/>
        <v/>
      </c>
      <c r="EC345" s="72" t="str">
        <f t="shared" si="4625"/>
        <v/>
      </c>
      <c r="ED345" s="72" t="str">
        <f t="shared" si="4626"/>
        <v/>
      </c>
      <c r="EE345" s="72" t="str">
        <f t="shared" si="4627"/>
        <v/>
      </c>
      <c r="EF345" s="72" t="str">
        <f t="shared" si="4628"/>
        <v/>
      </c>
      <c r="EG345" s="72" t="str">
        <f t="shared" si="4629"/>
        <v/>
      </c>
      <c r="EH345" s="72" t="str">
        <f t="shared" si="4630"/>
        <v/>
      </c>
      <c r="EI345" s="72" t="str">
        <f t="shared" si="4631"/>
        <v/>
      </c>
      <c r="EJ345" s="72" t="str">
        <f t="shared" si="4632"/>
        <v/>
      </c>
      <c r="EK345" s="72" t="str">
        <f t="shared" si="4633"/>
        <v/>
      </c>
      <c r="EL345" s="72" t="str">
        <f t="shared" si="4634"/>
        <v/>
      </c>
      <c r="EM345" s="72" t="str">
        <f t="shared" si="4635"/>
        <v/>
      </c>
      <c r="EN345" s="72" t="str">
        <f t="shared" si="4636"/>
        <v/>
      </c>
      <c r="EO345" s="72" t="str">
        <f t="shared" si="4637"/>
        <v/>
      </c>
      <c r="EP345" s="72" t="str">
        <f t="shared" si="4638"/>
        <v/>
      </c>
      <c r="EQ345" s="72" t="str">
        <f t="shared" si="4639"/>
        <v/>
      </c>
      <c r="ER345" s="72" t="str">
        <f t="shared" si="4640"/>
        <v/>
      </c>
      <c r="ES345" s="72" t="str">
        <f t="shared" si="4641"/>
        <v/>
      </c>
      <c r="ET345" s="72" t="str">
        <f t="shared" si="4642"/>
        <v/>
      </c>
      <c r="EU345" s="72" t="str">
        <f t="shared" si="4643"/>
        <v/>
      </c>
      <c r="EV345" s="72" t="str">
        <f t="shared" si="4644"/>
        <v/>
      </c>
      <c r="EW345" s="72" t="str">
        <f t="shared" si="4645"/>
        <v/>
      </c>
      <c r="EX345" s="72" t="str">
        <f t="shared" si="4646"/>
        <v/>
      </c>
      <c r="EY345" s="72" t="str">
        <f t="shared" si="4647"/>
        <v/>
      </c>
      <c r="EZ345" s="72" t="str">
        <f t="shared" si="4648"/>
        <v/>
      </c>
      <c r="FA345" s="72" t="str">
        <f t="shared" si="4649"/>
        <v/>
      </c>
      <c r="FB345" s="72" t="str">
        <f t="shared" si="4650"/>
        <v/>
      </c>
      <c r="FC345" s="72" t="str">
        <f t="shared" si="4651"/>
        <v/>
      </c>
      <c r="FD345" s="72" t="str">
        <f t="shared" si="4652"/>
        <v/>
      </c>
      <c r="FE345" s="72" t="str">
        <f t="shared" si="4653"/>
        <v/>
      </c>
      <c r="FF345" s="72" t="str">
        <f t="shared" si="4654"/>
        <v/>
      </c>
      <c r="FG345" s="72" t="str">
        <f t="shared" si="4655"/>
        <v/>
      </c>
      <c r="FH345" s="72" t="str">
        <f t="shared" si="4656"/>
        <v/>
      </c>
      <c r="FI345" s="72" t="str">
        <f t="shared" si="4657"/>
        <v/>
      </c>
      <c r="FJ345" s="72" t="str">
        <f t="shared" si="4658"/>
        <v/>
      </c>
      <c r="FK345" s="72" t="str">
        <f t="shared" si="4659"/>
        <v/>
      </c>
      <c r="FL345" s="72" t="str">
        <f t="shared" si="4660"/>
        <v/>
      </c>
      <c r="FM345" s="72" t="str">
        <f t="shared" si="4661"/>
        <v/>
      </c>
      <c r="FN345" s="72" t="str">
        <f t="shared" si="4662"/>
        <v/>
      </c>
      <c r="FO345" s="72" t="str">
        <f t="shared" si="4663"/>
        <v/>
      </c>
      <c r="FP345" s="72" t="str">
        <f t="shared" si="4664"/>
        <v/>
      </c>
      <c r="FQ345" s="72" t="str">
        <f t="shared" si="4665"/>
        <v/>
      </c>
      <c r="FR345" s="72" t="str">
        <f t="shared" si="4666"/>
        <v/>
      </c>
      <c r="FS345" s="72" t="str">
        <f t="shared" si="4667"/>
        <v/>
      </c>
    </row>
    <row r="346" spans="92:175">
      <c r="CN346" s="71" t="str">
        <f t="shared" si="4592"/>
        <v>InitUnitState('',,,,,,,,,,)</v>
      </c>
      <c r="CO346" s="71" t="str">
        <f t="shared" si="4593"/>
        <v>InitUnitNormal('',,,,,,,,,,)</v>
      </c>
      <c r="CP346" s="71" t="str">
        <f t="shared" si="4594"/>
        <v>InitUnitMagic('',,,,,,,,,,)</v>
      </c>
      <c r="CQ346" s="71" t="str">
        <f t="shared" si="4595"/>
        <v>InitUnitAdd('',,,,,,,,,,)</v>
      </c>
      <c r="CR346" s="71" t="str">
        <f t="shared" si="4596"/>
        <v>InitEquipData('',,"",,,,,'','','','','','',"")</v>
      </c>
      <c r="CU346" s="62" t="str">
        <f t="shared" si="4597"/>
        <v>|n</v>
      </c>
      <c r="CW346" s="61"/>
      <c r="CX346" s="61"/>
      <c r="CY346" s="61"/>
      <c r="CZ346" s="61"/>
      <c r="DA346" s="61"/>
      <c r="DB346" s="72" t="str">
        <f t="shared" si="4598"/>
        <v/>
      </c>
      <c r="DC346" s="72" t="str">
        <f t="shared" si="4599"/>
        <v/>
      </c>
      <c r="DD346" s="72" t="str">
        <f t="shared" si="4600"/>
        <v/>
      </c>
      <c r="DE346" s="72" t="str">
        <f t="shared" si="4601"/>
        <v/>
      </c>
      <c r="DF346" s="72" t="str">
        <f t="shared" si="4602"/>
        <v/>
      </c>
      <c r="DG346" s="72" t="str">
        <f t="shared" si="4603"/>
        <v/>
      </c>
      <c r="DH346" s="72" t="str">
        <f t="shared" si="4604"/>
        <v/>
      </c>
      <c r="DI346" s="72" t="str">
        <f t="shared" si="4605"/>
        <v/>
      </c>
      <c r="DJ346" s="72" t="str">
        <f t="shared" si="4606"/>
        <v/>
      </c>
      <c r="DK346" s="72" t="str">
        <f t="shared" si="4607"/>
        <v/>
      </c>
      <c r="DL346" s="72" t="str">
        <f t="shared" si="4608"/>
        <v/>
      </c>
      <c r="DM346" s="72" t="str">
        <f t="shared" si="4609"/>
        <v/>
      </c>
      <c r="DN346" s="72" t="str">
        <f t="shared" si="4610"/>
        <v/>
      </c>
      <c r="DO346" s="72" t="str">
        <f t="shared" si="4611"/>
        <v/>
      </c>
      <c r="DP346" s="72" t="str">
        <f t="shared" si="4612"/>
        <v/>
      </c>
      <c r="DQ346" s="72" t="str">
        <f t="shared" si="4613"/>
        <v/>
      </c>
      <c r="DR346" s="72" t="str">
        <f t="shared" si="4614"/>
        <v/>
      </c>
      <c r="DS346" s="72" t="str">
        <f t="shared" si="4615"/>
        <v/>
      </c>
      <c r="DT346" s="72" t="str">
        <f t="shared" si="4616"/>
        <v/>
      </c>
      <c r="DU346" s="72" t="str">
        <f t="shared" si="4617"/>
        <v/>
      </c>
      <c r="DV346" s="72" t="str">
        <f t="shared" si="4618"/>
        <v/>
      </c>
      <c r="DW346" s="72" t="str">
        <f t="shared" si="4619"/>
        <v/>
      </c>
      <c r="DX346" s="72" t="str">
        <f t="shared" si="4620"/>
        <v/>
      </c>
      <c r="DY346" s="72" t="str">
        <f t="shared" si="4621"/>
        <v/>
      </c>
      <c r="DZ346" s="72" t="str">
        <f t="shared" si="4622"/>
        <v/>
      </c>
      <c r="EA346" s="72" t="str">
        <f t="shared" si="4623"/>
        <v/>
      </c>
      <c r="EB346" s="72" t="str">
        <f t="shared" si="4624"/>
        <v/>
      </c>
      <c r="EC346" s="72" t="str">
        <f t="shared" si="4625"/>
        <v/>
      </c>
      <c r="ED346" s="72" t="str">
        <f t="shared" si="4626"/>
        <v/>
      </c>
      <c r="EE346" s="72" t="str">
        <f t="shared" si="4627"/>
        <v/>
      </c>
      <c r="EF346" s="72" t="str">
        <f t="shared" si="4628"/>
        <v/>
      </c>
      <c r="EG346" s="72" t="str">
        <f t="shared" si="4629"/>
        <v/>
      </c>
      <c r="EH346" s="72" t="str">
        <f t="shared" si="4630"/>
        <v/>
      </c>
      <c r="EI346" s="72" t="str">
        <f t="shared" si="4631"/>
        <v/>
      </c>
      <c r="EJ346" s="72" t="str">
        <f t="shared" si="4632"/>
        <v/>
      </c>
      <c r="EK346" s="72" t="str">
        <f t="shared" si="4633"/>
        <v/>
      </c>
      <c r="EL346" s="72" t="str">
        <f t="shared" si="4634"/>
        <v/>
      </c>
      <c r="EM346" s="72" t="str">
        <f t="shared" si="4635"/>
        <v/>
      </c>
      <c r="EN346" s="72" t="str">
        <f t="shared" si="4636"/>
        <v/>
      </c>
      <c r="EO346" s="72" t="str">
        <f t="shared" si="4637"/>
        <v/>
      </c>
      <c r="EP346" s="72" t="str">
        <f t="shared" si="4638"/>
        <v/>
      </c>
      <c r="EQ346" s="72" t="str">
        <f t="shared" si="4639"/>
        <v/>
      </c>
      <c r="ER346" s="72" t="str">
        <f t="shared" si="4640"/>
        <v/>
      </c>
      <c r="ES346" s="72" t="str">
        <f t="shared" si="4641"/>
        <v/>
      </c>
      <c r="ET346" s="72" t="str">
        <f t="shared" si="4642"/>
        <v/>
      </c>
      <c r="EU346" s="72" t="str">
        <f t="shared" si="4643"/>
        <v/>
      </c>
      <c r="EV346" s="72" t="str">
        <f t="shared" si="4644"/>
        <v/>
      </c>
      <c r="EW346" s="72" t="str">
        <f t="shared" si="4645"/>
        <v/>
      </c>
      <c r="EX346" s="72" t="str">
        <f t="shared" si="4646"/>
        <v/>
      </c>
      <c r="EY346" s="72" t="str">
        <f t="shared" si="4647"/>
        <v/>
      </c>
      <c r="EZ346" s="72" t="str">
        <f t="shared" si="4648"/>
        <v/>
      </c>
      <c r="FA346" s="72" t="str">
        <f t="shared" si="4649"/>
        <v/>
      </c>
      <c r="FB346" s="72" t="str">
        <f t="shared" si="4650"/>
        <v/>
      </c>
      <c r="FC346" s="72" t="str">
        <f t="shared" si="4651"/>
        <v/>
      </c>
      <c r="FD346" s="72" t="str">
        <f t="shared" si="4652"/>
        <v/>
      </c>
      <c r="FE346" s="72" t="str">
        <f t="shared" si="4653"/>
        <v/>
      </c>
      <c r="FF346" s="72" t="str">
        <f t="shared" si="4654"/>
        <v/>
      </c>
      <c r="FG346" s="72" t="str">
        <f t="shared" si="4655"/>
        <v/>
      </c>
      <c r="FH346" s="72" t="str">
        <f t="shared" si="4656"/>
        <v/>
      </c>
      <c r="FI346" s="72" t="str">
        <f t="shared" si="4657"/>
        <v/>
      </c>
      <c r="FJ346" s="72" t="str">
        <f t="shared" si="4658"/>
        <v/>
      </c>
      <c r="FK346" s="72" t="str">
        <f t="shared" si="4659"/>
        <v/>
      </c>
      <c r="FL346" s="72" t="str">
        <f t="shared" si="4660"/>
        <v/>
      </c>
      <c r="FM346" s="72" t="str">
        <f t="shared" si="4661"/>
        <v/>
      </c>
      <c r="FN346" s="72" t="str">
        <f t="shared" si="4662"/>
        <v/>
      </c>
      <c r="FO346" s="72" t="str">
        <f t="shared" si="4663"/>
        <v/>
      </c>
      <c r="FP346" s="72" t="str">
        <f t="shared" si="4664"/>
        <v/>
      </c>
      <c r="FQ346" s="72" t="str">
        <f t="shared" si="4665"/>
        <v/>
      </c>
      <c r="FR346" s="72" t="str">
        <f t="shared" si="4666"/>
        <v/>
      </c>
      <c r="FS346" s="72" t="str">
        <f t="shared" si="4667"/>
        <v/>
      </c>
    </row>
    <row r="347" spans="92:175">
      <c r="CN347" s="71" t="str">
        <f t="shared" si="4592"/>
        <v>InitUnitState('',,,,,,,,,,)</v>
      </c>
      <c r="CO347" s="71" t="str">
        <f t="shared" si="4593"/>
        <v>InitUnitNormal('',,,,,,,,,,)</v>
      </c>
      <c r="CP347" s="71" t="str">
        <f t="shared" si="4594"/>
        <v>InitUnitMagic('',,,,,,,,,,)</v>
      </c>
      <c r="CQ347" s="71" t="str">
        <f t="shared" si="4595"/>
        <v>InitUnitAdd('',,,,,,,,,,)</v>
      </c>
      <c r="CR347" s="71" t="str">
        <f t="shared" si="4596"/>
        <v>InitEquipData('',,"",,,,,'','','','','','',"")</v>
      </c>
      <c r="CU347" s="62" t="str">
        <f t="shared" si="4597"/>
        <v>|n</v>
      </c>
      <c r="CW347" s="61"/>
      <c r="CX347" s="61"/>
      <c r="CY347" s="61"/>
      <c r="CZ347" s="61"/>
      <c r="DA347" s="61"/>
      <c r="DB347" s="72" t="str">
        <f t="shared" si="4598"/>
        <v/>
      </c>
      <c r="DC347" s="72" t="str">
        <f t="shared" si="4599"/>
        <v/>
      </c>
      <c r="DD347" s="72" t="str">
        <f t="shared" si="4600"/>
        <v/>
      </c>
      <c r="DE347" s="72" t="str">
        <f t="shared" si="4601"/>
        <v/>
      </c>
      <c r="DF347" s="72" t="str">
        <f t="shared" si="4602"/>
        <v/>
      </c>
      <c r="DG347" s="72" t="str">
        <f t="shared" si="4603"/>
        <v/>
      </c>
      <c r="DH347" s="72" t="str">
        <f t="shared" si="4604"/>
        <v/>
      </c>
      <c r="DI347" s="72" t="str">
        <f t="shared" si="4605"/>
        <v/>
      </c>
      <c r="DJ347" s="72" t="str">
        <f t="shared" si="4606"/>
        <v/>
      </c>
      <c r="DK347" s="72" t="str">
        <f t="shared" si="4607"/>
        <v/>
      </c>
      <c r="DL347" s="72" t="str">
        <f t="shared" si="4608"/>
        <v/>
      </c>
      <c r="DM347" s="72" t="str">
        <f t="shared" si="4609"/>
        <v/>
      </c>
      <c r="DN347" s="72" t="str">
        <f t="shared" si="4610"/>
        <v/>
      </c>
      <c r="DO347" s="72" t="str">
        <f t="shared" si="4611"/>
        <v/>
      </c>
      <c r="DP347" s="72" t="str">
        <f t="shared" si="4612"/>
        <v/>
      </c>
      <c r="DQ347" s="72" t="str">
        <f t="shared" si="4613"/>
        <v/>
      </c>
      <c r="DR347" s="72" t="str">
        <f t="shared" si="4614"/>
        <v/>
      </c>
      <c r="DS347" s="72" t="str">
        <f t="shared" si="4615"/>
        <v/>
      </c>
      <c r="DT347" s="72" t="str">
        <f t="shared" si="4616"/>
        <v/>
      </c>
      <c r="DU347" s="72" t="str">
        <f t="shared" si="4617"/>
        <v/>
      </c>
      <c r="DV347" s="72" t="str">
        <f t="shared" si="4618"/>
        <v/>
      </c>
      <c r="DW347" s="72" t="str">
        <f t="shared" si="4619"/>
        <v/>
      </c>
      <c r="DX347" s="72" t="str">
        <f t="shared" si="4620"/>
        <v/>
      </c>
      <c r="DY347" s="72" t="str">
        <f t="shared" si="4621"/>
        <v/>
      </c>
      <c r="DZ347" s="72" t="str">
        <f t="shared" si="4622"/>
        <v/>
      </c>
      <c r="EA347" s="72" t="str">
        <f t="shared" si="4623"/>
        <v/>
      </c>
      <c r="EB347" s="72" t="str">
        <f t="shared" si="4624"/>
        <v/>
      </c>
      <c r="EC347" s="72" t="str">
        <f t="shared" si="4625"/>
        <v/>
      </c>
      <c r="ED347" s="72" t="str">
        <f t="shared" si="4626"/>
        <v/>
      </c>
      <c r="EE347" s="72" t="str">
        <f t="shared" si="4627"/>
        <v/>
      </c>
      <c r="EF347" s="72" t="str">
        <f t="shared" si="4628"/>
        <v/>
      </c>
      <c r="EG347" s="72" t="str">
        <f t="shared" si="4629"/>
        <v/>
      </c>
      <c r="EH347" s="72" t="str">
        <f t="shared" si="4630"/>
        <v/>
      </c>
      <c r="EI347" s="72" t="str">
        <f t="shared" si="4631"/>
        <v/>
      </c>
      <c r="EJ347" s="72" t="str">
        <f t="shared" si="4632"/>
        <v/>
      </c>
      <c r="EK347" s="72" t="str">
        <f t="shared" si="4633"/>
        <v/>
      </c>
      <c r="EL347" s="72" t="str">
        <f t="shared" si="4634"/>
        <v/>
      </c>
      <c r="EM347" s="72" t="str">
        <f t="shared" si="4635"/>
        <v/>
      </c>
      <c r="EN347" s="72" t="str">
        <f t="shared" si="4636"/>
        <v/>
      </c>
      <c r="EO347" s="72" t="str">
        <f t="shared" si="4637"/>
        <v/>
      </c>
      <c r="EP347" s="72" t="str">
        <f t="shared" si="4638"/>
        <v/>
      </c>
      <c r="EQ347" s="72" t="str">
        <f t="shared" si="4639"/>
        <v/>
      </c>
      <c r="ER347" s="72" t="str">
        <f t="shared" si="4640"/>
        <v/>
      </c>
      <c r="ES347" s="72" t="str">
        <f t="shared" si="4641"/>
        <v/>
      </c>
      <c r="ET347" s="72" t="str">
        <f t="shared" si="4642"/>
        <v/>
      </c>
      <c r="EU347" s="72" t="str">
        <f t="shared" si="4643"/>
        <v/>
      </c>
      <c r="EV347" s="72" t="str">
        <f t="shared" si="4644"/>
        <v/>
      </c>
      <c r="EW347" s="72" t="str">
        <f t="shared" si="4645"/>
        <v/>
      </c>
      <c r="EX347" s="72" t="str">
        <f t="shared" si="4646"/>
        <v/>
      </c>
      <c r="EY347" s="72" t="str">
        <f t="shared" si="4647"/>
        <v/>
      </c>
      <c r="EZ347" s="72" t="str">
        <f t="shared" si="4648"/>
        <v/>
      </c>
      <c r="FA347" s="72" t="str">
        <f t="shared" si="4649"/>
        <v/>
      </c>
      <c r="FB347" s="72" t="str">
        <f t="shared" si="4650"/>
        <v/>
      </c>
      <c r="FC347" s="72" t="str">
        <f t="shared" si="4651"/>
        <v/>
      </c>
      <c r="FD347" s="72" t="str">
        <f t="shared" si="4652"/>
        <v/>
      </c>
      <c r="FE347" s="72" t="str">
        <f t="shared" si="4653"/>
        <v/>
      </c>
      <c r="FF347" s="72" t="str">
        <f t="shared" si="4654"/>
        <v/>
      </c>
      <c r="FG347" s="72" t="str">
        <f t="shared" si="4655"/>
        <v/>
      </c>
      <c r="FH347" s="72" t="str">
        <f t="shared" si="4656"/>
        <v/>
      </c>
      <c r="FI347" s="72" t="str">
        <f t="shared" si="4657"/>
        <v/>
      </c>
      <c r="FJ347" s="72" t="str">
        <f t="shared" si="4658"/>
        <v/>
      </c>
      <c r="FK347" s="72" t="str">
        <f t="shared" si="4659"/>
        <v/>
      </c>
      <c r="FL347" s="72" t="str">
        <f t="shared" si="4660"/>
        <v/>
      </c>
      <c r="FM347" s="72" t="str">
        <f t="shared" si="4661"/>
        <v/>
      </c>
      <c r="FN347" s="72" t="str">
        <f t="shared" si="4662"/>
        <v/>
      </c>
      <c r="FO347" s="72" t="str">
        <f t="shared" si="4663"/>
        <v/>
      </c>
      <c r="FP347" s="72" t="str">
        <f t="shared" si="4664"/>
        <v/>
      </c>
      <c r="FQ347" s="72" t="str">
        <f t="shared" si="4665"/>
        <v/>
      </c>
      <c r="FR347" s="72" t="str">
        <f t="shared" si="4666"/>
        <v/>
      </c>
      <c r="FS347" s="72" t="str">
        <f t="shared" si="4667"/>
        <v/>
      </c>
    </row>
    <row r="348" spans="92:175">
      <c r="CN348" s="71" t="str">
        <f t="shared" si="4592"/>
        <v>InitUnitState('',,,,,,,,,,)</v>
      </c>
      <c r="CO348" s="71" t="str">
        <f t="shared" si="4593"/>
        <v>InitUnitNormal('',,,,,,,,,,)</v>
      </c>
      <c r="CP348" s="71" t="str">
        <f t="shared" si="4594"/>
        <v>InitUnitMagic('',,,,,,,,,,)</v>
      </c>
      <c r="CQ348" s="71" t="str">
        <f t="shared" si="4595"/>
        <v>InitUnitAdd('',,,,,,,,,,)</v>
      </c>
      <c r="CR348" s="71" t="str">
        <f t="shared" si="4596"/>
        <v>InitEquipData('',,"",,,,,'','','','','','',"")</v>
      </c>
      <c r="CU348" s="62" t="str">
        <f t="shared" ref="CU348:CU386" si="4668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W348" s="61"/>
      <c r="CX348" s="61"/>
      <c r="CY348" s="61"/>
      <c r="CZ348" s="61"/>
      <c r="DA348" s="61"/>
      <c r="DB348" s="72" t="str">
        <f t="shared" si="4598"/>
        <v/>
      </c>
      <c r="DC348" s="72" t="str">
        <f t="shared" si="4599"/>
        <v/>
      </c>
      <c r="DD348" s="72" t="str">
        <f t="shared" si="4600"/>
        <v/>
      </c>
      <c r="DE348" s="72" t="str">
        <f t="shared" si="4601"/>
        <v/>
      </c>
      <c r="DF348" s="72" t="str">
        <f t="shared" si="4602"/>
        <v/>
      </c>
      <c r="DG348" s="72" t="str">
        <f t="shared" si="4603"/>
        <v/>
      </c>
      <c r="DH348" s="72" t="str">
        <f t="shared" si="4604"/>
        <v/>
      </c>
      <c r="DI348" s="72" t="str">
        <f t="shared" si="4605"/>
        <v/>
      </c>
      <c r="DJ348" s="72" t="str">
        <f t="shared" si="4606"/>
        <v/>
      </c>
      <c r="DK348" s="72" t="str">
        <f t="shared" si="4607"/>
        <v/>
      </c>
      <c r="DL348" s="72" t="str">
        <f t="shared" si="4608"/>
        <v/>
      </c>
      <c r="DM348" s="72" t="str">
        <f t="shared" si="4609"/>
        <v/>
      </c>
      <c r="DN348" s="72" t="str">
        <f t="shared" si="4610"/>
        <v/>
      </c>
      <c r="DO348" s="72" t="str">
        <f t="shared" si="4611"/>
        <v/>
      </c>
      <c r="DP348" s="72" t="str">
        <f t="shared" si="4612"/>
        <v/>
      </c>
      <c r="DQ348" s="72" t="str">
        <f t="shared" si="4613"/>
        <v/>
      </c>
      <c r="DR348" s="72" t="str">
        <f t="shared" si="4614"/>
        <v/>
      </c>
      <c r="DS348" s="72" t="str">
        <f t="shared" si="4615"/>
        <v/>
      </c>
      <c r="DT348" s="72" t="str">
        <f t="shared" si="4616"/>
        <v/>
      </c>
      <c r="DU348" s="72" t="str">
        <f t="shared" si="4617"/>
        <v/>
      </c>
      <c r="DV348" s="72" t="str">
        <f t="shared" si="4618"/>
        <v/>
      </c>
      <c r="DW348" s="72" t="str">
        <f t="shared" si="4619"/>
        <v/>
      </c>
      <c r="DX348" s="72" t="str">
        <f t="shared" si="4620"/>
        <v/>
      </c>
      <c r="DY348" s="72" t="str">
        <f t="shared" si="4621"/>
        <v/>
      </c>
      <c r="DZ348" s="72" t="str">
        <f t="shared" si="4622"/>
        <v/>
      </c>
      <c r="EA348" s="72" t="str">
        <f t="shared" si="4623"/>
        <v/>
      </c>
      <c r="EB348" s="72" t="str">
        <f t="shared" si="4624"/>
        <v/>
      </c>
      <c r="EC348" s="72" t="str">
        <f t="shared" si="4625"/>
        <v/>
      </c>
      <c r="ED348" s="72" t="str">
        <f t="shared" si="4626"/>
        <v/>
      </c>
      <c r="EE348" s="72" t="str">
        <f t="shared" si="4627"/>
        <v/>
      </c>
      <c r="EF348" s="72" t="str">
        <f t="shared" si="4628"/>
        <v/>
      </c>
      <c r="EG348" s="72" t="str">
        <f t="shared" si="4629"/>
        <v/>
      </c>
      <c r="EH348" s="72" t="str">
        <f t="shared" si="4630"/>
        <v/>
      </c>
      <c r="EI348" s="72" t="str">
        <f t="shared" si="4631"/>
        <v/>
      </c>
      <c r="EJ348" s="72" t="str">
        <f t="shared" si="4632"/>
        <v/>
      </c>
      <c r="EK348" s="72" t="str">
        <f t="shared" si="4633"/>
        <v/>
      </c>
      <c r="EL348" s="72" t="str">
        <f t="shared" si="4634"/>
        <v/>
      </c>
      <c r="EM348" s="72" t="str">
        <f t="shared" si="4635"/>
        <v/>
      </c>
      <c r="EN348" s="72" t="str">
        <f t="shared" si="4636"/>
        <v/>
      </c>
      <c r="EO348" s="72" t="str">
        <f t="shared" si="4637"/>
        <v/>
      </c>
      <c r="EP348" s="72" t="str">
        <f t="shared" si="4638"/>
        <v/>
      </c>
      <c r="EQ348" s="72" t="str">
        <f t="shared" si="4639"/>
        <v/>
      </c>
      <c r="ER348" s="72" t="str">
        <f t="shared" si="4640"/>
        <v/>
      </c>
      <c r="ES348" s="72" t="str">
        <f t="shared" si="4641"/>
        <v/>
      </c>
      <c r="ET348" s="72" t="str">
        <f t="shared" si="4642"/>
        <v/>
      </c>
      <c r="EU348" s="72" t="str">
        <f t="shared" si="4643"/>
        <v/>
      </c>
      <c r="EV348" s="72" t="str">
        <f t="shared" si="4644"/>
        <v/>
      </c>
      <c r="EW348" s="72" t="str">
        <f t="shared" si="4645"/>
        <v/>
      </c>
      <c r="EX348" s="72" t="str">
        <f t="shared" si="4646"/>
        <v/>
      </c>
      <c r="EY348" s="72" t="str">
        <f t="shared" si="4647"/>
        <v/>
      </c>
      <c r="EZ348" s="72" t="str">
        <f t="shared" si="4648"/>
        <v/>
      </c>
      <c r="FA348" s="72" t="str">
        <f t="shared" si="4649"/>
        <v/>
      </c>
      <c r="FB348" s="72" t="str">
        <f t="shared" si="4650"/>
        <v/>
      </c>
      <c r="FC348" s="72" t="str">
        <f t="shared" si="4651"/>
        <v/>
      </c>
      <c r="FD348" s="72" t="str">
        <f t="shared" si="4652"/>
        <v/>
      </c>
      <c r="FE348" s="72" t="str">
        <f t="shared" si="4653"/>
        <v/>
      </c>
      <c r="FF348" s="72" t="str">
        <f t="shared" si="4654"/>
        <v/>
      </c>
      <c r="FG348" s="72" t="str">
        <f t="shared" si="4655"/>
        <v/>
      </c>
      <c r="FH348" s="72" t="str">
        <f t="shared" si="4656"/>
        <v/>
      </c>
      <c r="FI348" s="72" t="str">
        <f t="shared" si="4657"/>
        <v/>
      </c>
      <c r="FJ348" s="72" t="str">
        <f t="shared" si="4658"/>
        <v/>
      </c>
      <c r="FK348" s="72" t="str">
        <f t="shared" si="4659"/>
        <v/>
      </c>
      <c r="FL348" s="72" t="str">
        <f t="shared" si="4660"/>
        <v/>
      </c>
      <c r="FM348" s="72" t="str">
        <f t="shared" si="4661"/>
        <v/>
      </c>
      <c r="FN348" s="72" t="str">
        <f t="shared" si="4662"/>
        <v/>
      </c>
      <c r="FO348" s="72" t="str">
        <f t="shared" si="4663"/>
        <v/>
      </c>
      <c r="FP348" s="72" t="str">
        <f t="shared" si="4664"/>
        <v/>
      </c>
      <c r="FQ348" s="72" t="str">
        <f t="shared" si="4665"/>
        <v/>
      </c>
      <c r="FR348" s="72" t="str">
        <f t="shared" si="4666"/>
        <v/>
      </c>
      <c r="FS348" s="72" t="str">
        <f t="shared" si="4667"/>
        <v/>
      </c>
    </row>
    <row r="349" spans="92:175">
      <c r="CN349" s="71" t="str">
        <f t="shared" si="4592"/>
        <v>InitUnitState('',,,,,,,,,,)</v>
      </c>
      <c r="CO349" s="71" t="str">
        <f t="shared" si="4593"/>
        <v>InitUnitNormal('',,,,,,,,,,)</v>
      </c>
      <c r="CP349" s="71" t="str">
        <f t="shared" si="4594"/>
        <v>InitUnitMagic('',,,,,,,,,,)</v>
      </c>
      <c r="CQ349" s="71" t="str">
        <f t="shared" si="4595"/>
        <v>InitUnitAdd('',,,,,,,,,,)</v>
      </c>
      <c r="CR349" s="71" t="str">
        <f t="shared" si="4596"/>
        <v>InitEquipData('',,"",,,,,'','','','','','',"")</v>
      </c>
      <c r="CU349" s="62" t="str">
        <f t="shared" si="4668"/>
        <v>|n</v>
      </c>
      <c r="CW349" s="61"/>
      <c r="CX349" s="61"/>
      <c r="CY349" s="61"/>
      <c r="CZ349" s="61"/>
      <c r="DA349" s="61"/>
      <c r="DB349" s="72" t="str">
        <f t="shared" si="4598"/>
        <v/>
      </c>
      <c r="DC349" s="72" t="str">
        <f t="shared" si="4599"/>
        <v/>
      </c>
      <c r="DD349" s="72" t="str">
        <f t="shared" si="4600"/>
        <v/>
      </c>
      <c r="DE349" s="72" t="str">
        <f t="shared" si="4601"/>
        <v/>
      </c>
      <c r="DF349" s="72" t="str">
        <f t="shared" si="4602"/>
        <v/>
      </c>
      <c r="DG349" s="72" t="str">
        <f t="shared" si="4603"/>
        <v/>
      </c>
      <c r="DH349" s="72" t="str">
        <f t="shared" si="4604"/>
        <v/>
      </c>
      <c r="DI349" s="72" t="str">
        <f t="shared" si="4605"/>
        <v/>
      </c>
      <c r="DJ349" s="72" t="str">
        <f t="shared" si="4606"/>
        <v/>
      </c>
      <c r="DK349" s="72" t="str">
        <f t="shared" si="4607"/>
        <v/>
      </c>
      <c r="DL349" s="72" t="str">
        <f t="shared" si="4608"/>
        <v/>
      </c>
      <c r="DM349" s="72" t="str">
        <f t="shared" si="4609"/>
        <v/>
      </c>
      <c r="DN349" s="72" t="str">
        <f t="shared" si="4610"/>
        <v/>
      </c>
      <c r="DO349" s="72" t="str">
        <f t="shared" si="4611"/>
        <v/>
      </c>
      <c r="DP349" s="72" t="str">
        <f t="shared" si="4612"/>
        <v/>
      </c>
      <c r="DQ349" s="72" t="str">
        <f t="shared" si="4613"/>
        <v/>
      </c>
      <c r="DR349" s="72" t="str">
        <f t="shared" si="4614"/>
        <v/>
      </c>
      <c r="DS349" s="72" t="str">
        <f t="shared" si="4615"/>
        <v/>
      </c>
      <c r="DT349" s="72" t="str">
        <f t="shared" si="4616"/>
        <v/>
      </c>
      <c r="DU349" s="72" t="str">
        <f t="shared" si="4617"/>
        <v/>
      </c>
      <c r="DV349" s="72" t="str">
        <f t="shared" si="4618"/>
        <v/>
      </c>
      <c r="DW349" s="72" t="str">
        <f t="shared" si="4619"/>
        <v/>
      </c>
      <c r="DX349" s="72" t="str">
        <f t="shared" si="4620"/>
        <v/>
      </c>
      <c r="DY349" s="72" t="str">
        <f t="shared" si="4621"/>
        <v/>
      </c>
      <c r="DZ349" s="72" t="str">
        <f t="shared" si="4622"/>
        <v/>
      </c>
      <c r="EA349" s="72" t="str">
        <f t="shared" si="4623"/>
        <v/>
      </c>
      <c r="EB349" s="72" t="str">
        <f t="shared" si="4624"/>
        <v/>
      </c>
      <c r="EC349" s="72" t="str">
        <f t="shared" si="4625"/>
        <v/>
      </c>
      <c r="ED349" s="72" t="str">
        <f t="shared" si="4626"/>
        <v/>
      </c>
      <c r="EE349" s="72" t="str">
        <f t="shared" si="4627"/>
        <v/>
      </c>
      <c r="EF349" s="72" t="str">
        <f t="shared" si="4628"/>
        <v/>
      </c>
      <c r="EG349" s="72" t="str">
        <f t="shared" si="4629"/>
        <v/>
      </c>
      <c r="EH349" s="72" t="str">
        <f t="shared" si="4630"/>
        <v/>
      </c>
      <c r="EI349" s="72" t="str">
        <f t="shared" si="4631"/>
        <v/>
      </c>
      <c r="EJ349" s="72" t="str">
        <f t="shared" si="4632"/>
        <v/>
      </c>
      <c r="EK349" s="72" t="str">
        <f t="shared" si="4633"/>
        <v/>
      </c>
      <c r="EL349" s="72" t="str">
        <f t="shared" si="4634"/>
        <v/>
      </c>
      <c r="EM349" s="72" t="str">
        <f t="shared" si="4635"/>
        <v/>
      </c>
      <c r="EN349" s="72" t="str">
        <f t="shared" si="4636"/>
        <v/>
      </c>
      <c r="EO349" s="72" t="str">
        <f t="shared" si="4637"/>
        <v/>
      </c>
      <c r="EP349" s="72" t="str">
        <f t="shared" si="4638"/>
        <v/>
      </c>
      <c r="EQ349" s="72" t="str">
        <f t="shared" si="4639"/>
        <v/>
      </c>
      <c r="ER349" s="72" t="str">
        <f t="shared" si="4640"/>
        <v/>
      </c>
      <c r="ES349" s="72" t="str">
        <f t="shared" si="4641"/>
        <v/>
      </c>
      <c r="ET349" s="72" t="str">
        <f t="shared" si="4642"/>
        <v/>
      </c>
      <c r="EU349" s="72" t="str">
        <f t="shared" si="4643"/>
        <v/>
      </c>
      <c r="EV349" s="72" t="str">
        <f t="shared" si="4644"/>
        <v/>
      </c>
      <c r="EW349" s="72" t="str">
        <f t="shared" si="4645"/>
        <v/>
      </c>
      <c r="EX349" s="72" t="str">
        <f t="shared" si="4646"/>
        <v/>
      </c>
      <c r="EY349" s="72" t="str">
        <f t="shared" si="4647"/>
        <v/>
      </c>
      <c r="EZ349" s="72" t="str">
        <f t="shared" si="4648"/>
        <v/>
      </c>
      <c r="FA349" s="72" t="str">
        <f t="shared" si="4649"/>
        <v/>
      </c>
      <c r="FB349" s="72" t="str">
        <f t="shared" si="4650"/>
        <v/>
      </c>
      <c r="FC349" s="72" t="str">
        <f t="shared" si="4651"/>
        <v/>
      </c>
      <c r="FD349" s="72" t="str">
        <f t="shared" si="4652"/>
        <v/>
      </c>
      <c r="FE349" s="72" t="str">
        <f t="shared" si="4653"/>
        <v/>
      </c>
      <c r="FF349" s="72" t="str">
        <f t="shared" si="4654"/>
        <v/>
      </c>
      <c r="FG349" s="72" t="str">
        <f t="shared" si="4655"/>
        <v/>
      </c>
      <c r="FH349" s="72" t="str">
        <f t="shared" si="4656"/>
        <v/>
      </c>
      <c r="FI349" s="72" t="str">
        <f t="shared" si="4657"/>
        <v/>
      </c>
      <c r="FJ349" s="72" t="str">
        <f t="shared" si="4658"/>
        <v/>
      </c>
      <c r="FK349" s="72" t="str">
        <f t="shared" si="4659"/>
        <v/>
      </c>
      <c r="FL349" s="72" t="str">
        <f t="shared" si="4660"/>
        <v/>
      </c>
      <c r="FM349" s="72" t="str">
        <f t="shared" si="4661"/>
        <v/>
      </c>
      <c r="FN349" s="72" t="str">
        <f t="shared" si="4662"/>
        <v/>
      </c>
      <c r="FO349" s="72" t="str">
        <f t="shared" si="4663"/>
        <v/>
      </c>
      <c r="FP349" s="72" t="str">
        <f t="shared" si="4664"/>
        <v/>
      </c>
      <c r="FQ349" s="72" t="str">
        <f t="shared" si="4665"/>
        <v/>
      </c>
      <c r="FR349" s="72" t="str">
        <f t="shared" si="4666"/>
        <v/>
      </c>
      <c r="FS349" s="72" t="str">
        <f t="shared" si="4667"/>
        <v/>
      </c>
    </row>
    <row r="350" spans="92:175">
      <c r="CN350" s="71" t="str">
        <f t="shared" si="4592"/>
        <v>InitUnitState('',,,,,,,,,,)</v>
      </c>
      <c r="CO350" s="71" t="str">
        <f t="shared" si="4593"/>
        <v>InitUnitNormal('',,,,,,,,,,)</v>
      </c>
      <c r="CP350" s="71" t="str">
        <f t="shared" si="4594"/>
        <v>InitUnitMagic('',,,,,,,,,,)</v>
      </c>
      <c r="CQ350" s="71" t="str">
        <f t="shared" si="4595"/>
        <v>InitUnitAdd('',,,,,,,,,,)</v>
      </c>
      <c r="CR350" s="71" t="str">
        <f t="shared" si="4596"/>
        <v>InitEquipData('',,"",,,,,'','','','','','',"")</v>
      </c>
      <c r="CU350" s="62" t="str">
        <f t="shared" si="4668"/>
        <v>|n</v>
      </c>
      <c r="CW350" s="61"/>
      <c r="CX350" s="61"/>
      <c r="CY350" s="61"/>
      <c r="CZ350" s="61"/>
      <c r="DA350" s="61"/>
      <c r="DB350" s="72" t="str">
        <f t="shared" si="4598"/>
        <v/>
      </c>
      <c r="DC350" s="72" t="str">
        <f t="shared" si="4599"/>
        <v/>
      </c>
      <c r="DD350" s="72" t="str">
        <f t="shared" si="4600"/>
        <v/>
      </c>
      <c r="DE350" s="72" t="str">
        <f t="shared" si="4601"/>
        <v/>
      </c>
      <c r="DF350" s="72" t="str">
        <f t="shared" si="4602"/>
        <v/>
      </c>
      <c r="DG350" s="72" t="str">
        <f t="shared" si="4603"/>
        <v/>
      </c>
      <c r="DH350" s="72" t="str">
        <f t="shared" si="4604"/>
        <v/>
      </c>
      <c r="DI350" s="72" t="str">
        <f t="shared" si="4605"/>
        <v/>
      </c>
      <c r="DJ350" s="72" t="str">
        <f t="shared" si="4606"/>
        <v/>
      </c>
      <c r="DK350" s="72" t="str">
        <f t="shared" si="4607"/>
        <v/>
      </c>
      <c r="DL350" s="72" t="str">
        <f t="shared" si="4608"/>
        <v/>
      </c>
      <c r="DM350" s="72" t="str">
        <f t="shared" si="4609"/>
        <v/>
      </c>
      <c r="DN350" s="72" t="str">
        <f t="shared" si="4610"/>
        <v/>
      </c>
      <c r="DO350" s="72" t="str">
        <f t="shared" si="4611"/>
        <v/>
      </c>
      <c r="DP350" s="72" t="str">
        <f t="shared" si="4612"/>
        <v/>
      </c>
      <c r="DQ350" s="72" t="str">
        <f t="shared" si="4613"/>
        <v/>
      </c>
      <c r="DR350" s="72" t="str">
        <f t="shared" si="4614"/>
        <v/>
      </c>
      <c r="DS350" s="72" t="str">
        <f t="shared" si="4615"/>
        <v/>
      </c>
      <c r="DT350" s="72" t="str">
        <f t="shared" si="4616"/>
        <v/>
      </c>
      <c r="DU350" s="72" t="str">
        <f t="shared" si="4617"/>
        <v/>
      </c>
      <c r="DV350" s="72" t="str">
        <f t="shared" si="4618"/>
        <v/>
      </c>
      <c r="DW350" s="72" t="str">
        <f t="shared" si="4619"/>
        <v/>
      </c>
      <c r="DX350" s="72" t="str">
        <f t="shared" si="4620"/>
        <v/>
      </c>
      <c r="DY350" s="72" t="str">
        <f t="shared" si="4621"/>
        <v/>
      </c>
      <c r="DZ350" s="72" t="str">
        <f t="shared" si="4622"/>
        <v/>
      </c>
      <c r="EA350" s="72" t="str">
        <f t="shared" si="4623"/>
        <v/>
      </c>
      <c r="EB350" s="72" t="str">
        <f t="shared" si="4624"/>
        <v/>
      </c>
      <c r="EC350" s="72" t="str">
        <f t="shared" si="4625"/>
        <v/>
      </c>
      <c r="ED350" s="72" t="str">
        <f t="shared" si="4626"/>
        <v/>
      </c>
      <c r="EE350" s="72" t="str">
        <f t="shared" si="4627"/>
        <v/>
      </c>
      <c r="EF350" s="72" t="str">
        <f t="shared" si="4628"/>
        <v/>
      </c>
      <c r="EG350" s="72" t="str">
        <f t="shared" si="4629"/>
        <v/>
      </c>
      <c r="EH350" s="72" t="str">
        <f t="shared" si="4630"/>
        <v/>
      </c>
      <c r="EI350" s="72" t="str">
        <f t="shared" si="4631"/>
        <v/>
      </c>
      <c r="EJ350" s="72" t="str">
        <f t="shared" si="4632"/>
        <v/>
      </c>
      <c r="EK350" s="72" t="str">
        <f t="shared" si="4633"/>
        <v/>
      </c>
      <c r="EL350" s="72" t="str">
        <f t="shared" si="4634"/>
        <v/>
      </c>
      <c r="EM350" s="72" t="str">
        <f t="shared" si="4635"/>
        <v/>
      </c>
      <c r="EN350" s="72" t="str">
        <f t="shared" si="4636"/>
        <v/>
      </c>
      <c r="EO350" s="72" t="str">
        <f t="shared" si="4637"/>
        <v/>
      </c>
      <c r="EP350" s="72" t="str">
        <f t="shared" si="4638"/>
        <v/>
      </c>
      <c r="EQ350" s="72" t="str">
        <f t="shared" si="4639"/>
        <v/>
      </c>
      <c r="ER350" s="72" t="str">
        <f t="shared" si="4640"/>
        <v/>
      </c>
      <c r="ES350" s="72" t="str">
        <f t="shared" si="4641"/>
        <v/>
      </c>
      <c r="ET350" s="72" t="str">
        <f t="shared" si="4642"/>
        <v/>
      </c>
      <c r="EU350" s="72" t="str">
        <f t="shared" si="4643"/>
        <v/>
      </c>
      <c r="EV350" s="72" t="str">
        <f t="shared" si="4644"/>
        <v/>
      </c>
      <c r="EW350" s="72" t="str">
        <f t="shared" si="4645"/>
        <v/>
      </c>
      <c r="EX350" s="72" t="str">
        <f t="shared" si="4646"/>
        <v/>
      </c>
      <c r="EY350" s="72" t="str">
        <f t="shared" si="4647"/>
        <v/>
      </c>
      <c r="EZ350" s="72" t="str">
        <f t="shared" si="4648"/>
        <v/>
      </c>
      <c r="FA350" s="72" t="str">
        <f t="shared" si="4649"/>
        <v/>
      </c>
      <c r="FB350" s="72" t="str">
        <f t="shared" si="4650"/>
        <v/>
      </c>
      <c r="FC350" s="72" t="str">
        <f t="shared" si="4651"/>
        <v/>
      </c>
      <c r="FD350" s="72" t="str">
        <f t="shared" si="4652"/>
        <v/>
      </c>
      <c r="FE350" s="72" t="str">
        <f t="shared" si="4653"/>
        <v/>
      </c>
      <c r="FF350" s="72" t="str">
        <f t="shared" si="4654"/>
        <v/>
      </c>
      <c r="FG350" s="72" t="str">
        <f t="shared" si="4655"/>
        <v/>
      </c>
      <c r="FH350" s="72" t="str">
        <f t="shared" si="4656"/>
        <v/>
      </c>
      <c r="FI350" s="72" t="str">
        <f t="shared" si="4657"/>
        <v/>
      </c>
      <c r="FJ350" s="72" t="str">
        <f t="shared" si="4658"/>
        <v/>
      </c>
      <c r="FK350" s="72" t="str">
        <f t="shared" si="4659"/>
        <v/>
      </c>
      <c r="FL350" s="72" t="str">
        <f t="shared" si="4660"/>
        <v/>
      </c>
      <c r="FM350" s="72" t="str">
        <f t="shared" si="4661"/>
        <v/>
      </c>
      <c r="FN350" s="72" t="str">
        <f t="shared" si="4662"/>
        <v/>
      </c>
      <c r="FO350" s="72" t="str">
        <f t="shared" si="4663"/>
        <v/>
      </c>
      <c r="FP350" s="72" t="str">
        <f t="shared" si="4664"/>
        <v/>
      </c>
      <c r="FQ350" s="72" t="str">
        <f t="shared" si="4665"/>
        <v/>
      </c>
      <c r="FR350" s="72" t="str">
        <f t="shared" si="4666"/>
        <v/>
      </c>
      <c r="FS350" s="72" t="str">
        <f t="shared" si="4667"/>
        <v/>
      </c>
    </row>
    <row r="351" spans="92:175">
      <c r="CN351" s="71" t="str">
        <f t="shared" si="4592"/>
        <v>InitUnitState('',,,,,,,,,,)</v>
      </c>
      <c r="CO351" s="71" t="str">
        <f t="shared" si="4593"/>
        <v>InitUnitNormal('',,,,,,,,,,)</v>
      </c>
      <c r="CP351" s="71" t="str">
        <f t="shared" si="4594"/>
        <v>InitUnitMagic('',,,,,,,,,,)</v>
      </c>
      <c r="CQ351" s="71" t="str">
        <f t="shared" si="4595"/>
        <v>InitUnitAdd('',,,,,,,,,,)</v>
      </c>
      <c r="CR351" s="71" t="str">
        <f t="shared" si="4596"/>
        <v>InitEquipData('',,"",,,,,'','','','','','',"")</v>
      </c>
      <c r="CU351" s="62" t="str">
        <f t="shared" si="4668"/>
        <v>|n</v>
      </c>
      <c r="CW351" s="61"/>
      <c r="CX351" s="61"/>
      <c r="CY351" s="61"/>
      <c r="CZ351" s="61"/>
      <c r="DA351" s="61"/>
      <c r="DB351" s="72" t="str">
        <f t="shared" si="4598"/>
        <v/>
      </c>
      <c r="DC351" s="72" t="str">
        <f t="shared" si="4599"/>
        <v/>
      </c>
      <c r="DD351" s="72" t="str">
        <f t="shared" si="4600"/>
        <v/>
      </c>
      <c r="DE351" s="72" t="str">
        <f t="shared" si="4601"/>
        <v/>
      </c>
      <c r="DF351" s="72" t="str">
        <f t="shared" si="4602"/>
        <v/>
      </c>
      <c r="DG351" s="72" t="str">
        <f t="shared" si="4603"/>
        <v/>
      </c>
      <c r="DH351" s="72" t="str">
        <f t="shared" si="4604"/>
        <v/>
      </c>
      <c r="DI351" s="72" t="str">
        <f t="shared" si="4605"/>
        <v/>
      </c>
      <c r="DJ351" s="72" t="str">
        <f t="shared" si="4606"/>
        <v/>
      </c>
      <c r="DK351" s="72" t="str">
        <f t="shared" si="4607"/>
        <v/>
      </c>
      <c r="DL351" s="72" t="str">
        <f t="shared" si="4608"/>
        <v/>
      </c>
      <c r="DM351" s="72" t="str">
        <f t="shared" si="4609"/>
        <v/>
      </c>
      <c r="DN351" s="72" t="str">
        <f t="shared" si="4610"/>
        <v/>
      </c>
      <c r="DO351" s="72" t="str">
        <f t="shared" si="4611"/>
        <v/>
      </c>
      <c r="DP351" s="72" t="str">
        <f t="shared" si="4612"/>
        <v/>
      </c>
      <c r="DQ351" s="72" t="str">
        <f t="shared" si="4613"/>
        <v/>
      </c>
      <c r="DR351" s="72" t="str">
        <f t="shared" si="4614"/>
        <v/>
      </c>
      <c r="DS351" s="72" t="str">
        <f t="shared" si="4615"/>
        <v/>
      </c>
      <c r="DT351" s="72" t="str">
        <f t="shared" si="4616"/>
        <v/>
      </c>
      <c r="DU351" s="72" t="str">
        <f t="shared" si="4617"/>
        <v/>
      </c>
      <c r="DV351" s="72" t="str">
        <f t="shared" si="4618"/>
        <v/>
      </c>
      <c r="DW351" s="72" t="str">
        <f t="shared" si="4619"/>
        <v/>
      </c>
      <c r="DX351" s="72" t="str">
        <f t="shared" si="4620"/>
        <v/>
      </c>
      <c r="DY351" s="72" t="str">
        <f t="shared" si="4621"/>
        <v/>
      </c>
      <c r="DZ351" s="72" t="str">
        <f t="shared" si="4622"/>
        <v/>
      </c>
      <c r="EA351" s="72" t="str">
        <f t="shared" si="4623"/>
        <v/>
      </c>
      <c r="EB351" s="72" t="str">
        <f t="shared" si="4624"/>
        <v/>
      </c>
      <c r="EC351" s="72" t="str">
        <f t="shared" si="4625"/>
        <v/>
      </c>
      <c r="ED351" s="72" t="str">
        <f t="shared" si="4626"/>
        <v/>
      </c>
      <c r="EE351" s="72" t="str">
        <f t="shared" si="4627"/>
        <v/>
      </c>
      <c r="EF351" s="72" t="str">
        <f t="shared" si="4628"/>
        <v/>
      </c>
      <c r="EG351" s="72" t="str">
        <f t="shared" si="4629"/>
        <v/>
      </c>
      <c r="EH351" s="72" t="str">
        <f t="shared" si="4630"/>
        <v/>
      </c>
      <c r="EI351" s="72" t="str">
        <f t="shared" si="4631"/>
        <v/>
      </c>
      <c r="EJ351" s="72" t="str">
        <f t="shared" si="4632"/>
        <v/>
      </c>
      <c r="EK351" s="72" t="str">
        <f t="shared" si="4633"/>
        <v/>
      </c>
      <c r="EL351" s="72" t="str">
        <f t="shared" si="4634"/>
        <v/>
      </c>
      <c r="EM351" s="72" t="str">
        <f t="shared" si="4635"/>
        <v/>
      </c>
      <c r="EN351" s="72" t="str">
        <f t="shared" si="4636"/>
        <v/>
      </c>
      <c r="EO351" s="72" t="str">
        <f t="shared" si="4637"/>
        <v/>
      </c>
      <c r="EP351" s="72" t="str">
        <f t="shared" si="4638"/>
        <v/>
      </c>
      <c r="EQ351" s="72" t="str">
        <f t="shared" si="4639"/>
        <v/>
      </c>
      <c r="ER351" s="72" t="str">
        <f t="shared" si="4640"/>
        <v/>
      </c>
      <c r="ES351" s="72" t="str">
        <f t="shared" si="4641"/>
        <v/>
      </c>
      <c r="ET351" s="72" t="str">
        <f t="shared" si="4642"/>
        <v/>
      </c>
      <c r="EU351" s="72" t="str">
        <f t="shared" si="4643"/>
        <v/>
      </c>
      <c r="EV351" s="72" t="str">
        <f t="shared" si="4644"/>
        <v/>
      </c>
      <c r="EW351" s="72" t="str">
        <f t="shared" si="4645"/>
        <v/>
      </c>
      <c r="EX351" s="72" t="str">
        <f t="shared" si="4646"/>
        <v/>
      </c>
      <c r="EY351" s="72" t="str">
        <f t="shared" si="4647"/>
        <v/>
      </c>
      <c r="EZ351" s="72" t="str">
        <f t="shared" si="4648"/>
        <v/>
      </c>
      <c r="FA351" s="72" t="str">
        <f t="shared" si="4649"/>
        <v/>
      </c>
      <c r="FB351" s="72" t="str">
        <f t="shared" si="4650"/>
        <v/>
      </c>
      <c r="FC351" s="72" t="str">
        <f t="shared" si="4651"/>
        <v/>
      </c>
      <c r="FD351" s="72" t="str">
        <f t="shared" si="4652"/>
        <v/>
      </c>
      <c r="FE351" s="72" t="str">
        <f t="shared" si="4653"/>
        <v/>
      </c>
      <c r="FF351" s="72" t="str">
        <f t="shared" si="4654"/>
        <v/>
      </c>
      <c r="FG351" s="72" t="str">
        <f t="shared" si="4655"/>
        <v/>
      </c>
      <c r="FH351" s="72" t="str">
        <f t="shared" si="4656"/>
        <v/>
      </c>
      <c r="FI351" s="72" t="str">
        <f t="shared" si="4657"/>
        <v/>
      </c>
      <c r="FJ351" s="72" t="str">
        <f t="shared" si="4658"/>
        <v/>
      </c>
      <c r="FK351" s="72" t="str">
        <f t="shared" si="4659"/>
        <v/>
      </c>
      <c r="FL351" s="72" t="str">
        <f t="shared" si="4660"/>
        <v/>
      </c>
      <c r="FM351" s="72" t="str">
        <f t="shared" si="4661"/>
        <v/>
      </c>
      <c r="FN351" s="72" t="str">
        <f t="shared" si="4662"/>
        <v/>
      </c>
      <c r="FO351" s="72" t="str">
        <f t="shared" si="4663"/>
        <v/>
      </c>
      <c r="FP351" s="72" t="str">
        <f t="shared" si="4664"/>
        <v/>
      </c>
      <c r="FQ351" s="72" t="str">
        <f t="shared" si="4665"/>
        <v/>
      </c>
      <c r="FR351" s="72" t="str">
        <f t="shared" si="4666"/>
        <v/>
      </c>
      <c r="FS351" s="72" t="str">
        <f t="shared" si="4667"/>
        <v/>
      </c>
    </row>
    <row r="352" spans="92:175">
      <c r="CN352" s="71" t="str">
        <f t="shared" si="4592"/>
        <v>InitUnitState('',,,,,,,,,,)</v>
      </c>
      <c r="CO352" s="71" t="str">
        <f t="shared" si="4593"/>
        <v>InitUnitNormal('',,,,,,,,,,)</v>
      </c>
      <c r="CP352" s="71" t="str">
        <f t="shared" si="4594"/>
        <v>InitUnitMagic('',,,,,,,,,,)</v>
      </c>
      <c r="CQ352" s="71" t="str">
        <f t="shared" si="4595"/>
        <v>InitUnitAdd('',,,,,,,,,,)</v>
      </c>
      <c r="CR352" s="71" t="str">
        <f t="shared" si="4596"/>
        <v>InitEquipData('',,"",,,,,'','','','','','',"")</v>
      </c>
      <c r="CU352" s="62" t="str">
        <f t="shared" si="4668"/>
        <v>|n</v>
      </c>
      <c r="CW352" s="61"/>
      <c r="CX352" s="61"/>
      <c r="CY352" s="61"/>
      <c r="CZ352" s="61"/>
      <c r="DA352" s="61"/>
      <c r="DB352" s="72" t="str">
        <f t="shared" si="4598"/>
        <v/>
      </c>
      <c r="DC352" s="72" t="str">
        <f t="shared" si="4599"/>
        <v/>
      </c>
      <c r="DD352" s="72" t="str">
        <f t="shared" si="4600"/>
        <v/>
      </c>
      <c r="DE352" s="72" t="str">
        <f t="shared" si="4601"/>
        <v/>
      </c>
      <c r="DF352" s="72" t="str">
        <f t="shared" si="4602"/>
        <v/>
      </c>
      <c r="DG352" s="72" t="str">
        <f t="shared" si="4603"/>
        <v/>
      </c>
      <c r="DH352" s="72" t="str">
        <f t="shared" si="4604"/>
        <v/>
      </c>
      <c r="DI352" s="72" t="str">
        <f t="shared" si="4605"/>
        <v/>
      </c>
      <c r="DJ352" s="72" t="str">
        <f t="shared" si="4606"/>
        <v/>
      </c>
      <c r="DK352" s="72" t="str">
        <f t="shared" si="4607"/>
        <v/>
      </c>
      <c r="DL352" s="72" t="str">
        <f t="shared" si="4608"/>
        <v/>
      </c>
      <c r="DM352" s="72" t="str">
        <f t="shared" si="4609"/>
        <v/>
      </c>
      <c r="DN352" s="72" t="str">
        <f t="shared" si="4610"/>
        <v/>
      </c>
      <c r="DO352" s="72" t="str">
        <f t="shared" si="4611"/>
        <v/>
      </c>
      <c r="DP352" s="72" t="str">
        <f t="shared" si="4612"/>
        <v/>
      </c>
      <c r="DQ352" s="72" t="str">
        <f t="shared" si="4613"/>
        <v/>
      </c>
      <c r="DR352" s="72" t="str">
        <f t="shared" si="4614"/>
        <v/>
      </c>
      <c r="DS352" s="72" t="str">
        <f t="shared" si="4615"/>
        <v/>
      </c>
      <c r="DT352" s="72" t="str">
        <f t="shared" si="4616"/>
        <v/>
      </c>
      <c r="DU352" s="72" t="str">
        <f t="shared" si="4617"/>
        <v/>
      </c>
      <c r="DV352" s="72" t="str">
        <f t="shared" si="4618"/>
        <v/>
      </c>
      <c r="DW352" s="72" t="str">
        <f t="shared" si="4619"/>
        <v/>
      </c>
      <c r="DX352" s="72" t="str">
        <f t="shared" si="4620"/>
        <v/>
      </c>
      <c r="DY352" s="72" t="str">
        <f t="shared" si="4621"/>
        <v/>
      </c>
      <c r="DZ352" s="72" t="str">
        <f t="shared" si="4622"/>
        <v/>
      </c>
      <c r="EA352" s="72" t="str">
        <f t="shared" si="4623"/>
        <v/>
      </c>
      <c r="EB352" s="72" t="str">
        <f t="shared" si="4624"/>
        <v/>
      </c>
      <c r="EC352" s="72" t="str">
        <f t="shared" si="4625"/>
        <v/>
      </c>
      <c r="ED352" s="72" t="str">
        <f t="shared" si="4626"/>
        <v/>
      </c>
      <c r="EE352" s="72" t="str">
        <f t="shared" si="4627"/>
        <v/>
      </c>
      <c r="EF352" s="72" t="str">
        <f t="shared" si="4628"/>
        <v/>
      </c>
      <c r="EG352" s="72" t="str">
        <f t="shared" si="4629"/>
        <v/>
      </c>
      <c r="EH352" s="72" t="str">
        <f t="shared" si="4630"/>
        <v/>
      </c>
      <c r="EI352" s="72" t="str">
        <f t="shared" si="4631"/>
        <v/>
      </c>
      <c r="EJ352" s="72" t="str">
        <f t="shared" si="4632"/>
        <v/>
      </c>
      <c r="EK352" s="72" t="str">
        <f t="shared" si="4633"/>
        <v/>
      </c>
      <c r="EL352" s="72" t="str">
        <f t="shared" si="4634"/>
        <v/>
      </c>
      <c r="EM352" s="72" t="str">
        <f t="shared" si="4635"/>
        <v/>
      </c>
      <c r="EN352" s="72" t="str">
        <f t="shared" si="4636"/>
        <v/>
      </c>
      <c r="EO352" s="72" t="str">
        <f t="shared" si="4637"/>
        <v/>
      </c>
      <c r="EP352" s="72" t="str">
        <f t="shared" si="4638"/>
        <v/>
      </c>
      <c r="EQ352" s="72" t="str">
        <f t="shared" si="4639"/>
        <v/>
      </c>
      <c r="ER352" s="72" t="str">
        <f t="shared" si="4640"/>
        <v/>
      </c>
      <c r="ES352" s="72" t="str">
        <f t="shared" si="4641"/>
        <v/>
      </c>
      <c r="ET352" s="72" t="str">
        <f t="shared" si="4642"/>
        <v/>
      </c>
      <c r="EU352" s="72" t="str">
        <f t="shared" si="4643"/>
        <v/>
      </c>
      <c r="EV352" s="72" t="str">
        <f t="shared" si="4644"/>
        <v/>
      </c>
      <c r="EW352" s="72" t="str">
        <f t="shared" si="4645"/>
        <v/>
      </c>
      <c r="EX352" s="72" t="str">
        <f t="shared" si="4646"/>
        <v/>
      </c>
      <c r="EY352" s="72" t="str">
        <f t="shared" si="4647"/>
        <v/>
      </c>
      <c r="EZ352" s="72" t="str">
        <f t="shared" si="4648"/>
        <v/>
      </c>
      <c r="FA352" s="72" t="str">
        <f t="shared" si="4649"/>
        <v/>
      </c>
      <c r="FB352" s="72" t="str">
        <f t="shared" si="4650"/>
        <v/>
      </c>
      <c r="FC352" s="72" t="str">
        <f t="shared" si="4651"/>
        <v/>
      </c>
      <c r="FD352" s="72" t="str">
        <f t="shared" si="4652"/>
        <v/>
      </c>
      <c r="FE352" s="72" t="str">
        <f t="shared" si="4653"/>
        <v/>
      </c>
      <c r="FF352" s="72" t="str">
        <f t="shared" si="4654"/>
        <v/>
      </c>
      <c r="FG352" s="72" t="str">
        <f t="shared" si="4655"/>
        <v/>
      </c>
      <c r="FH352" s="72" t="str">
        <f t="shared" si="4656"/>
        <v/>
      </c>
      <c r="FI352" s="72" t="str">
        <f t="shared" si="4657"/>
        <v/>
      </c>
      <c r="FJ352" s="72" t="str">
        <f t="shared" si="4658"/>
        <v/>
      </c>
      <c r="FK352" s="72" t="str">
        <f t="shared" si="4659"/>
        <v/>
      </c>
      <c r="FL352" s="72" t="str">
        <f t="shared" si="4660"/>
        <v/>
      </c>
      <c r="FM352" s="72" t="str">
        <f t="shared" si="4661"/>
        <v/>
      </c>
      <c r="FN352" s="72" t="str">
        <f t="shared" si="4662"/>
        <v/>
      </c>
      <c r="FO352" s="72" t="str">
        <f t="shared" si="4663"/>
        <v/>
      </c>
      <c r="FP352" s="72" t="str">
        <f t="shared" si="4664"/>
        <v/>
      </c>
      <c r="FQ352" s="72" t="str">
        <f t="shared" si="4665"/>
        <v/>
      </c>
      <c r="FR352" s="72" t="str">
        <f t="shared" si="4666"/>
        <v/>
      </c>
      <c r="FS352" s="72" t="str">
        <f t="shared" si="4667"/>
        <v/>
      </c>
    </row>
    <row r="353" spans="92:175">
      <c r="CN353" s="71" t="str">
        <f t="shared" si="4592"/>
        <v>InitUnitState('',,,,,,,,,,)</v>
      </c>
      <c r="CO353" s="71" t="str">
        <f t="shared" si="4593"/>
        <v>InitUnitNormal('',,,,,,,,,,)</v>
      </c>
      <c r="CP353" s="71" t="str">
        <f t="shared" si="4594"/>
        <v>InitUnitMagic('',,,,,,,,,,)</v>
      </c>
      <c r="CQ353" s="71" t="str">
        <f t="shared" si="4595"/>
        <v>InitUnitAdd('',,,,,,,,,,)</v>
      </c>
      <c r="CR353" s="71" t="str">
        <f t="shared" si="4596"/>
        <v>InitEquipData('',,"",,,,,'','','','','','',"")</v>
      </c>
      <c r="CU353" s="62" t="str">
        <f t="shared" si="4668"/>
        <v>|n</v>
      </c>
      <c r="CW353" s="61"/>
      <c r="CX353" s="61"/>
      <c r="CY353" s="61"/>
      <c r="CZ353" s="61"/>
      <c r="DA353" s="61"/>
      <c r="DB353" s="72" t="str">
        <f t="shared" si="4598"/>
        <v/>
      </c>
      <c r="DC353" s="72" t="str">
        <f t="shared" si="4599"/>
        <v/>
      </c>
      <c r="DD353" s="72" t="str">
        <f t="shared" si="4600"/>
        <v/>
      </c>
      <c r="DE353" s="72" t="str">
        <f t="shared" si="4601"/>
        <v/>
      </c>
      <c r="DF353" s="72" t="str">
        <f t="shared" si="4602"/>
        <v/>
      </c>
      <c r="DG353" s="72" t="str">
        <f t="shared" si="4603"/>
        <v/>
      </c>
      <c r="DH353" s="72" t="str">
        <f t="shared" si="4604"/>
        <v/>
      </c>
      <c r="DI353" s="72" t="str">
        <f t="shared" si="4605"/>
        <v/>
      </c>
      <c r="DJ353" s="72" t="str">
        <f t="shared" si="4606"/>
        <v/>
      </c>
      <c r="DK353" s="72" t="str">
        <f t="shared" si="4607"/>
        <v/>
      </c>
      <c r="DL353" s="72" t="str">
        <f t="shared" si="4608"/>
        <v/>
      </c>
      <c r="DM353" s="72" t="str">
        <f t="shared" si="4609"/>
        <v/>
      </c>
      <c r="DN353" s="72" t="str">
        <f t="shared" si="4610"/>
        <v/>
      </c>
      <c r="DO353" s="72" t="str">
        <f t="shared" si="4611"/>
        <v/>
      </c>
      <c r="DP353" s="72" t="str">
        <f t="shared" si="4612"/>
        <v/>
      </c>
      <c r="DQ353" s="72" t="str">
        <f t="shared" si="4613"/>
        <v/>
      </c>
      <c r="DR353" s="72" t="str">
        <f t="shared" si="4614"/>
        <v/>
      </c>
      <c r="DS353" s="72" t="str">
        <f t="shared" si="4615"/>
        <v/>
      </c>
      <c r="DT353" s="72" t="str">
        <f t="shared" si="4616"/>
        <v/>
      </c>
      <c r="DU353" s="72" t="str">
        <f t="shared" si="4617"/>
        <v/>
      </c>
      <c r="DV353" s="72" t="str">
        <f t="shared" si="4618"/>
        <v/>
      </c>
      <c r="DW353" s="72" t="str">
        <f t="shared" si="4619"/>
        <v/>
      </c>
      <c r="DX353" s="72" t="str">
        <f t="shared" si="4620"/>
        <v/>
      </c>
      <c r="DY353" s="72" t="str">
        <f t="shared" si="4621"/>
        <v/>
      </c>
      <c r="DZ353" s="72" t="str">
        <f t="shared" si="4622"/>
        <v/>
      </c>
      <c r="EA353" s="72" t="str">
        <f t="shared" si="4623"/>
        <v/>
      </c>
      <c r="EB353" s="72" t="str">
        <f t="shared" si="4624"/>
        <v/>
      </c>
      <c r="EC353" s="72" t="str">
        <f t="shared" si="4625"/>
        <v/>
      </c>
      <c r="ED353" s="72" t="str">
        <f t="shared" si="4626"/>
        <v/>
      </c>
      <c r="EE353" s="72" t="str">
        <f t="shared" si="4627"/>
        <v/>
      </c>
      <c r="EF353" s="72" t="str">
        <f t="shared" si="4628"/>
        <v/>
      </c>
      <c r="EG353" s="72" t="str">
        <f t="shared" si="4629"/>
        <v/>
      </c>
      <c r="EH353" s="72" t="str">
        <f t="shared" si="4630"/>
        <v/>
      </c>
      <c r="EI353" s="72" t="str">
        <f t="shared" si="4631"/>
        <v/>
      </c>
      <c r="EJ353" s="72" t="str">
        <f t="shared" si="4632"/>
        <v/>
      </c>
      <c r="EK353" s="72" t="str">
        <f t="shared" si="4633"/>
        <v/>
      </c>
      <c r="EL353" s="72" t="str">
        <f t="shared" si="4634"/>
        <v/>
      </c>
      <c r="EM353" s="72" t="str">
        <f t="shared" si="4635"/>
        <v/>
      </c>
      <c r="EN353" s="72" t="str">
        <f t="shared" si="4636"/>
        <v/>
      </c>
      <c r="EO353" s="72" t="str">
        <f t="shared" si="4637"/>
        <v/>
      </c>
      <c r="EP353" s="72" t="str">
        <f t="shared" si="4638"/>
        <v/>
      </c>
      <c r="EQ353" s="72" t="str">
        <f t="shared" si="4639"/>
        <v/>
      </c>
      <c r="ER353" s="72" t="str">
        <f t="shared" si="4640"/>
        <v/>
      </c>
      <c r="ES353" s="72" t="str">
        <f t="shared" si="4641"/>
        <v/>
      </c>
      <c r="ET353" s="72" t="str">
        <f t="shared" si="4642"/>
        <v/>
      </c>
      <c r="EU353" s="72" t="str">
        <f t="shared" si="4643"/>
        <v/>
      </c>
      <c r="EV353" s="72" t="str">
        <f t="shared" si="4644"/>
        <v/>
      </c>
      <c r="EW353" s="72" t="str">
        <f t="shared" si="4645"/>
        <v/>
      </c>
      <c r="EX353" s="72" t="str">
        <f t="shared" si="4646"/>
        <v/>
      </c>
      <c r="EY353" s="72" t="str">
        <f t="shared" si="4647"/>
        <v/>
      </c>
      <c r="EZ353" s="72" t="str">
        <f t="shared" si="4648"/>
        <v/>
      </c>
      <c r="FA353" s="72" t="str">
        <f t="shared" si="4649"/>
        <v/>
      </c>
      <c r="FB353" s="72" t="str">
        <f t="shared" si="4650"/>
        <v/>
      </c>
      <c r="FC353" s="72" t="str">
        <f t="shared" si="4651"/>
        <v/>
      </c>
      <c r="FD353" s="72" t="str">
        <f t="shared" si="4652"/>
        <v/>
      </c>
      <c r="FE353" s="72" t="str">
        <f t="shared" si="4653"/>
        <v/>
      </c>
      <c r="FF353" s="72" t="str">
        <f t="shared" si="4654"/>
        <v/>
      </c>
      <c r="FG353" s="72" t="str">
        <f t="shared" si="4655"/>
        <v/>
      </c>
      <c r="FH353" s="72" t="str">
        <f t="shared" si="4656"/>
        <v/>
      </c>
      <c r="FI353" s="72" t="str">
        <f t="shared" si="4657"/>
        <v/>
      </c>
      <c r="FJ353" s="72" t="str">
        <f t="shared" si="4658"/>
        <v/>
      </c>
      <c r="FK353" s="72" t="str">
        <f t="shared" si="4659"/>
        <v/>
      </c>
      <c r="FL353" s="72" t="str">
        <f t="shared" si="4660"/>
        <v/>
      </c>
      <c r="FM353" s="72" t="str">
        <f t="shared" si="4661"/>
        <v/>
      </c>
      <c r="FN353" s="72" t="str">
        <f t="shared" si="4662"/>
        <v/>
      </c>
      <c r="FO353" s="72" t="str">
        <f t="shared" si="4663"/>
        <v/>
      </c>
      <c r="FP353" s="72" t="str">
        <f t="shared" si="4664"/>
        <v/>
      </c>
      <c r="FQ353" s="72" t="str">
        <f t="shared" si="4665"/>
        <v/>
      </c>
      <c r="FR353" s="72" t="str">
        <f t="shared" si="4666"/>
        <v/>
      </c>
      <c r="FS353" s="72" t="str">
        <f t="shared" si="4667"/>
        <v/>
      </c>
    </row>
    <row r="354" spans="92:175">
      <c r="CN354" s="71" t="str">
        <f t="shared" si="4592"/>
        <v>InitUnitState('',,,,,,,,,,)</v>
      </c>
      <c r="CO354" s="71" t="str">
        <f t="shared" si="4593"/>
        <v>InitUnitNormal('',,,,,,,,,,)</v>
      </c>
      <c r="CP354" s="71" t="str">
        <f t="shared" si="4594"/>
        <v>InitUnitMagic('',,,,,,,,,,)</v>
      </c>
      <c r="CQ354" s="71" t="str">
        <f t="shared" si="4595"/>
        <v>InitUnitAdd('',,,,,,,,,,)</v>
      </c>
      <c r="CR354" s="71" t="str">
        <f t="shared" si="4596"/>
        <v>InitEquipData('',,"",,,,,'','','','','','',"")</v>
      </c>
      <c r="CU354" s="62" t="str">
        <f t="shared" si="4668"/>
        <v>|n</v>
      </c>
      <c r="CW354" s="61"/>
      <c r="CX354" s="61"/>
      <c r="CY354" s="61"/>
      <c r="CZ354" s="61"/>
      <c r="DA354" s="61"/>
      <c r="DB354" s="72" t="str">
        <f t="shared" si="4598"/>
        <v/>
      </c>
      <c r="DC354" s="72" t="str">
        <f t="shared" si="4599"/>
        <v/>
      </c>
      <c r="DD354" s="72" t="str">
        <f t="shared" si="4600"/>
        <v/>
      </c>
      <c r="DE354" s="72" t="str">
        <f t="shared" si="4601"/>
        <v/>
      </c>
      <c r="DF354" s="72" t="str">
        <f t="shared" si="4602"/>
        <v/>
      </c>
      <c r="DG354" s="72" t="str">
        <f t="shared" si="4603"/>
        <v/>
      </c>
      <c r="DH354" s="72" t="str">
        <f t="shared" si="4604"/>
        <v/>
      </c>
      <c r="DI354" s="72" t="str">
        <f t="shared" si="4605"/>
        <v/>
      </c>
      <c r="DJ354" s="72" t="str">
        <f t="shared" si="4606"/>
        <v/>
      </c>
      <c r="DK354" s="72" t="str">
        <f t="shared" si="4607"/>
        <v/>
      </c>
      <c r="DL354" s="72" t="str">
        <f t="shared" si="4608"/>
        <v/>
      </c>
      <c r="DM354" s="72" t="str">
        <f t="shared" si="4609"/>
        <v/>
      </c>
      <c r="DN354" s="72" t="str">
        <f t="shared" si="4610"/>
        <v/>
      </c>
      <c r="DO354" s="72" t="str">
        <f t="shared" si="4611"/>
        <v/>
      </c>
      <c r="DP354" s="72" t="str">
        <f t="shared" si="4612"/>
        <v/>
      </c>
      <c r="DQ354" s="72" t="str">
        <f t="shared" si="4613"/>
        <v/>
      </c>
      <c r="DR354" s="72" t="str">
        <f t="shared" si="4614"/>
        <v/>
      </c>
      <c r="DS354" s="72" t="str">
        <f t="shared" si="4615"/>
        <v/>
      </c>
      <c r="DT354" s="72" t="str">
        <f t="shared" si="4616"/>
        <v/>
      </c>
      <c r="DU354" s="72" t="str">
        <f t="shared" si="4617"/>
        <v/>
      </c>
      <c r="DV354" s="72" t="str">
        <f t="shared" si="4618"/>
        <v/>
      </c>
      <c r="DW354" s="72" t="str">
        <f t="shared" si="4619"/>
        <v/>
      </c>
      <c r="DX354" s="72" t="str">
        <f t="shared" si="4620"/>
        <v/>
      </c>
      <c r="DY354" s="72" t="str">
        <f t="shared" si="4621"/>
        <v/>
      </c>
      <c r="DZ354" s="72" t="str">
        <f t="shared" si="4622"/>
        <v/>
      </c>
      <c r="EA354" s="72" t="str">
        <f t="shared" si="4623"/>
        <v/>
      </c>
      <c r="EB354" s="72" t="str">
        <f t="shared" si="4624"/>
        <v/>
      </c>
      <c r="EC354" s="72" t="str">
        <f t="shared" si="4625"/>
        <v/>
      </c>
      <c r="ED354" s="72" t="str">
        <f t="shared" si="4626"/>
        <v/>
      </c>
      <c r="EE354" s="72" t="str">
        <f t="shared" si="4627"/>
        <v/>
      </c>
      <c r="EF354" s="72" t="str">
        <f t="shared" si="4628"/>
        <v/>
      </c>
      <c r="EG354" s="72" t="str">
        <f t="shared" si="4629"/>
        <v/>
      </c>
      <c r="EH354" s="72" t="str">
        <f t="shared" si="4630"/>
        <v/>
      </c>
      <c r="EI354" s="72" t="str">
        <f t="shared" si="4631"/>
        <v/>
      </c>
      <c r="EJ354" s="72" t="str">
        <f t="shared" si="4632"/>
        <v/>
      </c>
      <c r="EK354" s="72" t="str">
        <f t="shared" si="4633"/>
        <v/>
      </c>
      <c r="EL354" s="72" t="str">
        <f t="shared" si="4634"/>
        <v/>
      </c>
      <c r="EM354" s="72" t="str">
        <f t="shared" si="4635"/>
        <v/>
      </c>
      <c r="EN354" s="72" t="str">
        <f t="shared" si="4636"/>
        <v/>
      </c>
      <c r="EO354" s="72" t="str">
        <f t="shared" si="4637"/>
        <v/>
      </c>
      <c r="EP354" s="72" t="str">
        <f t="shared" si="4638"/>
        <v/>
      </c>
      <c r="EQ354" s="72" t="str">
        <f t="shared" si="4639"/>
        <v/>
      </c>
      <c r="ER354" s="72" t="str">
        <f t="shared" si="4640"/>
        <v/>
      </c>
      <c r="ES354" s="72" t="str">
        <f t="shared" si="4641"/>
        <v/>
      </c>
      <c r="ET354" s="72" t="str">
        <f t="shared" si="4642"/>
        <v/>
      </c>
      <c r="EU354" s="72" t="str">
        <f t="shared" si="4643"/>
        <v/>
      </c>
      <c r="EV354" s="72" t="str">
        <f t="shared" si="4644"/>
        <v/>
      </c>
      <c r="EW354" s="72" t="str">
        <f t="shared" si="4645"/>
        <v/>
      </c>
      <c r="EX354" s="72" t="str">
        <f t="shared" si="4646"/>
        <v/>
      </c>
      <c r="EY354" s="72" t="str">
        <f t="shared" si="4647"/>
        <v/>
      </c>
      <c r="EZ354" s="72" t="str">
        <f t="shared" si="4648"/>
        <v/>
      </c>
      <c r="FA354" s="72" t="str">
        <f t="shared" si="4649"/>
        <v/>
      </c>
      <c r="FB354" s="72" t="str">
        <f t="shared" si="4650"/>
        <v/>
      </c>
      <c r="FC354" s="72" t="str">
        <f t="shared" si="4651"/>
        <v/>
      </c>
      <c r="FD354" s="72" t="str">
        <f t="shared" si="4652"/>
        <v/>
      </c>
      <c r="FE354" s="72" t="str">
        <f t="shared" si="4653"/>
        <v/>
      </c>
      <c r="FF354" s="72" t="str">
        <f t="shared" si="4654"/>
        <v/>
      </c>
      <c r="FG354" s="72" t="str">
        <f t="shared" si="4655"/>
        <v/>
      </c>
      <c r="FH354" s="72" t="str">
        <f t="shared" si="4656"/>
        <v/>
      </c>
      <c r="FI354" s="72" t="str">
        <f t="shared" si="4657"/>
        <v/>
      </c>
      <c r="FJ354" s="72" t="str">
        <f t="shared" si="4658"/>
        <v/>
      </c>
      <c r="FK354" s="72" t="str">
        <f t="shared" si="4659"/>
        <v/>
      </c>
      <c r="FL354" s="72" t="str">
        <f t="shared" si="4660"/>
        <v/>
      </c>
      <c r="FM354" s="72" t="str">
        <f t="shared" si="4661"/>
        <v/>
      </c>
      <c r="FN354" s="72" t="str">
        <f t="shared" si="4662"/>
        <v/>
      </c>
      <c r="FO354" s="72" t="str">
        <f t="shared" si="4663"/>
        <v/>
      </c>
      <c r="FP354" s="72" t="str">
        <f t="shared" si="4664"/>
        <v/>
      </c>
      <c r="FQ354" s="72" t="str">
        <f t="shared" si="4665"/>
        <v/>
      </c>
      <c r="FR354" s="72" t="str">
        <f t="shared" si="4666"/>
        <v/>
      </c>
      <c r="FS354" s="72" t="str">
        <f t="shared" si="4667"/>
        <v/>
      </c>
    </row>
    <row r="355" spans="92:175">
      <c r="CN355" s="71" t="str">
        <f t="shared" si="4592"/>
        <v>InitUnitState('',,,,,,,,,,)</v>
      </c>
      <c r="CO355" s="71" t="str">
        <f t="shared" si="4593"/>
        <v>InitUnitNormal('',,,,,,,,,,)</v>
      </c>
      <c r="CP355" s="71" t="str">
        <f t="shared" si="4594"/>
        <v>InitUnitMagic('',,,,,,,,,,)</v>
      </c>
      <c r="CQ355" s="71" t="str">
        <f t="shared" si="4595"/>
        <v>InitUnitAdd('',,,,,,,,,,)</v>
      </c>
      <c r="CR355" s="71" t="str">
        <f t="shared" si="4596"/>
        <v>InitEquipData('',,"",,,,,'','','','','','',"")</v>
      </c>
      <c r="CU355" s="62" t="str">
        <f t="shared" si="4668"/>
        <v>|n</v>
      </c>
      <c r="CW355" s="61"/>
      <c r="CX355" s="61"/>
      <c r="CY355" s="61"/>
      <c r="CZ355" s="61"/>
      <c r="DA355" s="61"/>
      <c r="DB355" s="72" t="str">
        <f t="shared" si="4598"/>
        <v/>
      </c>
      <c r="DC355" s="72" t="str">
        <f t="shared" si="4599"/>
        <v/>
      </c>
      <c r="DD355" s="72" t="str">
        <f t="shared" si="4600"/>
        <v/>
      </c>
      <c r="DE355" s="72" t="str">
        <f t="shared" si="4601"/>
        <v/>
      </c>
      <c r="DF355" s="72" t="str">
        <f t="shared" si="4602"/>
        <v/>
      </c>
      <c r="DG355" s="72" t="str">
        <f t="shared" si="4603"/>
        <v/>
      </c>
      <c r="DH355" s="72" t="str">
        <f t="shared" si="4604"/>
        <v/>
      </c>
      <c r="DI355" s="72" t="str">
        <f t="shared" si="4605"/>
        <v/>
      </c>
      <c r="DJ355" s="72" t="str">
        <f t="shared" si="4606"/>
        <v/>
      </c>
      <c r="DK355" s="72" t="str">
        <f t="shared" si="4607"/>
        <v/>
      </c>
      <c r="DL355" s="72" t="str">
        <f t="shared" si="4608"/>
        <v/>
      </c>
      <c r="DM355" s="72" t="str">
        <f t="shared" si="4609"/>
        <v/>
      </c>
      <c r="DN355" s="72" t="str">
        <f t="shared" si="4610"/>
        <v/>
      </c>
      <c r="DO355" s="72" t="str">
        <f t="shared" si="4611"/>
        <v/>
      </c>
      <c r="DP355" s="72" t="str">
        <f t="shared" si="4612"/>
        <v/>
      </c>
      <c r="DQ355" s="72" t="str">
        <f t="shared" si="4613"/>
        <v/>
      </c>
      <c r="DR355" s="72" t="str">
        <f t="shared" si="4614"/>
        <v/>
      </c>
      <c r="DS355" s="72" t="str">
        <f t="shared" si="4615"/>
        <v/>
      </c>
      <c r="DT355" s="72" t="str">
        <f t="shared" si="4616"/>
        <v/>
      </c>
      <c r="DU355" s="72" t="str">
        <f t="shared" si="4617"/>
        <v/>
      </c>
      <c r="DV355" s="72" t="str">
        <f t="shared" si="4618"/>
        <v/>
      </c>
      <c r="DW355" s="72" t="str">
        <f t="shared" si="4619"/>
        <v/>
      </c>
      <c r="DX355" s="72" t="str">
        <f t="shared" si="4620"/>
        <v/>
      </c>
      <c r="DY355" s="72" t="str">
        <f t="shared" si="4621"/>
        <v/>
      </c>
      <c r="DZ355" s="72" t="str">
        <f t="shared" si="4622"/>
        <v/>
      </c>
      <c r="EA355" s="72" t="str">
        <f t="shared" si="4623"/>
        <v/>
      </c>
      <c r="EB355" s="72" t="str">
        <f t="shared" si="4624"/>
        <v/>
      </c>
      <c r="EC355" s="72" t="str">
        <f t="shared" si="4625"/>
        <v/>
      </c>
      <c r="ED355" s="72" t="str">
        <f t="shared" si="4626"/>
        <v/>
      </c>
      <c r="EE355" s="72" t="str">
        <f t="shared" si="4627"/>
        <v/>
      </c>
      <c r="EF355" s="72" t="str">
        <f t="shared" si="4628"/>
        <v/>
      </c>
      <c r="EG355" s="72" t="str">
        <f t="shared" si="4629"/>
        <v/>
      </c>
      <c r="EH355" s="72" t="str">
        <f t="shared" si="4630"/>
        <v/>
      </c>
      <c r="EI355" s="72" t="str">
        <f t="shared" si="4631"/>
        <v/>
      </c>
      <c r="EJ355" s="72" t="str">
        <f t="shared" si="4632"/>
        <v/>
      </c>
      <c r="EK355" s="72" t="str">
        <f t="shared" si="4633"/>
        <v/>
      </c>
      <c r="EL355" s="72" t="str">
        <f t="shared" si="4634"/>
        <v/>
      </c>
      <c r="EM355" s="72" t="str">
        <f t="shared" si="4635"/>
        <v/>
      </c>
      <c r="EN355" s="72" t="str">
        <f t="shared" si="4636"/>
        <v/>
      </c>
      <c r="EO355" s="72" t="str">
        <f t="shared" si="4637"/>
        <v/>
      </c>
      <c r="EP355" s="72" t="str">
        <f t="shared" si="4638"/>
        <v/>
      </c>
      <c r="EQ355" s="72" t="str">
        <f t="shared" si="4639"/>
        <v/>
      </c>
      <c r="ER355" s="72" t="str">
        <f t="shared" si="4640"/>
        <v/>
      </c>
      <c r="ES355" s="72" t="str">
        <f t="shared" si="4641"/>
        <v/>
      </c>
      <c r="ET355" s="72" t="str">
        <f t="shared" si="4642"/>
        <v/>
      </c>
      <c r="EU355" s="72" t="str">
        <f t="shared" si="4643"/>
        <v/>
      </c>
      <c r="EV355" s="72" t="str">
        <f t="shared" si="4644"/>
        <v/>
      </c>
      <c r="EW355" s="72" t="str">
        <f t="shared" si="4645"/>
        <v/>
      </c>
      <c r="EX355" s="72" t="str">
        <f t="shared" si="4646"/>
        <v/>
      </c>
      <c r="EY355" s="72" t="str">
        <f t="shared" si="4647"/>
        <v/>
      </c>
      <c r="EZ355" s="72" t="str">
        <f t="shared" si="4648"/>
        <v/>
      </c>
      <c r="FA355" s="72" t="str">
        <f t="shared" si="4649"/>
        <v/>
      </c>
      <c r="FB355" s="72" t="str">
        <f t="shared" si="4650"/>
        <v/>
      </c>
      <c r="FC355" s="72" t="str">
        <f t="shared" si="4651"/>
        <v/>
      </c>
      <c r="FD355" s="72" t="str">
        <f t="shared" si="4652"/>
        <v/>
      </c>
      <c r="FE355" s="72" t="str">
        <f t="shared" si="4653"/>
        <v/>
      </c>
      <c r="FF355" s="72" t="str">
        <f t="shared" si="4654"/>
        <v/>
      </c>
      <c r="FG355" s="72" t="str">
        <f t="shared" si="4655"/>
        <v/>
      </c>
      <c r="FH355" s="72" t="str">
        <f t="shared" si="4656"/>
        <v/>
      </c>
      <c r="FI355" s="72" t="str">
        <f t="shared" si="4657"/>
        <v/>
      </c>
      <c r="FJ355" s="72" t="str">
        <f t="shared" si="4658"/>
        <v/>
      </c>
      <c r="FK355" s="72" t="str">
        <f t="shared" si="4659"/>
        <v/>
      </c>
      <c r="FL355" s="72" t="str">
        <f t="shared" si="4660"/>
        <v/>
      </c>
      <c r="FM355" s="72" t="str">
        <f t="shared" si="4661"/>
        <v/>
      </c>
      <c r="FN355" s="72" t="str">
        <f t="shared" si="4662"/>
        <v/>
      </c>
      <c r="FO355" s="72" t="str">
        <f t="shared" si="4663"/>
        <v/>
      </c>
      <c r="FP355" s="72" t="str">
        <f t="shared" si="4664"/>
        <v/>
      </c>
      <c r="FQ355" s="72" t="str">
        <f t="shared" si="4665"/>
        <v/>
      </c>
      <c r="FR355" s="72" t="str">
        <f t="shared" si="4666"/>
        <v/>
      </c>
      <c r="FS355" s="72" t="str">
        <f t="shared" si="4667"/>
        <v/>
      </c>
    </row>
    <row r="356" spans="92:175">
      <c r="CN356" s="71" t="str">
        <f t="shared" si="4592"/>
        <v>InitUnitState('',,,,,,,,,,)</v>
      </c>
      <c r="CO356" s="71" t="str">
        <f t="shared" si="4593"/>
        <v>InitUnitNormal('',,,,,,,,,,)</v>
      </c>
      <c r="CP356" s="71" t="str">
        <f t="shared" si="4594"/>
        <v>InitUnitMagic('',,,,,,,,,,)</v>
      </c>
      <c r="CQ356" s="71" t="str">
        <f t="shared" si="4595"/>
        <v>InitUnitAdd('',,,,,,,,,,)</v>
      </c>
      <c r="CR356" s="71" t="str">
        <f t="shared" si="4596"/>
        <v>InitEquipData('',,"",,,,,'','','','','','',"")</v>
      </c>
      <c r="CU356" s="62" t="str">
        <f t="shared" si="4668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75">
      <c r="CN357" s="71" t="str">
        <f t="shared" si="4592"/>
        <v>InitUnitState('',,,,,,,,,,)</v>
      </c>
      <c r="CO357" s="71" t="str">
        <f t="shared" si="4593"/>
        <v>InitUnitNormal('',,,,,,,,,,)</v>
      </c>
      <c r="CP357" s="71" t="str">
        <f t="shared" si="4594"/>
        <v>InitUnitMagic('',,,,,,,,,,)</v>
      </c>
      <c r="CQ357" s="71" t="str">
        <f t="shared" si="4595"/>
        <v>InitUnitAdd('',,,,,,,,,,)</v>
      </c>
      <c r="CR357" s="71" t="str">
        <f t="shared" si="4596"/>
        <v>InitEquipData('',,"",,,,,'','','','','','',"")</v>
      </c>
      <c r="CU357" s="62" t="str">
        <f t="shared" si="4668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75">
      <c r="CN358" s="71" t="str">
        <f t="shared" si="4592"/>
        <v>InitUnitState('',,,,,,,,,,)</v>
      </c>
      <c r="CO358" s="71" t="str">
        <f t="shared" si="4593"/>
        <v>InitUnitNormal('',,,,,,,,,,)</v>
      </c>
      <c r="CP358" s="71" t="str">
        <f t="shared" si="4594"/>
        <v>InitUnitMagic('',,,,,,,,,,)</v>
      </c>
      <c r="CQ358" s="71" t="str">
        <f t="shared" si="4595"/>
        <v>InitUnitAdd('',,,,,,,,,,)</v>
      </c>
      <c r="CR358" s="71" t="str">
        <f t="shared" si="4596"/>
        <v>InitEquipData('',,"",,,,,'','','','','','',"")</v>
      </c>
      <c r="CU358" s="62" t="str">
        <f t="shared" si="4668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75">
      <c r="CN359" s="71" t="str">
        <f t="shared" si="4592"/>
        <v>InitUnitState('',,,,,,,,,,)</v>
      </c>
      <c r="CO359" s="71" t="str">
        <f t="shared" si="4593"/>
        <v>InitUnitNormal('',,,,,,,,,,)</v>
      </c>
      <c r="CP359" s="71" t="str">
        <f t="shared" si="4594"/>
        <v>InitUnitMagic('',,,,,,,,,,)</v>
      </c>
      <c r="CQ359" s="71" t="str">
        <f t="shared" si="4595"/>
        <v>InitUnitAdd('',,,,,,,,,,)</v>
      </c>
      <c r="CR359" s="71" t="str">
        <f t="shared" si="4596"/>
        <v>InitEquipData('',,"",,,,,'','','','','','',"")</v>
      </c>
      <c r="CU359" s="62" t="str">
        <f t="shared" si="4668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75">
      <c r="CN360" s="71" t="str">
        <f t="shared" si="4592"/>
        <v>InitUnitState('',,,,,,,,,,)</v>
      </c>
      <c r="CO360" s="71" t="str">
        <f t="shared" si="4593"/>
        <v>InitUnitNormal('',,,,,,,,,,)</v>
      </c>
      <c r="CP360" s="71" t="str">
        <f t="shared" si="4594"/>
        <v>InitUnitMagic('',,,,,,,,,,)</v>
      </c>
      <c r="CQ360" s="71" t="str">
        <f t="shared" si="4595"/>
        <v>InitUnitAdd('',,,,,,,,,,)</v>
      </c>
      <c r="CR360" s="71" t="str">
        <f t="shared" si="4596"/>
        <v>InitEquipData('',,"",,,,,'','','','','','',"")</v>
      </c>
      <c r="CU360" s="62" t="str">
        <f t="shared" si="4668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75">
      <c r="CN361" s="71" t="str">
        <f t="shared" si="4592"/>
        <v>InitUnitState('',,,,,,,,,,)</v>
      </c>
      <c r="CO361" s="71" t="str">
        <f t="shared" si="4593"/>
        <v>InitUnitNormal('',,,,,,,,,,)</v>
      </c>
      <c r="CP361" s="71" t="str">
        <f t="shared" si="4594"/>
        <v>InitUnitMagic('',,,,,,,,,,)</v>
      </c>
      <c r="CQ361" s="71" t="str">
        <f t="shared" si="4595"/>
        <v>InitUnitAdd('',,,,,,,,,,)</v>
      </c>
      <c r="CR361" s="71" t="str">
        <f t="shared" si="4596"/>
        <v>InitEquipData('',,"",,,,,'','','','','','',"")</v>
      </c>
      <c r="CU361" s="62" t="str">
        <f t="shared" si="4668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75">
      <c r="CN362" s="71" t="str">
        <f t="shared" si="4592"/>
        <v>InitUnitState('',,,,,,,,,,)</v>
      </c>
      <c r="CO362" s="71" t="str">
        <f t="shared" si="4593"/>
        <v>InitUnitNormal('',,,,,,,,,,)</v>
      </c>
      <c r="CP362" s="71" t="str">
        <f t="shared" si="4594"/>
        <v>InitUnitMagic('',,,,,,,,,,)</v>
      </c>
      <c r="CQ362" s="71" t="str">
        <f t="shared" si="4595"/>
        <v>InitUnitAdd('',,,,,,,,,,)</v>
      </c>
      <c r="CR362" s="71" t="str">
        <f t="shared" si="4596"/>
        <v>InitEquipData('',,"",,,,,'','','','','','',"")</v>
      </c>
      <c r="CU362" s="62" t="str">
        <f t="shared" si="4668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75">
      <c r="CN363" s="71" t="str">
        <f t="shared" si="4592"/>
        <v>InitUnitState('',,,,,,,,,,)</v>
      </c>
      <c r="CO363" s="71" t="str">
        <f t="shared" si="4593"/>
        <v>InitUnitNormal('',,,,,,,,,,)</v>
      </c>
      <c r="CP363" s="71" t="str">
        <f t="shared" si="4594"/>
        <v>InitUnitMagic('',,,,,,,,,,)</v>
      </c>
      <c r="CQ363" s="71" t="str">
        <f t="shared" si="4595"/>
        <v>InitUnitAdd('',,,,,,,,,,)</v>
      </c>
      <c r="CR363" s="71" t="str">
        <f t="shared" si="4596"/>
        <v>InitEquipData('',,"",,,,,'','','','','','',"")</v>
      </c>
      <c r="CU363" s="62" t="str">
        <f t="shared" si="4668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75">
      <c r="CN364" s="71" t="str">
        <f t="shared" si="4592"/>
        <v>InitUnitState('',,,,,,,,,,)</v>
      </c>
      <c r="CO364" s="71" t="str">
        <f t="shared" si="4593"/>
        <v>InitUnitNormal('',,,,,,,,,,)</v>
      </c>
      <c r="CP364" s="71" t="str">
        <f t="shared" si="4594"/>
        <v>InitUnitMagic('',,,,,,,,,,)</v>
      </c>
      <c r="CQ364" s="71" t="str">
        <f t="shared" si="4595"/>
        <v>InitUnitAdd('',,,,,,,,,,)</v>
      </c>
      <c r="CR364" s="71" t="str">
        <f t="shared" si="4596"/>
        <v>InitEquipData('',,"",,,,,'','','','','','',"")</v>
      </c>
      <c r="CU364" s="62" t="str">
        <f t="shared" si="4668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75">
      <c r="CN365" s="71" t="str">
        <f t="shared" si="4592"/>
        <v>InitUnitState('',,,,,,,,,,)</v>
      </c>
      <c r="CO365" s="71" t="str">
        <f t="shared" si="4593"/>
        <v>InitUnitNormal('',,,,,,,,,,)</v>
      </c>
      <c r="CP365" s="71" t="str">
        <f t="shared" si="4594"/>
        <v>InitUnitMagic('',,,,,,,,,,)</v>
      </c>
      <c r="CQ365" s="71" t="str">
        <f t="shared" si="4595"/>
        <v>InitUnitAdd('',,,,,,,,,,)</v>
      </c>
      <c r="CR365" s="71" t="str">
        <f t="shared" si="4596"/>
        <v>InitEquipData('',,"",,,,,'','','','','','',"")</v>
      </c>
      <c r="CU365" s="62" t="str">
        <f t="shared" si="4668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75">
      <c r="CN366" s="71" t="str">
        <f t="shared" si="4592"/>
        <v>InitUnitState('',,,,,,,,,,)</v>
      </c>
      <c r="CO366" s="71" t="str">
        <f t="shared" si="4593"/>
        <v>InitUnitNormal('',,,,,,,,,,)</v>
      </c>
      <c r="CP366" s="71" t="str">
        <f t="shared" si="4594"/>
        <v>InitUnitMagic('',,,,,,,,,,)</v>
      </c>
      <c r="CQ366" s="71" t="str">
        <f t="shared" si="4595"/>
        <v>InitUnitAdd('',,,,,,,,,,)</v>
      </c>
      <c r="CR366" s="71" t="str">
        <f t="shared" si="4596"/>
        <v>InitEquipData('',,"",,,,,'','','','','','',"")</v>
      </c>
      <c r="CU366" s="62" t="str">
        <f t="shared" si="4668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75">
      <c r="CN367" s="71" t="str">
        <f t="shared" ref="CN367:CN386" si="4669">"InitUnitState('"&amp;B367&amp;"',"&amp;V367&amp;","&amp;W367&amp;","&amp;X367&amp;","&amp;Y367&amp;","&amp;Z367&amp;","&amp;AA367&amp;","&amp;AB367&amp;","&amp;AC367&amp;","&amp;AD367&amp;","&amp;AE367&amp;")"</f>
        <v>InitUnitState('',,,,,,,,,,)</v>
      </c>
      <c r="CO367" s="71" t="str">
        <f t="shared" ref="CO367:CO386" si="4670">"InitUnitNormal('"&amp;B367&amp;"',"&amp;AF367&amp;","&amp;AG367&amp;","&amp;AH367&amp;","&amp;AI367&amp;","&amp;AJ367&amp;","&amp;AK367&amp;","&amp;AL367&amp;","&amp;AM367&amp;","&amp;AN367&amp;","&amp;AO367&amp;")"</f>
        <v>InitUnitNormal('',,,,,,,,,,)</v>
      </c>
      <c r="CP367" s="71" t="str">
        <f t="shared" ref="CP367:CP386" si="4671">"InitUnitMagic('"&amp;B367&amp;"',"&amp;AP367&amp;","&amp;AQ367&amp;","&amp;AR367&amp;","&amp;AS367&amp;","&amp;AT367&amp;","&amp;AU367&amp;","&amp;AV367&amp;","&amp;AW367&amp;","&amp;BI367&amp;","&amp;BJ367&amp;")"</f>
        <v>InitUnitMagic('',,,,,,,,,,)</v>
      </c>
      <c r="CQ367" s="71" t="str">
        <f t="shared" ref="CQ367:CQ386" si="4672">"InitUnitAdd('"&amp;B367&amp;"',"&amp;BK367&amp;","&amp;BL367&amp;","&amp;BM367&amp;","&amp;BN367&amp;","&amp;BO367&amp;","&amp;BP367&amp;","&amp;BQ367&amp;","&amp;BR367&amp;","&amp;BS367&amp;","&amp;BT367&amp;")"</f>
        <v>InitUnitAdd('',,,,,,,,,,)</v>
      </c>
      <c r="CR367" s="71" t="str">
        <f t="shared" ref="CR367:CR386" si="4673"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368&amp;CR$1&amp;")"</f>
        <v>InitEquipData('',,"",,,,,'','','','','','',"")</v>
      </c>
      <c r="CU367" s="62" t="str">
        <f t="shared" si="4668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75">
      <c r="CN368" s="71" t="str">
        <f t="shared" si="4669"/>
        <v>InitUnitState('',,,,,,,,,,)</v>
      </c>
      <c r="CO368" s="71" t="str">
        <f t="shared" si="4670"/>
        <v>InitUnitNormal('',,,,,,,,,,)</v>
      </c>
      <c r="CP368" s="71" t="str">
        <f t="shared" si="4671"/>
        <v>InitUnitMagic('',,,,,,,,,,)</v>
      </c>
      <c r="CQ368" s="71" t="str">
        <f t="shared" si="4672"/>
        <v>InitUnitAdd('',,,,,,,,,,)</v>
      </c>
      <c r="CR368" s="71" t="str">
        <f t="shared" si="4673"/>
        <v>InitEquipData('',,"",,,,,'','','','','','',"")</v>
      </c>
      <c r="CU368" s="62" t="str">
        <f t="shared" si="4668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1" t="str">
        <f t="shared" si="4669"/>
        <v>InitUnitState('',,,,,,,,,,)</v>
      </c>
      <c r="CO369" s="71" t="str">
        <f t="shared" si="4670"/>
        <v>InitUnitNormal('',,,,,,,,,,)</v>
      </c>
      <c r="CP369" s="71" t="str">
        <f t="shared" si="4671"/>
        <v>InitUnitMagic('',,,,,,,,,,)</v>
      </c>
      <c r="CQ369" s="71" t="str">
        <f t="shared" si="4672"/>
        <v>InitUnitAdd('',,,,,,,,,,)</v>
      </c>
      <c r="CR369" s="71" t="str">
        <f t="shared" si="4673"/>
        <v>InitEquipData('',,"",,,,,'','','','','','',"")</v>
      </c>
      <c r="CU369" s="62" t="str">
        <f t="shared" si="4668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1" t="str">
        <f t="shared" si="4669"/>
        <v>InitUnitState('',,,,,,,,,,)</v>
      </c>
      <c r="CO370" s="71" t="str">
        <f t="shared" si="4670"/>
        <v>InitUnitNormal('',,,,,,,,,,)</v>
      </c>
      <c r="CP370" s="71" t="str">
        <f t="shared" si="4671"/>
        <v>InitUnitMagic('',,,,,,,,,,)</v>
      </c>
      <c r="CQ370" s="71" t="str">
        <f t="shared" si="4672"/>
        <v>InitUnitAdd('',,,,,,,,,,)</v>
      </c>
      <c r="CR370" s="71" t="str">
        <f t="shared" si="4673"/>
        <v>InitEquipData('',,"",,,,,'','','','','','',"")</v>
      </c>
      <c r="CU370" s="62" t="str">
        <f t="shared" si="4668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1" t="str">
        <f t="shared" si="4669"/>
        <v>InitUnitState('',,,,,,,,,,)</v>
      </c>
      <c r="CO371" s="71" t="str">
        <f t="shared" si="4670"/>
        <v>InitUnitNormal('',,,,,,,,,,)</v>
      </c>
      <c r="CP371" s="71" t="str">
        <f t="shared" si="4671"/>
        <v>InitUnitMagic('',,,,,,,,,,)</v>
      </c>
      <c r="CQ371" s="71" t="str">
        <f t="shared" si="4672"/>
        <v>InitUnitAdd('',,,,,,,,,,)</v>
      </c>
      <c r="CR371" s="71" t="str">
        <f t="shared" si="4673"/>
        <v>InitEquipData('',,"",,,,,'','','','','','',"")</v>
      </c>
      <c r="CU371" s="62" t="str">
        <f t="shared" si="4668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1" t="str">
        <f t="shared" si="4669"/>
        <v>InitUnitState('',,,,,,,,,,)</v>
      </c>
      <c r="CO372" s="71" t="str">
        <f t="shared" si="4670"/>
        <v>InitUnitNormal('',,,,,,,,,,)</v>
      </c>
      <c r="CP372" s="71" t="str">
        <f t="shared" si="4671"/>
        <v>InitUnitMagic('',,,,,,,,,,)</v>
      </c>
      <c r="CQ372" s="71" t="str">
        <f t="shared" si="4672"/>
        <v>InitUnitAdd('',,,,,,,,,,)</v>
      </c>
      <c r="CR372" s="71" t="str">
        <f t="shared" si="4673"/>
        <v>InitEquipData('',,"",,,,,'','','','','','',"")</v>
      </c>
      <c r="CU372" s="62" t="str">
        <f t="shared" si="4668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1" t="str">
        <f t="shared" si="4669"/>
        <v>InitUnitState('',,,,,,,,,,)</v>
      </c>
      <c r="CO373" s="71" t="str">
        <f t="shared" si="4670"/>
        <v>InitUnitNormal('',,,,,,,,,,)</v>
      </c>
      <c r="CP373" s="71" t="str">
        <f t="shared" si="4671"/>
        <v>InitUnitMagic('',,,,,,,,,,)</v>
      </c>
      <c r="CQ373" s="71" t="str">
        <f t="shared" si="4672"/>
        <v>InitUnitAdd('',,,,,,,,,,)</v>
      </c>
      <c r="CR373" s="71" t="str">
        <f t="shared" si="4673"/>
        <v>InitEquipData('',,"",,,,,'','','','','','',"")</v>
      </c>
      <c r="CU373" s="62" t="str">
        <f t="shared" si="4668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1" t="str">
        <f t="shared" si="4669"/>
        <v>InitUnitState('',,,,,,,,,,)</v>
      </c>
      <c r="CO374" s="71" t="str">
        <f t="shared" si="4670"/>
        <v>InitUnitNormal('',,,,,,,,,,)</v>
      </c>
      <c r="CP374" s="71" t="str">
        <f t="shared" si="4671"/>
        <v>InitUnitMagic('',,,,,,,,,,)</v>
      </c>
      <c r="CQ374" s="71" t="str">
        <f t="shared" si="4672"/>
        <v>InitUnitAdd('',,,,,,,,,,)</v>
      </c>
      <c r="CR374" s="71" t="str">
        <f t="shared" si="4673"/>
        <v>InitEquipData('',,"",,,,,'','','','','','',"")</v>
      </c>
      <c r="CU374" s="62" t="str">
        <f t="shared" si="4668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1" t="str">
        <f t="shared" si="4669"/>
        <v>InitUnitState('',,,,,,,,,,)</v>
      </c>
      <c r="CO375" s="71" t="str">
        <f t="shared" si="4670"/>
        <v>InitUnitNormal('',,,,,,,,,,)</v>
      </c>
      <c r="CP375" s="71" t="str">
        <f t="shared" si="4671"/>
        <v>InitUnitMagic('',,,,,,,,,,)</v>
      </c>
      <c r="CQ375" s="71" t="str">
        <f t="shared" si="4672"/>
        <v>InitUnitAdd('',,,,,,,,,,)</v>
      </c>
      <c r="CR375" s="71" t="str">
        <f t="shared" si="4673"/>
        <v>InitEquipData('',,"",,,,,'','','','','','',"")</v>
      </c>
      <c r="CU375" s="62" t="str">
        <f t="shared" si="4668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1" t="str">
        <f t="shared" si="4669"/>
        <v>InitUnitState('',,,,,,,,,,)</v>
      </c>
      <c r="CO376" s="71" t="str">
        <f t="shared" si="4670"/>
        <v>InitUnitNormal('',,,,,,,,,,)</v>
      </c>
      <c r="CP376" s="71" t="str">
        <f t="shared" si="4671"/>
        <v>InitUnitMagic('',,,,,,,,,,)</v>
      </c>
      <c r="CQ376" s="71" t="str">
        <f t="shared" si="4672"/>
        <v>InitUnitAdd('',,,,,,,,,,)</v>
      </c>
      <c r="CR376" s="71" t="str">
        <f t="shared" si="4673"/>
        <v>InitEquipData('',,"",,,,,'','','','','','',"")</v>
      </c>
      <c r="CU376" s="62" t="str">
        <f t="shared" si="4668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1" t="str">
        <f t="shared" si="4669"/>
        <v>InitUnitState('',,,,,,,,,,)</v>
      </c>
      <c r="CO377" s="71" t="str">
        <f t="shared" si="4670"/>
        <v>InitUnitNormal('',,,,,,,,,,)</v>
      </c>
      <c r="CP377" s="71" t="str">
        <f t="shared" si="4671"/>
        <v>InitUnitMagic('',,,,,,,,,,)</v>
      </c>
      <c r="CQ377" s="71" t="str">
        <f t="shared" si="4672"/>
        <v>InitUnitAdd('',,,,,,,,,,)</v>
      </c>
      <c r="CR377" s="71" t="str">
        <f t="shared" si="4673"/>
        <v>InitEquipData('',,"",,,,,'','','','','','',"")</v>
      </c>
      <c r="CU377" s="62" t="str">
        <f t="shared" si="4668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1" t="str">
        <f t="shared" si="4669"/>
        <v>InitUnitState('',,,,,,,,,,)</v>
      </c>
      <c r="CO378" s="71" t="str">
        <f t="shared" si="4670"/>
        <v>InitUnitNormal('',,,,,,,,,,)</v>
      </c>
      <c r="CP378" s="71" t="str">
        <f t="shared" si="4671"/>
        <v>InitUnitMagic('',,,,,,,,,,)</v>
      </c>
      <c r="CQ378" s="71" t="str">
        <f t="shared" si="4672"/>
        <v>InitUnitAdd('',,,,,,,,,,)</v>
      </c>
      <c r="CR378" s="71" t="str">
        <f t="shared" si="4673"/>
        <v>InitEquipData('',,"",,,,,'','','','','','',"")</v>
      </c>
      <c r="CU378" s="62" t="str">
        <f t="shared" si="4668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1" t="str">
        <f t="shared" si="4669"/>
        <v>InitUnitState('',,,,,,,,,,)</v>
      </c>
      <c r="CO379" s="71" t="str">
        <f t="shared" si="4670"/>
        <v>InitUnitNormal('',,,,,,,,,,)</v>
      </c>
      <c r="CP379" s="71" t="str">
        <f t="shared" si="4671"/>
        <v>InitUnitMagic('',,,,,,,,,,)</v>
      </c>
      <c r="CQ379" s="71" t="str">
        <f t="shared" si="4672"/>
        <v>InitUnitAdd('',,,,,,,,,,)</v>
      </c>
      <c r="CR379" s="71" t="str">
        <f t="shared" si="4673"/>
        <v>InitEquipData('',,"",,,,,'','','','','','',"")</v>
      </c>
      <c r="CU379" s="62" t="str">
        <f t="shared" si="4668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1" t="str">
        <f t="shared" si="4669"/>
        <v>InitUnitState('',,,,,,,,,,)</v>
      </c>
      <c r="CO380" s="71" t="str">
        <f t="shared" si="4670"/>
        <v>InitUnitNormal('',,,,,,,,,,)</v>
      </c>
      <c r="CP380" s="71" t="str">
        <f t="shared" si="4671"/>
        <v>InitUnitMagic('',,,,,,,,,,)</v>
      </c>
      <c r="CQ380" s="71" t="str">
        <f t="shared" si="4672"/>
        <v>InitUnitAdd('',,,,,,,,,,)</v>
      </c>
      <c r="CR380" s="71" t="str">
        <f t="shared" si="4673"/>
        <v>InitEquipData('',,"",,,,,'','','','','','',"")</v>
      </c>
      <c r="CU380" s="62" t="str">
        <f t="shared" si="4668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1" t="str">
        <f t="shared" si="4669"/>
        <v>InitUnitState('',,,,,,,,,,)</v>
      </c>
      <c r="CO381" s="71" t="str">
        <f t="shared" si="4670"/>
        <v>InitUnitNormal('',,,,,,,,,,)</v>
      </c>
      <c r="CP381" s="71" t="str">
        <f t="shared" si="4671"/>
        <v>InitUnitMagic('',,,,,,,,,,)</v>
      </c>
      <c r="CQ381" s="71" t="str">
        <f t="shared" si="4672"/>
        <v>InitUnitAdd('',,,,,,,,,,)</v>
      </c>
      <c r="CR381" s="71" t="str">
        <f t="shared" si="4673"/>
        <v>InitEquipData('',,"",,,,,'','','','','','',"")</v>
      </c>
      <c r="CU381" s="62" t="str">
        <f t="shared" si="4668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1" t="str">
        <f t="shared" si="4669"/>
        <v>InitUnitState('',,,,,,,,,,)</v>
      </c>
      <c r="CO382" s="71" t="str">
        <f t="shared" si="4670"/>
        <v>InitUnitNormal('',,,,,,,,,,)</v>
      </c>
      <c r="CP382" s="71" t="str">
        <f t="shared" si="4671"/>
        <v>InitUnitMagic('',,,,,,,,,,)</v>
      </c>
      <c r="CQ382" s="71" t="str">
        <f t="shared" si="4672"/>
        <v>InitUnitAdd('',,,,,,,,,,)</v>
      </c>
      <c r="CR382" s="71" t="str">
        <f t="shared" si="4673"/>
        <v>InitEquipData('',,"",,,,,'','','','','','',"")</v>
      </c>
      <c r="CU382" s="62" t="str">
        <f t="shared" si="4668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1" t="str">
        <f t="shared" si="4669"/>
        <v>InitUnitState('',,,,,,,,,,)</v>
      </c>
      <c r="CO383" s="71" t="str">
        <f t="shared" si="4670"/>
        <v>InitUnitNormal('',,,,,,,,,,)</v>
      </c>
      <c r="CP383" s="71" t="str">
        <f t="shared" si="4671"/>
        <v>InitUnitMagic('',,,,,,,,,,)</v>
      </c>
      <c r="CQ383" s="71" t="str">
        <f t="shared" si="4672"/>
        <v>InitUnitAdd('',,,,,,,,,,)</v>
      </c>
      <c r="CR383" s="71" t="str">
        <f t="shared" si="4673"/>
        <v>InitEquipData('',,"",,,,,'','','','','','',"")</v>
      </c>
      <c r="CU383" s="62" t="str">
        <f t="shared" si="4668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  <row r="384" spans="92:120">
      <c r="CN384" s="71" t="str">
        <f t="shared" si="4669"/>
        <v>InitUnitState('',,,,,,,,,,)</v>
      </c>
      <c r="CO384" s="71" t="str">
        <f t="shared" si="4670"/>
        <v>InitUnitNormal('',,,,,,,,,,)</v>
      </c>
      <c r="CP384" s="71" t="str">
        <f t="shared" si="4671"/>
        <v>InitUnitMagic('',,,,,,,,,,)</v>
      </c>
      <c r="CQ384" s="71" t="str">
        <f t="shared" si="4672"/>
        <v>InitUnitAdd('',,,,,,,,,,)</v>
      </c>
      <c r="CR384" s="71" t="str">
        <f t="shared" si="4673"/>
        <v>InitEquipData('',,"",,,,,'','','','','','',"")</v>
      </c>
      <c r="CU384" s="62" t="str">
        <f t="shared" si="4668"/>
        <v>|n</v>
      </c>
      <c r="DB384" s="72" t="str">
        <f>IF(V384="","","|n"&amp;#REF!&amp;"+"&amp;V384)</f>
        <v/>
      </c>
      <c r="DC384" s="72" t="str">
        <f>IF(W384="","","|n"&amp;#REF!&amp;"+"&amp;W384)</f>
        <v/>
      </c>
      <c r="DD384" s="72" t="str">
        <f>IF(X384="","","|n"&amp;#REF!&amp;"+"&amp;X384)</f>
        <v/>
      </c>
      <c r="DE384" s="72" t="str">
        <f>IF(Y384="","","|n"&amp;#REF!&amp;"+"&amp;Y384)</f>
        <v/>
      </c>
      <c r="DF384" s="72" t="str">
        <f>IF(Z384="","","|n"&amp;#REF!&amp;"+"&amp;Z384)</f>
        <v/>
      </c>
      <c r="DG384" s="72" t="str">
        <f>IF(AA384="","","|n"&amp;#REF!&amp;"+"&amp;AA384)</f>
        <v/>
      </c>
      <c r="DH384" s="72" t="str">
        <f>IF(AB384="","","|n"&amp;#REF!&amp;"+"&amp;AB384)</f>
        <v/>
      </c>
      <c r="DI384" s="72" t="str">
        <f>IF(AC384="","","|n"&amp;#REF!&amp;"+"&amp;AC384&amp;"%")</f>
        <v/>
      </c>
      <c r="DJ384" s="72" t="str">
        <f>IF(AD384="","","|n"&amp;#REF!&amp;"+"&amp;AD384)</f>
        <v/>
      </c>
      <c r="DK384" s="72" t="str">
        <f>IF(AE384="","","|n"&amp;#REF!&amp;"+"&amp;AE384)</f>
        <v/>
      </c>
      <c r="DL384" s="72" t="str">
        <f>IF(AF384="","","|n"&amp;#REF!&amp;"+"&amp;AF384)</f>
        <v/>
      </c>
      <c r="DM384" s="72" t="str">
        <f>IF(AG384="","","|n"&amp;#REF!&amp;"+"&amp;AG384&amp;"%")</f>
        <v/>
      </c>
      <c r="DN384" s="72" t="str">
        <f>IF(AH384="","","|n"&amp;#REF!&amp;"+"&amp;AH384)</f>
        <v/>
      </c>
      <c r="DO384" s="72" t="str">
        <f>IF(AI384="","","|n"&amp;#REF!&amp;"+"&amp;AI384)</f>
        <v/>
      </c>
      <c r="DP384" s="72" t="str">
        <f>IF(AJ384="","","|n"&amp;#REF!&amp;"+"&amp;AJ384)</f>
        <v/>
      </c>
    </row>
    <row r="385" spans="92:120">
      <c r="CN385" s="71" t="str">
        <f t="shared" si="4669"/>
        <v>InitUnitState('',,,,,,,,,,)</v>
      </c>
      <c r="CO385" s="71" t="str">
        <f t="shared" si="4670"/>
        <v>InitUnitNormal('',,,,,,,,,,)</v>
      </c>
      <c r="CP385" s="71" t="str">
        <f t="shared" si="4671"/>
        <v>InitUnitMagic('',,,,,,,,,,)</v>
      </c>
      <c r="CQ385" s="71" t="str">
        <f t="shared" si="4672"/>
        <v>InitUnitAdd('',,,,,,,,,,)</v>
      </c>
      <c r="CR385" s="71" t="str">
        <f t="shared" si="4673"/>
        <v>InitEquipData('',,"",,,,,'','','','','','',"")</v>
      </c>
      <c r="CU385" s="62" t="str">
        <f t="shared" si="4668"/>
        <v>|n</v>
      </c>
      <c r="DB385" s="72" t="str">
        <f>IF(V385="","","|n"&amp;#REF!&amp;"+"&amp;V385)</f>
        <v/>
      </c>
      <c r="DC385" s="72" t="str">
        <f>IF(W385="","","|n"&amp;#REF!&amp;"+"&amp;W385)</f>
        <v/>
      </c>
      <c r="DD385" s="72" t="str">
        <f>IF(X385="","","|n"&amp;#REF!&amp;"+"&amp;X385)</f>
        <v/>
      </c>
      <c r="DE385" s="72" t="str">
        <f>IF(Y385="","","|n"&amp;#REF!&amp;"+"&amp;Y385)</f>
        <v/>
      </c>
      <c r="DF385" s="72" t="str">
        <f>IF(Z385="","","|n"&amp;#REF!&amp;"+"&amp;Z385)</f>
        <v/>
      </c>
      <c r="DG385" s="72" t="str">
        <f>IF(AA385="","","|n"&amp;#REF!&amp;"+"&amp;AA385)</f>
        <v/>
      </c>
      <c r="DH385" s="72" t="str">
        <f>IF(AB385="","","|n"&amp;#REF!&amp;"+"&amp;AB385)</f>
        <v/>
      </c>
      <c r="DI385" s="72" t="str">
        <f>IF(AC385="","","|n"&amp;#REF!&amp;"+"&amp;AC385&amp;"%")</f>
        <v/>
      </c>
      <c r="DJ385" s="72" t="str">
        <f>IF(AD385="","","|n"&amp;#REF!&amp;"+"&amp;AD385)</f>
        <v/>
      </c>
      <c r="DK385" s="72" t="str">
        <f>IF(AE385="","","|n"&amp;#REF!&amp;"+"&amp;AE385)</f>
        <v/>
      </c>
      <c r="DL385" s="72" t="str">
        <f>IF(AF385="","","|n"&amp;#REF!&amp;"+"&amp;AF385)</f>
        <v/>
      </c>
      <c r="DM385" s="72" t="str">
        <f>IF(AG385="","","|n"&amp;#REF!&amp;"+"&amp;AG385&amp;"%")</f>
        <v/>
      </c>
      <c r="DN385" s="72" t="str">
        <f>IF(AH385="","","|n"&amp;#REF!&amp;"+"&amp;AH385)</f>
        <v/>
      </c>
      <c r="DO385" s="72" t="str">
        <f>IF(AI385="","","|n"&amp;#REF!&amp;"+"&amp;AI385)</f>
        <v/>
      </c>
      <c r="DP385" s="72" t="str">
        <f>IF(AJ385="","","|n"&amp;#REF!&amp;"+"&amp;AJ385)</f>
        <v/>
      </c>
    </row>
    <row r="386" spans="92:120">
      <c r="CN386" s="71" t="str">
        <f t="shared" si="4669"/>
        <v>InitUnitState('',,,,,,,,,,)</v>
      </c>
      <c r="CO386" s="71" t="str">
        <f t="shared" si="4670"/>
        <v>InitUnitNormal('',,,,,,,,,,)</v>
      </c>
      <c r="CP386" s="71" t="str">
        <f t="shared" si="4671"/>
        <v>InitUnitMagic('',,,,,,,,,,)</v>
      </c>
      <c r="CQ386" s="71" t="str">
        <f t="shared" si="4672"/>
        <v>InitUnitAdd('',,,,,,,,,,)</v>
      </c>
      <c r="CR386" s="71" t="str">
        <f t="shared" si="4673"/>
        <v>InitEquipData('',,"",,,,,'','','','','','',"")</v>
      </c>
      <c r="CU386" s="62" t="str">
        <f t="shared" si="4668"/>
        <v>|n</v>
      </c>
      <c r="DB386" s="72" t="str">
        <f>IF(V386="","","|n"&amp;#REF!&amp;"+"&amp;V386)</f>
        <v/>
      </c>
      <c r="DC386" s="72" t="str">
        <f>IF(W386="","","|n"&amp;#REF!&amp;"+"&amp;W386)</f>
        <v/>
      </c>
      <c r="DD386" s="72" t="str">
        <f>IF(X386="","","|n"&amp;#REF!&amp;"+"&amp;X386)</f>
        <v/>
      </c>
      <c r="DE386" s="72" t="str">
        <f>IF(Y386="","","|n"&amp;#REF!&amp;"+"&amp;Y386)</f>
        <v/>
      </c>
      <c r="DF386" s="72" t="str">
        <f>IF(Z386="","","|n"&amp;#REF!&amp;"+"&amp;Z386)</f>
        <v/>
      </c>
      <c r="DG386" s="72" t="str">
        <f>IF(AA386="","","|n"&amp;#REF!&amp;"+"&amp;AA386)</f>
        <v/>
      </c>
      <c r="DH386" s="72" t="str">
        <f>IF(AB386="","","|n"&amp;#REF!&amp;"+"&amp;AB386)</f>
        <v/>
      </c>
      <c r="DI386" s="72" t="str">
        <f>IF(AC386="","","|n"&amp;#REF!&amp;"+"&amp;AC386&amp;"%")</f>
        <v/>
      </c>
      <c r="DJ386" s="72" t="str">
        <f>IF(AD386="","","|n"&amp;#REF!&amp;"+"&amp;AD386)</f>
        <v/>
      </c>
      <c r="DK386" s="72" t="str">
        <f>IF(AE386="","","|n"&amp;#REF!&amp;"+"&amp;AE386)</f>
        <v/>
      </c>
      <c r="DL386" s="72" t="str">
        <f>IF(AF386="","","|n"&amp;#REF!&amp;"+"&amp;AF386)</f>
        <v/>
      </c>
      <c r="DM386" s="72" t="str">
        <f>IF(AG386="","","|n"&amp;#REF!&amp;"+"&amp;AG386&amp;"%")</f>
        <v/>
      </c>
      <c r="DN386" s="72" t="str">
        <f>IF(AH386="","","|n"&amp;#REF!&amp;"+"&amp;AH386)</f>
        <v/>
      </c>
      <c r="DO386" s="72" t="str">
        <f>IF(AI386="","","|n"&amp;#REF!&amp;"+"&amp;AI386)</f>
        <v/>
      </c>
      <c r="DP386" s="72" t="str">
        <f>IF(AJ386="","","|n"&amp;#REF!&amp;"+"&amp;AJ386)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915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916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物品!A219</f>
        <v>0</v>
      </c>
      <c r="B186" s="56" t="str">
        <f>"'"&amp;物品!B219&amp;"'"</f>
        <v>'IS02'</v>
      </c>
      <c r="C186" s="56">
        <f>物品!J219</f>
        <v>0</v>
      </c>
      <c r="D186" s="56">
        <f>物品!K219</f>
        <v>0</v>
      </c>
      <c r="E186" s="56">
        <f>物品!L219</f>
        <v>0</v>
      </c>
      <c r="F186" s="56">
        <f>物品!M219</f>
        <v>0</v>
      </c>
      <c r="G186" s="56">
        <f>物品!N219</f>
        <v>0</v>
      </c>
      <c r="H186" s="56">
        <f>物品!O219</f>
        <v>0</v>
      </c>
      <c r="I186" s="56">
        <f>IF(物品!J219=0,0,"'"&amp;物品!J219&amp;"'")</f>
        <v>0</v>
      </c>
      <c r="J186" s="56">
        <f>IF(物品!K219=0,0,"'"&amp;物品!K219&amp;"'")</f>
        <v>0</v>
      </c>
      <c r="K186" s="56">
        <f>IF(物品!L219=0,0,"'"&amp;物品!L219&amp;"'")</f>
        <v>0</v>
      </c>
      <c r="L186" s="56">
        <f>IF(物品!M219=0,0,"'"&amp;物品!M219&amp;"'")</f>
        <v>0</v>
      </c>
      <c r="M186" s="56">
        <f>IF(物品!N219=0,0,"'"&amp;物品!N219&amp;"'")</f>
        <v>0</v>
      </c>
      <c r="N186" s="56">
        <f>IF(物品!O219=0,0,"'"&amp;物品!O219&amp;"'")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物品!A220</f>
        <v>0</v>
      </c>
      <c r="B187" s="56" t="str">
        <f>"'"&amp;物品!B220&amp;"'"</f>
        <v>'IS03'</v>
      </c>
      <c r="C187" s="56">
        <f>物品!J220</f>
        <v>0</v>
      </c>
      <c r="D187" s="56">
        <f>物品!K220</f>
        <v>0</v>
      </c>
      <c r="E187" s="56">
        <f>物品!L220</f>
        <v>0</v>
      </c>
      <c r="F187" s="56">
        <f>物品!M220</f>
        <v>0</v>
      </c>
      <c r="G187" s="56">
        <f>物品!N220</f>
        <v>0</v>
      </c>
      <c r="H187" s="56">
        <f>物品!O220</f>
        <v>0</v>
      </c>
      <c r="I187" s="56">
        <f>IF(物品!J220=0,0,"'"&amp;物品!J220&amp;"'")</f>
        <v>0</v>
      </c>
      <c r="J187" s="56">
        <f>IF(物品!K220=0,0,"'"&amp;物品!K220&amp;"'")</f>
        <v>0</v>
      </c>
      <c r="K187" s="56">
        <f>IF(物品!L220=0,0,"'"&amp;物品!L220&amp;"'")</f>
        <v>0</v>
      </c>
      <c r="L187" s="56">
        <f>IF(物品!M220=0,0,"'"&amp;物品!M220&amp;"'")</f>
        <v>0</v>
      </c>
      <c r="M187" s="56">
        <f>IF(物品!N220=0,0,"'"&amp;物品!N220&amp;"'")</f>
        <v>0</v>
      </c>
      <c r="N187" s="56">
        <f>IF(物品!O220=0,0,"'"&amp;物品!O220&amp;"'")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物品!A231</f>
        <v>0</v>
      </c>
      <c r="B190" s="56" t="str">
        <f>"'"&amp;物品!B231&amp;"'"</f>
        <v>'IS12'</v>
      </c>
      <c r="C190" s="56">
        <f>物品!J231</f>
        <v>0</v>
      </c>
      <c r="D190" s="56">
        <f>物品!K231</f>
        <v>0</v>
      </c>
      <c r="E190" s="56">
        <f>物品!L231</f>
        <v>0</v>
      </c>
      <c r="F190" s="56">
        <f>物品!M231</f>
        <v>0</v>
      </c>
      <c r="G190" s="56">
        <f>物品!N231</f>
        <v>0</v>
      </c>
      <c r="H190" s="56">
        <f>物品!O231</f>
        <v>0</v>
      </c>
      <c r="I190" s="56">
        <f>IF(物品!J231=0,0,"'"&amp;物品!J231&amp;"'")</f>
        <v>0</v>
      </c>
      <c r="J190" s="56">
        <f>IF(物品!K231=0,0,"'"&amp;物品!K231&amp;"'")</f>
        <v>0</v>
      </c>
      <c r="K190" s="56">
        <f>IF(物品!L231=0,0,"'"&amp;物品!L231&amp;"'")</f>
        <v>0</v>
      </c>
      <c r="L190" s="56">
        <f>IF(物品!M231=0,0,"'"&amp;物品!M231&amp;"'")</f>
        <v>0</v>
      </c>
      <c r="M190" s="56">
        <f>IF(物品!N231=0,0,"'"&amp;物品!N231&amp;"'")</f>
        <v>0</v>
      </c>
      <c r="N190" s="56">
        <f>IF(物品!O231=0,0,"'"&amp;物品!O231&amp;"'")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物品!A264</f>
        <v>0</v>
      </c>
      <c r="B199" s="56" t="str">
        <f>"'"&amp;物品!B264&amp;"'"</f>
        <v>'IF01'</v>
      </c>
      <c r="C199" s="56">
        <f>物品!J264</f>
        <v>0</v>
      </c>
      <c r="D199" s="56">
        <f>物品!K264</f>
        <v>0</v>
      </c>
      <c r="E199" s="56">
        <f>物品!L264</f>
        <v>0</v>
      </c>
      <c r="F199" s="56">
        <f>物品!M264</f>
        <v>0</v>
      </c>
      <c r="G199" s="56">
        <f>物品!N264</f>
        <v>0</v>
      </c>
      <c r="H199" s="56">
        <f>物品!O264</f>
        <v>0</v>
      </c>
      <c r="I199" s="56">
        <f>IF(物品!J264=0,0,"'"&amp;物品!J264&amp;"'")</f>
        <v>0</v>
      </c>
      <c r="J199" s="56">
        <f>IF(物品!K264=0,0,"'"&amp;物品!K264&amp;"'")</f>
        <v>0</v>
      </c>
      <c r="K199" s="56">
        <f>IF(物品!L264=0,0,"'"&amp;物品!L264&amp;"'")</f>
        <v>0</v>
      </c>
      <c r="L199" s="56">
        <f>IF(物品!M264=0,0,"'"&amp;物品!M264&amp;"'")</f>
        <v>0</v>
      </c>
      <c r="M199" s="56">
        <f>IF(物品!N264=0,0,"'"&amp;物品!N264&amp;"'")</f>
        <v>0</v>
      </c>
      <c r="N199" s="56">
        <f>IF(物品!O264=0,0,"'"&amp;物品!O264&amp;"'")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物品!A265</f>
        <v>0</v>
      </c>
      <c r="B200" s="56" t="str">
        <f>"'"&amp;物品!B265&amp;"'"</f>
        <v>'IF02'</v>
      </c>
      <c r="C200" s="56">
        <f>物品!J265</f>
        <v>0</v>
      </c>
      <c r="D200" s="56">
        <f>物品!K265</f>
        <v>0</v>
      </c>
      <c r="E200" s="56">
        <f>物品!L265</f>
        <v>0</v>
      </c>
      <c r="F200" s="56">
        <f>物品!M265</f>
        <v>0</v>
      </c>
      <c r="G200" s="56">
        <f>物品!N265</f>
        <v>0</v>
      </c>
      <c r="H200" s="56">
        <f>物品!O265</f>
        <v>0</v>
      </c>
      <c r="I200" s="56">
        <f>IF(物品!J265=0,0,"'"&amp;物品!J265&amp;"'")</f>
        <v>0</v>
      </c>
      <c r="J200" s="56">
        <f>IF(物品!K265=0,0,"'"&amp;物品!K265&amp;"'")</f>
        <v>0</v>
      </c>
      <c r="K200" s="56">
        <f>IF(物品!L265=0,0,"'"&amp;物品!L265&amp;"'")</f>
        <v>0</v>
      </c>
      <c r="L200" s="56">
        <f>IF(物品!M265=0,0,"'"&amp;物品!M265&amp;"'")</f>
        <v>0</v>
      </c>
      <c r="M200" s="56">
        <f>IF(物品!N265=0,0,"'"&amp;物品!N265&amp;"'")</f>
        <v>0</v>
      </c>
      <c r="N200" s="56">
        <f>IF(物品!O265=0,0,"'"&amp;物品!O265&amp;"'")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物品!A266</f>
        <v>0</v>
      </c>
      <c r="B201" s="56" t="str">
        <f>"'"&amp;物品!B266&amp;"'"</f>
        <v>'IF03'</v>
      </c>
      <c r="C201" s="56">
        <f>物品!J266</f>
        <v>0</v>
      </c>
      <c r="D201" s="56">
        <f>物品!K266</f>
        <v>0</v>
      </c>
      <c r="E201" s="56">
        <f>物品!L266</f>
        <v>0</v>
      </c>
      <c r="F201" s="56">
        <f>物品!M266</f>
        <v>0</v>
      </c>
      <c r="G201" s="56">
        <f>物品!N266</f>
        <v>0</v>
      </c>
      <c r="H201" s="56">
        <f>物品!O266</f>
        <v>0</v>
      </c>
      <c r="I201" s="56">
        <f>IF(物品!J266=0,0,"'"&amp;物品!J266&amp;"'")</f>
        <v>0</v>
      </c>
      <c r="J201" s="56">
        <f>IF(物品!K266=0,0,"'"&amp;物品!K266&amp;"'")</f>
        <v>0</v>
      </c>
      <c r="K201" s="56">
        <f>IF(物品!L266=0,0,"'"&amp;物品!L266&amp;"'")</f>
        <v>0</v>
      </c>
      <c r="L201" s="56">
        <f>IF(物品!M266=0,0,"'"&amp;物品!M266&amp;"'")</f>
        <v>0</v>
      </c>
      <c r="M201" s="56">
        <f>IF(物品!N266=0,0,"'"&amp;物品!N266&amp;"'")</f>
        <v>0</v>
      </c>
      <c r="N201" s="56">
        <f>IF(物品!O266=0,0,"'"&amp;物品!O266&amp;"'")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物品!A267</f>
        <v>0</v>
      </c>
      <c r="B202" s="56" t="str">
        <f>"'"&amp;物品!B267&amp;"'"</f>
        <v>'IF04'</v>
      </c>
      <c r="C202" s="56">
        <f>物品!J267</f>
        <v>0</v>
      </c>
      <c r="D202" s="56">
        <f>物品!K267</f>
        <v>0</v>
      </c>
      <c r="E202" s="56">
        <f>物品!L267</f>
        <v>0</v>
      </c>
      <c r="F202" s="56">
        <f>物品!M267</f>
        <v>0</v>
      </c>
      <c r="G202" s="56">
        <f>物品!N267</f>
        <v>0</v>
      </c>
      <c r="H202" s="56">
        <f>物品!O267</f>
        <v>0</v>
      </c>
      <c r="I202" s="56">
        <f>IF(物品!J267=0,0,"'"&amp;物品!J267&amp;"'")</f>
        <v>0</v>
      </c>
      <c r="J202" s="56">
        <f>IF(物品!K267=0,0,"'"&amp;物品!K267&amp;"'")</f>
        <v>0</v>
      </c>
      <c r="K202" s="56">
        <f>IF(物品!L267=0,0,"'"&amp;物品!L267&amp;"'")</f>
        <v>0</v>
      </c>
      <c r="L202" s="56">
        <f>IF(物品!M267=0,0,"'"&amp;物品!M267&amp;"'")</f>
        <v>0</v>
      </c>
      <c r="M202" s="56">
        <f>IF(物品!N267=0,0,"'"&amp;物品!N267&amp;"'")</f>
        <v>0</v>
      </c>
      <c r="N202" s="56">
        <f>IF(物品!O267=0,0,"'"&amp;物品!O267&amp;"'")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物品!A268</f>
        <v>0</v>
      </c>
      <c r="B203" s="56" t="str">
        <f>"'"&amp;物品!B268&amp;"'"</f>
        <v>'IF05'</v>
      </c>
      <c r="C203" s="56">
        <f>物品!J268</f>
        <v>0</v>
      </c>
      <c r="D203" s="56">
        <f>物品!K268</f>
        <v>0</v>
      </c>
      <c r="E203" s="56">
        <f>物品!L268</f>
        <v>0</v>
      </c>
      <c r="F203" s="56">
        <f>物品!M268</f>
        <v>0</v>
      </c>
      <c r="G203" s="56">
        <f>物品!N268</f>
        <v>0</v>
      </c>
      <c r="H203" s="56">
        <f>物品!O268</f>
        <v>0</v>
      </c>
      <c r="I203" s="56">
        <f>IF(物品!J268=0,0,"'"&amp;物品!J268&amp;"'")</f>
        <v>0</v>
      </c>
      <c r="J203" s="56">
        <f>IF(物品!K268=0,0,"'"&amp;物品!K268&amp;"'")</f>
        <v>0</v>
      </c>
      <c r="K203" s="56">
        <f>IF(物品!L268=0,0,"'"&amp;物品!L268&amp;"'")</f>
        <v>0</v>
      </c>
      <c r="L203" s="56">
        <f>IF(物品!M268=0,0,"'"&amp;物品!M268&amp;"'")</f>
        <v>0</v>
      </c>
      <c r="M203" s="56">
        <f>IF(物品!N268=0,0,"'"&amp;物品!N268&amp;"'")</f>
        <v>0</v>
      </c>
      <c r="N203" s="56">
        <f>IF(物品!O268=0,0,"'"&amp;物品!O268&amp;"'")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物品!A269</f>
        <v>0</v>
      </c>
      <c r="B204" s="56" t="str">
        <f>"'"&amp;物品!B269&amp;"'"</f>
        <v>'IF06'</v>
      </c>
      <c r="C204" s="56">
        <f>物品!J269</f>
        <v>0</v>
      </c>
      <c r="D204" s="56">
        <f>物品!K269</f>
        <v>0</v>
      </c>
      <c r="E204" s="56">
        <f>物品!L269</f>
        <v>0</v>
      </c>
      <c r="F204" s="56">
        <f>物品!M269</f>
        <v>0</v>
      </c>
      <c r="G204" s="56">
        <f>物品!N269</f>
        <v>0</v>
      </c>
      <c r="H204" s="56">
        <f>物品!O269</f>
        <v>0</v>
      </c>
      <c r="I204" s="56">
        <f>IF(物品!J269=0,0,"'"&amp;物品!J269&amp;"'")</f>
        <v>0</v>
      </c>
      <c r="J204" s="56">
        <f>IF(物品!K269=0,0,"'"&amp;物品!K269&amp;"'")</f>
        <v>0</v>
      </c>
      <c r="K204" s="56">
        <f>IF(物品!L269=0,0,"'"&amp;物品!L269&amp;"'")</f>
        <v>0</v>
      </c>
      <c r="L204" s="56">
        <f>IF(物品!M269=0,0,"'"&amp;物品!M269&amp;"'")</f>
        <v>0</v>
      </c>
      <c r="M204" s="56">
        <f>IF(物品!N269=0,0,"'"&amp;物品!N269&amp;"'")</f>
        <v>0</v>
      </c>
      <c r="N204" s="56">
        <f>IF(物品!O269=0,0,"'"&amp;物品!O269&amp;"'")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物品!A270</f>
        <v>0</v>
      </c>
      <c r="B205" s="56" t="str">
        <f>"'"&amp;物品!B270&amp;"'"</f>
        <v>'IF07'</v>
      </c>
      <c r="C205" s="56">
        <f>物品!J270</f>
        <v>0</v>
      </c>
      <c r="D205" s="56">
        <f>物品!K270</f>
        <v>0</v>
      </c>
      <c r="E205" s="56">
        <f>物品!L270</f>
        <v>0</v>
      </c>
      <c r="F205" s="56">
        <f>物品!M270</f>
        <v>0</v>
      </c>
      <c r="G205" s="56">
        <f>物品!N270</f>
        <v>0</v>
      </c>
      <c r="H205" s="56">
        <f>物品!O270</f>
        <v>0</v>
      </c>
      <c r="I205" s="56">
        <f>IF(物品!J270=0,0,"'"&amp;物品!J270&amp;"'")</f>
        <v>0</v>
      </c>
      <c r="J205" s="56">
        <f>IF(物品!K270=0,0,"'"&amp;物品!K270&amp;"'")</f>
        <v>0</v>
      </c>
      <c r="K205" s="56">
        <f>IF(物品!L270=0,0,"'"&amp;物品!L270&amp;"'")</f>
        <v>0</v>
      </c>
      <c r="L205" s="56">
        <f>IF(物品!M270=0,0,"'"&amp;物品!M270&amp;"'")</f>
        <v>0</v>
      </c>
      <c r="M205" s="56">
        <f>IF(物品!N270=0,0,"'"&amp;物品!N270&amp;"'")</f>
        <v>0</v>
      </c>
      <c r="N205" s="56">
        <f>IF(物品!O270=0,0,"'"&amp;物品!O270&amp;"'")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物品!A271</f>
        <v>0</v>
      </c>
      <c r="B206" s="56" t="str">
        <f>"'"&amp;物品!B271&amp;"'"</f>
        <v>'IF08'</v>
      </c>
      <c r="C206" s="56">
        <f>物品!J271</f>
        <v>0</v>
      </c>
      <c r="D206" s="56">
        <f>物品!K271</f>
        <v>0</v>
      </c>
      <c r="E206" s="56">
        <f>物品!L271</f>
        <v>0</v>
      </c>
      <c r="F206" s="56">
        <f>物品!M271</f>
        <v>0</v>
      </c>
      <c r="G206" s="56">
        <f>物品!N271</f>
        <v>0</v>
      </c>
      <c r="H206" s="56">
        <f>物品!O271</f>
        <v>0</v>
      </c>
      <c r="I206" s="56">
        <f>IF(物品!J271=0,0,"'"&amp;物品!J271&amp;"'")</f>
        <v>0</v>
      </c>
      <c r="J206" s="56">
        <f>IF(物品!K271=0,0,"'"&amp;物品!K271&amp;"'")</f>
        <v>0</v>
      </c>
      <c r="K206" s="56">
        <f>IF(物品!L271=0,0,"'"&amp;物品!L271&amp;"'")</f>
        <v>0</v>
      </c>
      <c r="L206" s="56">
        <f>IF(物品!M271=0,0,"'"&amp;物品!M271&amp;"'")</f>
        <v>0</v>
      </c>
      <c r="M206" s="56">
        <f>IF(物品!N271=0,0,"'"&amp;物品!N271&amp;"'")</f>
        <v>0</v>
      </c>
      <c r="N206" s="56">
        <f>IF(物品!O271=0,0,"'"&amp;物品!O271&amp;"'")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物品!A272</f>
        <v>0</v>
      </c>
      <c r="B207" s="56" t="str">
        <f>"'"&amp;物品!B272&amp;"'"</f>
        <v>'IF09'</v>
      </c>
      <c r="C207" s="56">
        <f>物品!J272</f>
        <v>0</v>
      </c>
      <c r="D207" s="56">
        <f>物品!K272</f>
        <v>0</v>
      </c>
      <c r="E207" s="56">
        <f>物品!L272</f>
        <v>0</v>
      </c>
      <c r="F207" s="56">
        <f>物品!M272</f>
        <v>0</v>
      </c>
      <c r="G207" s="56">
        <f>物品!N272</f>
        <v>0</v>
      </c>
      <c r="H207" s="56">
        <f>物品!O272</f>
        <v>0</v>
      </c>
      <c r="I207" s="56">
        <f>IF(物品!J272=0,0,"'"&amp;物品!J272&amp;"'")</f>
        <v>0</v>
      </c>
      <c r="J207" s="56">
        <f>IF(物品!K272=0,0,"'"&amp;物品!K272&amp;"'")</f>
        <v>0</v>
      </c>
      <c r="K207" s="56">
        <f>IF(物品!L272=0,0,"'"&amp;物品!L272&amp;"'")</f>
        <v>0</v>
      </c>
      <c r="L207" s="56">
        <f>IF(物品!M272=0,0,"'"&amp;物品!M272&amp;"'")</f>
        <v>0</v>
      </c>
      <c r="M207" s="56">
        <f>IF(物品!N272=0,0,"'"&amp;物品!N272&amp;"'")</f>
        <v>0</v>
      </c>
      <c r="N207" s="56">
        <f>IF(物品!O272=0,0,"'"&amp;物品!O272&amp;"'")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物品!A273</f>
        <v>0</v>
      </c>
      <c r="B208" s="56" t="str">
        <f>"'"&amp;物品!B273&amp;"'"</f>
        <v>'IF10'</v>
      </c>
      <c r="C208" s="56">
        <f>物品!J273</f>
        <v>0</v>
      </c>
      <c r="D208" s="56">
        <f>物品!K273</f>
        <v>0</v>
      </c>
      <c r="E208" s="56">
        <f>物品!L273</f>
        <v>0</v>
      </c>
      <c r="F208" s="56">
        <f>物品!M273</f>
        <v>0</v>
      </c>
      <c r="G208" s="56">
        <f>物品!N273</f>
        <v>0</v>
      </c>
      <c r="H208" s="56">
        <f>物品!O273</f>
        <v>0</v>
      </c>
      <c r="I208" s="56">
        <f>IF(物品!J273=0,0,"'"&amp;物品!J273&amp;"'")</f>
        <v>0</v>
      </c>
      <c r="J208" s="56">
        <f>IF(物品!K273=0,0,"'"&amp;物品!K273&amp;"'")</f>
        <v>0</v>
      </c>
      <c r="K208" s="56">
        <f>IF(物品!L273=0,0,"'"&amp;物品!L273&amp;"'")</f>
        <v>0</v>
      </c>
      <c r="L208" s="56">
        <f>IF(物品!M273=0,0,"'"&amp;物品!M273&amp;"'")</f>
        <v>0</v>
      </c>
      <c r="M208" s="56">
        <f>IF(物品!N273=0,0,"'"&amp;物品!N273&amp;"'")</f>
        <v>0</v>
      </c>
      <c r="N208" s="56">
        <f>IF(物品!O273=0,0,"'"&amp;物品!O273&amp;"'")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物品!A274</f>
        <v>0</v>
      </c>
      <c r="B209" s="56" t="str">
        <f>"'"&amp;物品!B274&amp;"'"</f>
        <v>'IF11'</v>
      </c>
      <c r="C209" s="56">
        <f>物品!J274</f>
        <v>0</v>
      </c>
      <c r="D209" s="56">
        <f>物品!K274</f>
        <v>0</v>
      </c>
      <c r="E209" s="56">
        <f>物品!L274</f>
        <v>0</v>
      </c>
      <c r="F209" s="56">
        <f>物品!M274</f>
        <v>0</v>
      </c>
      <c r="G209" s="56">
        <f>物品!N274</f>
        <v>0</v>
      </c>
      <c r="H209" s="56">
        <f>物品!O274</f>
        <v>0</v>
      </c>
      <c r="I209" s="56">
        <f>IF(物品!J274=0,0,"'"&amp;物品!J274&amp;"'")</f>
        <v>0</v>
      </c>
      <c r="J209" s="56">
        <f>IF(物品!K274=0,0,"'"&amp;物品!K274&amp;"'")</f>
        <v>0</v>
      </c>
      <c r="K209" s="56">
        <f>IF(物品!L274=0,0,"'"&amp;物品!L274&amp;"'")</f>
        <v>0</v>
      </c>
      <c r="L209" s="56">
        <f>IF(物品!M274=0,0,"'"&amp;物品!M274&amp;"'")</f>
        <v>0</v>
      </c>
      <c r="M209" s="56">
        <f>IF(物品!N274=0,0,"'"&amp;物品!N274&amp;"'")</f>
        <v>0</v>
      </c>
      <c r="N209" s="56">
        <f>IF(物品!O274=0,0,"'"&amp;物品!O274&amp;"'")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物品!A275</f>
        <v>0</v>
      </c>
      <c r="B210" s="56" t="str">
        <f>"'"&amp;物品!B275&amp;"'"</f>
        <v>'IF12'</v>
      </c>
      <c r="C210" s="56">
        <f>物品!J275</f>
        <v>0</v>
      </c>
      <c r="D210" s="56">
        <f>物品!K275</f>
        <v>0</v>
      </c>
      <c r="E210" s="56">
        <f>物品!L275</f>
        <v>0</v>
      </c>
      <c r="F210" s="56">
        <f>物品!M275</f>
        <v>0</v>
      </c>
      <c r="G210" s="56">
        <f>物品!N275</f>
        <v>0</v>
      </c>
      <c r="H210" s="56">
        <f>物品!O275</f>
        <v>0</v>
      </c>
      <c r="I210" s="56">
        <f>IF(物品!J275=0,0,"'"&amp;物品!J275&amp;"'")</f>
        <v>0</v>
      </c>
      <c r="J210" s="56">
        <f>IF(物品!K275=0,0,"'"&amp;物品!K275&amp;"'")</f>
        <v>0</v>
      </c>
      <c r="K210" s="56">
        <f>IF(物品!L275=0,0,"'"&amp;物品!L275&amp;"'")</f>
        <v>0</v>
      </c>
      <c r="L210" s="56">
        <f>IF(物品!M275=0,0,"'"&amp;物品!M275&amp;"'")</f>
        <v>0</v>
      </c>
      <c r="M210" s="56">
        <f>IF(物品!N275=0,0,"'"&amp;物品!N275&amp;"'")</f>
        <v>0</v>
      </c>
      <c r="N210" s="56">
        <f>IF(物品!O275=0,0,"'"&amp;物品!O275&amp;"'")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物品!A276</f>
        <v>0</v>
      </c>
      <c r="B211" s="56" t="str">
        <f>"'"&amp;物品!B276&amp;"'"</f>
        <v>'IF13'</v>
      </c>
      <c r="C211" s="56">
        <f>物品!J276</f>
        <v>0</v>
      </c>
      <c r="D211" s="56">
        <f>物品!K276</f>
        <v>0</v>
      </c>
      <c r="E211" s="56">
        <f>物品!L276</f>
        <v>0</v>
      </c>
      <c r="F211" s="56">
        <f>物品!M276</f>
        <v>0</v>
      </c>
      <c r="G211" s="56">
        <f>物品!N276</f>
        <v>0</v>
      </c>
      <c r="H211" s="56">
        <f>物品!O276</f>
        <v>0</v>
      </c>
      <c r="I211" s="56">
        <f>IF(物品!J276=0,0,"'"&amp;物品!J276&amp;"'")</f>
        <v>0</v>
      </c>
      <c r="J211" s="56">
        <f>IF(物品!K276=0,0,"'"&amp;物品!K276&amp;"'")</f>
        <v>0</v>
      </c>
      <c r="K211" s="56">
        <f>IF(物品!L276=0,0,"'"&amp;物品!L276&amp;"'")</f>
        <v>0</v>
      </c>
      <c r="L211" s="56">
        <f>IF(物品!M276=0,0,"'"&amp;物品!M276&amp;"'")</f>
        <v>0</v>
      </c>
      <c r="M211" s="56">
        <f>IF(物品!N276=0,0,"'"&amp;物品!N276&amp;"'")</f>
        <v>0</v>
      </c>
      <c r="N211" s="56">
        <f>IF(物品!O276=0,0,"'"&amp;物品!O276&amp;"'")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物品!A277</f>
        <v>0</v>
      </c>
      <c r="B212" s="56" t="str">
        <f>"'"&amp;物品!B277&amp;"'"</f>
        <v>'IF14'</v>
      </c>
      <c r="C212" s="56">
        <f>物品!J277</f>
        <v>0</v>
      </c>
      <c r="D212" s="56">
        <f>物品!K277</f>
        <v>0</v>
      </c>
      <c r="E212" s="56">
        <f>物品!L277</f>
        <v>0</v>
      </c>
      <c r="F212" s="56">
        <f>物品!M277</f>
        <v>0</v>
      </c>
      <c r="G212" s="56">
        <f>物品!N277</f>
        <v>0</v>
      </c>
      <c r="H212" s="56">
        <f>物品!O277</f>
        <v>0</v>
      </c>
      <c r="I212" s="56">
        <f>IF(物品!J277=0,0,"'"&amp;物品!J277&amp;"'")</f>
        <v>0</v>
      </c>
      <c r="J212" s="56">
        <f>IF(物品!K277=0,0,"'"&amp;物品!K277&amp;"'")</f>
        <v>0</v>
      </c>
      <c r="K212" s="56">
        <f>IF(物品!L277=0,0,"'"&amp;物品!L277&amp;"'")</f>
        <v>0</v>
      </c>
      <c r="L212" s="56">
        <f>IF(物品!M277=0,0,"'"&amp;物品!M277&amp;"'")</f>
        <v>0</v>
      </c>
      <c r="M212" s="56">
        <f>IF(物品!N277=0,0,"'"&amp;物品!N277&amp;"'")</f>
        <v>0</v>
      </c>
      <c r="N212" s="56">
        <f>IF(物品!O277=0,0,"'"&amp;物品!O277&amp;"'")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物品!A278</f>
        <v>0</v>
      </c>
      <c r="B213" s="56" t="str">
        <f>"'"&amp;物品!B278&amp;"'"</f>
        <v>'IF15'</v>
      </c>
      <c r="C213" s="56">
        <f>物品!J278</f>
        <v>0</v>
      </c>
      <c r="D213" s="56">
        <f>物品!K278</f>
        <v>0</v>
      </c>
      <c r="E213" s="56">
        <f>物品!L278</f>
        <v>0</v>
      </c>
      <c r="F213" s="56">
        <f>物品!M278</f>
        <v>0</v>
      </c>
      <c r="G213" s="56">
        <f>物品!N278</f>
        <v>0</v>
      </c>
      <c r="H213" s="56">
        <f>物品!O278</f>
        <v>0</v>
      </c>
      <c r="I213" s="56">
        <f>IF(物品!J278=0,0,"'"&amp;物品!J278&amp;"'")</f>
        <v>0</v>
      </c>
      <c r="J213" s="56">
        <f>IF(物品!K278=0,0,"'"&amp;物品!K278&amp;"'")</f>
        <v>0</v>
      </c>
      <c r="K213" s="56">
        <f>IF(物品!L278=0,0,"'"&amp;物品!L278&amp;"'")</f>
        <v>0</v>
      </c>
      <c r="L213" s="56">
        <f>IF(物品!M278=0,0,"'"&amp;物品!M278&amp;"'")</f>
        <v>0</v>
      </c>
      <c r="M213" s="56">
        <f>IF(物品!N278=0,0,"'"&amp;物品!N278&amp;"'")</f>
        <v>0</v>
      </c>
      <c r="N213" s="56">
        <f>IF(物品!O278=0,0,"'"&amp;物品!O278&amp;"'")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物品!A279</f>
        <v>0</v>
      </c>
      <c r="B214" s="56" t="str">
        <f>"'"&amp;物品!B279&amp;"'"</f>
        <v>'IF16'</v>
      </c>
      <c r="C214" s="56">
        <f>物品!J279</f>
        <v>0</v>
      </c>
      <c r="D214" s="56">
        <f>物品!K279</f>
        <v>0</v>
      </c>
      <c r="E214" s="56">
        <f>物品!L279</f>
        <v>0</v>
      </c>
      <c r="F214" s="56">
        <f>物品!M279</f>
        <v>0</v>
      </c>
      <c r="G214" s="56">
        <f>物品!N279</f>
        <v>0</v>
      </c>
      <c r="H214" s="56">
        <f>物品!O279</f>
        <v>0</v>
      </c>
      <c r="I214" s="56">
        <f>IF(物品!J279=0,0,"'"&amp;物品!J279&amp;"'")</f>
        <v>0</v>
      </c>
      <c r="J214" s="56">
        <f>IF(物品!K279=0,0,"'"&amp;物品!K279&amp;"'")</f>
        <v>0</v>
      </c>
      <c r="K214" s="56">
        <f>IF(物品!L279=0,0,"'"&amp;物品!L279&amp;"'")</f>
        <v>0</v>
      </c>
      <c r="L214" s="56">
        <f>IF(物品!M279=0,0,"'"&amp;物品!M279&amp;"'")</f>
        <v>0</v>
      </c>
      <c r="M214" s="56">
        <f>IF(物品!N279=0,0,"'"&amp;物品!N279&amp;"'")</f>
        <v>0</v>
      </c>
      <c r="N214" s="56">
        <f>IF(物品!O279=0,0,"'"&amp;物品!O279&amp;"'")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物品!A280</f>
        <v>0</v>
      </c>
      <c r="B215" s="56" t="str">
        <f>"'"&amp;物品!B280&amp;"'"</f>
        <v>'IF17'</v>
      </c>
      <c r="C215" s="56">
        <f>物品!J280</f>
        <v>0</v>
      </c>
      <c r="D215" s="56">
        <f>物品!K280</f>
        <v>0</v>
      </c>
      <c r="E215" s="56">
        <f>物品!L280</f>
        <v>0</v>
      </c>
      <c r="F215" s="56">
        <f>物品!M280</f>
        <v>0</v>
      </c>
      <c r="G215" s="56">
        <f>物品!N280</f>
        <v>0</v>
      </c>
      <c r="H215" s="56">
        <f>物品!O280</f>
        <v>0</v>
      </c>
      <c r="I215" s="56">
        <f>IF(物品!J280=0,0,"'"&amp;物品!J280&amp;"'")</f>
        <v>0</v>
      </c>
      <c r="J215" s="56">
        <f>IF(物品!K280=0,0,"'"&amp;物品!K280&amp;"'")</f>
        <v>0</v>
      </c>
      <c r="K215" s="56">
        <f>IF(物品!L280=0,0,"'"&amp;物品!L280&amp;"'")</f>
        <v>0</v>
      </c>
      <c r="L215" s="56">
        <f>IF(物品!M280=0,0,"'"&amp;物品!M280&amp;"'")</f>
        <v>0</v>
      </c>
      <c r="M215" s="56">
        <f>IF(物品!N280=0,0,"'"&amp;物品!N280&amp;"'")</f>
        <v>0</v>
      </c>
      <c r="N215" s="56">
        <f>IF(物品!O280=0,0,"'"&amp;物品!O280&amp;"'")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物品!A281</f>
        <v>0</v>
      </c>
      <c r="B216" s="56" t="str">
        <f>"'"&amp;物品!B281&amp;"'"</f>
        <v>'IF18'</v>
      </c>
      <c r="C216" s="56">
        <f>物品!J281</f>
        <v>0</v>
      </c>
      <c r="D216" s="56">
        <f>物品!K281</f>
        <v>0</v>
      </c>
      <c r="E216" s="56">
        <f>物品!L281</f>
        <v>0</v>
      </c>
      <c r="F216" s="56">
        <f>物品!M281</f>
        <v>0</v>
      </c>
      <c r="G216" s="56">
        <f>物品!N281</f>
        <v>0</v>
      </c>
      <c r="H216" s="56">
        <f>物品!O281</f>
        <v>0</v>
      </c>
      <c r="I216" s="56">
        <f>IF(物品!J281=0,0,"'"&amp;物品!J281&amp;"'")</f>
        <v>0</v>
      </c>
      <c r="J216" s="56">
        <f>IF(物品!K281=0,0,"'"&amp;物品!K281&amp;"'")</f>
        <v>0</v>
      </c>
      <c r="K216" s="56">
        <f>IF(物品!L281=0,0,"'"&amp;物品!L281&amp;"'")</f>
        <v>0</v>
      </c>
      <c r="L216" s="56">
        <f>IF(物品!M281=0,0,"'"&amp;物品!M281&amp;"'")</f>
        <v>0</v>
      </c>
      <c r="M216" s="56">
        <f>IF(物品!N281=0,0,"'"&amp;物品!N281&amp;"'")</f>
        <v>0</v>
      </c>
      <c r="N216" s="56">
        <f>IF(物品!O281=0,0,"'"&amp;物品!O281&amp;"'")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物品!A282</f>
        <v>0</v>
      </c>
      <c r="B217" s="56" t="str">
        <f>"'"&amp;物品!B282&amp;"'"</f>
        <v>'IF19'</v>
      </c>
      <c r="C217" s="56">
        <f>物品!J282</f>
        <v>0</v>
      </c>
      <c r="D217" s="56">
        <f>物品!K282</f>
        <v>0</v>
      </c>
      <c r="E217" s="56">
        <f>物品!L282</f>
        <v>0</v>
      </c>
      <c r="F217" s="56">
        <f>物品!M282</f>
        <v>0</v>
      </c>
      <c r="G217" s="56">
        <f>物品!N282</f>
        <v>0</v>
      </c>
      <c r="H217" s="56">
        <f>物品!O282</f>
        <v>0</v>
      </c>
      <c r="I217" s="56">
        <f>IF(物品!J282=0,0,"'"&amp;物品!J282&amp;"'")</f>
        <v>0</v>
      </c>
      <c r="J217" s="56">
        <f>IF(物品!K282=0,0,"'"&amp;物品!K282&amp;"'")</f>
        <v>0</v>
      </c>
      <c r="K217" s="56">
        <f>IF(物品!L282=0,0,"'"&amp;物品!L282&amp;"'")</f>
        <v>0</v>
      </c>
      <c r="L217" s="56">
        <f>IF(物品!M282=0,0,"'"&amp;物品!M282&amp;"'")</f>
        <v>0</v>
      </c>
      <c r="M217" s="56">
        <f>IF(物品!N282=0,0,"'"&amp;物品!N282&amp;"'")</f>
        <v>0</v>
      </c>
      <c r="N217" s="56">
        <f>IF(物品!O282=0,0,"'"&amp;物品!O282&amp;"'")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物品!A283</f>
        <v>0</v>
      </c>
      <c r="B218" s="56" t="str">
        <f>"'"&amp;物品!B283&amp;"'"</f>
        <v>'IF20'</v>
      </c>
      <c r="C218" s="56">
        <f>物品!J283</f>
        <v>0</v>
      </c>
      <c r="D218" s="56">
        <f>物品!K283</f>
        <v>0</v>
      </c>
      <c r="E218" s="56">
        <f>物品!L283</f>
        <v>0</v>
      </c>
      <c r="F218" s="56">
        <f>物品!M283</f>
        <v>0</v>
      </c>
      <c r="G218" s="56">
        <f>物品!N283</f>
        <v>0</v>
      </c>
      <c r="H218" s="56">
        <f>物品!O283</f>
        <v>0</v>
      </c>
      <c r="I218" s="56">
        <f>IF(物品!J283=0,0,"'"&amp;物品!J283&amp;"'")</f>
        <v>0</v>
      </c>
      <c r="J218" s="56">
        <f>IF(物品!K283=0,0,"'"&amp;物品!K283&amp;"'")</f>
        <v>0</v>
      </c>
      <c r="K218" s="56">
        <f>IF(物品!L283=0,0,"'"&amp;物品!L283&amp;"'")</f>
        <v>0</v>
      </c>
      <c r="L218" s="56">
        <f>IF(物品!M283=0,0,"'"&amp;物品!M283&amp;"'")</f>
        <v>0</v>
      </c>
      <c r="M218" s="56">
        <f>IF(物品!N283=0,0,"'"&amp;物品!N283&amp;"'")</f>
        <v>0</v>
      </c>
      <c r="N218" s="56">
        <f>IF(物品!O283=0,0,"'"&amp;物品!O283&amp;"'")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物品!A284</f>
        <v>0</v>
      </c>
      <c r="B219" s="56" t="str">
        <f>"'"&amp;物品!B284&amp;"'"</f>
        <v>'IF21'</v>
      </c>
      <c r="C219" s="56">
        <f>物品!J284</f>
        <v>0</v>
      </c>
      <c r="D219" s="56">
        <f>物品!K284</f>
        <v>0</v>
      </c>
      <c r="E219" s="56">
        <f>物品!L284</f>
        <v>0</v>
      </c>
      <c r="F219" s="56">
        <f>物品!M284</f>
        <v>0</v>
      </c>
      <c r="G219" s="56">
        <f>物品!N284</f>
        <v>0</v>
      </c>
      <c r="H219" s="56">
        <f>物品!O284</f>
        <v>0</v>
      </c>
      <c r="I219" s="56">
        <f>IF(物品!J284=0,0,"'"&amp;物品!J284&amp;"'")</f>
        <v>0</v>
      </c>
      <c r="J219" s="56">
        <f>IF(物品!K284=0,0,"'"&amp;物品!K284&amp;"'")</f>
        <v>0</v>
      </c>
      <c r="K219" s="56">
        <f>IF(物品!L284=0,0,"'"&amp;物品!L284&amp;"'")</f>
        <v>0</v>
      </c>
      <c r="L219" s="56">
        <f>IF(物品!M284=0,0,"'"&amp;物品!M284&amp;"'")</f>
        <v>0</v>
      </c>
      <c r="M219" s="56">
        <f>IF(物品!N284=0,0,"'"&amp;物品!N284&amp;"'")</f>
        <v>0</v>
      </c>
      <c r="N219" s="56">
        <f>IF(物品!O284=0,0,"'"&amp;物品!O284&amp;"'")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物品!A285</f>
        <v>0</v>
      </c>
      <c r="B220" s="56" t="str">
        <f>"'"&amp;物品!B285&amp;"'"</f>
        <v>'IF22'</v>
      </c>
      <c r="C220" s="56">
        <f>物品!J285</f>
        <v>0</v>
      </c>
      <c r="D220" s="56">
        <f>物品!K285</f>
        <v>0</v>
      </c>
      <c r="E220" s="56">
        <f>物品!L285</f>
        <v>0</v>
      </c>
      <c r="F220" s="56">
        <f>物品!M285</f>
        <v>0</v>
      </c>
      <c r="G220" s="56">
        <f>物品!N285</f>
        <v>0</v>
      </c>
      <c r="H220" s="56">
        <f>物品!O285</f>
        <v>0</v>
      </c>
      <c r="I220" s="56">
        <f>IF(物品!J285=0,0,"'"&amp;物品!J285&amp;"'")</f>
        <v>0</v>
      </c>
      <c r="J220" s="56">
        <f>IF(物品!K285=0,0,"'"&amp;物品!K285&amp;"'")</f>
        <v>0</v>
      </c>
      <c r="K220" s="56">
        <f>IF(物品!L285=0,0,"'"&amp;物品!L285&amp;"'")</f>
        <v>0</v>
      </c>
      <c r="L220" s="56">
        <f>IF(物品!M285=0,0,"'"&amp;物品!M285&amp;"'")</f>
        <v>0</v>
      </c>
      <c r="M220" s="56">
        <f>IF(物品!N285=0,0,"'"&amp;物品!N285&amp;"'")</f>
        <v>0</v>
      </c>
      <c r="N220" s="56">
        <f>IF(物品!O285=0,0,"'"&amp;物品!O285&amp;"'")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物品!A286</f>
        <v>0</v>
      </c>
      <c r="B221" s="56" t="str">
        <f>"'"&amp;物品!B286&amp;"'"</f>
        <v>'IF23'</v>
      </c>
      <c r="C221" s="56">
        <f>物品!J286</f>
        <v>0</v>
      </c>
      <c r="D221" s="56">
        <f>物品!K286</f>
        <v>0</v>
      </c>
      <c r="E221" s="56">
        <f>物品!L286</f>
        <v>0</v>
      </c>
      <c r="F221" s="56">
        <f>物品!M286</f>
        <v>0</v>
      </c>
      <c r="G221" s="56">
        <f>物品!N286</f>
        <v>0</v>
      </c>
      <c r="H221" s="56">
        <f>物品!O286</f>
        <v>0</v>
      </c>
      <c r="I221" s="56">
        <f>IF(物品!J286=0,0,"'"&amp;物品!J286&amp;"'")</f>
        <v>0</v>
      </c>
      <c r="J221" s="56">
        <f>IF(物品!K286=0,0,"'"&amp;物品!K286&amp;"'")</f>
        <v>0</v>
      </c>
      <c r="K221" s="56">
        <f>IF(物品!L286=0,0,"'"&amp;物品!L286&amp;"'")</f>
        <v>0</v>
      </c>
      <c r="L221" s="56">
        <f>IF(物品!M286=0,0,"'"&amp;物品!M286&amp;"'")</f>
        <v>0</v>
      </c>
      <c r="M221" s="56">
        <f>IF(物品!N286=0,0,"'"&amp;物品!N286&amp;"'")</f>
        <v>0</v>
      </c>
      <c r="N221" s="56">
        <f>IF(物品!O286=0,0,"'"&amp;物品!O286&amp;"'")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物品!A287</f>
        <v>0</v>
      </c>
      <c r="B222" s="56" t="str">
        <f>"'"&amp;物品!B287&amp;"'"</f>
        <v>'IF24'</v>
      </c>
      <c r="C222" s="56">
        <f>物品!J287</f>
        <v>0</v>
      </c>
      <c r="D222" s="56">
        <f>物品!K287</f>
        <v>0</v>
      </c>
      <c r="E222" s="56">
        <f>物品!L287</f>
        <v>0</v>
      </c>
      <c r="F222" s="56">
        <f>物品!M287</f>
        <v>0</v>
      </c>
      <c r="G222" s="56">
        <f>物品!N287</f>
        <v>0</v>
      </c>
      <c r="H222" s="56">
        <f>物品!O287</f>
        <v>0</v>
      </c>
      <c r="I222" s="56">
        <f>IF(物品!J287=0,0,"'"&amp;物品!J287&amp;"'")</f>
        <v>0</v>
      </c>
      <c r="J222" s="56">
        <f>IF(物品!K287=0,0,"'"&amp;物品!K287&amp;"'")</f>
        <v>0</v>
      </c>
      <c r="K222" s="56">
        <f>IF(物品!L287=0,0,"'"&amp;物品!L287&amp;"'")</f>
        <v>0</v>
      </c>
      <c r="L222" s="56">
        <f>IF(物品!M287=0,0,"'"&amp;物品!M287&amp;"'")</f>
        <v>0</v>
      </c>
      <c r="M222" s="56">
        <f>IF(物品!N287=0,0,"'"&amp;物品!N287&amp;"'")</f>
        <v>0</v>
      </c>
      <c r="N222" s="56">
        <f>IF(物品!O287=0,0,"'"&amp;物品!O287&amp;"'")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物品!A288</f>
        <v>0</v>
      </c>
      <c r="B223" s="56" t="str">
        <f>"'"&amp;物品!B288&amp;"'"</f>
        <v>'IF25'</v>
      </c>
      <c r="C223" s="56">
        <f>物品!J288</f>
        <v>0</v>
      </c>
      <c r="D223" s="56">
        <f>物品!K288</f>
        <v>0</v>
      </c>
      <c r="E223" s="56">
        <f>物品!L288</f>
        <v>0</v>
      </c>
      <c r="F223" s="56">
        <f>物品!M288</f>
        <v>0</v>
      </c>
      <c r="G223" s="56">
        <f>物品!N288</f>
        <v>0</v>
      </c>
      <c r="H223" s="56">
        <f>物品!O288</f>
        <v>0</v>
      </c>
      <c r="I223" s="56">
        <f>IF(物品!J288=0,0,"'"&amp;物品!J288&amp;"'")</f>
        <v>0</v>
      </c>
      <c r="J223" s="56">
        <f>IF(物品!K288=0,0,"'"&amp;物品!K288&amp;"'")</f>
        <v>0</v>
      </c>
      <c r="K223" s="56">
        <f>IF(物品!L288=0,0,"'"&amp;物品!L288&amp;"'")</f>
        <v>0</v>
      </c>
      <c r="L223" s="56">
        <f>IF(物品!M288=0,0,"'"&amp;物品!M288&amp;"'")</f>
        <v>0</v>
      </c>
      <c r="M223" s="56">
        <f>IF(物品!N288=0,0,"'"&amp;物品!N288&amp;"'")</f>
        <v>0</v>
      </c>
      <c r="N223" s="56">
        <f>IF(物品!O288=0,0,"'"&amp;物品!O288&amp;"'")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物品!A289</f>
        <v>0</v>
      </c>
      <c r="B224" s="56" t="str">
        <f>"'"&amp;物品!B289&amp;"'"</f>
        <v>'IF26'</v>
      </c>
      <c r="C224" s="56">
        <f>物品!J289</f>
        <v>0</v>
      </c>
      <c r="D224" s="56">
        <f>物品!K289</f>
        <v>0</v>
      </c>
      <c r="E224" s="56">
        <f>物品!L289</f>
        <v>0</v>
      </c>
      <c r="F224" s="56">
        <f>物品!M289</f>
        <v>0</v>
      </c>
      <c r="G224" s="56">
        <f>物品!N289</f>
        <v>0</v>
      </c>
      <c r="H224" s="56">
        <f>物品!O289</f>
        <v>0</v>
      </c>
      <c r="I224" s="56">
        <f>IF(物品!J289=0,0,"'"&amp;物品!J289&amp;"'")</f>
        <v>0</v>
      </c>
      <c r="J224" s="56">
        <f>IF(物品!K289=0,0,"'"&amp;物品!K289&amp;"'")</f>
        <v>0</v>
      </c>
      <c r="K224" s="56">
        <f>IF(物品!L289=0,0,"'"&amp;物品!L289&amp;"'")</f>
        <v>0</v>
      </c>
      <c r="L224" s="56">
        <f>IF(物品!M289=0,0,"'"&amp;物品!M289&amp;"'")</f>
        <v>0</v>
      </c>
      <c r="M224" s="56">
        <f>IF(物品!N289=0,0,"'"&amp;物品!N289&amp;"'")</f>
        <v>0</v>
      </c>
      <c r="N224" s="56">
        <f>IF(物品!O289=0,0,"'"&amp;物品!O289&amp;"'")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物品!A290</f>
        <v>0</v>
      </c>
      <c r="B225" s="56" t="str">
        <f>"'"&amp;物品!B290&amp;"'"</f>
        <v>'IF27'</v>
      </c>
      <c r="C225" s="56">
        <f>物品!J290</f>
        <v>0</v>
      </c>
      <c r="D225" s="56">
        <f>物品!K290</f>
        <v>0</v>
      </c>
      <c r="E225" s="56">
        <f>物品!L290</f>
        <v>0</v>
      </c>
      <c r="F225" s="56">
        <f>物品!M290</f>
        <v>0</v>
      </c>
      <c r="G225" s="56">
        <f>物品!N290</f>
        <v>0</v>
      </c>
      <c r="H225" s="56">
        <f>物品!O290</f>
        <v>0</v>
      </c>
      <c r="I225" s="56">
        <f>IF(物品!J290=0,0,"'"&amp;物品!J290&amp;"'")</f>
        <v>0</v>
      </c>
      <c r="J225" s="56">
        <f>IF(物品!K290=0,0,"'"&amp;物品!K290&amp;"'")</f>
        <v>0</v>
      </c>
      <c r="K225" s="56">
        <f>IF(物品!L290=0,0,"'"&amp;物品!L290&amp;"'")</f>
        <v>0</v>
      </c>
      <c r="L225" s="56">
        <f>IF(物品!M290=0,0,"'"&amp;物品!M290&amp;"'")</f>
        <v>0</v>
      </c>
      <c r="M225" s="56">
        <f>IF(物品!N290=0,0,"'"&amp;物品!N290&amp;"'")</f>
        <v>0</v>
      </c>
      <c r="N225" s="56">
        <f>IF(物品!O290=0,0,"'"&amp;物品!O290&amp;"'")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物品!A297</f>
        <v>0</v>
      </c>
      <c r="B226" s="56" t="str">
        <f>"'"&amp;物品!B297&amp;"'"</f>
        <v>'IC01'</v>
      </c>
      <c r="C226" s="56">
        <f>物品!J297</f>
        <v>0</v>
      </c>
      <c r="D226" s="56">
        <f>物品!K297</f>
        <v>0</v>
      </c>
      <c r="E226" s="56">
        <f>物品!L297</f>
        <v>0</v>
      </c>
      <c r="F226" s="56">
        <f>物品!M297</f>
        <v>0</v>
      </c>
      <c r="G226" s="56">
        <f>物品!N297</f>
        <v>0</v>
      </c>
      <c r="H226" s="56">
        <f>物品!O297</f>
        <v>0</v>
      </c>
      <c r="I226" s="56">
        <f>IF(物品!J297=0,0,"'"&amp;物品!J297&amp;"'")</f>
        <v>0</v>
      </c>
      <c r="J226" s="56">
        <f>IF(物品!K297=0,0,"'"&amp;物品!K297&amp;"'")</f>
        <v>0</v>
      </c>
      <c r="K226" s="56">
        <f>IF(物品!L297=0,0,"'"&amp;物品!L297&amp;"'")</f>
        <v>0</v>
      </c>
      <c r="L226" s="56">
        <f>IF(物品!M297=0,0,"'"&amp;物品!M297&amp;"'")</f>
        <v>0</v>
      </c>
      <c r="M226" s="56">
        <f>IF(物品!N297=0,0,"'"&amp;物品!N297&amp;"'")</f>
        <v>0</v>
      </c>
      <c r="N226" s="56">
        <f>IF(物品!O297=0,0,"'"&amp;物品!O297&amp;"'")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物品!A298</f>
        <v>0</v>
      </c>
      <c r="B227" s="56" t="str">
        <f>"'"&amp;物品!B298&amp;"'"</f>
        <v>'IC02'</v>
      </c>
      <c r="C227" s="56">
        <f>物品!J298</f>
        <v>0</v>
      </c>
      <c r="D227" s="56">
        <f>物品!K298</f>
        <v>0</v>
      </c>
      <c r="E227" s="56">
        <f>物品!L298</f>
        <v>0</v>
      </c>
      <c r="F227" s="56">
        <f>物品!M298</f>
        <v>0</v>
      </c>
      <c r="G227" s="56">
        <f>物品!N298</f>
        <v>0</v>
      </c>
      <c r="H227" s="56">
        <f>物品!O298</f>
        <v>0</v>
      </c>
      <c r="I227" s="56">
        <f>IF(物品!J298=0,0,"'"&amp;物品!J298&amp;"'")</f>
        <v>0</v>
      </c>
      <c r="J227" s="56">
        <f>IF(物品!K298=0,0,"'"&amp;物品!K298&amp;"'")</f>
        <v>0</v>
      </c>
      <c r="K227" s="56">
        <f>IF(物品!L298=0,0,"'"&amp;物品!L298&amp;"'")</f>
        <v>0</v>
      </c>
      <c r="L227" s="56">
        <f>IF(物品!M298=0,0,"'"&amp;物品!M298&amp;"'")</f>
        <v>0</v>
      </c>
      <c r="M227" s="56">
        <f>IF(物品!N298=0,0,"'"&amp;物品!N298&amp;"'")</f>
        <v>0</v>
      </c>
      <c r="N227" s="56">
        <f>IF(物品!O298=0,0,"'"&amp;物品!O298&amp;"'")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物品!A299</f>
        <v>0</v>
      </c>
      <c r="B228" s="56" t="str">
        <f>"'"&amp;物品!B299&amp;"'"</f>
        <v>'IC03'</v>
      </c>
      <c r="C228" s="56">
        <f>物品!J299</f>
        <v>0</v>
      </c>
      <c r="D228" s="56">
        <f>物品!K299</f>
        <v>0</v>
      </c>
      <c r="E228" s="56">
        <f>物品!L299</f>
        <v>0</v>
      </c>
      <c r="F228" s="56">
        <f>物品!M299</f>
        <v>0</v>
      </c>
      <c r="G228" s="56">
        <f>物品!N299</f>
        <v>0</v>
      </c>
      <c r="H228" s="56">
        <f>物品!O299</f>
        <v>0</v>
      </c>
      <c r="I228" s="56">
        <f>IF(物品!J299=0,0,"'"&amp;物品!J299&amp;"'")</f>
        <v>0</v>
      </c>
      <c r="J228" s="56">
        <f>IF(物品!K299=0,0,"'"&amp;物品!K299&amp;"'")</f>
        <v>0</v>
      </c>
      <c r="K228" s="56">
        <f>IF(物品!L299=0,0,"'"&amp;物品!L299&amp;"'")</f>
        <v>0</v>
      </c>
      <c r="L228" s="56">
        <f>IF(物品!M299=0,0,"'"&amp;物品!M299&amp;"'")</f>
        <v>0</v>
      </c>
      <c r="M228" s="56">
        <f>IF(物品!N299=0,0,"'"&amp;物品!N299&amp;"'")</f>
        <v>0</v>
      </c>
      <c r="N228" s="56">
        <f>IF(物品!O299=0,0,"'"&amp;物品!O299&amp;"'")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物品!A300</f>
        <v>0</v>
      </c>
      <c r="B229" s="56" t="str">
        <f>"'"&amp;物品!B300&amp;"'"</f>
        <v>'IC04'</v>
      </c>
      <c r="C229" s="56">
        <f>物品!J300</f>
        <v>0</v>
      </c>
      <c r="D229" s="56">
        <f>物品!K300</f>
        <v>0</v>
      </c>
      <c r="E229" s="56">
        <f>物品!L300</f>
        <v>0</v>
      </c>
      <c r="F229" s="56">
        <f>物品!M300</f>
        <v>0</v>
      </c>
      <c r="G229" s="56">
        <f>物品!N300</f>
        <v>0</v>
      </c>
      <c r="H229" s="56">
        <f>物品!O300</f>
        <v>0</v>
      </c>
      <c r="I229" s="56">
        <f>IF(物品!J300=0,0,"'"&amp;物品!J300&amp;"'")</f>
        <v>0</v>
      </c>
      <c r="J229" s="56">
        <f>IF(物品!K300=0,0,"'"&amp;物品!K300&amp;"'")</f>
        <v>0</v>
      </c>
      <c r="K229" s="56">
        <f>IF(物品!L300=0,0,"'"&amp;物品!L300&amp;"'")</f>
        <v>0</v>
      </c>
      <c r="L229" s="56">
        <f>IF(物品!M300=0,0,"'"&amp;物品!M300&amp;"'")</f>
        <v>0</v>
      </c>
      <c r="M229" s="56">
        <f>IF(物品!N300=0,0,"'"&amp;物品!N300&amp;"'")</f>
        <v>0</v>
      </c>
      <c r="N229" s="56">
        <f>IF(物品!O300=0,0,"'"&amp;物品!O300&amp;"'")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物品!A301</f>
        <v>0</v>
      </c>
      <c r="B230" s="56" t="str">
        <f>"'"&amp;物品!B301&amp;"'"</f>
        <v>'IC05'</v>
      </c>
      <c r="C230" s="56">
        <f>物品!J301</f>
        <v>0</v>
      </c>
      <c r="D230" s="56">
        <f>物品!K301</f>
        <v>0</v>
      </c>
      <c r="E230" s="56">
        <f>物品!L301</f>
        <v>0</v>
      </c>
      <c r="F230" s="56">
        <f>物品!M301</f>
        <v>0</v>
      </c>
      <c r="G230" s="56">
        <f>物品!N301</f>
        <v>0</v>
      </c>
      <c r="H230" s="56">
        <f>物品!O301</f>
        <v>0</v>
      </c>
      <c r="I230" s="56">
        <f>IF(物品!J301=0,0,"'"&amp;物品!J301&amp;"'")</f>
        <v>0</v>
      </c>
      <c r="J230" s="56">
        <f>IF(物品!K301=0,0,"'"&amp;物品!K301&amp;"'")</f>
        <v>0</v>
      </c>
      <c r="K230" s="56">
        <f>IF(物品!L301=0,0,"'"&amp;物品!L301&amp;"'")</f>
        <v>0</v>
      </c>
      <c r="L230" s="56">
        <f>IF(物品!M301=0,0,"'"&amp;物品!M301&amp;"'")</f>
        <v>0</v>
      </c>
      <c r="M230" s="56">
        <f>IF(物品!N301=0,0,"'"&amp;物品!N301&amp;"'")</f>
        <v>0</v>
      </c>
      <c r="N230" s="56">
        <f>IF(物品!O301=0,0,"'"&amp;物品!O301&amp;"'")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物品!A302</f>
        <v>0</v>
      </c>
      <c r="B231" s="56" t="str">
        <f>"'"&amp;物品!B302&amp;"'"</f>
        <v>'IC06'</v>
      </c>
      <c r="C231" s="56">
        <f>物品!J302</f>
        <v>0</v>
      </c>
      <c r="D231" s="56">
        <f>物品!K302</f>
        <v>0</v>
      </c>
      <c r="E231" s="56">
        <f>物品!L302</f>
        <v>0</v>
      </c>
      <c r="F231" s="56">
        <f>物品!M302</f>
        <v>0</v>
      </c>
      <c r="G231" s="56">
        <f>物品!N302</f>
        <v>0</v>
      </c>
      <c r="H231" s="56">
        <f>物品!O302</f>
        <v>0</v>
      </c>
      <c r="I231" s="56">
        <f>IF(物品!J302=0,0,"'"&amp;物品!J302&amp;"'")</f>
        <v>0</v>
      </c>
      <c r="J231" s="56">
        <f>IF(物品!K302=0,0,"'"&amp;物品!K302&amp;"'")</f>
        <v>0</v>
      </c>
      <c r="K231" s="56">
        <f>IF(物品!L302=0,0,"'"&amp;物品!L302&amp;"'")</f>
        <v>0</v>
      </c>
      <c r="L231" s="56">
        <f>IF(物品!M302=0,0,"'"&amp;物品!M302&amp;"'")</f>
        <v>0</v>
      </c>
      <c r="M231" s="56">
        <f>IF(物品!N302=0,0,"'"&amp;物品!N302&amp;"'")</f>
        <v>0</v>
      </c>
      <c r="N231" s="56">
        <f>IF(物品!O302=0,0,"'"&amp;物品!O302&amp;"'")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物品!A303</f>
        <v>0</v>
      </c>
      <c r="B232" s="56" t="str">
        <f>"'"&amp;物品!B303&amp;"'"</f>
        <v>'IC07'</v>
      </c>
      <c r="C232" s="56">
        <f>物品!J303</f>
        <v>0</v>
      </c>
      <c r="D232" s="56">
        <f>物品!K303</f>
        <v>0</v>
      </c>
      <c r="E232" s="56">
        <f>物品!L303</f>
        <v>0</v>
      </c>
      <c r="F232" s="56">
        <f>物品!M303</f>
        <v>0</v>
      </c>
      <c r="G232" s="56">
        <f>物品!N303</f>
        <v>0</v>
      </c>
      <c r="H232" s="56">
        <f>物品!O303</f>
        <v>0</v>
      </c>
      <c r="I232" s="56">
        <f>IF(物品!J303=0,0,"'"&amp;物品!J303&amp;"'")</f>
        <v>0</v>
      </c>
      <c r="J232" s="56">
        <f>IF(物品!K303=0,0,"'"&amp;物品!K303&amp;"'")</f>
        <v>0</v>
      </c>
      <c r="K232" s="56">
        <f>IF(物品!L303=0,0,"'"&amp;物品!L303&amp;"'")</f>
        <v>0</v>
      </c>
      <c r="L232" s="56">
        <f>IF(物品!M303=0,0,"'"&amp;物品!M303&amp;"'")</f>
        <v>0</v>
      </c>
      <c r="M232" s="56">
        <f>IF(物品!N303=0,0,"'"&amp;物品!N303&amp;"'")</f>
        <v>0</v>
      </c>
      <c r="N232" s="56">
        <f>IF(物品!O303=0,0,"'"&amp;物品!O303&amp;"'")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物品!A304</f>
        <v>0</v>
      </c>
      <c r="B233" s="56" t="str">
        <f>"'"&amp;物品!B304&amp;"'"</f>
        <v>'IC08'</v>
      </c>
      <c r="C233" s="56">
        <f>物品!J304</f>
        <v>0</v>
      </c>
      <c r="D233" s="56">
        <f>物品!K304</f>
        <v>0</v>
      </c>
      <c r="E233" s="56">
        <f>物品!L304</f>
        <v>0</v>
      </c>
      <c r="F233" s="56">
        <f>物品!M304</f>
        <v>0</v>
      </c>
      <c r="G233" s="56">
        <f>物品!N304</f>
        <v>0</v>
      </c>
      <c r="H233" s="56">
        <f>物品!O304</f>
        <v>0</v>
      </c>
      <c r="I233" s="56">
        <f>IF(物品!J304=0,0,"'"&amp;物品!J304&amp;"'")</f>
        <v>0</v>
      </c>
      <c r="J233" s="56">
        <f>IF(物品!K304=0,0,"'"&amp;物品!K304&amp;"'")</f>
        <v>0</v>
      </c>
      <c r="K233" s="56">
        <f>IF(物品!L304=0,0,"'"&amp;物品!L304&amp;"'")</f>
        <v>0</v>
      </c>
      <c r="L233" s="56">
        <f>IF(物品!M304=0,0,"'"&amp;物品!M304&amp;"'")</f>
        <v>0</v>
      </c>
      <c r="M233" s="56">
        <f>IF(物品!N304=0,0,"'"&amp;物品!N304&amp;"'")</f>
        <v>0</v>
      </c>
      <c r="N233" s="56">
        <f>IF(物品!O304=0,0,"'"&amp;物品!O304&amp;"'")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物品!A305</f>
        <v>0</v>
      </c>
      <c r="B234" s="56" t="str">
        <f>"'"&amp;物品!B305&amp;"'"</f>
        <v>'IC09'</v>
      </c>
      <c r="C234" s="56">
        <f>物品!J305</f>
        <v>0</v>
      </c>
      <c r="D234" s="56">
        <f>物品!K305</f>
        <v>0</v>
      </c>
      <c r="E234" s="56">
        <f>物品!L305</f>
        <v>0</v>
      </c>
      <c r="F234" s="56">
        <f>物品!M305</f>
        <v>0</v>
      </c>
      <c r="G234" s="56">
        <f>物品!N305</f>
        <v>0</v>
      </c>
      <c r="H234" s="56">
        <f>物品!O305</f>
        <v>0</v>
      </c>
      <c r="I234" s="56">
        <f>IF(物品!J305=0,0,"'"&amp;物品!J305&amp;"'")</f>
        <v>0</v>
      </c>
      <c r="J234" s="56">
        <f>IF(物品!K305=0,0,"'"&amp;物品!K305&amp;"'")</f>
        <v>0</v>
      </c>
      <c r="K234" s="56">
        <f>IF(物品!L305=0,0,"'"&amp;物品!L305&amp;"'")</f>
        <v>0</v>
      </c>
      <c r="L234" s="56">
        <f>IF(物品!M305=0,0,"'"&amp;物品!M305&amp;"'")</f>
        <v>0</v>
      </c>
      <c r="M234" s="56">
        <f>IF(物品!N305=0,0,"'"&amp;物品!N305&amp;"'")</f>
        <v>0</v>
      </c>
      <c r="N234" s="56">
        <f>IF(物品!O305=0,0,"'"&amp;物品!O305&amp;"'")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物品!A306</f>
        <v>0</v>
      </c>
      <c r="B235" s="56" t="str">
        <f>"'"&amp;物品!B306&amp;"'"</f>
        <v>'IC10'</v>
      </c>
      <c r="C235" s="56">
        <f>物品!J306</f>
        <v>0</v>
      </c>
      <c r="D235" s="56">
        <f>物品!K306</f>
        <v>0</v>
      </c>
      <c r="E235" s="56">
        <f>物品!L306</f>
        <v>0</v>
      </c>
      <c r="F235" s="56">
        <f>物品!M306</f>
        <v>0</v>
      </c>
      <c r="G235" s="56">
        <f>物品!N306</f>
        <v>0</v>
      </c>
      <c r="H235" s="56">
        <f>物品!O306</f>
        <v>0</v>
      </c>
      <c r="I235" s="56">
        <f>IF(物品!J306=0,0,"'"&amp;物品!J306&amp;"'")</f>
        <v>0</v>
      </c>
      <c r="J235" s="56">
        <f>IF(物品!K306=0,0,"'"&amp;物品!K306&amp;"'")</f>
        <v>0</v>
      </c>
      <c r="K235" s="56">
        <f>IF(物品!L306=0,0,"'"&amp;物品!L306&amp;"'")</f>
        <v>0</v>
      </c>
      <c r="L235" s="56">
        <f>IF(物品!M306=0,0,"'"&amp;物品!M306&amp;"'")</f>
        <v>0</v>
      </c>
      <c r="M235" s="56">
        <f>IF(物品!N306=0,0,"'"&amp;物品!N306&amp;"'")</f>
        <v>0</v>
      </c>
      <c r="N235" s="56">
        <f>IF(物品!O306=0,0,"'"&amp;物品!O306&amp;"'")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物品!A307</f>
        <v>0</v>
      </c>
      <c r="B236" s="56" t="str">
        <f>"'"&amp;物品!B307&amp;"'"</f>
        <v>'IC11'</v>
      </c>
      <c r="C236" s="56">
        <f>物品!J307</f>
        <v>0</v>
      </c>
      <c r="D236" s="56">
        <f>物品!K307</f>
        <v>0</v>
      </c>
      <c r="E236" s="56">
        <f>物品!L307</f>
        <v>0</v>
      </c>
      <c r="F236" s="56">
        <f>物品!M307</f>
        <v>0</v>
      </c>
      <c r="G236" s="56">
        <f>物品!N307</f>
        <v>0</v>
      </c>
      <c r="H236" s="56">
        <f>物品!O307</f>
        <v>0</v>
      </c>
      <c r="I236" s="56">
        <f>IF(物品!J307=0,0,"'"&amp;物品!J307&amp;"'")</f>
        <v>0</v>
      </c>
      <c r="J236" s="56">
        <f>IF(物品!K307=0,0,"'"&amp;物品!K307&amp;"'")</f>
        <v>0</v>
      </c>
      <c r="K236" s="56">
        <f>IF(物品!L307=0,0,"'"&amp;物品!L307&amp;"'")</f>
        <v>0</v>
      </c>
      <c r="L236" s="56">
        <f>IF(物品!M307=0,0,"'"&amp;物品!M307&amp;"'")</f>
        <v>0</v>
      </c>
      <c r="M236" s="56">
        <f>IF(物品!N307=0,0,"'"&amp;物品!N307&amp;"'")</f>
        <v>0</v>
      </c>
      <c r="N236" s="56">
        <f>IF(物品!O307=0,0,"'"&amp;物品!O307&amp;"'")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物品!A308</f>
        <v>0</v>
      </c>
      <c r="B237" s="56" t="str">
        <f>"'"&amp;物品!B308&amp;"'"</f>
        <v>''</v>
      </c>
      <c r="C237" s="56">
        <f>物品!J308</f>
        <v>0</v>
      </c>
      <c r="D237" s="56">
        <f>物品!K308</f>
        <v>0</v>
      </c>
      <c r="E237" s="56">
        <f>物品!L308</f>
        <v>0</v>
      </c>
      <c r="F237" s="56">
        <f>物品!M308</f>
        <v>0</v>
      </c>
      <c r="G237" s="56">
        <f>物品!N308</f>
        <v>0</v>
      </c>
      <c r="H237" s="56">
        <f>物品!O308</f>
        <v>0</v>
      </c>
      <c r="I237" s="56">
        <f>IF(物品!J308=0,0,"'"&amp;物品!J308&amp;"'")</f>
        <v>0</v>
      </c>
      <c r="J237" s="56">
        <f>IF(物品!K308=0,0,"'"&amp;物品!K308&amp;"'")</f>
        <v>0</v>
      </c>
      <c r="K237" s="56">
        <f>IF(物品!L308=0,0,"'"&amp;物品!L308&amp;"'")</f>
        <v>0</v>
      </c>
      <c r="L237" s="56">
        <f>IF(物品!M308=0,0,"'"&amp;物品!M308&amp;"'")</f>
        <v>0</v>
      </c>
      <c r="M237" s="56">
        <f>IF(物品!N308=0,0,"'"&amp;物品!N308&amp;"'")</f>
        <v>0</v>
      </c>
      <c r="N237" s="56">
        <f>IF(物品!O308=0,0,"'"&amp;物品!O308&amp;"'")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物品!A309</f>
        <v>0</v>
      </c>
      <c r="B238" s="56" t="str">
        <f>"'"&amp;物品!B309&amp;"'"</f>
        <v>''</v>
      </c>
      <c r="C238" s="56">
        <f>物品!J309</f>
        <v>0</v>
      </c>
      <c r="D238" s="56">
        <f>物品!K309</f>
        <v>0</v>
      </c>
      <c r="E238" s="56">
        <f>物品!L309</f>
        <v>0</v>
      </c>
      <c r="F238" s="56">
        <f>物品!M309</f>
        <v>0</v>
      </c>
      <c r="G238" s="56">
        <f>物品!N309</f>
        <v>0</v>
      </c>
      <c r="H238" s="56">
        <f>物品!O309</f>
        <v>0</v>
      </c>
      <c r="I238" s="56">
        <f>IF(物品!J309=0,0,"'"&amp;物品!J309&amp;"'")</f>
        <v>0</v>
      </c>
      <c r="J238" s="56">
        <f>IF(物品!K309=0,0,"'"&amp;物品!K309&amp;"'")</f>
        <v>0</v>
      </c>
      <c r="K238" s="56">
        <f>IF(物品!L309=0,0,"'"&amp;物品!L309&amp;"'")</f>
        <v>0</v>
      </c>
      <c r="L238" s="56">
        <f>IF(物品!M309=0,0,"'"&amp;物品!M309&amp;"'")</f>
        <v>0</v>
      </c>
      <c r="M238" s="56">
        <f>IF(物品!N309=0,0,"'"&amp;物品!N309&amp;"'")</f>
        <v>0</v>
      </c>
      <c r="N238" s="56">
        <f>IF(物品!O309=0,0,"'"&amp;物品!O309&amp;"'")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物品!A310</f>
        <v>0</v>
      </c>
      <c r="B239" s="56" t="str">
        <f>"'"&amp;物品!B310&amp;"'"</f>
        <v>''</v>
      </c>
      <c r="C239" s="56">
        <f>物品!J310</f>
        <v>0</v>
      </c>
      <c r="D239" s="56">
        <f>物品!K310</f>
        <v>0</v>
      </c>
      <c r="E239" s="56">
        <f>物品!L310</f>
        <v>0</v>
      </c>
      <c r="F239" s="56">
        <f>物品!M310</f>
        <v>0</v>
      </c>
      <c r="G239" s="56">
        <f>物品!N310</f>
        <v>0</v>
      </c>
      <c r="H239" s="56">
        <f>物品!O310</f>
        <v>0</v>
      </c>
      <c r="I239" s="56">
        <f>IF(物品!J310=0,0,"'"&amp;物品!J310&amp;"'")</f>
        <v>0</v>
      </c>
      <c r="J239" s="56">
        <f>IF(物品!K310=0,0,"'"&amp;物品!K310&amp;"'")</f>
        <v>0</v>
      </c>
      <c r="K239" s="56">
        <f>IF(物品!L310=0,0,"'"&amp;物品!L310&amp;"'")</f>
        <v>0</v>
      </c>
      <c r="L239" s="56">
        <f>IF(物品!M310=0,0,"'"&amp;物品!M310&amp;"'")</f>
        <v>0</v>
      </c>
      <c r="M239" s="56">
        <f>IF(物品!N310=0,0,"'"&amp;物品!N310&amp;"'")</f>
        <v>0</v>
      </c>
      <c r="N239" s="56">
        <f>IF(物品!O310=0,0,"'"&amp;物品!O310&amp;"'")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物品!A311</f>
        <v>0</v>
      </c>
      <c r="B240" s="56" t="str">
        <f>"'"&amp;物品!B311&amp;"'"</f>
        <v>''</v>
      </c>
      <c r="C240" s="56">
        <f>物品!J311</f>
        <v>0</v>
      </c>
      <c r="D240" s="56">
        <f>物品!K311</f>
        <v>0</v>
      </c>
      <c r="E240" s="56">
        <f>物品!L311</f>
        <v>0</v>
      </c>
      <c r="F240" s="56">
        <f>物品!M311</f>
        <v>0</v>
      </c>
      <c r="G240" s="56">
        <f>物品!N311</f>
        <v>0</v>
      </c>
      <c r="H240" s="56">
        <f>物品!O311</f>
        <v>0</v>
      </c>
      <c r="I240" s="56">
        <f>IF(物品!J311=0,0,"'"&amp;物品!J311&amp;"'")</f>
        <v>0</v>
      </c>
      <c r="J240" s="56">
        <f>IF(物品!K311=0,0,"'"&amp;物品!K311&amp;"'")</f>
        <v>0</v>
      </c>
      <c r="K240" s="56">
        <f>IF(物品!L311=0,0,"'"&amp;物品!L311&amp;"'")</f>
        <v>0</v>
      </c>
      <c r="L240" s="56">
        <f>IF(物品!M311=0,0,"'"&amp;物品!M311&amp;"'")</f>
        <v>0</v>
      </c>
      <c r="M240" s="56">
        <f>IF(物品!N311=0,0,"'"&amp;物品!N311&amp;"'")</f>
        <v>0</v>
      </c>
      <c r="N240" s="56">
        <f>IF(物品!O311=0,0,"'"&amp;物品!O311&amp;"'")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物品!A312</f>
        <v>0</v>
      </c>
      <c r="B241" s="56" t="str">
        <f>"'"&amp;物品!B312&amp;"'"</f>
        <v>''</v>
      </c>
      <c r="C241" s="56">
        <f>物品!J312</f>
        <v>0</v>
      </c>
      <c r="D241" s="56">
        <f>物品!K312</f>
        <v>0</v>
      </c>
      <c r="E241" s="56">
        <f>物品!L312</f>
        <v>0</v>
      </c>
      <c r="F241" s="56">
        <f>物品!M312</f>
        <v>0</v>
      </c>
      <c r="G241" s="56">
        <f>物品!N312</f>
        <v>0</v>
      </c>
      <c r="H241" s="56">
        <f>物品!O312</f>
        <v>0</v>
      </c>
      <c r="I241" s="56">
        <f>IF(物品!J312=0,0,"'"&amp;物品!J312&amp;"'")</f>
        <v>0</v>
      </c>
      <c r="J241" s="56">
        <f>IF(物品!K312=0,0,"'"&amp;物品!K312&amp;"'")</f>
        <v>0</v>
      </c>
      <c r="K241" s="56">
        <f>IF(物品!L312=0,0,"'"&amp;物品!L312&amp;"'")</f>
        <v>0</v>
      </c>
      <c r="L241" s="56">
        <f>IF(物品!M312=0,0,"'"&amp;物品!M312&amp;"'")</f>
        <v>0</v>
      </c>
      <c r="M241" s="56">
        <f>IF(物品!N312=0,0,"'"&amp;物品!N312&amp;"'")</f>
        <v>0</v>
      </c>
      <c r="N241" s="56">
        <f>IF(物品!O312=0,0,"'"&amp;物品!O312&amp;"'")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物品!A313</f>
        <v>0</v>
      </c>
      <c r="B242" s="56" t="str">
        <f>"'"&amp;物品!B313&amp;"'"</f>
        <v>''</v>
      </c>
      <c r="C242" s="56">
        <f>物品!J313</f>
        <v>0</v>
      </c>
      <c r="D242" s="56">
        <f>物品!K313</f>
        <v>0</v>
      </c>
      <c r="E242" s="56">
        <f>物品!L313</f>
        <v>0</v>
      </c>
      <c r="F242" s="56">
        <f>物品!M313</f>
        <v>0</v>
      </c>
      <c r="G242" s="56">
        <f>物品!N313</f>
        <v>0</v>
      </c>
      <c r="H242" s="56">
        <f>物品!O313</f>
        <v>0</v>
      </c>
      <c r="I242" s="56">
        <f>IF(物品!J313=0,0,"'"&amp;物品!J313&amp;"'")</f>
        <v>0</v>
      </c>
      <c r="J242" s="56">
        <f>IF(物品!K313=0,0,"'"&amp;物品!K313&amp;"'")</f>
        <v>0</v>
      </c>
      <c r="K242" s="56">
        <f>IF(物品!L313=0,0,"'"&amp;物品!L313&amp;"'")</f>
        <v>0</v>
      </c>
      <c r="L242" s="56">
        <f>IF(物品!M313=0,0,"'"&amp;物品!M313&amp;"'")</f>
        <v>0</v>
      </c>
      <c r="M242" s="56">
        <f>IF(物品!N313=0,0,"'"&amp;物品!N313&amp;"'")</f>
        <v>0</v>
      </c>
      <c r="N242" s="56">
        <f>IF(物品!O313=0,0,"'"&amp;物品!O313&amp;"'")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物品!A314</f>
        <v>0</v>
      </c>
      <c r="B243" s="56" t="str">
        <f>"'"&amp;物品!B314&amp;"'"</f>
        <v>''</v>
      </c>
      <c r="C243" s="56">
        <f>物品!J314</f>
        <v>0</v>
      </c>
      <c r="D243" s="56">
        <f>物品!K314</f>
        <v>0</v>
      </c>
      <c r="E243" s="56">
        <f>物品!L314</f>
        <v>0</v>
      </c>
      <c r="F243" s="56">
        <f>物品!M314</f>
        <v>0</v>
      </c>
      <c r="G243" s="56">
        <f>物品!N314</f>
        <v>0</v>
      </c>
      <c r="H243" s="56">
        <f>物品!O314</f>
        <v>0</v>
      </c>
      <c r="I243" s="56">
        <f>IF(物品!J314=0,0,"'"&amp;物品!J314&amp;"'")</f>
        <v>0</v>
      </c>
      <c r="J243" s="56">
        <f>IF(物品!K314=0,0,"'"&amp;物品!K314&amp;"'")</f>
        <v>0</v>
      </c>
      <c r="K243" s="56">
        <f>IF(物品!L314=0,0,"'"&amp;物品!L314&amp;"'")</f>
        <v>0</v>
      </c>
      <c r="L243" s="56">
        <f>IF(物品!M314=0,0,"'"&amp;物品!M314&amp;"'")</f>
        <v>0</v>
      </c>
      <c r="M243" s="56">
        <f>IF(物品!N314=0,0,"'"&amp;物品!N314&amp;"'")</f>
        <v>0</v>
      </c>
      <c r="N243" s="56">
        <f>IF(物品!O314=0,0,"'"&amp;物品!O314&amp;"'")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物品!A315</f>
        <v>0</v>
      </c>
      <c r="B244" s="56" t="str">
        <f>"'"&amp;物品!B315&amp;"'"</f>
        <v>''</v>
      </c>
      <c r="C244" s="56">
        <f>物品!J315</f>
        <v>0</v>
      </c>
      <c r="D244" s="56">
        <f>物品!K315</f>
        <v>0</v>
      </c>
      <c r="E244" s="56">
        <f>物品!L315</f>
        <v>0</v>
      </c>
      <c r="F244" s="56">
        <f>物品!M315</f>
        <v>0</v>
      </c>
      <c r="G244" s="56">
        <f>物品!N315</f>
        <v>0</v>
      </c>
      <c r="H244" s="56">
        <f>物品!O315</f>
        <v>0</v>
      </c>
      <c r="I244" s="56">
        <f>IF(物品!J315=0,0,"'"&amp;物品!J315&amp;"'")</f>
        <v>0</v>
      </c>
      <c r="J244" s="56">
        <f>IF(物品!K315=0,0,"'"&amp;物品!K315&amp;"'")</f>
        <v>0</v>
      </c>
      <c r="K244" s="56">
        <f>IF(物品!L315=0,0,"'"&amp;物品!L315&amp;"'")</f>
        <v>0</v>
      </c>
      <c r="L244" s="56">
        <f>IF(物品!M315=0,0,"'"&amp;物品!M315&amp;"'")</f>
        <v>0</v>
      </c>
      <c r="M244" s="56">
        <f>IF(物品!N315=0,0,"'"&amp;物品!N315&amp;"'")</f>
        <v>0</v>
      </c>
      <c r="N244" s="56">
        <f>IF(物品!O315=0,0,"'"&amp;物品!O315&amp;"'")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物品!A316</f>
        <v>0</v>
      </c>
      <c r="B245" s="56" t="str">
        <f>"'"&amp;物品!B316&amp;"'"</f>
        <v>''</v>
      </c>
      <c r="C245" s="56">
        <f>物品!J316</f>
        <v>0</v>
      </c>
      <c r="D245" s="56">
        <f>物品!K316</f>
        <v>0</v>
      </c>
      <c r="E245" s="56">
        <f>物品!L316</f>
        <v>0</v>
      </c>
      <c r="F245" s="56">
        <f>物品!M316</f>
        <v>0</v>
      </c>
      <c r="G245" s="56">
        <f>物品!N316</f>
        <v>0</v>
      </c>
      <c r="H245" s="56">
        <f>物品!O316</f>
        <v>0</v>
      </c>
      <c r="I245" s="56">
        <f>IF(物品!J316=0,0,"'"&amp;物品!J316&amp;"'")</f>
        <v>0</v>
      </c>
      <c r="J245" s="56">
        <f>IF(物品!K316=0,0,"'"&amp;物品!K316&amp;"'")</f>
        <v>0</v>
      </c>
      <c r="K245" s="56">
        <f>IF(物品!L316=0,0,"'"&amp;物品!L316&amp;"'")</f>
        <v>0</v>
      </c>
      <c r="L245" s="56">
        <f>IF(物品!M316=0,0,"'"&amp;物品!M316&amp;"'")</f>
        <v>0</v>
      </c>
      <c r="M245" s="56">
        <f>IF(物品!N316=0,0,"'"&amp;物品!N316&amp;"'")</f>
        <v>0</v>
      </c>
      <c r="N245" s="56">
        <f>IF(物品!O316=0,0,"'"&amp;物品!O316&amp;"'")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物品!A317</f>
        <v>0</v>
      </c>
      <c r="B246" s="56" t="str">
        <f>"'"&amp;物品!B317&amp;"'"</f>
        <v>''</v>
      </c>
      <c r="C246" s="56">
        <f>物品!J317</f>
        <v>0</v>
      </c>
      <c r="D246" s="56">
        <f>物品!K317</f>
        <v>0</v>
      </c>
      <c r="E246" s="56">
        <f>物品!L317</f>
        <v>0</v>
      </c>
      <c r="F246" s="56">
        <f>物品!M317</f>
        <v>0</v>
      </c>
      <c r="G246" s="56">
        <f>物品!N317</f>
        <v>0</v>
      </c>
      <c r="H246" s="56">
        <f>物品!O317</f>
        <v>0</v>
      </c>
      <c r="I246" s="56">
        <f>IF(物品!J317=0,0,"'"&amp;物品!J317&amp;"'")</f>
        <v>0</v>
      </c>
      <c r="J246" s="56">
        <f>IF(物品!K317=0,0,"'"&amp;物品!K317&amp;"'")</f>
        <v>0</v>
      </c>
      <c r="K246" s="56">
        <f>IF(物品!L317=0,0,"'"&amp;物品!L317&amp;"'")</f>
        <v>0</v>
      </c>
      <c r="L246" s="56">
        <f>IF(物品!M317=0,0,"'"&amp;物品!M317&amp;"'")</f>
        <v>0</v>
      </c>
      <c r="M246" s="56">
        <f>IF(物品!N317=0,0,"'"&amp;物品!N317&amp;"'")</f>
        <v>0</v>
      </c>
      <c r="N246" s="56">
        <f>IF(物品!O317=0,0,"'"&amp;物品!O317&amp;"'")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物品!A318</f>
        <v>0</v>
      </c>
      <c r="B247" s="56" t="str">
        <f>"'"&amp;物品!B318&amp;"'"</f>
        <v>''</v>
      </c>
      <c r="C247" s="56">
        <f>物品!J318</f>
        <v>0</v>
      </c>
      <c r="D247" s="56">
        <f>物品!K318</f>
        <v>0</v>
      </c>
      <c r="E247" s="56">
        <f>物品!L318</f>
        <v>0</v>
      </c>
      <c r="F247" s="56">
        <f>物品!M318</f>
        <v>0</v>
      </c>
      <c r="G247" s="56">
        <f>物品!N318</f>
        <v>0</v>
      </c>
      <c r="H247" s="56">
        <f>物品!O318</f>
        <v>0</v>
      </c>
      <c r="I247" s="56">
        <f>IF(物品!J318=0,0,"'"&amp;物品!J318&amp;"'")</f>
        <v>0</v>
      </c>
      <c r="J247" s="56">
        <f>IF(物品!K318=0,0,"'"&amp;物品!K318&amp;"'")</f>
        <v>0</v>
      </c>
      <c r="K247" s="56">
        <f>IF(物品!L318=0,0,"'"&amp;物品!L318&amp;"'")</f>
        <v>0</v>
      </c>
      <c r="L247" s="56">
        <f>IF(物品!M318=0,0,"'"&amp;物品!M318&amp;"'")</f>
        <v>0</v>
      </c>
      <c r="M247" s="56">
        <f>IF(物品!N318=0,0,"'"&amp;物品!N318&amp;"'")</f>
        <v>0</v>
      </c>
      <c r="N247" s="56">
        <f>IF(物品!O318=0,0,"'"&amp;物品!O318&amp;"'")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物品!A319</f>
        <v>0</v>
      </c>
      <c r="B248" s="56" t="str">
        <f>"'"&amp;物品!B319&amp;"'"</f>
        <v>''</v>
      </c>
      <c r="C248" s="56">
        <f>物品!J319</f>
        <v>0</v>
      </c>
      <c r="D248" s="56">
        <f>物品!K319</f>
        <v>0</v>
      </c>
      <c r="E248" s="56">
        <f>物品!L319</f>
        <v>0</v>
      </c>
      <c r="F248" s="56">
        <f>物品!M319</f>
        <v>0</v>
      </c>
      <c r="G248" s="56">
        <f>物品!N319</f>
        <v>0</v>
      </c>
      <c r="H248" s="56">
        <f>物品!O319</f>
        <v>0</v>
      </c>
      <c r="I248" s="56">
        <f>IF(物品!J319=0,0,"'"&amp;物品!J319&amp;"'")</f>
        <v>0</v>
      </c>
      <c r="J248" s="56">
        <f>IF(物品!K319=0,0,"'"&amp;物品!K319&amp;"'")</f>
        <v>0</v>
      </c>
      <c r="K248" s="56">
        <f>IF(物品!L319=0,0,"'"&amp;物品!L319&amp;"'")</f>
        <v>0</v>
      </c>
      <c r="L248" s="56">
        <f>IF(物品!M319=0,0,"'"&amp;物品!M319&amp;"'")</f>
        <v>0</v>
      </c>
      <c r="M248" s="56">
        <f>IF(物品!N319=0,0,"'"&amp;物品!N319&amp;"'")</f>
        <v>0</v>
      </c>
      <c r="N248" s="56">
        <f>IF(物品!O319=0,0,"'"&amp;物品!O319&amp;"'")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物品!A320</f>
        <v>0</v>
      </c>
      <c r="B249" s="56" t="str">
        <f>"'"&amp;物品!B320&amp;"'"</f>
        <v>''</v>
      </c>
      <c r="C249" s="56">
        <f>物品!J320</f>
        <v>0</v>
      </c>
      <c r="D249" s="56">
        <f>物品!K320</f>
        <v>0</v>
      </c>
      <c r="E249" s="56">
        <f>物品!L320</f>
        <v>0</v>
      </c>
      <c r="F249" s="56">
        <f>物品!M320</f>
        <v>0</v>
      </c>
      <c r="G249" s="56">
        <f>物品!N320</f>
        <v>0</v>
      </c>
      <c r="H249" s="56">
        <f>物品!O320</f>
        <v>0</v>
      </c>
      <c r="I249" s="56">
        <f>IF(物品!J320=0,0,"'"&amp;物品!J320&amp;"'")</f>
        <v>0</v>
      </c>
      <c r="J249" s="56">
        <f>IF(物品!K320=0,0,"'"&amp;物品!K320&amp;"'")</f>
        <v>0</v>
      </c>
      <c r="K249" s="56">
        <f>IF(物品!L320=0,0,"'"&amp;物品!L320&amp;"'")</f>
        <v>0</v>
      </c>
      <c r="L249" s="56">
        <f>IF(物品!M320=0,0,"'"&amp;物品!M320&amp;"'")</f>
        <v>0</v>
      </c>
      <c r="M249" s="56">
        <f>IF(物品!N320=0,0,"'"&amp;物品!N320&amp;"'")</f>
        <v>0</v>
      </c>
      <c r="N249" s="56">
        <f>IF(物品!O320=0,0,"'"&amp;物品!O320&amp;"'")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物品!A321</f>
        <v>0</v>
      </c>
      <c r="B250" s="56" t="str">
        <f>"'"&amp;物品!B321&amp;"'"</f>
        <v>''</v>
      </c>
      <c r="C250" s="56">
        <f>物品!J321</f>
        <v>0</v>
      </c>
      <c r="D250" s="56">
        <f>物品!K321</f>
        <v>0</v>
      </c>
      <c r="E250" s="56">
        <f>物品!L321</f>
        <v>0</v>
      </c>
      <c r="F250" s="56">
        <f>物品!M321</f>
        <v>0</v>
      </c>
      <c r="G250" s="56">
        <f>物品!N321</f>
        <v>0</v>
      </c>
      <c r="H250" s="56">
        <f>物品!O321</f>
        <v>0</v>
      </c>
      <c r="I250" s="56">
        <f>IF(物品!J321=0,0,"'"&amp;物品!J321&amp;"'")</f>
        <v>0</v>
      </c>
      <c r="J250" s="56">
        <f>IF(物品!K321=0,0,"'"&amp;物品!K321&amp;"'")</f>
        <v>0</v>
      </c>
      <c r="K250" s="56">
        <f>IF(物品!L321=0,0,"'"&amp;物品!L321&amp;"'")</f>
        <v>0</v>
      </c>
      <c r="L250" s="56">
        <f>IF(物品!M321=0,0,"'"&amp;物品!M321&amp;"'")</f>
        <v>0</v>
      </c>
      <c r="M250" s="56">
        <f>IF(物品!N321=0,0,"'"&amp;物品!N321&amp;"'")</f>
        <v>0</v>
      </c>
      <c r="N250" s="56">
        <f>IF(物品!O321=0,0,"'"&amp;物品!O321&amp;"'")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物品!A322</f>
        <v>0</v>
      </c>
      <c r="B251" s="56" t="str">
        <f>"'"&amp;物品!B322&amp;"'"</f>
        <v>''</v>
      </c>
      <c r="C251" s="56">
        <f>物品!J322</f>
        <v>0</v>
      </c>
      <c r="D251" s="56">
        <f>物品!K322</f>
        <v>0</v>
      </c>
      <c r="E251" s="56">
        <f>物品!L322</f>
        <v>0</v>
      </c>
      <c r="F251" s="56">
        <f>物品!M322</f>
        <v>0</v>
      </c>
      <c r="G251" s="56">
        <f>物品!N322</f>
        <v>0</v>
      </c>
      <c r="H251" s="56">
        <f>物品!O322</f>
        <v>0</v>
      </c>
      <c r="I251" s="56">
        <f>IF(物品!J322=0,0,"'"&amp;物品!J322&amp;"'")</f>
        <v>0</v>
      </c>
      <c r="J251" s="56">
        <f>IF(物品!K322=0,0,"'"&amp;物品!K322&amp;"'")</f>
        <v>0</v>
      </c>
      <c r="K251" s="56">
        <f>IF(物品!L322=0,0,"'"&amp;物品!L322&amp;"'")</f>
        <v>0</v>
      </c>
      <c r="L251" s="56">
        <f>IF(物品!M322=0,0,"'"&amp;物品!M322&amp;"'")</f>
        <v>0</v>
      </c>
      <c r="M251" s="56">
        <f>IF(物品!N322=0,0,"'"&amp;物品!N322&amp;"'")</f>
        <v>0</v>
      </c>
      <c r="N251" s="56">
        <f>IF(物品!O322=0,0,"'"&amp;物品!O322&amp;"'")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物品!A323</f>
        <v>0</v>
      </c>
      <c r="B252" s="56" t="str">
        <f>"'"&amp;物品!B323&amp;"'"</f>
        <v>''</v>
      </c>
      <c r="C252" s="56">
        <f>物品!J323</f>
        <v>0</v>
      </c>
      <c r="D252" s="56">
        <f>物品!K323</f>
        <v>0</v>
      </c>
      <c r="E252" s="56">
        <f>物品!L323</f>
        <v>0</v>
      </c>
      <c r="F252" s="56">
        <f>物品!M323</f>
        <v>0</v>
      </c>
      <c r="G252" s="56">
        <f>物品!N323</f>
        <v>0</v>
      </c>
      <c r="H252" s="56">
        <f>物品!O323</f>
        <v>0</v>
      </c>
      <c r="I252" s="56">
        <f>IF(物品!J323=0,0,"'"&amp;物品!J323&amp;"'")</f>
        <v>0</v>
      </c>
      <c r="J252" s="56">
        <f>IF(物品!K323=0,0,"'"&amp;物品!K323&amp;"'")</f>
        <v>0</v>
      </c>
      <c r="K252" s="56">
        <f>IF(物品!L323=0,0,"'"&amp;物品!L323&amp;"'")</f>
        <v>0</v>
      </c>
      <c r="L252" s="56">
        <f>IF(物品!M323=0,0,"'"&amp;物品!M323&amp;"'")</f>
        <v>0</v>
      </c>
      <c r="M252" s="56">
        <f>IF(物品!N323=0,0,"'"&amp;物品!N323&amp;"'")</f>
        <v>0</v>
      </c>
      <c r="N252" s="56">
        <f>IF(物品!O323=0,0,"'"&amp;物品!O323&amp;"'")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物品!A324</f>
        <v>0</v>
      </c>
      <c r="B253" s="56" t="str">
        <f>"'"&amp;物品!B324&amp;"'"</f>
        <v>''</v>
      </c>
      <c r="C253" s="56">
        <f>物品!J324</f>
        <v>0</v>
      </c>
      <c r="D253" s="56">
        <f>物品!K324</f>
        <v>0</v>
      </c>
      <c r="E253" s="56">
        <f>物品!L324</f>
        <v>0</v>
      </c>
      <c r="F253" s="56">
        <f>物品!M324</f>
        <v>0</v>
      </c>
      <c r="G253" s="56">
        <f>物品!N324</f>
        <v>0</v>
      </c>
      <c r="H253" s="56">
        <f>物品!O324</f>
        <v>0</v>
      </c>
      <c r="I253" s="56">
        <f>IF(物品!J324=0,0,"'"&amp;物品!J324&amp;"'")</f>
        <v>0</v>
      </c>
      <c r="J253" s="56">
        <f>IF(物品!K324=0,0,"'"&amp;物品!K324&amp;"'")</f>
        <v>0</v>
      </c>
      <c r="K253" s="56">
        <f>IF(物品!L324=0,0,"'"&amp;物品!L324&amp;"'")</f>
        <v>0</v>
      </c>
      <c r="L253" s="56">
        <f>IF(物品!M324=0,0,"'"&amp;物品!M324&amp;"'")</f>
        <v>0</v>
      </c>
      <c r="M253" s="56">
        <f>IF(物品!N324=0,0,"'"&amp;物品!N324&amp;"'")</f>
        <v>0</v>
      </c>
      <c r="N253" s="56">
        <f>IF(物品!O324=0,0,"'"&amp;物品!O324&amp;"'")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物品!A325</f>
        <v>0</v>
      </c>
      <c r="B254" s="56" t="str">
        <f>"'"&amp;物品!B325&amp;"'"</f>
        <v>''</v>
      </c>
      <c r="C254" s="56">
        <f>物品!J325</f>
        <v>0</v>
      </c>
      <c r="D254" s="56">
        <f>物品!K325</f>
        <v>0</v>
      </c>
      <c r="E254" s="56">
        <f>物品!L325</f>
        <v>0</v>
      </c>
      <c r="F254" s="56">
        <f>物品!M325</f>
        <v>0</v>
      </c>
      <c r="G254" s="56">
        <f>物品!N325</f>
        <v>0</v>
      </c>
      <c r="H254" s="56">
        <f>物品!O325</f>
        <v>0</v>
      </c>
      <c r="I254" s="56">
        <f>IF(物品!J325=0,0,"'"&amp;物品!J325&amp;"'")</f>
        <v>0</v>
      </c>
      <c r="J254" s="56">
        <f>IF(物品!K325=0,0,"'"&amp;物品!K325&amp;"'")</f>
        <v>0</v>
      </c>
      <c r="K254" s="56">
        <f>IF(物品!L325=0,0,"'"&amp;物品!L325&amp;"'")</f>
        <v>0</v>
      </c>
      <c r="L254" s="56">
        <f>IF(物品!M325=0,0,"'"&amp;物品!M325&amp;"'")</f>
        <v>0</v>
      </c>
      <c r="M254" s="56">
        <f>IF(物品!N325=0,0,"'"&amp;物品!N325&amp;"'")</f>
        <v>0</v>
      </c>
      <c r="N254" s="56">
        <f>IF(物品!O325=0,0,"'"&amp;物品!O325&amp;"'")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物品!A326</f>
        <v>0</v>
      </c>
      <c r="B255" s="56" t="str">
        <f>"'"&amp;物品!B326&amp;"'"</f>
        <v>''</v>
      </c>
      <c r="C255" s="56">
        <f>物品!J326</f>
        <v>0</v>
      </c>
      <c r="D255" s="56">
        <f>物品!K326</f>
        <v>0</v>
      </c>
      <c r="E255" s="56">
        <f>物品!L326</f>
        <v>0</v>
      </c>
      <c r="F255" s="56">
        <f>物品!M326</f>
        <v>0</v>
      </c>
      <c r="G255" s="56">
        <f>物品!N326</f>
        <v>0</v>
      </c>
      <c r="H255" s="56">
        <f>物品!O326</f>
        <v>0</v>
      </c>
      <c r="I255" s="56">
        <f>IF(物品!J326=0,0,"'"&amp;物品!J326&amp;"'")</f>
        <v>0</v>
      </c>
      <c r="J255" s="56">
        <f>IF(物品!K326=0,0,"'"&amp;物品!K326&amp;"'")</f>
        <v>0</v>
      </c>
      <c r="K255" s="56">
        <f>IF(物品!L326=0,0,"'"&amp;物品!L326&amp;"'")</f>
        <v>0</v>
      </c>
      <c r="L255" s="56">
        <f>IF(物品!M326=0,0,"'"&amp;物品!M326&amp;"'")</f>
        <v>0</v>
      </c>
      <c r="M255" s="56">
        <f>IF(物品!N326=0,0,"'"&amp;物品!N326&amp;"'")</f>
        <v>0</v>
      </c>
      <c r="N255" s="56">
        <f>IF(物品!O326=0,0,"'"&amp;物品!O326&amp;"'")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物品!A327</f>
        <v>0</v>
      </c>
      <c r="B256" s="56" t="str">
        <f>"'"&amp;物品!B327&amp;"'"</f>
        <v>''</v>
      </c>
      <c r="C256" s="56">
        <f>物品!J327</f>
        <v>0</v>
      </c>
      <c r="D256" s="56">
        <f>物品!K327</f>
        <v>0</v>
      </c>
      <c r="E256" s="56">
        <f>物品!L327</f>
        <v>0</v>
      </c>
      <c r="F256" s="56">
        <f>物品!M327</f>
        <v>0</v>
      </c>
      <c r="G256" s="56">
        <f>物品!N327</f>
        <v>0</v>
      </c>
      <c r="H256" s="56">
        <f>物品!O327</f>
        <v>0</v>
      </c>
      <c r="I256" s="56">
        <f>IF(物品!J327=0,0,"'"&amp;物品!J327&amp;"'")</f>
        <v>0</v>
      </c>
      <c r="J256" s="56">
        <f>IF(物品!K327=0,0,"'"&amp;物品!K327&amp;"'")</f>
        <v>0</v>
      </c>
      <c r="K256" s="56">
        <f>IF(物品!L327=0,0,"'"&amp;物品!L327&amp;"'")</f>
        <v>0</v>
      </c>
      <c r="L256" s="56">
        <f>IF(物品!M327=0,0,"'"&amp;物品!M327&amp;"'")</f>
        <v>0</v>
      </c>
      <c r="M256" s="56">
        <f>IF(物品!N327=0,0,"'"&amp;物品!N327&amp;"'")</f>
        <v>0</v>
      </c>
      <c r="N256" s="56">
        <f>IF(物品!O327=0,0,"'"&amp;物品!O327&amp;"'")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物品!A328</f>
        <v>0</v>
      </c>
      <c r="B257" s="56" t="str">
        <f>"'"&amp;物品!B328&amp;"'"</f>
        <v>''</v>
      </c>
      <c r="C257" s="56">
        <f>物品!J328</f>
        <v>0</v>
      </c>
      <c r="D257" s="56">
        <f>物品!K328</f>
        <v>0</v>
      </c>
      <c r="E257" s="56">
        <f>物品!L328</f>
        <v>0</v>
      </c>
      <c r="F257" s="56">
        <f>物品!M328</f>
        <v>0</v>
      </c>
      <c r="G257" s="56">
        <f>物品!N328</f>
        <v>0</v>
      </c>
      <c r="H257" s="56">
        <f>物品!O328</f>
        <v>0</v>
      </c>
      <c r="I257" s="56">
        <f>IF(物品!J328=0,0,"'"&amp;物品!J328&amp;"'")</f>
        <v>0</v>
      </c>
      <c r="J257" s="56">
        <f>IF(物品!K328=0,0,"'"&amp;物品!K328&amp;"'")</f>
        <v>0</v>
      </c>
      <c r="K257" s="56">
        <f>IF(物品!L328=0,0,"'"&amp;物品!L328&amp;"'")</f>
        <v>0</v>
      </c>
      <c r="L257" s="56">
        <f>IF(物品!M328=0,0,"'"&amp;物品!M328&amp;"'")</f>
        <v>0</v>
      </c>
      <c r="M257" s="56">
        <f>IF(物品!N328=0,0,"'"&amp;物品!N328&amp;"'")</f>
        <v>0</v>
      </c>
      <c r="N257" s="56">
        <f>IF(物品!O328=0,0,"'"&amp;物品!O328&amp;"'")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物品!A329</f>
        <v>0</v>
      </c>
      <c r="B258" s="56" t="str">
        <f>"'"&amp;物品!B329&amp;"'"</f>
        <v>''</v>
      </c>
      <c r="C258" s="56">
        <f>物品!J329</f>
        <v>0</v>
      </c>
      <c r="D258" s="56">
        <f>物品!K329</f>
        <v>0</v>
      </c>
      <c r="E258" s="56">
        <f>物品!L329</f>
        <v>0</v>
      </c>
      <c r="F258" s="56">
        <f>物品!M329</f>
        <v>0</v>
      </c>
      <c r="G258" s="56">
        <f>物品!N329</f>
        <v>0</v>
      </c>
      <c r="H258" s="56">
        <f>物品!O329</f>
        <v>0</v>
      </c>
      <c r="I258" s="56">
        <f>IF(物品!J329=0,0,"'"&amp;物品!J329&amp;"'")</f>
        <v>0</v>
      </c>
      <c r="J258" s="56">
        <f>IF(物品!K329=0,0,"'"&amp;物品!K329&amp;"'")</f>
        <v>0</v>
      </c>
      <c r="K258" s="56">
        <f>IF(物品!L329=0,0,"'"&amp;物品!L329&amp;"'")</f>
        <v>0</v>
      </c>
      <c r="L258" s="56">
        <f>IF(物品!M329=0,0,"'"&amp;物品!M329&amp;"'")</f>
        <v>0</v>
      </c>
      <c r="M258" s="56">
        <f>IF(物品!N329=0,0,"'"&amp;物品!N329&amp;"'")</f>
        <v>0</v>
      </c>
      <c r="N258" s="56">
        <f>IF(物品!O329=0,0,"'"&amp;物品!O329&amp;"'")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物品!A330</f>
        <v>0</v>
      </c>
      <c r="B259" s="56" t="str">
        <f>"'"&amp;物品!B330&amp;"'"</f>
        <v>''</v>
      </c>
      <c r="C259" s="56">
        <f>物品!J330</f>
        <v>0</v>
      </c>
      <c r="D259" s="56">
        <f>物品!K330</f>
        <v>0</v>
      </c>
      <c r="E259" s="56">
        <f>物品!L330</f>
        <v>0</v>
      </c>
      <c r="F259" s="56">
        <f>物品!M330</f>
        <v>0</v>
      </c>
      <c r="G259" s="56">
        <f>物品!N330</f>
        <v>0</v>
      </c>
      <c r="H259" s="56">
        <f>物品!O330</f>
        <v>0</v>
      </c>
      <c r="I259" s="56">
        <f>IF(物品!J330=0,0,"'"&amp;物品!J330&amp;"'")</f>
        <v>0</v>
      </c>
      <c r="J259" s="56">
        <f>IF(物品!K330=0,0,"'"&amp;物品!K330&amp;"'")</f>
        <v>0</v>
      </c>
      <c r="K259" s="56">
        <f>IF(物品!L330=0,0,"'"&amp;物品!L330&amp;"'")</f>
        <v>0</v>
      </c>
      <c r="L259" s="56">
        <f>IF(物品!M330=0,0,"'"&amp;物品!M330&amp;"'")</f>
        <v>0</v>
      </c>
      <c r="M259" s="56">
        <f>IF(物品!N330=0,0,"'"&amp;物品!N330&amp;"'")</f>
        <v>0</v>
      </c>
      <c r="N259" s="56">
        <f>IF(物品!O330=0,0,"'"&amp;物品!O330&amp;"'")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物品!A331</f>
        <v>0</v>
      </c>
      <c r="B260" s="56" t="str">
        <f>"'"&amp;物品!B331&amp;"'"</f>
        <v>''</v>
      </c>
      <c r="C260" s="56">
        <f>物品!J331</f>
        <v>0</v>
      </c>
      <c r="D260" s="56">
        <f>物品!K331</f>
        <v>0</v>
      </c>
      <c r="E260" s="56">
        <f>物品!L331</f>
        <v>0</v>
      </c>
      <c r="F260" s="56">
        <f>物品!M331</f>
        <v>0</v>
      </c>
      <c r="G260" s="56">
        <f>物品!N331</f>
        <v>0</v>
      </c>
      <c r="H260" s="56">
        <f>物品!O331</f>
        <v>0</v>
      </c>
      <c r="I260" s="56">
        <f>IF(物品!J331=0,0,"'"&amp;物品!J331&amp;"'")</f>
        <v>0</v>
      </c>
      <c r="J260" s="56">
        <f>IF(物品!K331=0,0,"'"&amp;物品!K331&amp;"'")</f>
        <v>0</v>
      </c>
      <c r="K260" s="56">
        <f>IF(物品!L331=0,0,"'"&amp;物品!L331&amp;"'")</f>
        <v>0</v>
      </c>
      <c r="L260" s="56">
        <f>IF(物品!M331=0,0,"'"&amp;物品!M331&amp;"'")</f>
        <v>0</v>
      </c>
      <c r="M260" s="56">
        <f>IF(物品!N331=0,0,"'"&amp;物品!N331&amp;"'")</f>
        <v>0</v>
      </c>
      <c r="N260" s="56">
        <f>IF(物品!O331=0,0,"'"&amp;物品!O331&amp;"'")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物品!A332</f>
        <v>0</v>
      </c>
      <c r="B261" s="56" t="str">
        <f>"'"&amp;物品!B332&amp;"'"</f>
        <v>''</v>
      </c>
      <c r="C261" s="56">
        <f>物品!J332</f>
        <v>0</v>
      </c>
      <c r="D261" s="56">
        <f>物品!K332</f>
        <v>0</v>
      </c>
      <c r="E261" s="56">
        <f>物品!L332</f>
        <v>0</v>
      </c>
      <c r="F261" s="56">
        <f>物品!M332</f>
        <v>0</v>
      </c>
      <c r="G261" s="56">
        <f>物品!N332</f>
        <v>0</v>
      </c>
      <c r="H261" s="56">
        <f>物品!O332</f>
        <v>0</v>
      </c>
      <c r="I261" s="56">
        <f>IF(物品!J332=0,0,"'"&amp;物品!J332&amp;"'")</f>
        <v>0</v>
      </c>
      <c r="J261" s="56">
        <f>IF(物品!K332=0,0,"'"&amp;物品!K332&amp;"'")</f>
        <v>0</v>
      </c>
      <c r="K261" s="56">
        <f>IF(物品!L332=0,0,"'"&amp;物品!L332&amp;"'")</f>
        <v>0</v>
      </c>
      <c r="L261" s="56">
        <f>IF(物品!M332=0,0,"'"&amp;物品!M332&amp;"'")</f>
        <v>0</v>
      </c>
      <c r="M261" s="56">
        <f>IF(物品!N332=0,0,"'"&amp;物品!N332&amp;"'")</f>
        <v>0</v>
      </c>
      <c r="N261" s="56">
        <f>IF(物品!O332=0,0,"'"&amp;物品!O332&amp;"'")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物品!A333</f>
        <v>0</v>
      </c>
      <c r="B262" s="56" t="str">
        <f>"'"&amp;物品!B333&amp;"'"</f>
        <v>''</v>
      </c>
      <c r="C262" s="56">
        <f>物品!J333</f>
        <v>0</v>
      </c>
      <c r="D262" s="56">
        <f>物品!K333</f>
        <v>0</v>
      </c>
      <c r="E262" s="56">
        <f>物品!L333</f>
        <v>0</v>
      </c>
      <c r="F262" s="56">
        <f>物品!M333</f>
        <v>0</v>
      </c>
      <c r="G262" s="56">
        <f>物品!N333</f>
        <v>0</v>
      </c>
      <c r="H262" s="56">
        <f>物品!O333</f>
        <v>0</v>
      </c>
      <c r="I262" s="56">
        <f>IF(物品!J333=0,0,"'"&amp;物品!J333&amp;"'")</f>
        <v>0</v>
      </c>
      <c r="J262" s="56">
        <f>IF(物品!K333=0,0,"'"&amp;物品!K333&amp;"'")</f>
        <v>0</v>
      </c>
      <c r="K262" s="56">
        <f>IF(物品!L333=0,0,"'"&amp;物品!L333&amp;"'")</f>
        <v>0</v>
      </c>
      <c r="L262" s="56">
        <f>IF(物品!M333=0,0,"'"&amp;物品!M333&amp;"'")</f>
        <v>0</v>
      </c>
      <c r="M262" s="56">
        <f>IF(物品!N333=0,0,"'"&amp;物品!N333&amp;"'")</f>
        <v>0</v>
      </c>
      <c r="N262" s="56">
        <f>IF(物品!O333=0,0,"'"&amp;物品!O333&amp;"'")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物品!A334</f>
        <v>0</v>
      </c>
      <c r="B263" s="56" t="str">
        <f>"'"&amp;物品!B334&amp;"'"</f>
        <v>''</v>
      </c>
      <c r="C263" s="56">
        <f>物品!J334</f>
        <v>0</v>
      </c>
      <c r="D263" s="56">
        <f>物品!K334</f>
        <v>0</v>
      </c>
      <c r="E263" s="56">
        <f>物品!L334</f>
        <v>0</v>
      </c>
      <c r="F263" s="56">
        <f>物品!M334</f>
        <v>0</v>
      </c>
      <c r="G263" s="56">
        <f>物品!N334</f>
        <v>0</v>
      </c>
      <c r="H263" s="56">
        <f>物品!O334</f>
        <v>0</v>
      </c>
      <c r="I263" s="56">
        <f>IF(物品!J334=0,0,"'"&amp;物品!J334&amp;"'")</f>
        <v>0</v>
      </c>
      <c r="J263" s="56">
        <f>IF(物品!K334=0,0,"'"&amp;物品!K334&amp;"'")</f>
        <v>0</v>
      </c>
      <c r="K263" s="56">
        <f>IF(物品!L334=0,0,"'"&amp;物品!L334&amp;"'")</f>
        <v>0</v>
      </c>
      <c r="L263" s="56">
        <f>IF(物品!M334=0,0,"'"&amp;物品!M334&amp;"'")</f>
        <v>0</v>
      </c>
      <c r="M263" s="56">
        <f>IF(物品!N334=0,0,"'"&amp;物品!N334&amp;"'")</f>
        <v>0</v>
      </c>
      <c r="N263" s="56">
        <f>IF(物品!O334=0,0,"'"&amp;物品!O334&amp;"'")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917</v>
      </c>
      <c r="H1" s="40" t="s">
        <v>918</v>
      </c>
      <c r="I1" s="44" t="s">
        <v>919</v>
      </c>
      <c r="J1" s="45" t="s">
        <v>915</v>
      </c>
      <c r="K1" s="46" t="s">
        <v>130</v>
      </c>
      <c r="L1" s="47" t="s">
        <v>131</v>
      </c>
      <c r="M1" s="48" t="s">
        <v>920</v>
      </c>
      <c r="N1" s="49" t="s">
        <v>921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IF(物品!B338="",0,"'"&amp;物品!B338&amp;"'")</f>
        <v>0</v>
      </c>
      <c r="B187">
        <f>物品!D241</f>
        <v>0</v>
      </c>
      <c r="C187">
        <f>物品!E338</f>
        <v>0</v>
      </c>
      <c r="D187">
        <f>物品!F338</f>
        <v>0</v>
      </c>
      <c r="E187">
        <f>IF(ISTEXT(物品!G329)=TRUE,"'"&amp;物品!G329&amp;"'",物品!G329)</f>
        <v>0</v>
      </c>
      <c r="F187">
        <f>IF(ISTEXT(物品!H329)=TRUE,"'"&amp;物品!H329&amp;"'",物品!H329)</f>
        <v>0</v>
      </c>
      <c r="G187">
        <f>IF(物品!I338="",0,"'"&amp;物品!I338&amp;"'")</f>
        <v>0</v>
      </c>
      <c r="H187">
        <f>IF(物品!R329="",0,物品!R329)</f>
        <v>0</v>
      </c>
      <c r="I187">
        <f>IF(物品!S329="",0,物品!S329)</f>
        <v>0</v>
      </c>
      <c r="J187">
        <f>IF(物品!C338="",0,""""&amp;物品!C338&amp;"""")</f>
        <v>0</v>
      </c>
      <c r="K187" t="str">
        <f>IF(物品!T338="","""""",""""&amp;物品!T338&amp;"""")</f>
        <v>""</v>
      </c>
      <c r="L187">
        <f>IF(物品!U338="",0,""""&amp;物品!U338&amp;"""")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IF(物品!B339="",0,"'"&amp;物品!B339&amp;"'")</f>
        <v>0</v>
      </c>
      <c r="B188">
        <f>物品!D242</f>
        <v>0</v>
      </c>
      <c r="C188">
        <f>物品!E339</f>
        <v>0</v>
      </c>
      <c r="D188">
        <f>物品!F339</f>
        <v>0</v>
      </c>
      <c r="E188">
        <f>IF(ISTEXT(物品!G330)=TRUE,"'"&amp;物品!G330&amp;"'",物品!G330)</f>
        <v>0</v>
      </c>
      <c r="F188">
        <f>IF(ISTEXT(物品!H330)=TRUE,"'"&amp;物品!H330&amp;"'",物品!H330)</f>
        <v>0</v>
      </c>
      <c r="G188">
        <f>IF(物品!I339="",0,"'"&amp;物品!I339&amp;"'")</f>
        <v>0</v>
      </c>
      <c r="H188">
        <f>IF(物品!R330="",0,物品!R330)</f>
        <v>0</v>
      </c>
      <c r="I188">
        <f>IF(物品!S330="",0,物品!S330)</f>
        <v>0</v>
      </c>
      <c r="J188">
        <f>IF(物品!C339="",0,""""&amp;物品!C339&amp;"""")</f>
        <v>0</v>
      </c>
      <c r="K188" t="str">
        <f>IF(物品!T339="","""""",""""&amp;物品!T339&amp;"""")</f>
        <v>""</v>
      </c>
      <c r="L188">
        <f>IF(物品!U339="",0,""""&amp;物品!U339&amp;"""")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IF(物品!B340="",0,"'"&amp;物品!B340&amp;"'")</f>
        <v>0</v>
      </c>
      <c r="B189">
        <f>物品!D243</f>
        <v>0</v>
      </c>
      <c r="C189">
        <f>物品!E340</f>
        <v>0</v>
      </c>
      <c r="D189">
        <f>物品!F340</f>
        <v>0</v>
      </c>
      <c r="E189">
        <f>IF(ISTEXT(物品!G331)=TRUE,"'"&amp;物品!G331&amp;"'",物品!G331)</f>
        <v>0</v>
      </c>
      <c r="F189">
        <f>IF(ISTEXT(物品!H331)=TRUE,"'"&amp;物品!H331&amp;"'",物品!H331)</f>
        <v>0</v>
      </c>
      <c r="G189">
        <f>IF(物品!I340="",0,"'"&amp;物品!I340&amp;"'")</f>
        <v>0</v>
      </c>
      <c r="H189">
        <f>IF(物品!R331="",0,物品!R331)</f>
        <v>0</v>
      </c>
      <c r="I189">
        <f>IF(物品!S331="",0,物品!S331)</f>
        <v>0</v>
      </c>
      <c r="J189">
        <f>IF(物品!C340="",0,""""&amp;物品!C340&amp;"""")</f>
        <v>0</v>
      </c>
      <c r="K189" t="str">
        <f>IF(物品!T340="","""""",""""&amp;物品!T340&amp;"""")</f>
        <v>""</v>
      </c>
      <c r="L189">
        <f>IF(物品!U340="",0,""""&amp;物品!U340&amp;"""")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IF(物品!B341="",0,"'"&amp;物品!B341&amp;"'")</f>
        <v>0</v>
      </c>
      <c r="B190">
        <f>物品!D244</f>
        <v>0</v>
      </c>
      <c r="C190">
        <f>物品!E341</f>
        <v>0</v>
      </c>
      <c r="D190">
        <f>物品!F341</f>
        <v>0</v>
      </c>
      <c r="E190">
        <f>IF(ISTEXT(物品!G332)=TRUE,"'"&amp;物品!G332&amp;"'",物品!G332)</f>
        <v>0</v>
      </c>
      <c r="F190">
        <f>IF(ISTEXT(物品!H332)=TRUE,"'"&amp;物品!H332&amp;"'",物品!H332)</f>
        <v>0</v>
      </c>
      <c r="G190">
        <f>IF(物品!I341="",0,"'"&amp;物品!I341&amp;"'")</f>
        <v>0</v>
      </c>
      <c r="H190">
        <f>IF(物品!R332="",0,物品!R332)</f>
        <v>0</v>
      </c>
      <c r="I190">
        <f>IF(物品!S332="",0,物品!S332)</f>
        <v>0</v>
      </c>
      <c r="J190">
        <f>IF(物品!C341="",0,""""&amp;物品!C341&amp;"""")</f>
        <v>0</v>
      </c>
      <c r="K190" t="str">
        <f>IF(物品!T341="","""""",""""&amp;物品!T341&amp;"""")</f>
        <v>""</v>
      </c>
      <c r="L190">
        <f>IF(物品!U341="",0,""""&amp;物品!U341&amp;"""")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IF(物品!B342="",0,"'"&amp;物品!B342&amp;"'")</f>
        <v>0</v>
      </c>
      <c r="B191">
        <f>物品!D245</f>
        <v>0</v>
      </c>
      <c r="C191">
        <f>物品!E342</f>
        <v>0</v>
      </c>
      <c r="D191">
        <f>物品!F342</f>
        <v>0</v>
      </c>
      <c r="E191">
        <f>IF(ISTEXT(物品!G333)=TRUE,"'"&amp;物品!G333&amp;"'",物品!G333)</f>
        <v>0</v>
      </c>
      <c r="F191">
        <f>IF(ISTEXT(物品!H333)=TRUE,"'"&amp;物品!H333&amp;"'",物品!H333)</f>
        <v>0</v>
      </c>
      <c r="G191">
        <f>IF(物品!I342="",0,"'"&amp;物品!I342&amp;"'")</f>
        <v>0</v>
      </c>
      <c r="H191">
        <f>IF(物品!R333="",0,物品!R333)</f>
        <v>0</v>
      </c>
      <c r="I191">
        <f>IF(物品!S333="",0,物品!S333)</f>
        <v>0</v>
      </c>
      <c r="J191">
        <f>IF(物品!C342="",0,""""&amp;物品!C342&amp;"""")</f>
        <v>0</v>
      </c>
      <c r="K191" t="str">
        <f>IF(物品!T342="","""""",""""&amp;物品!T342&amp;"""")</f>
        <v>""</v>
      </c>
      <c r="L191">
        <f>IF(物品!U342="",0,""""&amp;物品!U342&amp;"""")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IF(物品!B343="",0,"'"&amp;物品!B343&amp;"'")</f>
        <v>0</v>
      </c>
      <c r="B192">
        <f>物品!D264</f>
        <v>0</v>
      </c>
      <c r="C192">
        <f>物品!E343</f>
        <v>0</v>
      </c>
      <c r="D192">
        <f>物品!F343</f>
        <v>0</v>
      </c>
      <c r="E192">
        <f>IF(ISTEXT(物品!G334)=TRUE,"'"&amp;物品!G334&amp;"'",物品!G334)</f>
        <v>0</v>
      </c>
      <c r="F192">
        <f>IF(ISTEXT(物品!H334)=TRUE,"'"&amp;物品!H334&amp;"'",物品!H334)</f>
        <v>0</v>
      </c>
      <c r="G192">
        <f>IF(物品!I343="",0,"'"&amp;物品!I343&amp;"'")</f>
        <v>0</v>
      </c>
      <c r="H192">
        <f>IF(物品!R334="",0,物品!R334)</f>
        <v>0</v>
      </c>
      <c r="I192">
        <f>IF(物品!S334="",0,物品!S334)</f>
        <v>0</v>
      </c>
      <c r="J192">
        <f>IF(物品!C343="",0,""""&amp;物品!C343&amp;"""")</f>
        <v>0</v>
      </c>
      <c r="K192" t="str">
        <f>IF(物品!T343="","""""",""""&amp;物品!T343&amp;"""")</f>
        <v>""</v>
      </c>
      <c r="L192">
        <f>IF(物品!U343="",0,""""&amp;物品!U343&amp;"""")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IF(物品!B344="",0,"'"&amp;物品!B344&amp;"'")</f>
        <v>0</v>
      </c>
      <c r="B193">
        <f>物品!D265</f>
        <v>0</v>
      </c>
      <c r="C193">
        <f>物品!E344</f>
        <v>0</v>
      </c>
      <c r="D193">
        <f>物品!F344</f>
        <v>0</v>
      </c>
      <c r="E193">
        <f>IF(ISTEXT(物品!G335)=TRUE,"'"&amp;物品!G335&amp;"'",物品!G335)</f>
        <v>0</v>
      </c>
      <c r="F193">
        <f>IF(ISTEXT(物品!H335)=TRUE,"'"&amp;物品!H335&amp;"'",物品!H335)</f>
        <v>0</v>
      </c>
      <c r="G193">
        <f>IF(物品!I344="",0,"'"&amp;物品!I344&amp;"'")</f>
        <v>0</v>
      </c>
      <c r="H193">
        <f>IF(物品!R335="",0,物品!R335)</f>
        <v>0</v>
      </c>
      <c r="I193">
        <f>IF(物品!S335="",0,物品!S335)</f>
        <v>0</v>
      </c>
      <c r="J193">
        <f>IF(物品!C344="",0,""""&amp;物品!C344&amp;"""")</f>
        <v>0</v>
      </c>
      <c r="K193" t="str">
        <f>IF(物品!T344="","""""",""""&amp;物品!T344&amp;"""")</f>
        <v>""</v>
      </c>
      <c r="L193">
        <f>IF(物品!U344="",0,""""&amp;物品!U344&amp;"""")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IF(物品!B345="",0,"'"&amp;物品!B345&amp;"'")</f>
        <v>0</v>
      </c>
      <c r="B194">
        <f>物品!D266</f>
        <v>0</v>
      </c>
      <c r="C194">
        <f>物品!E345</f>
        <v>0</v>
      </c>
      <c r="D194">
        <f>物品!F345</f>
        <v>0</v>
      </c>
      <c r="E194">
        <f>IF(ISTEXT(物品!G336)=TRUE,"'"&amp;物品!G336&amp;"'",物品!G336)</f>
        <v>0</v>
      </c>
      <c r="F194">
        <f>IF(ISTEXT(物品!H336)=TRUE,"'"&amp;物品!H336&amp;"'",物品!H336)</f>
        <v>0</v>
      </c>
      <c r="G194">
        <f>IF(物品!I345="",0,"'"&amp;物品!I345&amp;"'")</f>
        <v>0</v>
      </c>
      <c r="H194">
        <f>IF(物品!R336="",0,物品!R336)</f>
        <v>0</v>
      </c>
      <c r="I194">
        <f>IF(物品!S336="",0,物品!S336)</f>
        <v>0</v>
      </c>
      <c r="J194">
        <f>IF(物品!C345="",0,""""&amp;物品!C345&amp;"""")</f>
        <v>0</v>
      </c>
      <c r="K194" t="str">
        <f>IF(物品!T345="","""""",""""&amp;物品!T345&amp;"""")</f>
        <v>""</v>
      </c>
      <c r="L194">
        <f>IF(物品!U345="",0,""""&amp;物品!U345&amp;"""")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IF(物品!B346="",0,"'"&amp;物品!B346&amp;"'")</f>
        <v>0</v>
      </c>
      <c r="B195">
        <f>物品!D267</f>
        <v>0</v>
      </c>
      <c r="C195">
        <f>物品!E346</f>
        <v>0</v>
      </c>
      <c r="D195">
        <f>物品!F346</f>
        <v>0</v>
      </c>
      <c r="E195">
        <f>IF(ISTEXT(物品!G337)=TRUE,"'"&amp;物品!G337&amp;"'",物品!G337)</f>
        <v>0</v>
      </c>
      <c r="F195">
        <f>IF(ISTEXT(物品!H337)=TRUE,"'"&amp;物品!H337&amp;"'",物品!H337)</f>
        <v>0</v>
      </c>
      <c r="G195">
        <f>IF(物品!I346="",0,"'"&amp;物品!I346&amp;"'")</f>
        <v>0</v>
      </c>
      <c r="H195">
        <f>IF(物品!R337="",0,物品!R337)</f>
        <v>0</v>
      </c>
      <c r="I195">
        <f>IF(物品!S337="",0,物品!S337)</f>
        <v>0</v>
      </c>
      <c r="J195">
        <f>IF(物品!C346="",0,""""&amp;物品!C346&amp;"""")</f>
        <v>0</v>
      </c>
      <c r="K195" t="str">
        <f>IF(物品!T346="","""""",""""&amp;物品!T346&amp;"""")</f>
        <v>""</v>
      </c>
      <c r="L195">
        <f>IF(物品!U346="",0,""""&amp;物品!U346&amp;"""")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IF(物品!B347="",0,"'"&amp;物品!B347&amp;"'")</f>
        <v>0</v>
      </c>
      <c r="B196">
        <f>物品!D268</f>
        <v>0</v>
      </c>
      <c r="C196">
        <f>物品!E347</f>
        <v>0</v>
      </c>
      <c r="D196">
        <f>物品!F347</f>
        <v>0</v>
      </c>
      <c r="E196">
        <f>IF(ISTEXT(物品!G338)=TRUE,"'"&amp;物品!G338&amp;"'",物品!G338)</f>
        <v>0</v>
      </c>
      <c r="F196">
        <f>IF(ISTEXT(物品!H338)=TRUE,"'"&amp;物品!H338&amp;"'",物品!H338)</f>
        <v>0</v>
      </c>
      <c r="G196">
        <f>IF(物品!I347="",0,"'"&amp;物品!I347&amp;"'")</f>
        <v>0</v>
      </c>
      <c r="H196">
        <f>IF(物品!R338="",0,物品!R338)</f>
        <v>0</v>
      </c>
      <c r="I196">
        <f>IF(物品!S338="",0,物品!S338)</f>
        <v>0</v>
      </c>
      <c r="J196">
        <f>IF(物品!C347="",0,""""&amp;物品!C347&amp;"""")</f>
        <v>0</v>
      </c>
      <c r="K196" t="str">
        <f>IF(物品!T347="","""""",""""&amp;物品!T347&amp;"""")</f>
        <v>""</v>
      </c>
      <c r="L196">
        <f>IF(物品!U347="",0,""""&amp;物品!U347&amp;"""")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IF(物品!B348="",0,"'"&amp;物品!B348&amp;"'")</f>
        <v>0</v>
      </c>
      <c r="B197">
        <f>物品!D269</f>
        <v>0</v>
      </c>
      <c r="C197">
        <f>物品!E348</f>
        <v>0</v>
      </c>
      <c r="D197">
        <f>物品!F348</f>
        <v>0</v>
      </c>
      <c r="E197">
        <f>IF(ISTEXT(物品!G339)=TRUE,"'"&amp;物品!G339&amp;"'",物品!G339)</f>
        <v>0</v>
      </c>
      <c r="F197">
        <f>IF(ISTEXT(物品!H339)=TRUE,"'"&amp;物品!H339&amp;"'",物品!H339)</f>
        <v>0</v>
      </c>
      <c r="G197">
        <f>IF(物品!I348="",0,"'"&amp;物品!I348&amp;"'")</f>
        <v>0</v>
      </c>
      <c r="H197">
        <f>IF(物品!R339="",0,物品!R339)</f>
        <v>0</v>
      </c>
      <c r="I197">
        <f>IF(物品!S339="",0,物品!S339)</f>
        <v>0</v>
      </c>
      <c r="J197">
        <f>IF(物品!C348="",0,""""&amp;物品!C348&amp;"""")</f>
        <v>0</v>
      </c>
      <c r="K197" t="str">
        <f>IF(物品!T348="","""""",""""&amp;物品!T348&amp;"""")</f>
        <v>""</v>
      </c>
      <c r="L197">
        <f>IF(物品!U348="",0,""""&amp;物品!U348&amp;"""")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IF(物品!B349="",0,"'"&amp;物品!B349&amp;"'")</f>
        <v>0</v>
      </c>
      <c r="B198">
        <f>物品!D270</f>
        <v>0</v>
      </c>
      <c r="C198">
        <f>物品!E349</f>
        <v>0</v>
      </c>
      <c r="D198">
        <f>物品!F349</f>
        <v>0</v>
      </c>
      <c r="E198">
        <f>IF(ISTEXT(物品!G340)=TRUE,"'"&amp;物品!G340&amp;"'",物品!G340)</f>
        <v>0</v>
      </c>
      <c r="F198">
        <f>IF(ISTEXT(物品!H340)=TRUE,"'"&amp;物品!H340&amp;"'",物品!H340)</f>
        <v>0</v>
      </c>
      <c r="G198">
        <f>IF(物品!I349="",0,"'"&amp;物品!I349&amp;"'")</f>
        <v>0</v>
      </c>
      <c r="H198">
        <f>IF(物品!R340="",0,物品!R340)</f>
        <v>0</v>
      </c>
      <c r="I198">
        <f>IF(物品!S340="",0,物品!S340)</f>
        <v>0</v>
      </c>
      <c r="J198">
        <f>IF(物品!C349="",0,""""&amp;物品!C349&amp;"""")</f>
        <v>0</v>
      </c>
      <c r="K198" t="str">
        <f>IF(物品!T349="","""""",""""&amp;物品!T349&amp;"""")</f>
        <v>""</v>
      </c>
      <c r="L198">
        <f>IF(物品!U349="",0,""""&amp;物品!U349&amp;"""")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IF(物品!B350="",0,"'"&amp;物品!B350&amp;"'")</f>
        <v>0</v>
      </c>
      <c r="B199">
        <f>物品!D271</f>
        <v>0</v>
      </c>
      <c r="C199">
        <f>物品!E350</f>
        <v>0</v>
      </c>
      <c r="D199">
        <f>物品!F350</f>
        <v>0</v>
      </c>
      <c r="E199">
        <f>IF(ISTEXT(物品!G341)=TRUE,"'"&amp;物品!G341&amp;"'",物品!G341)</f>
        <v>0</v>
      </c>
      <c r="F199">
        <f>IF(ISTEXT(物品!H341)=TRUE,"'"&amp;物品!H341&amp;"'",物品!H341)</f>
        <v>0</v>
      </c>
      <c r="G199">
        <f>IF(物品!I350="",0,"'"&amp;物品!I350&amp;"'")</f>
        <v>0</v>
      </c>
      <c r="H199">
        <f>IF(物品!R341="",0,物品!R341)</f>
        <v>0</v>
      </c>
      <c r="I199">
        <f>IF(物品!S341="",0,物品!S341)</f>
        <v>0</v>
      </c>
      <c r="J199">
        <f>IF(物品!C350="",0,""""&amp;物品!C350&amp;"""")</f>
        <v>0</v>
      </c>
      <c r="K199" t="str">
        <f>IF(物品!T350="","""""",""""&amp;物品!T350&amp;"""")</f>
        <v>""</v>
      </c>
      <c r="L199">
        <f>IF(物品!U350="",0,""""&amp;物品!U350&amp;"""")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IF(物品!B351="",0,"'"&amp;物品!B351&amp;"'")</f>
        <v>0</v>
      </c>
      <c r="B200">
        <f>物品!D272</f>
        <v>0</v>
      </c>
      <c r="C200">
        <f>物品!E351</f>
        <v>0</v>
      </c>
      <c r="D200">
        <f>物品!F351</f>
        <v>0</v>
      </c>
      <c r="E200">
        <f>IF(ISTEXT(物品!G342)=TRUE,"'"&amp;物品!G342&amp;"'",物品!G342)</f>
        <v>0</v>
      </c>
      <c r="F200">
        <f>IF(ISTEXT(物品!H342)=TRUE,"'"&amp;物品!H342&amp;"'",物品!H342)</f>
        <v>0</v>
      </c>
      <c r="G200">
        <f>IF(物品!I351="",0,"'"&amp;物品!I351&amp;"'")</f>
        <v>0</v>
      </c>
      <c r="H200">
        <f>IF(物品!R342="",0,物品!R342)</f>
        <v>0</v>
      </c>
      <c r="I200">
        <f>IF(物品!S342="",0,物品!S342)</f>
        <v>0</v>
      </c>
      <c r="J200">
        <f>IF(物品!C351="",0,""""&amp;物品!C351&amp;"""")</f>
        <v>0</v>
      </c>
      <c r="K200" t="str">
        <f>IF(物品!T351="","""""",""""&amp;物品!T351&amp;"""")</f>
        <v>""</v>
      </c>
      <c r="L200">
        <f>IF(物品!U351="",0,""""&amp;物品!U351&amp;"""")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IF(物品!B352="",0,"'"&amp;物品!B352&amp;"'")</f>
        <v>0</v>
      </c>
      <c r="B201">
        <f>物品!D273</f>
        <v>0</v>
      </c>
      <c r="C201">
        <f>物品!E352</f>
        <v>0</v>
      </c>
      <c r="D201">
        <f>物品!F352</f>
        <v>0</v>
      </c>
      <c r="E201">
        <f>IF(ISTEXT(物品!G343)=TRUE,"'"&amp;物品!G343&amp;"'",物品!G343)</f>
        <v>0</v>
      </c>
      <c r="F201">
        <f>IF(ISTEXT(物品!H343)=TRUE,"'"&amp;物品!H343&amp;"'",物品!H343)</f>
        <v>0</v>
      </c>
      <c r="G201">
        <f>IF(物品!I352="",0,"'"&amp;物品!I352&amp;"'")</f>
        <v>0</v>
      </c>
      <c r="H201">
        <f>IF(物品!R343="",0,物品!R343)</f>
        <v>0</v>
      </c>
      <c r="I201">
        <f>IF(物品!S343="",0,物品!S343)</f>
        <v>0</v>
      </c>
      <c r="J201">
        <f>IF(物品!C352="",0,""""&amp;物品!C352&amp;"""")</f>
        <v>0</v>
      </c>
      <c r="K201" t="str">
        <f>IF(物品!T352="","""""",""""&amp;物品!T352&amp;"""")</f>
        <v>""</v>
      </c>
      <c r="L201">
        <f>IF(物品!U352="",0,""""&amp;物品!U352&amp;"""")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IF(物品!B353="",0,"'"&amp;物品!B353&amp;"'")</f>
        <v>0</v>
      </c>
      <c r="B202">
        <f>物品!D274</f>
        <v>0</v>
      </c>
      <c r="C202">
        <f>物品!E353</f>
        <v>0</v>
      </c>
      <c r="D202">
        <f>物品!F353</f>
        <v>0</v>
      </c>
      <c r="E202">
        <f>IF(ISTEXT(物品!G344)=TRUE,"'"&amp;物品!G344&amp;"'",物品!G344)</f>
        <v>0</v>
      </c>
      <c r="F202">
        <f>IF(ISTEXT(物品!H344)=TRUE,"'"&amp;物品!H344&amp;"'",物品!H344)</f>
        <v>0</v>
      </c>
      <c r="G202">
        <f>IF(物品!I353="",0,"'"&amp;物品!I353&amp;"'")</f>
        <v>0</v>
      </c>
      <c r="H202">
        <f>IF(物品!R344="",0,物品!R344)</f>
        <v>0</v>
      </c>
      <c r="I202">
        <f>IF(物品!S344="",0,物品!S344)</f>
        <v>0</v>
      </c>
      <c r="J202">
        <f>IF(物品!C353="",0,""""&amp;物品!C353&amp;"""")</f>
        <v>0</v>
      </c>
      <c r="K202" t="str">
        <f>IF(物品!T353="","""""",""""&amp;物品!T353&amp;"""")</f>
        <v>""</v>
      </c>
      <c r="L202">
        <f>IF(物品!U353="",0,""""&amp;物品!U353&amp;"""")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IF(物品!B354="",0,"'"&amp;物品!B354&amp;"'")</f>
        <v>0</v>
      </c>
      <c r="B203">
        <f>物品!D275</f>
        <v>0</v>
      </c>
      <c r="C203">
        <f>物品!E354</f>
        <v>0</v>
      </c>
      <c r="D203">
        <f>物品!F354</f>
        <v>0</v>
      </c>
      <c r="E203">
        <f>IF(ISTEXT(物品!G345)=TRUE,"'"&amp;物品!G345&amp;"'",物品!G345)</f>
        <v>0</v>
      </c>
      <c r="F203">
        <f>IF(ISTEXT(物品!H345)=TRUE,"'"&amp;物品!H345&amp;"'",物品!H345)</f>
        <v>0</v>
      </c>
      <c r="G203">
        <f>IF(物品!I354="",0,"'"&amp;物品!I354&amp;"'")</f>
        <v>0</v>
      </c>
      <c r="H203">
        <f>IF(物品!R345="",0,物品!R345)</f>
        <v>0</v>
      </c>
      <c r="I203">
        <f>IF(物品!S345="",0,物品!S345)</f>
        <v>0</v>
      </c>
      <c r="J203">
        <f>IF(物品!C354="",0,""""&amp;物品!C354&amp;"""")</f>
        <v>0</v>
      </c>
      <c r="K203" t="str">
        <f>IF(物品!T354="","""""",""""&amp;物品!T354&amp;"""")</f>
        <v>""</v>
      </c>
      <c r="L203">
        <f>IF(物品!U354="",0,""""&amp;物品!U354&amp;"""")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IF(物品!B355="",0,"'"&amp;物品!B355&amp;"'")</f>
        <v>0</v>
      </c>
      <c r="B204">
        <f>物品!D276</f>
        <v>0</v>
      </c>
      <c r="C204">
        <f>物品!E355</f>
        <v>0</v>
      </c>
      <c r="D204">
        <f>物品!F355</f>
        <v>0</v>
      </c>
      <c r="E204">
        <f>IF(ISTEXT(物品!G346)=TRUE,"'"&amp;物品!G346&amp;"'",物品!G346)</f>
        <v>0</v>
      </c>
      <c r="F204">
        <f>IF(ISTEXT(物品!H346)=TRUE,"'"&amp;物品!H346&amp;"'",物品!H346)</f>
        <v>0</v>
      </c>
      <c r="G204">
        <f>IF(物品!I355="",0,"'"&amp;物品!I355&amp;"'")</f>
        <v>0</v>
      </c>
      <c r="H204">
        <f>IF(物品!R346="",0,物品!R346)</f>
        <v>0</v>
      </c>
      <c r="I204">
        <f>IF(物品!S346="",0,物品!S346)</f>
        <v>0</v>
      </c>
      <c r="J204">
        <f>IF(物品!C355="",0,""""&amp;物品!C355&amp;"""")</f>
        <v>0</v>
      </c>
      <c r="K204" t="str">
        <f>IF(物品!T355="","""""",""""&amp;物品!T355&amp;"""")</f>
        <v>""</v>
      </c>
      <c r="L204">
        <f>IF(物品!U355="",0,""""&amp;物品!U355&amp;"""")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IF(物品!B356="",0,"'"&amp;物品!B356&amp;"'")</f>
        <v>0</v>
      </c>
      <c r="B205">
        <f>物品!D277</f>
        <v>0</v>
      </c>
      <c r="C205">
        <f>物品!E356</f>
        <v>0</v>
      </c>
      <c r="D205">
        <f>物品!F356</f>
        <v>0</v>
      </c>
      <c r="E205">
        <f>IF(ISTEXT(物品!G347)=TRUE,"'"&amp;物品!G347&amp;"'",物品!G347)</f>
        <v>0</v>
      </c>
      <c r="F205">
        <f>IF(ISTEXT(物品!H347)=TRUE,"'"&amp;物品!H347&amp;"'",物品!H347)</f>
        <v>0</v>
      </c>
      <c r="G205">
        <f>IF(物品!I356="",0,"'"&amp;物品!I356&amp;"'")</f>
        <v>0</v>
      </c>
      <c r="H205">
        <f>IF(物品!R347="",0,物品!R347)</f>
        <v>0</v>
      </c>
      <c r="I205">
        <f>IF(物品!S347="",0,物品!S347)</f>
        <v>0</v>
      </c>
      <c r="J205">
        <f>IF(物品!C356="",0,""""&amp;物品!C356&amp;"""")</f>
        <v>0</v>
      </c>
      <c r="K205" t="str">
        <f>IF(物品!T356="","""""",""""&amp;物品!T356&amp;"""")</f>
        <v>""</v>
      </c>
      <c r="L205">
        <f>IF(物品!U356="",0,""""&amp;物品!U356&amp;"""")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IF(物品!B357="",0,"'"&amp;物品!B357&amp;"'")</f>
        <v>0</v>
      </c>
      <c r="B206">
        <f>物品!D278</f>
        <v>0</v>
      </c>
      <c r="C206">
        <f>物品!E357</f>
        <v>0</v>
      </c>
      <c r="D206">
        <f>物品!F357</f>
        <v>0</v>
      </c>
      <c r="E206">
        <f>IF(ISTEXT(物品!G348)=TRUE,"'"&amp;物品!G348&amp;"'",物品!G348)</f>
        <v>0</v>
      </c>
      <c r="F206">
        <f>IF(ISTEXT(物品!H348)=TRUE,"'"&amp;物品!H348&amp;"'",物品!H348)</f>
        <v>0</v>
      </c>
      <c r="G206">
        <f>IF(物品!I357="",0,"'"&amp;物品!I357&amp;"'")</f>
        <v>0</v>
      </c>
      <c r="H206">
        <f>IF(物品!R348="",0,物品!R348)</f>
        <v>0</v>
      </c>
      <c r="I206">
        <f>IF(物品!S348="",0,物品!S348)</f>
        <v>0</v>
      </c>
      <c r="J206">
        <f>IF(物品!C357="",0,""""&amp;物品!C357&amp;"""")</f>
        <v>0</v>
      </c>
      <c r="K206" t="str">
        <f>IF(物品!T357="","""""",""""&amp;物品!T357&amp;"""")</f>
        <v>""</v>
      </c>
      <c r="L206">
        <f>IF(物品!U357="",0,""""&amp;物品!U357&amp;"""")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IF(物品!B358="",0,"'"&amp;物品!B358&amp;"'")</f>
        <v>0</v>
      </c>
      <c r="B207">
        <f>物品!D279</f>
        <v>0</v>
      </c>
      <c r="C207">
        <f>物品!E358</f>
        <v>0</v>
      </c>
      <c r="D207">
        <f>物品!F358</f>
        <v>0</v>
      </c>
      <c r="E207">
        <f>IF(ISTEXT(物品!G349)=TRUE,"'"&amp;物品!G349&amp;"'",物品!G349)</f>
        <v>0</v>
      </c>
      <c r="F207">
        <f>IF(ISTEXT(物品!H349)=TRUE,"'"&amp;物品!H349&amp;"'",物品!H349)</f>
        <v>0</v>
      </c>
      <c r="G207">
        <f>IF(物品!I358="",0,"'"&amp;物品!I358&amp;"'")</f>
        <v>0</v>
      </c>
      <c r="H207">
        <f>IF(物品!R349="",0,物品!R349)</f>
        <v>0</v>
      </c>
      <c r="I207">
        <f>IF(物品!S349="",0,物品!S349)</f>
        <v>0</v>
      </c>
      <c r="J207">
        <f>IF(物品!C358="",0,""""&amp;物品!C358&amp;"""")</f>
        <v>0</v>
      </c>
      <c r="K207" t="str">
        <f>IF(物品!T358="","""""",""""&amp;物品!T358&amp;"""")</f>
        <v>""</v>
      </c>
      <c r="L207">
        <f>IF(物品!U358="",0,""""&amp;物品!U358&amp;"""")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IF(物品!B359="",0,"'"&amp;物品!B359&amp;"'")</f>
        <v>0</v>
      </c>
      <c r="B208">
        <f>物品!D280</f>
        <v>0</v>
      </c>
      <c r="C208">
        <f>物品!E359</f>
        <v>0</v>
      </c>
      <c r="D208">
        <f>物品!F359</f>
        <v>0</v>
      </c>
      <c r="E208">
        <f>IF(ISTEXT(物品!G350)=TRUE,"'"&amp;物品!G350&amp;"'",物品!G350)</f>
        <v>0</v>
      </c>
      <c r="F208">
        <f>IF(ISTEXT(物品!H350)=TRUE,"'"&amp;物品!H350&amp;"'",物品!H350)</f>
        <v>0</v>
      </c>
      <c r="G208">
        <f>IF(物品!I359="",0,"'"&amp;物品!I359&amp;"'")</f>
        <v>0</v>
      </c>
      <c r="H208">
        <f>IF(物品!R350="",0,物品!R350)</f>
        <v>0</v>
      </c>
      <c r="I208">
        <f>IF(物品!S350="",0,物品!S350)</f>
        <v>0</v>
      </c>
      <c r="J208">
        <f>IF(物品!C359="",0,""""&amp;物品!C359&amp;"""")</f>
        <v>0</v>
      </c>
      <c r="K208" t="str">
        <f>IF(物品!T359="","""""",""""&amp;物品!T359&amp;"""")</f>
        <v>""</v>
      </c>
      <c r="L208">
        <f>IF(物品!U359="",0,""""&amp;物品!U359&amp;"""")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IF(物品!B360="",0,"'"&amp;物品!B360&amp;"'")</f>
        <v>0</v>
      </c>
      <c r="B209">
        <f>物品!D281</f>
        <v>0</v>
      </c>
      <c r="C209">
        <f>物品!E360</f>
        <v>0</v>
      </c>
      <c r="D209">
        <f>物品!F360</f>
        <v>0</v>
      </c>
      <c r="E209">
        <f>IF(ISTEXT(物品!G351)=TRUE,"'"&amp;物品!G351&amp;"'",物品!G351)</f>
        <v>0</v>
      </c>
      <c r="F209">
        <f>IF(ISTEXT(物品!H351)=TRUE,"'"&amp;物品!H351&amp;"'",物品!H351)</f>
        <v>0</v>
      </c>
      <c r="G209">
        <f>IF(物品!I360="",0,"'"&amp;物品!I360&amp;"'")</f>
        <v>0</v>
      </c>
      <c r="H209">
        <f>IF(物品!R351="",0,物品!R351)</f>
        <v>0</v>
      </c>
      <c r="I209">
        <f>IF(物品!S351="",0,物品!S351)</f>
        <v>0</v>
      </c>
      <c r="J209">
        <f>IF(物品!C360="",0,""""&amp;物品!C360&amp;"""")</f>
        <v>0</v>
      </c>
      <c r="K209" t="str">
        <f>IF(物品!T360="","""""",""""&amp;物品!T360&amp;"""")</f>
        <v>""</v>
      </c>
      <c r="L209">
        <f>IF(物品!U360="",0,""""&amp;物品!U360&amp;"""")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IF(物品!B361="",0,"'"&amp;物品!B361&amp;"'")</f>
        <v>0</v>
      </c>
      <c r="B210">
        <f>物品!D282</f>
        <v>0</v>
      </c>
      <c r="C210">
        <f>物品!E361</f>
        <v>0</v>
      </c>
      <c r="D210">
        <f>物品!F361</f>
        <v>0</v>
      </c>
      <c r="E210">
        <f>IF(ISTEXT(物品!G352)=TRUE,"'"&amp;物品!G352&amp;"'",物品!G352)</f>
        <v>0</v>
      </c>
      <c r="F210">
        <f>IF(ISTEXT(物品!H352)=TRUE,"'"&amp;物品!H352&amp;"'",物品!H352)</f>
        <v>0</v>
      </c>
      <c r="G210">
        <f>IF(物品!I361="",0,"'"&amp;物品!I361&amp;"'")</f>
        <v>0</v>
      </c>
      <c r="H210">
        <f>IF(物品!R352="",0,物品!R352)</f>
        <v>0</v>
      </c>
      <c r="I210">
        <f>IF(物品!S352="",0,物品!S352)</f>
        <v>0</v>
      </c>
      <c r="J210">
        <f>IF(物品!C361="",0,""""&amp;物品!C361&amp;"""")</f>
        <v>0</v>
      </c>
      <c r="K210" t="str">
        <f>IF(物品!T361="","""""",""""&amp;物品!T361&amp;"""")</f>
        <v>""</v>
      </c>
      <c r="L210">
        <f>IF(物品!U361="",0,""""&amp;物品!U361&amp;"""")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IF(物品!B362="",0,"'"&amp;物品!B362&amp;"'")</f>
        <v>0</v>
      </c>
      <c r="B211">
        <f>物品!D283</f>
        <v>0</v>
      </c>
      <c r="C211">
        <f>物品!E362</f>
        <v>0</v>
      </c>
      <c r="D211">
        <f>物品!F362</f>
        <v>0</v>
      </c>
      <c r="E211">
        <f>IF(ISTEXT(物品!G353)=TRUE,"'"&amp;物品!G353&amp;"'",物品!G353)</f>
        <v>0</v>
      </c>
      <c r="F211">
        <f>IF(ISTEXT(物品!H353)=TRUE,"'"&amp;物品!H353&amp;"'",物品!H353)</f>
        <v>0</v>
      </c>
      <c r="G211">
        <f>IF(物品!I362="",0,"'"&amp;物品!I362&amp;"'")</f>
        <v>0</v>
      </c>
      <c r="H211">
        <f>IF(物品!R353="",0,物品!R353)</f>
        <v>0</v>
      </c>
      <c r="I211">
        <f>IF(物品!S353="",0,物品!S353)</f>
        <v>0</v>
      </c>
      <c r="J211">
        <f>IF(物品!C362="",0,""""&amp;物品!C362&amp;"""")</f>
        <v>0</v>
      </c>
      <c r="K211" t="str">
        <f>IF(物品!T362="","""""",""""&amp;物品!T362&amp;"""")</f>
        <v>""</v>
      </c>
      <c r="L211">
        <f>IF(物品!U362="",0,""""&amp;物品!U362&amp;"""")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IF(物品!B363="",0,"'"&amp;物品!B363&amp;"'")</f>
        <v>0</v>
      </c>
      <c r="B212">
        <f>物品!D284</f>
        <v>0</v>
      </c>
      <c r="C212">
        <f>物品!E363</f>
        <v>0</v>
      </c>
      <c r="D212">
        <f>物品!F363</f>
        <v>0</v>
      </c>
      <c r="E212">
        <f>IF(ISTEXT(物品!G354)=TRUE,"'"&amp;物品!G354&amp;"'",物品!G354)</f>
        <v>0</v>
      </c>
      <c r="F212">
        <f>IF(ISTEXT(物品!H354)=TRUE,"'"&amp;物品!H354&amp;"'",物品!H354)</f>
        <v>0</v>
      </c>
      <c r="G212">
        <f>IF(物品!I363="",0,"'"&amp;物品!I363&amp;"'")</f>
        <v>0</v>
      </c>
      <c r="H212">
        <f>IF(物品!R354="",0,物品!R354)</f>
        <v>0</v>
      </c>
      <c r="I212">
        <f>IF(物品!S354="",0,物品!S354)</f>
        <v>0</v>
      </c>
      <c r="J212">
        <f>IF(物品!C363="",0,""""&amp;物品!C363&amp;"""")</f>
        <v>0</v>
      </c>
      <c r="K212" t="str">
        <f>IF(物品!T363="","""""",""""&amp;物品!T363&amp;"""")</f>
        <v>""</v>
      </c>
      <c r="L212">
        <f>IF(物品!U363="",0,""""&amp;物品!U363&amp;"""")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IF(物品!B364="",0,"'"&amp;物品!B364&amp;"'")</f>
        <v>0</v>
      </c>
      <c r="B213">
        <f>物品!D285</f>
        <v>0</v>
      </c>
      <c r="C213">
        <f>物品!E364</f>
        <v>0</v>
      </c>
      <c r="D213">
        <f>物品!F364</f>
        <v>0</v>
      </c>
      <c r="E213">
        <f>IF(ISTEXT(物品!G355)=TRUE,"'"&amp;物品!G355&amp;"'",物品!G355)</f>
        <v>0</v>
      </c>
      <c r="F213">
        <f>IF(ISTEXT(物品!H355)=TRUE,"'"&amp;物品!H355&amp;"'",物品!H355)</f>
        <v>0</v>
      </c>
      <c r="G213">
        <f>IF(物品!I364="",0,"'"&amp;物品!I364&amp;"'")</f>
        <v>0</v>
      </c>
      <c r="H213">
        <f>IF(物品!R355="",0,物品!R355)</f>
        <v>0</v>
      </c>
      <c r="I213">
        <f>IF(物品!S355="",0,物品!S355)</f>
        <v>0</v>
      </c>
      <c r="J213">
        <f>IF(物品!C364="",0,""""&amp;物品!C364&amp;"""")</f>
        <v>0</v>
      </c>
      <c r="K213" t="str">
        <f>IF(物品!T364="","""""",""""&amp;物品!T364&amp;"""")</f>
        <v>""</v>
      </c>
      <c r="L213">
        <f>IF(物品!U364="",0,""""&amp;物品!U364&amp;"""")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IF(物品!B365="",0,"'"&amp;物品!B365&amp;"'")</f>
        <v>0</v>
      </c>
      <c r="B214">
        <f>物品!D286</f>
        <v>0</v>
      </c>
      <c r="C214">
        <f>物品!E365</f>
        <v>0</v>
      </c>
      <c r="D214">
        <f>物品!F365</f>
        <v>0</v>
      </c>
      <c r="E214">
        <f>IF(ISTEXT(物品!G356)=TRUE,"'"&amp;物品!G356&amp;"'",物品!G356)</f>
        <v>0</v>
      </c>
      <c r="F214">
        <f>IF(ISTEXT(物品!H356)=TRUE,"'"&amp;物品!H356&amp;"'",物品!H356)</f>
        <v>0</v>
      </c>
      <c r="G214">
        <f>IF(物品!I365="",0,"'"&amp;物品!I365&amp;"'")</f>
        <v>0</v>
      </c>
      <c r="H214">
        <f>IF(物品!R356="",0,物品!R356)</f>
        <v>0</v>
      </c>
      <c r="I214">
        <f>IF(物品!S356="",0,物品!S356)</f>
        <v>0</v>
      </c>
      <c r="J214">
        <f>IF(物品!C365="",0,""""&amp;物品!C365&amp;"""")</f>
        <v>0</v>
      </c>
      <c r="K214" t="str">
        <f>IF(物品!T365="","""""",""""&amp;物品!T365&amp;"""")</f>
        <v>""</v>
      </c>
      <c r="L214">
        <f>IF(物品!U365="",0,""""&amp;物品!U365&amp;"""")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IF(物品!B366="",0,"'"&amp;物品!B366&amp;"'")</f>
        <v>0</v>
      </c>
      <c r="B215">
        <f>物品!D287</f>
        <v>0</v>
      </c>
      <c r="C215">
        <f>物品!E366</f>
        <v>0</v>
      </c>
      <c r="D215">
        <f>物品!F366</f>
        <v>0</v>
      </c>
      <c r="E215">
        <f>IF(ISTEXT(物品!G357)=TRUE,"'"&amp;物品!G357&amp;"'",物品!G357)</f>
        <v>0</v>
      </c>
      <c r="F215">
        <f>IF(ISTEXT(物品!H357)=TRUE,"'"&amp;物品!H357&amp;"'",物品!H357)</f>
        <v>0</v>
      </c>
      <c r="G215">
        <f>IF(物品!I366="",0,"'"&amp;物品!I366&amp;"'")</f>
        <v>0</v>
      </c>
      <c r="H215">
        <f>IF(物品!R357="",0,物品!R357)</f>
        <v>0</v>
      </c>
      <c r="I215">
        <f>IF(物品!S357="",0,物品!S357)</f>
        <v>0</v>
      </c>
      <c r="J215">
        <f>IF(物品!C366="",0,""""&amp;物品!C366&amp;"""")</f>
        <v>0</v>
      </c>
      <c r="K215" t="str">
        <f>IF(物品!T366="","""""",""""&amp;物品!T366&amp;"""")</f>
        <v>""</v>
      </c>
      <c r="L215">
        <f>IF(物品!U366="",0,""""&amp;物品!U366&amp;"""")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IF(物品!B367="",0,"'"&amp;物品!B367&amp;"'")</f>
        <v>0</v>
      </c>
      <c r="B216">
        <f>物品!D288</f>
        <v>0</v>
      </c>
      <c r="C216">
        <f>物品!E367</f>
        <v>0</v>
      </c>
      <c r="D216">
        <f>物品!F367</f>
        <v>0</v>
      </c>
      <c r="E216">
        <f>IF(ISTEXT(物品!G358)=TRUE,"'"&amp;物品!G358&amp;"'",物品!G358)</f>
        <v>0</v>
      </c>
      <c r="F216">
        <f>IF(ISTEXT(物品!H358)=TRUE,"'"&amp;物品!H358&amp;"'",物品!H358)</f>
        <v>0</v>
      </c>
      <c r="G216">
        <f>IF(物品!I367="",0,"'"&amp;物品!I367&amp;"'")</f>
        <v>0</v>
      </c>
      <c r="H216">
        <f>IF(物品!R358="",0,物品!R358)</f>
        <v>0</v>
      </c>
      <c r="I216">
        <f>IF(物品!S358="",0,物品!S358)</f>
        <v>0</v>
      </c>
      <c r="J216">
        <f>IF(物品!C367="",0,""""&amp;物品!C367&amp;"""")</f>
        <v>0</v>
      </c>
      <c r="K216" t="str">
        <f>IF(物品!T367="","""""",""""&amp;物品!T367&amp;"""")</f>
        <v>""</v>
      </c>
      <c r="L216">
        <f>IF(物品!U367="",0,""""&amp;物品!U367&amp;"""")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IF(物品!B368="",0,"'"&amp;物品!B368&amp;"'")</f>
        <v>0</v>
      </c>
      <c r="B217">
        <f>物品!D289</f>
        <v>0</v>
      </c>
      <c r="C217">
        <f>物品!E368</f>
        <v>0</v>
      </c>
      <c r="D217">
        <f>物品!F368</f>
        <v>0</v>
      </c>
      <c r="E217">
        <f>IF(ISTEXT(物品!G359)=TRUE,"'"&amp;物品!G359&amp;"'",物品!G359)</f>
        <v>0</v>
      </c>
      <c r="F217">
        <f>IF(ISTEXT(物品!H359)=TRUE,"'"&amp;物品!H359&amp;"'",物品!H359)</f>
        <v>0</v>
      </c>
      <c r="G217">
        <f>IF(物品!I368="",0,"'"&amp;物品!I368&amp;"'")</f>
        <v>0</v>
      </c>
      <c r="H217">
        <f>IF(物品!R359="",0,物品!R359)</f>
        <v>0</v>
      </c>
      <c r="I217">
        <f>IF(物品!S359="",0,物品!S359)</f>
        <v>0</v>
      </c>
      <c r="J217">
        <f>IF(物品!C368="",0,""""&amp;物品!C368&amp;"""")</f>
        <v>0</v>
      </c>
      <c r="K217" t="str">
        <f>IF(物品!T368="","""""",""""&amp;物品!T368&amp;"""")</f>
        <v>""</v>
      </c>
      <c r="L217">
        <f>IF(物品!U368="",0,""""&amp;物品!U368&amp;"""")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IF(物品!B369="",0,"'"&amp;物品!B369&amp;"'")</f>
        <v>0</v>
      </c>
      <c r="B218">
        <f>物品!D290</f>
        <v>0</v>
      </c>
      <c r="C218">
        <f>物品!E369</f>
        <v>0</v>
      </c>
      <c r="D218">
        <f>物品!F369</f>
        <v>0</v>
      </c>
      <c r="E218">
        <f>IF(ISTEXT(物品!G360)=TRUE,"'"&amp;物品!G360&amp;"'",物品!G360)</f>
        <v>0</v>
      </c>
      <c r="F218">
        <f>IF(ISTEXT(物品!H360)=TRUE,"'"&amp;物品!H360&amp;"'",物品!H360)</f>
        <v>0</v>
      </c>
      <c r="G218">
        <f>IF(物品!I369="",0,"'"&amp;物品!I369&amp;"'")</f>
        <v>0</v>
      </c>
      <c r="H218">
        <f>IF(物品!R360="",0,物品!R360)</f>
        <v>0</v>
      </c>
      <c r="I218">
        <f>IF(物品!S360="",0,物品!S360)</f>
        <v>0</v>
      </c>
      <c r="J218">
        <f>IF(物品!C369="",0,""""&amp;物品!C369&amp;"""")</f>
        <v>0</v>
      </c>
      <c r="K218" t="str">
        <f>IF(物品!T369="","""""",""""&amp;物品!T369&amp;"""")</f>
        <v>""</v>
      </c>
      <c r="L218">
        <f>IF(物品!U369="",0,""""&amp;物品!U369&amp;"""")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IF(物品!B370="",0,"'"&amp;物品!B370&amp;"'")</f>
        <v>0</v>
      </c>
      <c r="B219">
        <f>物品!D297</f>
        <v>0</v>
      </c>
      <c r="C219">
        <f>物品!E370</f>
        <v>0</v>
      </c>
      <c r="D219">
        <f>物品!F370</f>
        <v>0</v>
      </c>
      <c r="E219">
        <f>IF(ISTEXT(物品!G361)=TRUE,"'"&amp;物品!G361&amp;"'",物品!G361)</f>
        <v>0</v>
      </c>
      <c r="F219">
        <f>IF(ISTEXT(物品!H361)=TRUE,"'"&amp;物品!H361&amp;"'",物品!H361)</f>
        <v>0</v>
      </c>
      <c r="G219">
        <f>IF(物品!I370="",0,"'"&amp;物品!I370&amp;"'")</f>
        <v>0</v>
      </c>
      <c r="H219">
        <f>IF(物品!R361="",0,物品!R361)</f>
        <v>0</v>
      </c>
      <c r="I219">
        <f>IF(物品!S361="",0,物品!S361)</f>
        <v>0</v>
      </c>
      <c r="J219">
        <f>IF(物品!C370="",0,""""&amp;物品!C370&amp;"""")</f>
        <v>0</v>
      </c>
      <c r="K219" t="str">
        <f>IF(物品!T370="","""""",""""&amp;物品!T370&amp;"""")</f>
        <v>""</v>
      </c>
      <c r="L219">
        <f>IF(物品!U370="",0,""""&amp;物品!U370&amp;"""")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IF(物品!B371="",0,"'"&amp;物品!B371&amp;"'")</f>
        <v>0</v>
      </c>
      <c r="B220">
        <f>物品!D298</f>
        <v>0</v>
      </c>
      <c r="C220">
        <f>物品!E371</f>
        <v>0</v>
      </c>
      <c r="D220">
        <f>物品!F371</f>
        <v>0</v>
      </c>
      <c r="E220">
        <f>IF(ISTEXT(物品!G362)=TRUE,"'"&amp;物品!G362&amp;"'",物品!G362)</f>
        <v>0</v>
      </c>
      <c r="F220">
        <f>IF(ISTEXT(物品!H362)=TRUE,"'"&amp;物品!H362&amp;"'",物品!H362)</f>
        <v>0</v>
      </c>
      <c r="G220">
        <f>IF(物品!I371="",0,"'"&amp;物品!I371&amp;"'")</f>
        <v>0</v>
      </c>
      <c r="H220">
        <f>IF(物品!R362="",0,物品!R362)</f>
        <v>0</v>
      </c>
      <c r="I220">
        <f>IF(物品!S362="",0,物品!S362)</f>
        <v>0</v>
      </c>
      <c r="J220">
        <f>IF(物品!C371="",0,""""&amp;物品!C371&amp;"""")</f>
        <v>0</v>
      </c>
      <c r="K220" t="str">
        <f>IF(物品!T371="","""""",""""&amp;物品!T371&amp;"""")</f>
        <v>""</v>
      </c>
      <c r="L220">
        <f>IF(物品!U371="",0,""""&amp;物品!U371&amp;"""")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IF(物品!B372="",0,"'"&amp;物品!B372&amp;"'")</f>
        <v>0</v>
      </c>
      <c r="B221">
        <f>物品!D299</f>
        <v>0</v>
      </c>
      <c r="C221">
        <f>物品!E372</f>
        <v>0</v>
      </c>
      <c r="D221">
        <f>物品!F372</f>
        <v>0</v>
      </c>
      <c r="E221">
        <f>IF(ISTEXT(物品!G363)=TRUE,"'"&amp;物品!G363&amp;"'",物品!G363)</f>
        <v>0</v>
      </c>
      <c r="F221">
        <f>IF(ISTEXT(物品!H363)=TRUE,"'"&amp;物品!H363&amp;"'",物品!H363)</f>
        <v>0</v>
      </c>
      <c r="G221">
        <f>IF(物品!I372="",0,"'"&amp;物品!I372&amp;"'")</f>
        <v>0</v>
      </c>
      <c r="H221">
        <f>IF(物品!R363="",0,物品!R363)</f>
        <v>0</v>
      </c>
      <c r="I221">
        <f>IF(物品!S363="",0,物品!S363)</f>
        <v>0</v>
      </c>
      <c r="J221">
        <f>IF(物品!C372="",0,""""&amp;物品!C372&amp;"""")</f>
        <v>0</v>
      </c>
      <c r="K221" t="str">
        <f>IF(物品!T372="","""""",""""&amp;物品!T372&amp;"""")</f>
        <v>""</v>
      </c>
      <c r="L221">
        <f>IF(物品!U372="",0,""""&amp;物品!U372&amp;"""")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IF(物品!B373="",0,"'"&amp;物品!B373&amp;"'")</f>
        <v>0</v>
      </c>
      <c r="B222">
        <f>物品!D300</f>
        <v>0</v>
      </c>
      <c r="C222">
        <f>物品!E373</f>
        <v>0</v>
      </c>
      <c r="D222">
        <f>物品!F373</f>
        <v>0</v>
      </c>
      <c r="E222">
        <f>IF(ISTEXT(物品!G364)=TRUE,"'"&amp;物品!G364&amp;"'",物品!G364)</f>
        <v>0</v>
      </c>
      <c r="F222">
        <f>IF(ISTEXT(物品!H364)=TRUE,"'"&amp;物品!H364&amp;"'",物品!H364)</f>
        <v>0</v>
      </c>
      <c r="G222">
        <f>IF(物品!I373="",0,"'"&amp;物品!I373&amp;"'")</f>
        <v>0</v>
      </c>
      <c r="H222">
        <f>IF(物品!R364="",0,物品!R364)</f>
        <v>0</v>
      </c>
      <c r="I222">
        <f>IF(物品!S364="",0,物品!S364)</f>
        <v>0</v>
      </c>
      <c r="J222">
        <f>IF(物品!C373="",0,""""&amp;物品!C373&amp;"""")</f>
        <v>0</v>
      </c>
      <c r="K222" t="str">
        <f>IF(物品!T373="","""""",""""&amp;物品!T373&amp;"""")</f>
        <v>""</v>
      </c>
      <c r="L222">
        <f>IF(物品!U373="",0,""""&amp;物品!U373&amp;"""")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IF(物品!B374="",0,"'"&amp;物品!B374&amp;"'")</f>
        <v>0</v>
      </c>
      <c r="B223">
        <f>物品!D301</f>
        <v>0</v>
      </c>
      <c r="C223">
        <f>物品!E374</f>
        <v>0</v>
      </c>
      <c r="D223">
        <f>物品!F374</f>
        <v>0</v>
      </c>
      <c r="E223">
        <f>IF(ISTEXT(物品!G365)=TRUE,"'"&amp;物品!G365&amp;"'",物品!G365)</f>
        <v>0</v>
      </c>
      <c r="F223">
        <f>IF(ISTEXT(物品!H365)=TRUE,"'"&amp;物品!H365&amp;"'",物品!H365)</f>
        <v>0</v>
      </c>
      <c r="G223">
        <f>IF(物品!I374="",0,"'"&amp;物品!I374&amp;"'")</f>
        <v>0</v>
      </c>
      <c r="H223">
        <f>IF(物品!R365="",0,物品!R365)</f>
        <v>0</v>
      </c>
      <c r="I223">
        <f>IF(物品!S365="",0,物品!S365)</f>
        <v>0</v>
      </c>
      <c r="J223">
        <f>IF(物品!C374="",0,""""&amp;物品!C374&amp;"""")</f>
        <v>0</v>
      </c>
      <c r="K223" t="str">
        <f>IF(物品!T374="","""""",""""&amp;物品!T374&amp;"""")</f>
        <v>""</v>
      </c>
      <c r="L223">
        <f>IF(物品!U374="",0,""""&amp;物品!U374&amp;"""")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IF(物品!B375="",0,"'"&amp;物品!B375&amp;"'")</f>
        <v>0</v>
      </c>
      <c r="B224">
        <f>物品!D302</f>
        <v>0</v>
      </c>
      <c r="C224">
        <f>物品!E375</f>
        <v>0</v>
      </c>
      <c r="D224">
        <f>物品!F375</f>
        <v>0</v>
      </c>
      <c r="E224">
        <f>IF(ISTEXT(物品!G366)=TRUE,"'"&amp;物品!G366&amp;"'",物品!G366)</f>
        <v>0</v>
      </c>
      <c r="F224">
        <f>IF(ISTEXT(物品!H366)=TRUE,"'"&amp;物品!H366&amp;"'",物品!H366)</f>
        <v>0</v>
      </c>
      <c r="G224">
        <f>IF(物品!I375="",0,"'"&amp;物品!I375&amp;"'")</f>
        <v>0</v>
      </c>
      <c r="H224">
        <f>IF(物品!R366="",0,物品!R366)</f>
        <v>0</v>
      </c>
      <c r="I224">
        <f>IF(物品!S366="",0,物品!S366)</f>
        <v>0</v>
      </c>
      <c r="J224">
        <f>IF(物品!C375="",0,""""&amp;物品!C375&amp;"""")</f>
        <v>0</v>
      </c>
      <c r="K224" t="str">
        <f>IF(物品!T375="","""""",""""&amp;物品!T375&amp;"""")</f>
        <v>""</v>
      </c>
      <c r="L224">
        <f>IF(物品!U375="",0,""""&amp;物品!U375&amp;"""")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IF(物品!B376="",0,"'"&amp;物品!B376&amp;"'")</f>
        <v>0</v>
      </c>
      <c r="B225">
        <f>物品!D303</f>
        <v>0</v>
      </c>
      <c r="C225">
        <f>物品!E376</f>
        <v>0</v>
      </c>
      <c r="D225">
        <f>物品!F376</f>
        <v>0</v>
      </c>
      <c r="E225">
        <f>IF(ISTEXT(物品!G367)=TRUE,"'"&amp;物品!G367&amp;"'",物品!G367)</f>
        <v>0</v>
      </c>
      <c r="F225">
        <f>IF(ISTEXT(物品!H367)=TRUE,"'"&amp;物品!H367&amp;"'",物品!H367)</f>
        <v>0</v>
      </c>
      <c r="G225">
        <f>IF(物品!I376="",0,"'"&amp;物品!I376&amp;"'")</f>
        <v>0</v>
      </c>
      <c r="H225">
        <f>IF(物品!R367="",0,物品!R367)</f>
        <v>0</v>
      </c>
      <c r="I225">
        <f>IF(物品!S367="",0,物品!S367)</f>
        <v>0</v>
      </c>
      <c r="J225">
        <f>IF(物品!C376="",0,""""&amp;物品!C376&amp;"""")</f>
        <v>0</v>
      </c>
      <c r="K225" t="str">
        <f>IF(物品!T376="","""""",""""&amp;物品!T376&amp;"""")</f>
        <v>""</v>
      </c>
      <c r="L225">
        <f>IF(物品!U376="",0,""""&amp;物品!U376&amp;"""")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922</v>
      </c>
      <c r="CD1" s="10" t="s">
        <v>922</v>
      </c>
      <c r="CE1" s="10" t="s">
        <v>922</v>
      </c>
      <c r="CF1" s="10" t="s">
        <v>922</v>
      </c>
      <c r="CH1" s="10" t="s">
        <v>922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923</v>
      </c>
      <c r="CC2" s="10" t="s">
        <v>924</v>
      </c>
      <c r="CD2" s="10" t="s">
        <v>925</v>
      </c>
      <c r="CE2" s="10" t="s">
        <v>926</v>
      </c>
      <c r="CF2" s="10" t="s">
        <v>927</v>
      </c>
      <c r="CG2" s="10" t="s">
        <v>928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929</v>
      </c>
      <c r="B1" s="10" t="s">
        <v>930</v>
      </c>
      <c r="C1" s="10" t="s">
        <v>931</v>
      </c>
      <c r="D1" s="10" t="s">
        <v>932</v>
      </c>
      <c r="E1" s="10" t="s">
        <v>933</v>
      </c>
    </row>
    <row r="2" spans="1:11" ht="16.5">
      <c r="A2" s="9">
        <v>1</v>
      </c>
      <c r="B2" s="9" t="s">
        <v>934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935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936</v>
      </c>
      <c r="C4" s="20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937</v>
      </c>
      <c r="C5" s="20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938</v>
      </c>
      <c r="C6" s="20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939</v>
      </c>
      <c r="C7" s="20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20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20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20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20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5"/>
    </row>
    <row r="12" spans="1:11" ht="16.5">
      <c r="A12" s="9">
        <v>1</v>
      </c>
      <c r="B12" s="9" t="s">
        <v>571</v>
      </c>
      <c r="C12" s="20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20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20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20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20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20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20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20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859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8" t="s">
        <v>861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8" t="s">
        <v>862</v>
      </c>
      <c r="C23" s="20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8" t="s">
        <v>863</v>
      </c>
      <c r="C24" s="20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8" t="s">
        <v>864</v>
      </c>
      <c r="C25" s="20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8" t="s">
        <v>865</v>
      </c>
      <c r="C26" s="20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8" t="s">
        <v>866</v>
      </c>
      <c r="C27" s="20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8" t="s">
        <v>867</v>
      </c>
      <c r="C28" s="20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8" t="s">
        <v>868</v>
      </c>
      <c r="C29" s="20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8" t="s">
        <v>869</v>
      </c>
      <c r="C30" s="20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8" t="s">
        <v>870</v>
      </c>
      <c r="C31" s="20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8" t="s">
        <v>871</v>
      </c>
      <c r="C32" s="20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8" t="s">
        <v>872</v>
      </c>
      <c r="C33" s="20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8" t="s">
        <v>873</v>
      </c>
      <c r="C34" s="20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8" t="s">
        <v>874</v>
      </c>
      <c r="C35" s="20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8" t="s">
        <v>875</v>
      </c>
      <c r="C36" s="20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8" t="s">
        <v>876</v>
      </c>
      <c r="C37" s="20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8" t="s">
        <v>877</v>
      </c>
      <c r="C38" s="20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8" t="s">
        <v>878</v>
      </c>
      <c r="C39" s="20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8" t="s">
        <v>879</v>
      </c>
      <c r="C40" s="20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8" t="s">
        <v>880</v>
      </c>
      <c r="C41" s="20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8" t="s">
        <v>881</v>
      </c>
      <c r="C42" s="20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8" t="s">
        <v>882</v>
      </c>
      <c r="C43" s="20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8" t="s">
        <v>883</v>
      </c>
      <c r="C44" s="20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8" t="s">
        <v>884</v>
      </c>
      <c r="C45" s="20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8" t="s">
        <v>885</v>
      </c>
      <c r="C46" s="20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8" t="s">
        <v>886</v>
      </c>
      <c r="C47" s="20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940</v>
      </c>
      <c r="G1" t="s">
        <v>941</v>
      </c>
      <c r="I1" t="s">
        <v>942</v>
      </c>
      <c r="J1">
        <v>11</v>
      </c>
      <c r="P1" t="s">
        <v>943</v>
      </c>
      <c r="U1" t="s">
        <v>944</v>
      </c>
      <c r="V1" t="s">
        <v>945</v>
      </c>
      <c r="X1" s="10" t="s">
        <v>946</v>
      </c>
    </row>
    <row r="2" spans="1:25">
      <c r="A2" t="s">
        <v>947</v>
      </c>
      <c r="D2">
        <v>800</v>
      </c>
      <c r="E2" s="31">
        <v>1</v>
      </c>
      <c r="F2" s="32">
        <f>D2/E2</f>
        <v>800</v>
      </c>
      <c r="I2" t="s">
        <v>948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949</v>
      </c>
      <c r="D3">
        <v>800</v>
      </c>
      <c r="E3" s="31">
        <v>1</v>
      </c>
      <c r="F3" s="32">
        <f t="shared" ref="F3:F25" si="1">D3/E3</f>
        <v>800</v>
      </c>
      <c r="I3" t="s">
        <v>950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951</v>
      </c>
      <c r="D4">
        <v>800</v>
      </c>
      <c r="E4" s="31">
        <v>1</v>
      </c>
      <c r="F4" s="32">
        <f t="shared" si="1"/>
        <v>800</v>
      </c>
      <c r="I4" t="s">
        <v>952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953</v>
      </c>
      <c r="D5">
        <v>800</v>
      </c>
      <c r="E5" s="31">
        <v>1</v>
      </c>
      <c r="F5" s="32">
        <f t="shared" si="1"/>
        <v>800</v>
      </c>
      <c r="I5" t="s">
        <v>954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955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956</v>
      </c>
      <c r="D7">
        <v>2500</v>
      </c>
      <c r="E7" s="31">
        <v>0.85</v>
      </c>
      <c r="F7" s="32">
        <f t="shared" si="1"/>
        <v>2941.1764705882401</v>
      </c>
      <c r="J7" t="s">
        <v>957</v>
      </c>
      <c r="K7" s="10" t="s">
        <v>958</v>
      </c>
      <c r="L7" s="10" t="s">
        <v>959</v>
      </c>
      <c r="M7" t="s">
        <v>960</v>
      </c>
      <c r="N7" t="s">
        <v>961</v>
      </c>
      <c r="P7">
        <f t="shared" si="0"/>
        <v>85</v>
      </c>
    </row>
    <row r="8" spans="1:25">
      <c r="A8" t="s">
        <v>962</v>
      </c>
      <c r="D8">
        <v>2500</v>
      </c>
      <c r="E8" s="31">
        <v>0.85</v>
      </c>
      <c r="F8" s="32">
        <f t="shared" si="1"/>
        <v>2941.1764705882401</v>
      </c>
      <c r="I8" t="s">
        <v>963</v>
      </c>
      <c r="J8" s="32">
        <f>G6/J$1/W2</f>
        <v>29.090909090909101</v>
      </c>
      <c r="K8" s="32">
        <f>D2/J$1/W2*J$2</f>
        <v>5.8181818181818201</v>
      </c>
      <c r="L8" s="3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964</v>
      </c>
      <c r="D9">
        <v>2500</v>
      </c>
      <c r="E9" s="31">
        <v>0.85</v>
      </c>
      <c r="F9" s="32">
        <f t="shared" si="1"/>
        <v>2941.1764705882401</v>
      </c>
      <c r="I9" t="s">
        <v>965</v>
      </c>
      <c r="J9" s="32">
        <f>G11/J$1/W3</f>
        <v>35.650623885918002</v>
      </c>
      <c r="K9" s="32">
        <f>D6/J$1/W3*J$2</f>
        <v>6.0606060606060597</v>
      </c>
      <c r="L9" s="3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966</v>
      </c>
      <c r="D10">
        <v>2500</v>
      </c>
      <c r="E10" s="31">
        <v>0.85</v>
      </c>
      <c r="F10" s="32">
        <f t="shared" si="1"/>
        <v>2941.1764705882401</v>
      </c>
      <c r="I10" t="s">
        <v>967</v>
      </c>
      <c r="J10" s="32">
        <f>G16/J$1/W4</f>
        <v>75.560802833530104</v>
      </c>
      <c r="K10" s="32">
        <f>D11/J$1/W4*J$2</f>
        <v>13.223140495867799</v>
      </c>
      <c r="L10" s="3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968</v>
      </c>
      <c r="D11">
        <v>10000</v>
      </c>
      <c r="E11" s="31">
        <v>1</v>
      </c>
      <c r="F11" s="32">
        <f t="shared" si="1"/>
        <v>10000</v>
      </c>
      <c r="G11">
        <f>SUM(F7:F10)</f>
        <v>11764.705882352901</v>
      </c>
      <c r="I11" t="s">
        <v>969</v>
      </c>
      <c r="J11" s="32">
        <f>G21/J$1/W5</f>
        <v>134.68013468013501</v>
      </c>
      <c r="K11" s="32">
        <f>D16/J$1/W5*J$2</f>
        <v>24.2424242424242</v>
      </c>
      <c r="L11" s="3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970</v>
      </c>
      <c r="D12">
        <v>8000</v>
      </c>
      <c r="E12" s="31">
        <v>0.7</v>
      </c>
      <c r="F12" s="32">
        <f t="shared" si="1"/>
        <v>11428.5714285714</v>
      </c>
      <c r="I12" t="s">
        <v>971</v>
      </c>
      <c r="J12" s="32">
        <f>G26/J$1/W6</f>
        <v>169.69696969697</v>
      </c>
      <c r="K12" s="32">
        <f>D21/J$1/W6*J$2</f>
        <v>16.969696969697001</v>
      </c>
      <c r="L12" s="3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972</v>
      </c>
      <c r="D13">
        <v>8000</v>
      </c>
      <c r="E13" s="31">
        <v>0.7</v>
      </c>
      <c r="F13" s="32">
        <f t="shared" si="1"/>
        <v>11428.5714285714</v>
      </c>
      <c r="J13" s="32"/>
      <c r="M13" t="s">
        <v>973</v>
      </c>
      <c r="N13">
        <f>SUM(N8:N12)</f>
        <v>1061280</v>
      </c>
      <c r="P13">
        <f t="shared" si="0"/>
        <v>70</v>
      </c>
    </row>
    <row r="14" spans="1:25">
      <c r="A14" t="s">
        <v>974</v>
      </c>
      <c r="D14">
        <v>8000</v>
      </c>
      <c r="E14" s="31">
        <v>0.7</v>
      </c>
      <c r="F14" s="32">
        <f t="shared" si="1"/>
        <v>11428.5714285714</v>
      </c>
      <c r="P14">
        <f t="shared" si="0"/>
        <v>70</v>
      </c>
    </row>
    <row r="15" spans="1:25">
      <c r="A15" t="s">
        <v>975</v>
      </c>
      <c r="D15">
        <v>8000</v>
      </c>
      <c r="E15" s="31">
        <v>0.7</v>
      </c>
      <c r="F15" s="32">
        <f t="shared" si="1"/>
        <v>11428.5714285714</v>
      </c>
      <c r="P15">
        <f t="shared" si="0"/>
        <v>70</v>
      </c>
    </row>
    <row r="16" spans="1:25">
      <c r="A16" t="s">
        <v>976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45714.285714285703</v>
      </c>
      <c r="J16">
        <v>1000</v>
      </c>
      <c r="K16" s="31">
        <v>1</v>
      </c>
      <c r="P16">
        <f t="shared" si="0"/>
        <v>100</v>
      </c>
    </row>
    <row r="17" spans="1:16">
      <c r="A17" t="s">
        <v>977</v>
      </c>
      <c r="D17">
        <v>20000</v>
      </c>
      <c r="E17" s="31">
        <v>0.6</v>
      </c>
      <c r="F17" s="3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978</v>
      </c>
      <c r="D18">
        <v>20000</v>
      </c>
      <c r="E18" s="31">
        <v>0.6</v>
      </c>
      <c r="F18" s="3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979</v>
      </c>
      <c r="D19">
        <v>20000</v>
      </c>
      <c r="E19" s="31">
        <v>0.6</v>
      </c>
      <c r="F19" s="32">
        <f t="shared" si="1"/>
        <v>33333.333333333299</v>
      </c>
      <c r="J19">
        <v>2500</v>
      </c>
      <c r="K19" s="31">
        <v>0.85</v>
      </c>
      <c r="P19">
        <f t="shared" si="0"/>
        <v>60</v>
      </c>
    </row>
    <row r="20" spans="1:16">
      <c r="A20" t="s">
        <v>980</v>
      </c>
      <c r="D20">
        <v>20000</v>
      </c>
      <c r="E20" s="31">
        <v>0.6</v>
      </c>
      <c r="F20" s="3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981</v>
      </c>
      <c r="D21">
        <v>35000</v>
      </c>
      <c r="E21" s="31">
        <v>1</v>
      </c>
      <c r="F21" s="3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982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983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984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985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986</v>
      </c>
      <c r="E26" t="s">
        <v>987</v>
      </c>
      <c r="F26" s="32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988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989</v>
      </c>
      <c r="B31" s="10" t="s">
        <v>117</v>
      </c>
      <c r="C31" s="10" t="s">
        <v>127</v>
      </c>
      <c r="F31" s="10" t="s">
        <v>990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991</v>
      </c>
      <c r="G32" s="10" t="s">
        <v>992</v>
      </c>
      <c r="H32" s="10" t="s">
        <v>940</v>
      </c>
      <c r="J32" s="10" t="s">
        <v>993</v>
      </c>
      <c r="K32" s="10" t="s">
        <v>994</v>
      </c>
      <c r="L32" s="10" t="s">
        <v>1</v>
      </c>
      <c r="M32" s="10" t="s">
        <v>940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</v>
      </c>
      <c r="K41" s="10"/>
      <c r="M41" s="10" t="s">
        <v>987</v>
      </c>
      <c r="N41">
        <f>SUM(N33:N40)</f>
        <v>28860</v>
      </c>
      <c r="O41">
        <f>SUM(O33:O40)</f>
        <v>9600</v>
      </c>
    </row>
    <row r="42" spans="1:15">
      <c r="A42" s="10" t="s">
        <v>987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995</v>
      </c>
      <c r="B45" s="10" t="s">
        <v>996</v>
      </c>
      <c r="C45" s="10" t="s">
        <v>997</v>
      </c>
      <c r="F45" s="10" t="s">
        <v>998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999</v>
      </c>
      <c r="G46" s="33" t="s">
        <v>1000</v>
      </c>
      <c r="H46" s="33" t="s">
        <v>168</v>
      </c>
      <c r="I46" s="10" t="s">
        <v>1001</v>
      </c>
      <c r="K46" s="10"/>
    </row>
    <row r="47" spans="1:15">
      <c r="A47">
        <v>2</v>
      </c>
      <c r="B47">
        <f t="shared" si="11"/>
        <v>200</v>
      </c>
      <c r="C47" s="10" t="s">
        <v>1002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1003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987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897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899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903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905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909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911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2"/>
    </row>
    <row r="18" spans="1:15" ht="16.5">
      <c r="A18" s="1" t="s">
        <v>224</v>
      </c>
      <c r="B18" s="2" t="s">
        <v>237</v>
      </c>
      <c r="G18" s="7" t="s">
        <v>1004</v>
      </c>
      <c r="H18" t="e">
        <f t="shared" si="0"/>
        <v>#N/A</v>
      </c>
      <c r="O18" s="12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2"/>
    </row>
    <row r="20" spans="1:15" ht="16.5">
      <c r="A20" s="1" t="s">
        <v>228</v>
      </c>
      <c r="B20" s="2" t="s">
        <v>241</v>
      </c>
      <c r="G20" s="5" t="s">
        <v>892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1005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899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901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905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907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911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913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1004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892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3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3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4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4" t="s">
        <v>401</v>
      </c>
      <c r="G79" s="9"/>
      <c r="H79" t="str">
        <f t="shared" si="1"/>
        <v/>
      </c>
    </row>
    <row r="80" spans="1:8" ht="16.5">
      <c r="A80" s="1" t="s">
        <v>403</v>
      </c>
      <c r="B80" s="14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894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896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897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899</v>
      </c>
      <c r="H85" t="str">
        <f t="shared" si="1"/>
        <v>攻击力中</v>
      </c>
    </row>
    <row r="86" spans="1:8" ht="16.5">
      <c r="A86" s="9" t="s">
        <v>421</v>
      </c>
      <c r="B86" s="13" t="s">
        <v>422</v>
      </c>
      <c r="G86" s="9" t="s">
        <v>901</v>
      </c>
      <c r="H86" t="str">
        <f t="shared" si="1"/>
        <v>攻击力高</v>
      </c>
    </row>
    <row r="87" spans="1:8" ht="16.5">
      <c r="A87" s="9" t="s">
        <v>424</v>
      </c>
      <c r="B87" s="13" t="s">
        <v>425</v>
      </c>
      <c r="G87" s="9" t="s">
        <v>903</v>
      </c>
      <c r="H87" t="str">
        <f t="shared" si="1"/>
        <v>生命值低</v>
      </c>
    </row>
    <row r="88" spans="1:8" ht="16.5">
      <c r="A88" s="9" t="s">
        <v>427</v>
      </c>
      <c r="B88" s="14" t="s">
        <v>428</v>
      </c>
      <c r="G88" s="9" t="s">
        <v>905</v>
      </c>
      <c r="H88" t="str">
        <f t="shared" si="1"/>
        <v>生命值中</v>
      </c>
    </row>
    <row r="89" spans="1:8" ht="16.5">
      <c r="A89" s="9" t="s">
        <v>430</v>
      </c>
      <c r="B89" s="14" t="s">
        <v>431</v>
      </c>
      <c r="G89" s="9" t="s">
        <v>907</v>
      </c>
      <c r="H89" t="str">
        <f t="shared" si="1"/>
        <v>生命值高</v>
      </c>
    </row>
    <row r="90" spans="1:8" ht="16.5">
      <c r="A90" s="9" t="s">
        <v>433</v>
      </c>
      <c r="B90" s="14" t="s">
        <v>434</v>
      </c>
      <c r="G90" s="9" t="s">
        <v>909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911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913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892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3" t="s">
        <v>1006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3" t="s">
        <v>1007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4" t="s">
        <v>1008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4" t="s">
        <v>1009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4" t="s">
        <v>1010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1011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1012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1013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1014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1015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1016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1017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1018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5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897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903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909</v>
      </c>
      <c r="H116" t="str">
        <f t="shared" si="1"/>
        <v>业力低</v>
      </c>
    </row>
    <row r="117" spans="1:8" ht="16.5">
      <c r="A117" s="9" t="s">
        <v>537</v>
      </c>
      <c r="B117" s="16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7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7" t="s">
        <v>545</v>
      </c>
      <c r="G119" s="9" t="s">
        <v>763</v>
      </c>
      <c r="H119" t="str">
        <f t="shared" si="1"/>
        <v>Q技能附魔卷</v>
      </c>
    </row>
    <row r="120" spans="1:8" ht="16.5">
      <c r="A120" s="9" t="s">
        <v>548</v>
      </c>
      <c r="B120" s="17" t="s">
        <v>549</v>
      </c>
      <c r="G120" s="9" t="s">
        <v>767</v>
      </c>
      <c r="H120" t="str">
        <f t="shared" si="1"/>
        <v>W技能附魔卷</v>
      </c>
    </row>
    <row r="121" spans="1:8" ht="16.5">
      <c r="A121" s="9" t="s">
        <v>552</v>
      </c>
      <c r="B121" s="17" t="s">
        <v>553</v>
      </c>
      <c r="G121" s="9" t="s">
        <v>771</v>
      </c>
      <c r="H121" t="str">
        <f t="shared" si="1"/>
        <v>E技能附魔卷</v>
      </c>
    </row>
    <row r="122" spans="1:8" ht="16.5">
      <c r="A122" s="9" t="s">
        <v>556</v>
      </c>
      <c r="B122" s="9" t="s">
        <v>1019</v>
      </c>
      <c r="G122" s="9" t="s">
        <v>775</v>
      </c>
      <c r="H122" t="str">
        <f t="shared" si="1"/>
        <v>|CffFFD24DQ强力附魔卷|r</v>
      </c>
    </row>
    <row r="123" spans="1:8" ht="16.5">
      <c r="A123" s="18" t="s">
        <v>559</v>
      </c>
      <c r="B123" s="19" t="s">
        <v>1020</v>
      </c>
      <c r="G123" s="9" t="s">
        <v>778</v>
      </c>
      <c r="H123" t="str">
        <f t="shared" si="1"/>
        <v>|CffFFD24DW强力附魔卷|r</v>
      </c>
    </row>
    <row r="124" spans="1:8" ht="16.5">
      <c r="A124" s="9" t="s">
        <v>562</v>
      </c>
      <c r="B124" s="20" t="s">
        <v>1021</v>
      </c>
      <c r="G124" s="9" t="s">
        <v>781</v>
      </c>
      <c r="H124" t="str">
        <f t="shared" si="1"/>
        <v>|CffFFD24DE强力附魔卷|r</v>
      </c>
    </row>
    <row r="125" spans="1:8" ht="16.5">
      <c r="A125" s="18" t="s">
        <v>565</v>
      </c>
      <c r="B125" s="19" t="s">
        <v>1022</v>
      </c>
      <c r="G125" s="11"/>
      <c r="H125" t="str">
        <f t="shared" si="1"/>
        <v/>
      </c>
    </row>
    <row r="126" spans="1:8" ht="16.5">
      <c r="A126" s="18" t="s">
        <v>568</v>
      </c>
      <c r="B126" s="19" t="s">
        <v>1023</v>
      </c>
      <c r="G126" s="8" t="s">
        <v>626</v>
      </c>
      <c r="H126" t="str">
        <f t="shared" si="1"/>
        <v>|CffFFD24D技能宝箱|r</v>
      </c>
    </row>
    <row r="127" spans="1:8" ht="16.5">
      <c r="A127" s="18" t="s">
        <v>571</v>
      </c>
      <c r="B127" s="19" t="s">
        <v>1024</v>
      </c>
      <c r="G127" s="9" t="s">
        <v>512</v>
      </c>
      <c r="H127" t="str">
        <f t="shared" si="1"/>
        <v>|Cff00FF7F技能进阶石【残缺】|r</v>
      </c>
    </row>
    <row r="128" spans="1:8" ht="16.5">
      <c r="A128" s="18" t="s">
        <v>574</v>
      </c>
      <c r="B128" s="19" t="s">
        <v>1025</v>
      </c>
      <c r="G128" s="9" t="s">
        <v>507</v>
      </c>
      <c r="H128" t="str">
        <f t="shared" si="1"/>
        <v>|Cff00BFFF技能进阶石【完美】|r</v>
      </c>
    </row>
    <row r="129" spans="1:8" ht="16.5">
      <c r="A129" s="18" t="s">
        <v>577</v>
      </c>
      <c r="B129" s="19" t="s">
        <v>1026</v>
      </c>
      <c r="G129" s="9" t="s">
        <v>509</v>
      </c>
      <c r="H129" t="str">
        <f t="shared" si="1"/>
        <v>|CffFF0000技能进化石【完美】|r</v>
      </c>
    </row>
    <row r="130" spans="1:8" ht="16.5">
      <c r="A130" s="18" t="s">
        <v>580</v>
      </c>
      <c r="B130" s="19" t="s">
        <v>1027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583</v>
      </c>
      <c r="B131" s="19" t="s">
        <v>1028</v>
      </c>
      <c r="G131" s="11"/>
      <c r="H131" t="str">
        <f t="shared" si="2"/>
        <v/>
      </c>
    </row>
    <row r="132" spans="1:8" ht="16.5">
      <c r="A132" s="18" t="s">
        <v>586</v>
      </c>
      <c r="B132" s="18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8" t="s">
        <v>589</v>
      </c>
      <c r="B133" s="19" t="s">
        <v>1029</v>
      </c>
      <c r="G133" s="9" t="s">
        <v>512</v>
      </c>
      <c r="H133" t="str">
        <f t="shared" si="2"/>
        <v>|Cff00FF7F技能进阶石【残缺】|r</v>
      </c>
    </row>
    <row r="134" spans="1:8" ht="16.5">
      <c r="A134" s="18" t="s">
        <v>592</v>
      </c>
      <c r="B134" s="19" t="s">
        <v>1030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1" t="s">
        <v>596</v>
      </c>
      <c r="G135" s="11"/>
      <c r="H135" t="str">
        <f t="shared" si="2"/>
        <v/>
      </c>
    </row>
    <row r="136" spans="1:8" ht="16.5">
      <c r="A136" s="18" t="s">
        <v>599</v>
      </c>
      <c r="B136" s="22" t="s">
        <v>1031</v>
      </c>
      <c r="G136" s="8" t="s">
        <v>630</v>
      </c>
      <c r="H136" t="str">
        <f t="shared" si="2"/>
        <v>|CffFFD24D附魔宝箱|r</v>
      </c>
    </row>
    <row r="137" spans="1:8" ht="16.5">
      <c r="A137" s="18" t="s">
        <v>602</v>
      </c>
      <c r="B137" s="23" t="s">
        <v>1032</v>
      </c>
      <c r="G137" s="9" t="s">
        <v>763</v>
      </c>
      <c r="H137" t="str">
        <f t="shared" si="2"/>
        <v>Q技能附魔卷</v>
      </c>
    </row>
    <row r="138" spans="1:8" ht="16.5">
      <c r="A138" s="9" t="s">
        <v>605</v>
      </c>
      <c r="B138" s="24" t="s">
        <v>1033</v>
      </c>
      <c r="G138" s="9" t="s">
        <v>775</v>
      </c>
      <c r="H138" t="str">
        <f t="shared" si="2"/>
        <v>|CffFFD24DQ强力附魔卷|r</v>
      </c>
    </row>
    <row r="139" spans="1:8" ht="16.5">
      <c r="A139" s="18" t="s">
        <v>608</v>
      </c>
      <c r="B139" s="22" t="s">
        <v>1034</v>
      </c>
      <c r="G139" s="9"/>
      <c r="H139" t="str">
        <f t="shared" si="2"/>
        <v/>
      </c>
    </row>
    <row r="140" spans="1:8" ht="16.5">
      <c r="A140" s="18" t="s">
        <v>611</v>
      </c>
      <c r="B140" s="22" t="s">
        <v>1035</v>
      </c>
      <c r="G140" s="8"/>
      <c r="H140" t="str">
        <f t="shared" si="2"/>
        <v/>
      </c>
    </row>
    <row r="141" spans="1:8" ht="16.5">
      <c r="A141" s="25" t="s">
        <v>614</v>
      </c>
      <c r="B141" s="24" t="s">
        <v>615</v>
      </c>
      <c r="G141" s="9" t="s">
        <v>859</v>
      </c>
      <c r="H141" t="str">
        <f t="shared" si="2"/>
        <v>附魔</v>
      </c>
    </row>
    <row r="142" spans="1:8" ht="16.5">
      <c r="A142" s="25" t="s">
        <v>618</v>
      </c>
      <c r="B142" s="24" t="s">
        <v>619</v>
      </c>
      <c r="G142" s="9" t="s">
        <v>861</v>
      </c>
      <c r="H142" t="str">
        <f t="shared" si="2"/>
        <v>附魔</v>
      </c>
    </row>
    <row r="143" spans="1:8" ht="16.5">
      <c r="A143" s="25" t="s">
        <v>622</v>
      </c>
      <c r="B143" s="24" t="s">
        <v>623</v>
      </c>
      <c r="G143" s="9" t="s">
        <v>862</v>
      </c>
      <c r="H143" t="str">
        <f t="shared" si="2"/>
        <v>附魔</v>
      </c>
    </row>
    <row r="144" spans="1:8" ht="16.5">
      <c r="A144" s="25" t="s">
        <v>626</v>
      </c>
      <c r="B144" s="21" t="s">
        <v>627</v>
      </c>
      <c r="G144" s="9" t="s">
        <v>863</v>
      </c>
      <c r="H144" t="str">
        <f t="shared" si="2"/>
        <v>附魔</v>
      </c>
    </row>
    <row r="145" spans="1:8" ht="16.5">
      <c r="A145" s="25" t="s">
        <v>630</v>
      </c>
      <c r="B145" s="21" t="s">
        <v>631</v>
      </c>
      <c r="G145" s="9" t="s">
        <v>864</v>
      </c>
      <c r="H145" t="str">
        <f t="shared" si="2"/>
        <v>附魔</v>
      </c>
    </row>
    <row r="146" spans="1:8" ht="16.5">
      <c r="A146" s="25" t="s">
        <v>632</v>
      </c>
      <c r="B146" s="21" t="s">
        <v>1036</v>
      </c>
      <c r="G146" s="9" t="s">
        <v>865</v>
      </c>
      <c r="H146" t="str">
        <f t="shared" si="2"/>
        <v>附魔</v>
      </c>
    </row>
    <row r="147" spans="1:8" ht="16.5">
      <c r="A147" s="25" t="s">
        <v>636</v>
      </c>
      <c r="B147" s="21" t="s">
        <v>1037</v>
      </c>
      <c r="G147" s="9" t="s">
        <v>866</v>
      </c>
      <c r="H147" t="str">
        <f t="shared" si="2"/>
        <v>附魔</v>
      </c>
    </row>
    <row r="148" spans="1:8" ht="16.5">
      <c r="A148" s="25" t="s">
        <v>640</v>
      </c>
      <c r="B148" s="21" t="s">
        <v>627</v>
      </c>
      <c r="G148" s="9" t="s">
        <v>867</v>
      </c>
      <c r="H148" t="str">
        <f t="shared" si="2"/>
        <v>附魔</v>
      </c>
    </row>
    <row r="149" spans="1:8" ht="16.5">
      <c r="A149" s="9" t="s">
        <v>665</v>
      </c>
      <c r="B149" s="9" t="s">
        <v>1038</v>
      </c>
      <c r="G149" s="9" t="s">
        <v>868</v>
      </c>
      <c r="H149" t="str">
        <f t="shared" si="2"/>
        <v>附魔</v>
      </c>
    </row>
    <row r="150" spans="1:8" ht="16.5">
      <c r="A150" s="9" t="s">
        <v>668</v>
      </c>
      <c r="B150" s="16" t="s">
        <v>669</v>
      </c>
      <c r="G150" s="9" t="s">
        <v>869</v>
      </c>
      <c r="H150" t="str">
        <f t="shared" si="2"/>
        <v>附魔</v>
      </c>
    </row>
    <row r="151" spans="1:8" ht="16.5">
      <c r="A151" s="9" t="s">
        <v>671</v>
      </c>
      <c r="B151" s="16" t="s">
        <v>672</v>
      </c>
      <c r="G151" s="9" t="s">
        <v>870</v>
      </c>
      <c r="H151" t="str">
        <f t="shared" si="2"/>
        <v>附魔</v>
      </c>
    </row>
    <row r="152" spans="1:8" ht="16.5">
      <c r="A152" s="9" t="s">
        <v>674</v>
      </c>
      <c r="B152" s="16" t="s">
        <v>675</v>
      </c>
      <c r="G152" s="9" t="s">
        <v>871</v>
      </c>
      <c r="H152" t="str">
        <f t="shared" si="2"/>
        <v>附魔</v>
      </c>
    </row>
    <row r="153" spans="1:8" ht="16.5">
      <c r="A153" s="9" t="s">
        <v>677</v>
      </c>
      <c r="B153" s="16" t="s">
        <v>678</v>
      </c>
      <c r="G153" s="9" t="s">
        <v>872</v>
      </c>
      <c r="H153" t="str">
        <f t="shared" si="2"/>
        <v>附魔</v>
      </c>
    </row>
    <row r="154" spans="1:8" ht="16.5">
      <c r="A154" s="9" t="s">
        <v>680</v>
      </c>
      <c r="B154" s="26" t="s">
        <v>681</v>
      </c>
      <c r="G154" s="9" t="s">
        <v>873</v>
      </c>
      <c r="H154" t="str">
        <f t="shared" si="2"/>
        <v>附魔</v>
      </c>
    </row>
    <row r="155" spans="1:8" ht="16.5">
      <c r="A155" s="9" t="s">
        <v>684</v>
      </c>
      <c r="B155" s="26" t="s">
        <v>685</v>
      </c>
      <c r="G155" s="9" t="s">
        <v>874</v>
      </c>
      <c r="H155" t="str">
        <f t="shared" si="2"/>
        <v>附魔</v>
      </c>
    </row>
    <row r="156" spans="1:8" ht="16.5">
      <c r="A156" s="9" t="s">
        <v>687</v>
      </c>
      <c r="B156" s="26" t="s">
        <v>688</v>
      </c>
      <c r="G156" s="9" t="s">
        <v>875</v>
      </c>
      <c r="H156" t="str">
        <f t="shared" si="2"/>
        <v>附魔</v>
      </c>
    </row>
    <row r="157" spans="1:8" ht="16.5">
      <c r="A157" s="9" t="s">
        <v>691</v>
      </c>
      <c r="B157" s="26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6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6" t="s">
        <v>699</v>
      </c>
      <c r="G159" s="9" t="s">
        <v>876</v>
      </c>
      <c r="H159" t="str">
        <f t="shared" si="2"/>
        <v>附魔</v>
      </c>
    </row>
    <row r="160" spans="1:8" ht="16.5">
      <c r="A160" s="9" t="s">
        <v>700</v>
      </c>
      <c r="B160" s="16" t="s">
        <v>701</v>
      </c>
      <c r="G160" s="9" t="s">
        <v>877</v>
      </c>
      <c r="H160" t="str">
        <f t="shared" si="2"/>
        <v>附魔</v>
      </c>
    </row>
    <row r="161" spans="1:8" ht="16.5">
      <c r="A161" s="9" t="s">
        <v>702</v>
      </c>
      <c r="B161" s="16" t="s">
        <v>703</v>
      </c>
      <c r="G161" s="9" t="s">
        <v>878</v>
      </c>
      <c r="H161" t="str">
        <f t="shared" si="2"/>
        <v>附魔</v>
      </c>
    </row>
    <row r="162" spans="1:8" ht="16.5">
      <c r="A162" s="9" t="s">
        <v>704</v>
      </c>
      <c r="B162" s="16" t="s">
        <v>705</v>
      </c>
      <c r="G162" s="9" t="s">
        <v>879</v>
      </c>
      <c r="H162" t="str">
        <f t="shared" si="2"/>
        <v>附魔</v>
      </c>
    </row>
    <row r="163" spans="1:8" ht="16.5">
      <c r="A163" s="9" t="s">
        <v>706</v>
      </c>
      <c r="B163" s="16" t="s">
        <v>707</v>
      </c>
      <c r="G163" s="9" t="s">
        <v>880</v>
      </c>
      <c r="H163" t="str">
        <f t="shared" si="2"/>
        <v>附魔</v>
      </c>
    </row>
    <row r="164" spans="1:8" ht="16.5">
      <c r="A164" s="9" t="s">
        <v>708</v>
      </c>
      <c r="B164" s="16" t="s">
        <v>709</v>
      </c>
      <c r="G164" s="9" t="s">
        <v>881</v>
      </c>
      <c r="H164" t="str">
        <f t="shared" si="2"/>
        <v>附魔</v>
      </c>
    </row>
    <row r="165" spans="1:8" ht="16.5">
      <c r="A165" s="9" t="s">
        <v>711</v>
      </c>
      <c r="B165" s="16" t="s">
        <v>712</v>
      </c>
      <c r="G165" s="9" t="s">
        <v>882</v>
      </c>
      <c r="H165" t="str">
        <f t="shared" si="2"/>
        <v>附魔</v>
      </c>
    </row>
    <row r="166" spans="1:8" ht="16.5">
      <c r="A166" s="9" t="s">
        <v>713</v>
      </c>
      <c r="B166" s="16" t="s">
        <v>714</v>
      </c>
      <c r="G166" s="9" t="s">
        <v>883</v>
      </c>
      <c r="H166" t="str">
        <f t="shared" si="2"/>
        <v>附魔</v>
      </c>
    </row>
    <row r="167" spans="1:8" ht="16.5">
      <c r="A167" s="9" t="s">
        <v>715</v>
      </c>
      <c r="B167" s="16" t="s">
        <v>716</v>
      </c>
      <c r="G167" s="9" t="s">
        <v>884</v>
      </c>
      <c r="H167" t="str">
        <f t="shared" si="2"/>
        <v>附魔</v>
      </c>
    </row>
    <row r="168" spans="1:8" ht="16.5">
      <c r="A168" s="9" t="s">
        <v>717</v>
      </c>
      <c r="B168" s="16" t="s">
        <v>718</v>
      </c>
      <c r="G168" s="9" t="s">
        <v>885</v>
      </c>
      <c r="H168" t="str">
        <f t="shared" si="2"/>
        <v>附魔</v>
      </c>
    </row>
    <row r="169" spans="1:8" ht="16.5">
      <c r="A169" s="9" t="s">
        <v>720</v>
      </c>
      <c r="B169" s="16" t="s">
        <v>721</v>
      </c>
      <c r="G169" s="9" t="s">
        <v>886</v>
      </c>
      <c r="H169" t="str">
        <f t="shared" si="2"/>
        <v>附魔</v>
      </c>
    </row>
    <row r="170" spans="1:8" ht="16.5">
      <c r="A170" s="9" t="s">
        <v>723</v>
      </c>
      <c r="B170" s="16" t="s">
        <v>724</v>
      </c>
      <c r="G170" s="9" t="s">
        <v>887</v>
      </c>
      <c r="H170" t="str">
        <f t="shared" si="2"/>
        <v>附魔</v>
      </c>
    </row>
    <row r="171" spans="1:8" ht="16.5">
      <c r="A171" s="9" t="s">
        <v>726</v>
      </c>
      <c r="B171" s="16" t="s">
        <v>727</v>
      </c>
      <c r="G171" s="9" t="s">
        <v>888</v>
      </c>
      <c r="H171" t="str">
        <f t="shared" si="2"/>
        <v>附魔</v>
      </c>
    </row>
    <row r="172" spans="1:8" ht="16.5">
      <c r="A172" s="9" t="s">
        <v>728</v>
      </c>
      <c r="B172" s="16" t="s">
        <v>729</v>
      </c>
      <c r="G172" s="9" t="s">
        <v>889</v>
      </c>
      <c r="H172" t="str">
        <f t="shared" si="2"/>
        <v>附魔</v>
      </c>
    </row>
    <row r="173" spans="1:8" ht="16.5">
      <c r="A173" s="9" t="s">
        <v>731</v>
      </c>
      <c r="B173" s="16" t="s">
        <v>732</v>
      </c>
      <c r="G173" s="9" t="s">
        <v>890</v>
      </c>
      <c r="H173" t="str">
        <f t="shared" si="2"/>
        <v>附魔</v>
      </c>
    </row>
    <row r="174" spans="1:8" ht="16.5">
      <c r="A174" s="9" t="s">
        <v>738</v>
      </c>
      <c r="B174" s="16" t="s">
        <v>739</v>
      </c>
      <c r="G174" s="9" t="s">
        <v>891</v>
      </c>
      <c r="H174" t="e">
        <f t="shared" si="2"/>
        <v>#N/A</v>
      </c>
    </row>
    <row r="175" spans="1:8" ht="16.5">
      <c r="A175" s="9" t="s">
        <v>745</v>
      </c>
      <c r="B175" s="16" t="s">
        <v>1039</v>
      </c>
    </row>
    <row r="176" spans="1:8" ht="16.5">
      <c r="A176" s="9" t="s">
        <v>748</v>
      </c>
      <c r="B176" s="16" t="s">
        <v>1040</v>
      </c>
    </row>
    <row r="177" spans="1:2" ht="16.5">
      <c r="A177" s="9" t="s">
        <v>751</v>
      </c>
      <c r="B177" s="16" t="s">
        <v>1041</v>
      </c>
    </row>
    <row r="178" spans="1:2" ht="16.5">
      <c r="A178" s="9" t="s">
        <v>763</v>
      </c>
      <c r="B178" s="16" t="s">
        <v>1042</v>
      </c>
    </row>
    <row r="179" spans="1:2" ht="16.5">
      <c r="A179" s="9" t="s">
        <v>767</v>
      </c>
      <c r="B179" s="16" t="s">
        <v>1043</v>
      </c>
    </row>
    <row r="180" spans="1:2" ht="16.5">
      <c r="A180" s="9" t="s">
        <v>771</v>
      </c>
      <c r="B180" s="16" t="s">
        <v>1044</v>
      </c>
    </row>
    <row r="181" spans="1:2" ht="16.5">
      <c r="A181" s="9" t="s">
        <v>775</v>
      </c>
      <c r="B181" s="26" t="s">
        <v>1045</v>
      </c>
    </row>
    <row r="182" spans="1:2" ht="16.5">
      <c r="A182" s="9" t="s">
        <v>778</v>
      </c>
      <c r="B182" s="27" t="s">
        <v>1046</v>
      </c>
    </row>
    <row r="183" spans="1:2" ht="16.5">
      <c r="A183" s="9" t="s">
        <v>781</v>
      </c>
      <c r="B183" s="27" t="s">
        <v>1047</v>
      </c>
    </row>
    <row r="184" spans="1:2" ht="16.5">
      <c r="A184" s="9" t="s">
        <v>784</v>
      </c>
      <c r="B184" s="16" t="s">
        <v>785</v>
      </c>
    </row>
    <row r="185" spans="1:2" ht="16.5">
      <c r="A185" s="9" t="s">
        <v>786</v>
      </c>
      <c r="B185" s="16" t="s">
        <v>787</v>
      </c>
    </row>
    <row r="186" spans="1:2" ht="16.5">
      <c r="A186" s="9" t="s">
        <v>796</v>
      </c>
      <c r="B186" s="16" t="s">
        <v>797</v>
      </c>
    </row>
    <row r="187" spans="1:2" ht="16.5">
      <c r="A187" s="9" t="s">
        <v>799</v>
      </c>
      <c r="B187" s="16" t="s">
        <v>800</v>
      </c>
    </row>
    <row r="188" spans="1:2">
      <c r="A188" s="28" t="s">
        <v>806</v>
      </c>
      <c r="B188" s="29" t="s">
        <v>807</v>
      </c>
    </row>
    <row r="189" spans="1:2">
      <c r="A189" s="28" t="s">
        <v>809</v>
      </c>
      <c r="B189" s="29" t="s">
        <v>810</v>
      </c>
    </row>
    <row r="190" spans="1:2">
      <c r="A190" s="28" t="s">
        <v>812</v>
      </c>
      <c r="B190" s="29" t="s">
        <v>813</v>
      </c>
    </row>
    <row r="191" spans="1:2">
      <c r="A191" s="28" t="s">
        <v>815</v>
      </c>
      <c r="B191" s="29" t="s">
        <v>816</v>
      </c>
    </row>
    <row r="192" spans="1:2">
      <c r="A192" s="28" t="s">
        <v>818</v>
      </c>
      <c r="B192" s="29" t="s">
        <v>819</v>
      </c>
    </row>
    <row r="193" spans="1:2">
      <c r="A193" s="28" t="s">
        <v>821</v>
      </c>
      <c r="B193" s="29" t="s">
        <v>822</v>
      </c>
    </row>
    <row r="194" spans="1:2">
      <c r="A194" s="28" t="s">
        <v>824</v>
      </c>
      <c r="B194" s="29" t="s">
        <v>825</v>
      </c>
    </row>
    <row r="195" spans="1:2">
      <c r="A195" s="28" t="s">
        <v>827</v>
      </c>
      <c r="B195" s="29" t="s">
        <v>828</v>
      </c>
    </row>
    <row r="196" spans="1:2">
      <c r="A196" s="28" t="s">
        <v>830</v>
      </c>
      <c r="B196" s="29" t="s">
        <v>831</v>
      </c>
    </row>
    <row r="197" spans="1:2">
      <c r="A197" s="28" t="s">
        <v>1048</v>
      </c>
      <c r="B197" s="29" t="str">
        <f>"已领取"&amp;B188</f>
        <v>已领取公众号礼包</v>
      </c>
    </row>
    <row r="198" spans="1:2">
      <c r="A198" s="28" t="s">
        <v>1049</v>
      </c>
      <c r="B198" s="29" t="str">
        <f t="shared" ref="B198:B205" si="3">"已领取"&amp;B189</f>
        <v>已领取入群礼包</v>
      </c>
    </row>
    <row r="199" spans="1:2">
      <c r="A199" s="28" t="s">
        <v>1050</v>
      </c>
      <c r="B199" s="29" t="str">
        <f t="shared" si="3"/>
        <v>已领取拜年礼包</v>
      </c>
    </row>
    <row r="200" spans="1:2">
      <c r="A200" s="28" t="s">
        <v>1051</v>
      </c>
      <c r="B200" s="29" t="str">
        <f t="shared" si="3"/>
        <v>已领取收藏礼包</v>
      </c>
    </row>
    <row r="201" spans="1:2">
      <c r="A201" s="28" t="s">
        <v>1052</v>
      </c>
      <c r="B201" s="29" t="str">
        <f t="shared" si="3"/>
        <v>已领取重置版礼包</v>
      </c>
    </row>
    <row r="202" spans="1:2">
      <c r="A202" s="28" t="s">
        <v>1053</v>
      </c>
      <c r="B202" s="29" t="str">
        <f t="shared" si="3"/>
        <v>已领取公会福利</v>
      </c>
    </row>
    <row r="203" spans="1:2">
      <c r="A203" s="28" t="s">
        <v>1054</v>
      </c>
      <c r="B203" s="29" t="str">
        <f t="shared" si="3"/>
        <v>已领取星耀礼包</v>
      </c>
    </row>
    <row r="204" spans="1:2">
      <c r="A204" s="28" t="s">
        <v>1055</v>
      </c>
      <c r="B204" s="29" t="str">
        <f t="shared" si="3"/>
        <v>已领取魔芝RPG礼包</v>
      </c>
    </row>
    <row r="205" spans="1:2">
      <c r="A205" s="28" t="s">
        <v>1056</v>
      </c>
      <c r="B205" s="29" t="str">
        <f t="shared" si="3"/>
        <v>已领取老铁礼包</v>
      </c>
    </row>
    <row r="206" spans="1:2">
      <c r="A206" s="28" t="s">
        <v>859</v>
      </c>
      <c r="B206" s="30" t="s">
        <v>860</v>
      </c>
    </row>
    <row r="207" spans="1:2">
      <c r="A207" s="28" t="s">
        <v>861</v>
      </c>
      <c r="B207" s="30" t="s">
        <v>860</v>
      </c>
    </row>
    <row r="208" spans="1:2">
      <c r="A208" s="28" t="s">
        <v>862</v>
      </c>
      <c r="B208" s="30" t="s">
        <v>860</v>
      </c>
    </row>
    <row r="209" spans="1:2">
      <c r="A209" s="28" t="s">
        <v>863</v>
      </c>
      <c r="B209" s="30" t="s">
        <v>860</v>
      </c>
    </row>
    <row r="210" spans="1:2">
      <c r="A210" s="28" t="s">
        <v>864</v>
      </c>
      <c r="B210" s="30" t="s">
        <v>860</v>
      </c>
    </row>
    <row r="211" spans="1:2">
      <c r="A211" s="28" t="s">
        <v>865</v>
      </c>
      <c r="B211" s="30" t="s">
        <v>860</v>
      </c>
    </row>
    <row r="212" spans="1:2">
      <c r="A212" s="28" t="s">
        <v>866</v>
      </c>
      <c r="B212" s="30" t="s">
        <v>860</v>
      </c>
    </row>
    <row r="213" spans="1:2">
      <c r="A213" s="28" t="s">
        <v>867</v>
      </c>
      <c r="B213" s="30" t="s">
        <v>860</v>
      </c>
    </row>
    <row r="214" spans="1:2">
      <c r="A214" s="28" t="s">
        <v>868</v>
      </c>
      <c r="B214" s="30" t="s">
        <v>860</v>
      </c>
    </row>
    <row r="215" spans="1:2">
      <c r="A215" s="28" t="s">
        <v>869</v>
      </c>
      <c r="B215" s="30" t="s">
        <v>860</v>
      </c>
    </row>
    <row r="216" spans="1:2">
      <c r="A216" s="28" t="s">
        <v>870</v>
      </c>
      <c r="B216" s="30" t="s">
        <v>860</v>
      </c>
    </row>
    <row r="217" spans="1:2">
      <c r="A217" s="28" t="s">
        <v>871</v>
      </c>
      <c r="B217" s="30" t="s">
        <v>860</v>
      </c>
    </row>
    <row r="218" spans="1:2">
      <c r="A218" s="28" t="s">
        <v>872</v>
      </c>
      <c r="B218" s="30" t="s">
        <v>860</v>
      </c>
    </row>
    <row r="219" spans="1:2">
      <c r="A219" s="28" t="s">
        <v>873</v>
      </c>
      <c r="B219" s="30" t="s">
        <v>860</v>
      </c>
    </row>
    <row r="220" spans="1:2">
      <c r="A220" s="28" t="s">
        <v>874</v>
      </c>
      <c r="B220" s="30" t="s">
        <v>860</v>
      </c>
    </row>
    <row r="221" spans="1:2">
      <c r="A221" s="28" t="s">
        <v>875</v>
      </c>
      <c r="B221" s="30" t="s">
        <v>860</v>
      </c>
    </row>
    <row r="222" spans="1:2">
      <c r="A222" s="28" t="s">
        <v>876</v>
      </c>
      <c r="B222" s="30" t="s">
        <v>860</v>
      </c>
    </row>
    <row r="223" spans="1:2">
      <c r="A223" s="28" t="s">
        <v>877</v>
      </c>
      <c r="B223" s="30" t="s">
        <v>860</v>
      </c>
    </row>
    <row r="224" spans="1:2">
      <c r="A224" s="28" t="s">
        <v>878</v>
      </c>
      <c r="B224" s="30" t="s">
        <v>860</v>
      </c>
    </row>
    <row r="225" spans="1:2">
      <c r="A225" s="28" t="s">
        <v>879</v>
      </c>
      <c r="B225" s="30" t="s">
        <v>860</v>
      </c>
    </row>
    <row r="226" spans="1:2">
      <c r="A226" s="28" t="s">
        <v>880</v>
      </c>
      <c r="B226" s="30" t="s">
        <v>860</v>
      </c>
    </row>
    <row r="227" spans="1:2">
      <c r="A227" s="28" t="s">
        <v>881</v>
      </c>
      <c r="B227" s="30" t="s">
        <v>860</v>
      </c>
    </row>
    <row r="228" spans="1:2">
      <c r="A228" s="28" t="s">
        <v>882</v>
      </c>
      <c r="B228" s="30" t="s">
        <v>860</v>
      </c>
    </row>
    <row r="229" spans="1:2">
      <c r="A229" s="28" t="s">
        <v>883</v>
      </c>
      <c r="B229" s="30" t="s">
        <v>860</v>
      </c>
    </row>
    <row r="230" spans="1:2">
      <c r="A230" s="28" t="s">
        <v>884</v>
      </c>
      <c r="B230" s="30" t="s">
        <v>860</v>
      </c>
    </row>
    <row r="231" spans="1:2">
      <c r="A231" s="28" t="s">
        <v>885</v>
      </c>
      <c r="B231" s="30" t="s">
        <v>860</v>
      </c>
    </row>
    <row r="232" spans="1:2">
      <c r="A232" s="28" t="s">
        <v>886</v>
      </c>
      <c r="B232" s="30" t="s">
        <v>860</v>
      </c>
    </row>
    <row r="233" spans="1:2">
      <c r="A233" s="28" t="s">
        <v>887</v>
      </c>
      <c r="B233" s="30" t="s">
        <v>860</v>
      </c>
    </row>
    <row r="234" spans="1:2">
      <c r="A234" s="28" t="s">
        <v>888</v>
      </c>
      <c r="B234" s="30" t="s">
        <v>860</v>
      </c>
    </row>
    <row r="235" spans="1:2">
      <c r="A235" s="28" t="s">
        <v>889</v>
      </c>
      <c r="B235" s="30" t="s">
        <v>860</v>
      </c>
    </row>
    <row r="236" spans="1:2">
      <c r="A236" s="28" t="s">
        <v>890</v>
      </c>
      <c r="B236" s="30" t="s">
        <v>860</v>
      </c>
    </row>
    <row r="237" spans="1:2" ht="16.5">
      <c r="A237" s="9" t="s">
        <v>892</v>
      </c>
      <c r="B237" s="9" t="s">
        <v>893</v>
      </c>
    </row>
    <row r="238" spans="1:2" ht="16.5">
      <c r="A238" s="9" t="s">
        <v>894</v>
      </c>
      <c r="B238" s="9" t="s">
        <v>895</v>
      </c>
    </row>
    <row r="239" spans="1:2" ht="16.5">
      <c r="A239" s="9" t="s">
        <v>896</v>
      </c>
      <c r="B239" s="9" t="s">
        <v>119</v>
      </c>
    </row>
    <row r="240" spans="1:2" ht="16.5">
      <c r="A240" s="9" t="s">
        <v>897</v>
      </c>
      <c r="B240" s="9" t="s">
        <v>898</v>
      </c>
    </row>
    <row r="241" spans="1:2" ht="16.5">
      <c r="A241" s="9" t="s">
        <v>899</v>
      </c>
      <c r="B241" s="9" t="s">
        <v>900</v>
      </c>
    </row>
    <row r="242" spans="1:2" ht="16.5">
      <c r="A242" s="9" t="s">
        <v>901</v>
      </c>
      <c r="B242" s="9" t="s">
        <v>902</v>
      </c>
    </row>
    <row r="243" spans="1:2" ht="16.5">
      <c r="A243" s="9" t="s">
        <v>903</v>
      </c>
      <c r="B243" s="9" t="s">
        <v>904</v>
      </c>
    </row>
    <row r="244" spans="1:2" ht="16.5">
      <c r="A244" s="9" t="s">
        <v>905</v>
      </c>
      <c r="B244" s="9" t="s">
        <v>906</v>
      </c>
    </row>
    <row r="245" spans="1:2" ht="16.5">
      <c r="A245" s="9" t="s">
        <v>907</v>
      </c>
      <c r="B245" s="9" t="s">
        <v>908</v>
      </c>
    </row>
    <row r="246" spans="1:2" ht="16.5">
      <c r="A246" s="9" t="s">
        <v>909</v>
      </c>
      <c r="B246" s="9" t="s">
        <v>910</v>
      </c>
    </row>
    <row r="247" spans="1:2" ht="16.5">
      <c r="A247" s="9" t="s">
        <v>911</v>
      </c>
      <c r="B247" s="9" t="s">
        <v>912</v>
      </c>
    </row>
    <row r="248" spans="1:2" ht="16.5">
      <c r="A248" s="9" t="s">
        <v>913</v>
      </c>
      <c r="B248" s="9" t="s">
        <v>914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2020-04-04T15:59:39Z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