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7.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0"/>
  <workbookPr codeName="ThisWorkbook" defaultThemeVersion="166925"/>
  <mc:AlternateContent xmlns:mc="http://schemas.openxmlformats.org/markup-compatibility/2006">
    <mc:Choice Requires="x15">
      <x15ac:absPath xmlns:x15ac="http://schemas.microsoft.com/office/spreadsheetml/2010/11/ac" url="https://d.docs.live.net/c273aa3106086989/Desktop/"/>
    </mc:Choice>
  </mc:AlternateContent>
  <xr:revisionPtr revIDLastSave="4" documentId="8_{680D635E-50B2-4392-A7FA-F29801FAEFCE}" xr6:coauthVersionLast="47" xr6:coauthVersionMax="47" xr10:uidLastSave="{6A8BE56B-9395-412A-8B01-8FCC60A44CCA}"/>
  <bookViews>
    <workbookView xWindow="-120" yWindow="-120" windowWidth="29040" windowHeight="15720" firstSheet="8" activeTab="12" xr2:uid="{CBFA2AB5-DC7D-419A-AC15-66714D1AB523}"/>
  </bookViews>
  <sheets>
    <sheet name="territories" sheetId="5" r:id="rId1"/>
    <sheet name="Dates (2)" sheetId="30" r:id="rId2"/>
    <sheet name="Dates" sheetId="26" r:id="rId3"/>
    <sheet name="Products" sheetId="4" r:id="rId4"/>
    <sheet name="Orders" sheetId="17" r:id="rId5"/>
    <sheet name="Customers" sheetId="2" r:id="rId6"/>
    <sheet name="Sales Over Months" sheetId="7" r:id="rId7"/>
    <sheet name="TotalSalesForEachCity" sheetId="25" r:id="rId8"/>
    <sheet name="Top 4 Categories" sheetId="9" r:id="rId9"/>
    <sheet name="Payment Type" sheetId="19" r:id="rId10"/>
    <sheet name="Top 5 Customers" sheetId="8" r:id="rId11"/>
    <sheet name="Total Profit" sheetId="21" r:id="rId12"/>
    <sheet name="Dashboard" sheetId="22" r:id="rId13"/>
  </sheets>
  <definedNames>
    <definedName name="_xlcn.WorksheetConnection_Book1Customers" hidden="1">Customers[]</definedName>
    <definedName name="_xlcn.WorksheetConnection_Book1Orders" hidden="1">Orders[]</definedName>
    <definedName name="_xlcn.WorksheetConnection_Book1Products" hidden="1">Products[]</definedName>
    <definedName name="_xlcn.WorksheetConnection_Book1territories" hidden="1">territories[]</definedName>
    <definedName name="_xlcn.WorksheetConnection_SalesDashboardMaged.xlsxDates_1" hidden="1">Dates_1[]</definedName>
    <definedName name="_xlcn.WorksheetConnection_SalesDashboardMaged.xlsxTable8" hidden="1">Table8[]</definedName>
    <definedName name="ExternalData_1" localSheetId="5" hidden="1">'Customers'!$A$1:$E$16</definedName>
    <definedName name="ExternalData_1" localSheetId="1" hidden="1">'Dates (2)'!$A$1:$E$51</definedName>
    <definedName name="ExternalData_1" localSheetId="4" hidden="1">Orders!$A$1:$H$51</definedName>
    <definedName name="ExternalData_3" localSheetId="3" hidden="1">Products!$A$1:$H$16</definedName>
    <definedName name="ExternalData_4" localSheetId="0" hidden="1">territories!$A$1:$C$16</definedName>
    <definedName name="Slicer_City">#N/A</definedName>
    <definedName name="Slicer_CustomerName">#N/A</definedName>
    <definedName name="Slicer_PaymentMethod">#N/A</definedName>
    <definedName name="Slicer_ProductName">#N/A</definedName>
    <definedName name="Slicer_SubCategory">#N/A</definedName>
  </definedNames>
  <calcPr calcId="191029"/>
  <pivotCaches>
    <pivotCache cacheId="0" r:id="rId14"/>
    <pivotCache cacheId="1" r:id="rId15"/>
    <pivotCache cacheId="2" r:id="rId16"/>
    <pivotCache cacheId="3" r:id="rId17"/>
    <pivotCache cacheId="4" r:id="rId18"/>
    <pivotCache cacheId="5" r:id="rId19"/>
    <pivotCache cacheId="6" r:id="rId20"/>
    <pivotCache cacheId="7" r:id="rId21"/>
  </pivotCaches>
  <extLst>
    <ext xmlns:x14="http://schemas.microsoft.com/office/spreadsheetml/2009/9/main" uri="{876F7934-8845-4945-9796-88D515C7AA90}">
      <x14:pivotCaches>
        <pivotCache cacheId="8" r:id="rId22"/>
        <pivotCache cacheId="9" r:id="rId23"/>
      </x14:pivotCaches>
    </ext>
    <ext xmlns:x14="http://schemas.microsoft.com/office/spreadsheetml/2009/9/main" uri="{BBE1A952-AA13-448e-AADC-164F8A28A991}">
      <x14:slicerCaches>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8" name="Table8" connection="WorksheetConnection_Sales Dashboard Maged.xlsx!Table8"/>
          <x15:modelTable id="Dates_1" name="Dates_1" connection="WorksheetConnection_Sales Dashboard Maged.xlsx!Dates_1"/>
          <x15:modelTable id="territories" name="territories" connection="WorksheetConnection_Book1!territories"/>
          <x15:modelTable id="Products" name="Products" connection="WorksheetConnection_Book1!Products"/>
          <x15:modelTable id="Orders" name="Orders" connection="WorksheetConnection_Book1!Orders"/>
          <x15:modelTable id="Customers" name="Customers" connection="WorksheetConnection_Book1!Customers"/>
        </x15:modelTables>
        <x15:modelRelationships>
          <x15:modelRelationship fromTable="Customers" fromColumn="Region ID" toTable="territories" toColumn="RegionID"/>
          <x15:modelRelationship fromTable="Orders" fromColumn="CustomerID" toTable="Customers" toColumn="CustomerID"/>
          <x15:modelRelationship fromTable="Orders" fromColumn="ProductID" toTable="Products" toColumn="ProductID"/>
          <x15:modelRelationship fromTable="Table8" fromColumn="City" toTable="territories" toColumn="City"/>
          <x15:modelRelationship fromTable="Dates_1" fromColumn="Dates" toTable="Orders" toColumn="OrderDate"/>
        </x15:modelRelationships>
        <x15:extLst>
          <ext xmlns:x16="http://schemas.microsoft.com/office/spreadsheetml/2014/11/main" uri="{9835A34E-60A6-4A7C-AAB8-D5F71C897F49}">
            <x16:modelTimeGroupings>
              <x16:modelTimeGrouping tableName="Orders" columnName="OrderDate" columnId="OrderDate">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4" i="17" l="1"/>
  <c r="M3" i="17"/>
  <c r="M2" i="17"/>
  <c r="M8" i="17"/>
  <c r="K11" i="25"/>
  <c r="K10" i="25"/>
  <c r="K9" i="25"/>
  <c r="K7" i="25"/>
  <c r="K8" i="25"/>
  <c r="K6" i="2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AD82F20-CCD7-4A16-85A6-08ED18718365}"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2" xr16:uid="{BCC1A05B-302B-4CAB-87EB-7F4AC735D71D}" keepAlive="1" name="Query - Dates" description="Connection to the 'Dates' query in the workbook." type="5" refreshedVersion="8" background="1" saveData="1">
    <dbPr connection="Provider=Microsoft.Mashup.OleDb.1;Data Source=$Workbook$;Location=Dates;Extended Properties=&quot;&quot;" command="SELECT * FROM [Dates]"/>
  </connection>
  <connection id="3" xr16:uid="{D3629DBB-38DC-42C7-9A52-8CA3555181F7}"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4" xr16:uid="{EB68B183-B15E-45BD-9CFF-B3ABF3A3E5A3}"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5" xr16:uid="{DA34281B-1DDB-4D0A-9F50-25455787DCEC}" keepAlive="1" name="Query - territories" description="Connection to the 'territories' query in the workbook." type="5" refreshedVersion="8" background="1" saveData="1">
    <dbPr connection="Provider=Microsoft.Mashup.OleDb.1;Data Source=$Workbook$;Location=territories;Extended Properties=&quot;&quot;" command="SELECT * FROM [territories]"/>
  </connection>
  <connection id="6" xr16:uid="{AB65DDD9-9B24-4864-9F3A-A448DF6BE29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355F7623-55A6-4B46-843D-8C366F4B2725}" name="WorksheetConnection_Book1!Customers" type="102" refreshedVersion="8" minRefreshableVersion="5">
    <extLst>
      <ext xmlns:x15="http://schemas.microsoft.com/office/spreadsheetml/2010/11/main" uri="{DE250136-89BD-433C-8126-D09CA5730AF9}">
        <x15:connection id="Customers">
          <x15:rangePr sourceName="_xlcn.WorksheetConnection_Book1Customers"/>
        </x15:connection>
      </ext>
    </extLst>
  </connection>
  <connection id="8" xr16:uid="{3D104067-F156-450F-8E1A-B6A8DE0FBBBD}" name="WorksheetConnection_Book1!Orders" type="102" refreshedVersion="8" minRefreshableVersion="5">
    <extLst>
      <ext xmlns:x15="http://schemas.microsoft.com/office/spreadsheetml/2010/11/main" uri="{DE250136-89BD-433C-8126-D09CA5730AF9}">
        <x15:connection id="Orders">
          <x15:rangePr sourceName="_xlcn.WorksheetConnection_Book1Orders"/>
        </x15:connection>
      </ext>
    </extLst>
  </connection>
  <connection id="9" xr16:uid="{3CA6981A-2A30-434C-9CC2-0EB0B88ACF71}" name="WorksheetConnection_Book1!Products" type="102" refreshedVersion="8" minRefreshableVersion="5">
    <extLst>
      <ext xmlns:x15="http://schemas.microsoft.com/office/spreadsheetml/2010/11/main" uri="{DE250136-89BD-433C-8126-D09CA5730AF9}">
        <x15:connection id="Products">
          <x15:rangePr sourceName="_xlcn.WorksheetConnection_Book1Products"/>
        </x15:connection>
      </ext>
    </extLst>
  </connection>
  <connection id="10" xr16:uid="{414E8014-715E-469B-A614-8CCA356C0693}" name="WorksheetConnection_Book1!territories" type="102" refreshedVersion="8" minRefreshableVersion="5">
    <extLst>
      <ext xmlns:x15="http://schemas.microsoft.com/office/spreadsheetml/2010/11/main" uri="{DE250136-89BD-433C-8126-D09CA5730AF9}">
        <x15:connection id="territories">
          <x15:rangePr sourceName="_xlcn.WorksheetConnection_Book1territories"/>
        </x15:connection>
      </ext>
    </extLst>
  </connection>
  <connection id="11" xr16:uid="{FED65201-C2D6-4AF2-AEBE-60FBE174F394}" name="WorksheetConnection_Sales Dashboard Maged.xlsx!Dates_1" type="102" refreshedVersion="8" minRefreshableVersion="5">
    <extLst>
      <ext xmlns:x15="http://schemas.microsoft.com/office/spreadsheetml/2010/11/main" uri="{DE250136-89BD-433C-8126-D09CA5730AF9}">
        <x15:connection id="Dates_1">
          <x15:rangePr sourceName="_xlcn.WorksheetConnection_SalesDashboardMaged.xlsxDates_1"/>
        </x15:connection>
      </ext>
    </extLst>
  </connection>
  <connection id="12" xr16:uid="{E411DD80-84C8-4C20-BD5B-75B713D6EE44}" name="WorksheetConnection_Sales Dashboard Maged.xlsx!Table8" type="102" refreshedVersion="8" minRefreshableVersion="5">
    <extLst>
      <ext xmlns:x15="http://schemas.microsoft.com/office/spreadsheetml/2010/11/main" uri="{DE250136-89BD-433C-8126-D09CA5730AF9}">
        <x15:connection id="Table8">
          <x15:rangePr sourceName="_xlcn.WorksheetConnection_SalesDashboardMaged.xlsxTable8"/>
        </x15:connection>
      </ext>
    </extLst>
  </connection>
</connections>
</file>

<file path=xl/metadata.xml><?xml version="1.0" encoding="utf-8"?>
<metadata xmlns="http://schemas.openxmlformats.org/spreadsheetml/2006/main" xmlns:xlrd="http://schemas.microsoft.com/office/spreadsheetml/2017/richdata"/>
</file>

<file path=xl/sharedStrings.xml><?xml version="1.0" encoding="utf-8"?>
<sst xmlns="http://schemas.openxmlformats.org/spreadsheetml/2006/main" count="592" uniqueCount="172">
  <si>
    <t>CustomerID</t>
  </si>
  <si>
    <t>CustomerName</t>
  </si>
  <si>
    <t>PostalCode</t>
  </si>
  <si>
    <t>Segment</t>
  </si>
  <si>
    <t>Region ID</t>
  </si>
  <si>
    <t>C101</t>
  </si>
  <si>
    <t>Ahmed Mohamed</t>
  </si>
  <si>
    <t>Corporate</t>
  </si>
  <si>
    <t>R1</t>
  </si>
  <si>
    <t>C102</t>
  </si>
  <si>
    <t>Sara Ali</t>
  </si>
  <si>
    <t>Consumer</t>
  </si>
  <si>
    <t>R2</t>
  </si>
  <si>
    <t>C103</t>
  </si>
  <si>
    <t>Mohamed Hassan</t>
  </si>
  <si>
    <t>Home Office</t>
  </si>
  <si>
    <t>R3</t>
  </si>
  <si>
    <t>C104</t>
  </si>
  <si>
    <t>Aya Mahmoud</t>
  </si>
  <si>
    <t>C105</t>
  </si>
  <si>
    <t>Khaled Ibrahim</t>
  </si>
  <si>
    <t>R4</t>
  </si>
  <si>
    <t>C106</t>
  </si>
  <si>
    <t>Fatima Mostafa</t>
  </si>
  <si>
    <t>R5</t>
  </si>
  <si>
    <t>C107</t>
  </si>
  <si>
    <t>Omar Salah</t>
  </si>
  <si>
    <t>C108</t>
  </si>
  <si>
    <t>Hana Nasr</t>
  </si>
  <si>
    <t>R8</t>
  </si>
  <si>
    <t>C109</t>
  </si>
  <si>
    <t>Youssef Kamal</t>
  </si>
  <si>
    <t>C110</t>
  </si>
  <si>
    <t>Mona Adel</t>
  </si>
  <si>
    <t>C111</t>
  </si>
  <si>
    <t>Rania Ashraf</t>
  </si>
  <si>
    <t>R12</t>
  </si>
  <si>
    <t>C112</t>
  </si>
  <si>
    <t>Tarek Fahmy</t>
  </si>
  <si>
    <t>R13</t>
  </si>
  <si>
    <t>C113</t>
  </si>
  <si>
    <t>Nourhan Samy</t>
  </si>
  <si>
    <t>C114</t>
  </si>
  <si>
    <t>Karim Badr</t>
  </si>
  <si>
    <t>C115</t>
  </si>
  <si>
    <t>Dina Wael</t>
  </si>
  <si>
    <t>OrderID</t>
  </si>
  <si>
    <t>OrderDate</t>
  </si>
  <si>
    <t>ProductID</t>
  </si>
  <si>
    <t>Quantity</t>
  </si>
  <si>
    <t>UnitPrice</t>
  </si>
  <si>
    <t>SalesAmount</t>
  </si>
  <si>
    <t>PaymentMethod</t>
  </si>
  <si>
    <t>P501</t>
  </si>
  <si>
    <t>Credit</t>
  </si>
  <si>
    <t>P502</t>
  </si>
  <si>
    <t>Debit</t>
  </si>
  <si>
    <t>P503</t>
  </si>
  <si>
    <t>Cash</t>
  </si>
  <si>
    <t>P504</t>
  </si>
  <si>
    <t>P505</t>
  </si>
  <si>
    <t>P506</t>
  </si>
  <si>
    <t>P507</t>
  </si>
  <si>
    <t>P508</t>
  </si>
  <si>
    <t>P509</t>
  </si>
  <si>
    <t>P510</t>
  </si>
  <si>
    <t>ProductName</t>
  </si>
  <si>
    <t>Category</t>
  </si>
  <si>
    <t>SubCategory</t>
  </si>
  <si>
    <t>Manufacturer</t>
  </si>
  <si>
    <t>CostPrice</t>
  </si>
  <si>
    <t>WeightKG</t>
  </si>
  <si>
    <t>Size</t>
  </si>
  <si>
    <t>Laptop 15"</t>
  </si>
  <si>
    <t>Electronics</t>
  </si>
  <si>
    <t>Laptops</t>
  </si>
  <si>
    <t>TechCorp</t>
  </si>
  <si>
    <t>15.6</t>
  </si>
  <si>
    <t>Smartphone X</t>
  </si>
  <si>
    <t>Phones</t>
  </si>
  <si>
    <t>MobileInc</t>
  </si>
  <si>
    <t>6.5</t>
  </si>
  <si>
    <t>Wireless Mouse</t>
  </si>
  <si>
    <t>Accessories</t>
  </si>
  <si>
    <t>Unknown</t>
  </si>
  <si>
    <t>Keyboard Pro</t>
  </si>
  <si>
    <t>Monitor 24"</t>
  </si>
  <si>
    <t>Monitors</t>
  </si>
  <si>
    <t>DisplayTech</t>
  </si>
  <si>
    <t>24</t>
  </si>
  <si>
    <t>Printer Pro</t>
  </si>
  <si>
    <t>Office</t>
  </si>
  <si>
    <t>PrintMaster</t>
  </si>
  <si>
    <t>Tablet 10"</t>
  </si>
  <si>
    <t>Tablets</t>
  </si>
  <si>
    <t>10</t>
  </si>
  <si>
    <t>Gaming Headset</t>
  </si>
  <si>
    <t>AudioTech</t>
  </si>
  <si>
    <t>External SSD 1TB</t>
  </si>
  <si>
    <t>Storage</t>
  </si>
  <si>
    <t>4K Camera</t>
  </si>
  <si>
    <t>Cameras</t>
  </si>
  <si>
    <t>PhotoPro</t>
  </si>
  <si>
    <t>P511</t>
  </si>
  <si>
    <t>Smart Watch</t>
  </si>
  <si>
    <t>Wearables</t>
  </si>
  <si>
    <t>P512</t>
  </si>
  <si>
    <t>Bluetooth Speaker</t>
  </si>
  <si>
    <t>Audio</t>
  </si>
  <si>
    <t>P513</t>
  </si>
  <si>
    <t>Router WiFi 6</t>
  </si>
  <si>
    <t>Networking</t>
  </si>
  <si>
    <t>NetGear</t>
  </si>
  <si>
    <t>P514</t>
  </si>
  <si>
    <t>Power Bank 20000mAh</t>
  </si>
  <si>
    <t>PowerPlus</t>
  </si>
  <si>
    <t>P515</t>
  </si>
  <si>
    <t>VR Headset</t>
  </si>
  <si>
    <t>VR</t>
  </si>
  <si>
    <t>RegionID</t>
  </si>
  <si>
    <t>City</t>
  </si>
  <si>
    <t>Country</t>
  </si>
  <si>
    <t>Egypt</t>
  </si>
  <si>
    <t>R6</t>
  </si>
  <si>
    <t>R7</t>
  </si>
  <si>
    <t>R9</t>
  </si>
  <si>
    <t>R10</t>
  </si>
  <si>
    <t>R11</t>
  </si>
  <si>
    <t>R14</t>
  </si>
  <si>
    <t>R15</t>
  </si>
  <si>
    <t>Jan</t>
  </si>
  <si>
    <t>Feb</t>
  </si>
  <si>
    <t>Mar</t>
  </si>
  <si>
    <t>Apr</t>
  </si>
  <si>
    <t>May</t>
  </si>
  <si>
    <t>Grand Total</t>
  </si>
  <si>
    <t>Sum of SalesAmount</t>
  </si>
  <si>
    <t>Row Labels</t>
  </si>
  <si>
    <t>Total Sales Per Each Month</t>
  </si>
  <si>
    <t>Count of OrderID</t>
  </si>
  <si>
    <t>Total Profit</t>
  </si>
  <si>
    <t>Cairo</t>
  </si>
  <si>
    <t>Alexandria</t>
  </si>
  <si>
    <t>Giza</t>
  </si>
  <si>
    <t>Luxor</t>
  </si>
  <si>
    <t>Port Said</t>
  </si>
  <si>
    <t>Aswan</t>
  </si>
  <si>
    <t>Sharm El Sheikh</t>
  </si>
  <si>
    <t>Hurghada</t>
  </si>
  <si>
    <t>Ismailia</t>
  </si>
  <si>
    <t>Mansoura</t>
  </si>
  <si>
    <t>Tanta</t>
  </si>
  <si>
    <t>Zagazig</t>
  </si>
  <si>
    <t>Suez</t>
  </si>
  <si>
    <t>Beni Suef</t>
  </si>
  <si>
    <t>Fayoum</t>
  </si>
  <si>
    <t>Dates</t>
  </si>
  <si>
    <t>Sum Sales</t>
  </si>
  <si>
    <t>Year</t>
  </si>
  <si>
    <t>Month</t>
  </si>
  <si>
    <t>Quarter</t>
  </si>
  <si>
    <t>Day of Week</t>
  </si>
  <si>
    <t>1st</t>
  </si>
  <si>
    <t>Thursday</t>
  </si>
  <si>
    <t>Saturday</t>
  </si>
  <si>
    <t>Tuesday</t>
  </si>
  <si>
    <t>Sunday</t>
  </si>
  <si>
    <t>Wednesday</t>
  </si>
  <si>
    <t>Friday</t>
  </si>
  <si>
    <t>Monday</t>
  </si>
  <si>
    <t>2nd</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</si>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</sst>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0" fontId="0" fillId="0" borderId="0" xfId="0" pivotButton="1"/>
    <xf numFmtId="164" fontId="0" fillId="0" borderId="0" xfId="0" applyNumberFormat="1"/>
    <xf numFmtId="0" fontId="0" fillId="0" borderId="0" xfId="0" applyAlignment="1">
      <alignment horizontal="left"/>
    </xf>
    <xf numFmtId="0" fontId="0" fillId="0" borderId="0" xfId="0" applyAlignment="1">
      <alignment horizontal="left" indent="1"/>
    </xf>
    <xf numFmtId="165" fontId="0" fillId="0" borderId="0" xfId="0" applyNumberFormat="1"/>
    <xf numFmtId="14" fontId="0" fillId="0" borderId="0" xfId="0" applyNumberFormat="1" applyAlignment="1">
      <alignment horizontal="left" indent="1"/>
    </xf>
    <xf numFmtId="10" fontId="0" fillId="0" borderId="0" xfId="0" applyNumberFormat="1"/>
  </cellXfs>
  <cellStyles count="1">
    <cellStyle name="Normal" xfId="0" builtinId="0"/>
  </cellStyles>
  <dxfs count="50">
    <dxf>
      <numFmt numFmtId="164" formatCode="&quot;$&quot;#,##0"/>
    </dxf>
    <dxf>
      <numFmt numFmtId="164" formatCode="&quot;$&quot;#,##0"/>
    </dxf>
    <dxf>
      <numFmt numFmtId="164" formatCode="&quot;$&quot;#,##0"/>
    </dxf>
    <dxf>
      <numFmt numFmtId="164" formatCode="&quot;$&quot;#,##0"/>
    </dxf>
    <dxf>
      <numFmt numFmtId="164" formatCode="&quot;$&quot;#,##0"/>
    </dxf>
    <dxf>
      <alignment horizontal="left" vertical="bottom" textRotation="0" wrapText="0" indent="0" justifyLastLine="0" shrinkToFit="0" readingOrder="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165" formatCode="&quot;$&quot;#,##0.00"/>
    </dxf>
    <dxf>
      <numFmt numFmtId="164" formatCode="&quot;$&quot;#,##0"/>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164" formatCode="&quot;$&quot;#,##0"/>
    </dxf>
    <dxf>
      <numFmt numFmtId="164" formatCode="&quot;$&quot;#,##0"/>
    </dxf>
    <dxf>
      <numFmt numFmtId="0" formatCode="General"/>
    </dxf>
    <dxf>
      <numFmt numFmtId="0" formatCode="General"/>
    </dxf>
    <dxf>
      <numFmt numFmtId="0" formatCode="General"/>
    </dxf>
    <dxf>
      <numFmt numFmtId="19" formatCode="m/d/yyyy"/>
    </dxf>
    <dxf>
      <numFmt numFmtId="0" formatCode="General"/>
    </dxf>
    <dxf>
      <font>
        <color rgb="FF9C0006"/>
      </font>
      <fill>
        <patternFill>
          <bgColor rgb="FFFFC7CE"/>
        </patternFill>
      </fill>
    </dxf>
    <dxf>
      <numFmt numFmtId="0" formatCode="General"/>
    </dxf>
    <dxf>
      <numFmt numFmtId="164" formatCode="&quot;$&quot;#,##0"/>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3.xml"/><Relationship Id="rId21" Type="http://schemas.openxmlformats.org/officeDocument/2006/relationships/pivotCacheDefinition" Target="pivotCache/pivotCacheDefinition8.xml"/><Relationship Id="rId42" Type="http://schemas.openxmlformats.org/officeDocument/2006/relationships/calcChain" Target="calcChain.xml"/><Relationship Id="rId47" Type="http://schemas.openxmlformats.org/officeDocument/2006/relationships/customXml" Target="../customXml/item5.xml"/><Relationship Id="rId63" Type="http://schemas.openxmlformats.org/officeDocument/2006/relationships/customXml" Target="../customXml/item21.xml"/><Relationship Id="rId68" Type="http://schemas.openxmlformats.org/officeDocument/2006/relationships/customXml" Target="../customXml/item26.xml"/><Relationship Id="rId16" Type="http://schemas.openxmlformats.org/officeDocument/2006/relationships/pivotCacheDefinition" Target="pivotCache/pivotCacheDefinition3.xml"/><Relationship Id="rId11" Type="http://schemas.openxmlformats.org/officeDocument/2006/relationships/worksheet" Target="worksheets/sheet11.xml"/><Relationship Id="rId32" Type="http://schemas.openxmlformats.org/officeDocument/2006/relationships/sharedStrings" Target="sharedStrings.xml"/><Relationship Id="rId37" Type="http://schemas.microsoft.com/office/2017/06/relationships/richStyles" Target="richData/richStyles.xml"/><Relationship Id="rId53" Type="http://schemas.openxmlformats.org/officeDocument/2006/relationships/customXml" Target="../customXml/item11.xml"/><Relationship Id="rId58" Type="http://schemas.openxmlformats.org/officeDocument/2006/relationships/customXml" Target="../customXml/item16.xml"/><Relationship Id="rId74" Type="http://schemas.openxmlformats.org/officeDocument/2006/relationships/customXml" Target="../customXml/item32.xml"/><Relationship Id="rId79" Type="http://schemas.openxmlformats.org/officeDocument/2006/relationships/customXml" Target="../customXml/item37.xml"/><Relationship Id="rId5" Type="http://schemas.openxmlformats.org/officeDocument/2006/relationships/worksheet" Target="worksheets/sheet5.xml"/><Relationship Id="rId61" Type="http://schemas.openxmlformats.org/officeDocument/2006/relationships/customXml" Target="../customXml/item19.xml"/><Relationship Id="rId82" Type="http://schemas.microsoft.com/office/2017/10/relationships/person" Target="persons/person0.xml"/><Relationship Id="rId19" Type="http://schemas.openxmlformats.org/officeDocument/2006/relationships/pivotCacheDefinition" Target="pivotCache/pivotCacheDefinition6.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4.xml"/><Relationship Id="rId30" Type="http://schemas.openxmlformats.org/officeDocument/2006/relationships/connections" Target="connections.xml"/><Relationship Id="rId35" Type="http://schemas.microsoft.com/office/2017/06/relationships/rdRichValueStructure" Target="richData/rdrichvaluestructure.xml"/><Relationship Id="rId43" Type="http://schemas.openxmlformats.org/officeDocument/2006/relationships/customXml" Target="../customXml/item1.xml"/><Relationship Id="rId48" Type="http://schemas.openxmlformats.org/officeDocument/2006/relationships/customXml" Target="../customXml/item6.xml"/><Relationship Id="rId56" Type="http://schemas.openxmlformats.org/officeDocument/2006/relationships/customXml" Target="../customXml/item14.xml"/><Relationship Id="rId64" Type="http://schemas.openxmlformats.org/officeDocument/2006/relationships/customXml" Target="../customXml/item22.xml"/><Relationship Id="rId69" Type="http://schemas.openxmlformats.org/officeDocument/2006/relationships/customXml" Target="../customXml/item27.xml"/><Relationship Id="rId77" Type="http://schemas.openxmlformats.org/officeDocument/2006/relationships/customXml" Target="../customXml/item35.xml"/><Relationship Id="rId8" Type="http://schemas.openxmlformats.org/officeDocument/2006/relationships/worksheet" Target="worksheets/sheet8.xml"/><Relationship Id="rId51" Type="http://schemas.openxmlformats.org/officeDocument/2006/relationships/customXml" Target="../customXml/item9.xml"/><Relationship Id="rId72" Type="http://schemas.openxmlformats.org/officeDocument/2006/relationships/customXml" Target="../customXml/item30.xml"/><Relationship Id="rId80" Type="http://schemas.openxmlformats.org/officeDocument/2006/relationships/customXml" Target="../customXml/item3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2.xml"/><Relationship Id="rId33" Type="http://schemas.openxmlformats.org/officeDocument/2006/relationships/sheetMetadata" Target="metadata.xml"/><Relationship Id="rId38" Type="http://schemas.microsoft.com/office/2017/06/relationships/rdSupportingPropertyBagStructure" Target="richData/rdsupportingpropertybagstructure.xml"/><Relationship Id="rId46" Type="http://schemas.openxmlformats.org/officeDocument/2006/relationships/customXml" Target="../customXml/item4.xml"/><Relationship Id="rId59" Type="http://schemas.openxmlformats.org/officeDocument/2006/relationships/customXml" Target="../customXml/item17.xml"/><Relationship Id="rId67" Type="http://schemas.openxmlformats.org/officeDocument/2006/relationships/customXml" Target="../customXml/item25.xml"/><Relationship Id="rId20" Type="http://schemas.openxmlformats.org/officeDocument/2006/relationships/pivotCacheDefinition" Target="pivotCache/pivotCacheDefinition7.xml"/><Relationship Id="rId41" Type="http://schemas.openxmlformats.org/officeDocument/2006/relationships/powerPivotData" Target="model/item.data"/><Relationship Id="rId54" Type="http://schemas.openxmlformats.org/officeDocument/2006/relationships/customXml" Target="../customXml/item12.xml"/><Relationship Id="rId62" Type="http://schemas.openxmlformats.org/officeDocument/2006/relationships/customXml" Target="../customXml/item20.xml"/><Relationship Id="rId70" Type="http://schemas.openxmlformats.org/officeDocument/2006/relationships/customXml" Target="../customXml/item28.xml"/><Relationship Id="rId75" Type="http://schemas.openxmlformats.org/officeDocument/2006/relationships/customXml" Target="../customXml/item33.xml"/><Relationship Id="rId83" Type="http://schemas.microsoft.com/office/2017/10/relationships/person" Target="persons/person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microsoft.com/office/2007/relationships/slicerCache" Target="slicerCaches/slicerCache5.xml"/><Relationship Id="rId36" Type="http://schemas.microsoft.com/office/2017/06/relationships/rdArray" Target="richData/rdarray.xml"/><Relationship Id="rId49" Type="http://schemas.openxmlformats.org/officeDocument/2006/relationships/customXml" Target="../customXml/item7.xml"/><Relationship Id="rId57" Type="http://schemas.openxmlformats.org/officeDocument/2006/relationships/customXml" Target="../customXml/item15.xml"/><Relationship Id="rId10" Type="http://schemas.openxmlformats.org/officeDocument/2006/relationships/worksheet" Target="worksheets/sheet10.xml"/><Relationship Id="rId31" Type="http://schemas.openxmlformats.org/officeDocument/2006/relationships/styles" Target="styles.xml"/><Relationship Id="rId44" Type="http://schemas.openxmlformats.org/officeDocument/2006/relationships/customXml" Target="../customXml/item2.xml"/><Relationship Id="rId52" Type="http://schemas.openxmlformats.org/officeDocument/2006/relationships/customXml" Target="../customXml/item10.xml"/><Relationship Id="rId60" Type="http://schemas.openxmlformats.org/officeDocument/2006/relationships/customXml" Target="../customXml/item18.xml"/><Relationship Id="rId65" Type="http://schemas.openxmlformats.org/officeDocument/2006/relationships/customXml" Target="../customXml/item23.xml"/><Relationship Id="rId73" Type="http://schemas.openxmlformats.org/officeDocument/2006/relationships/customXml" Target="../customXml/item31.xml"/><Relationship Id="rId78" Type="http://schemas.openxmlformats.org/officeDocument/2006/relationships/customXml" Target="../customXml/item36.xml"/><Relationship Id="rId8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9" Type="http://schemas.microsoft.com/office/2017/06/relationships/rdSupportingPropertyBag" Target="richData/rdsupportingpropertybag.xml"/><Relationship Id="rId34" Type="http://schemas.microsoft.com/office/2017/06/relationships/rdRichValue" Target="richData/rdrichvalue.xml"/><Relationship Id="rId50" Type="http://schemas.openxmlformats.org/officeDocument/2006/relationships/customXml" Target="../customXml/item8.xml"/><Relationship Id="rId55" Type="http://schemas.openxmlformats.org/officeDocument/2006/relationships/customXml" Target="../customXml/item13.xml"/><Relationship Id="rId76" Type="http://schemas.openxmlformats.org/officeDocument/2006/relationships/customXml" Target="../customXml/item34.xml"/><Relationship Id="rId7" Type="http://schemas.openxmlformats.org/officeDocument/2006/relationships/worksheet" Target="worksheets/sheet7.xml"/><Relationship Id="rId71" Type="http://schemas.openxmlformats.org/officeDocument/2006/relationships/customXml" Target="../customXml/item29.xml"/><Relationship Id="rId2" Type="http://schemas.openxmlformats.org/officeDocument/2006/relationships/worksheet" Target="worksheets/sheet2.xml"/><Relationship Id="rId29" Type="http://schemas.openxmlformats.org/officeDocument/2006/relationships/theme" Target="theme/theme1.xml"/><Relationship Id="rId24" Type="http://schemas.microsoft.com/office/2007/relationships/slicerCache" Target="slicerCaches/slicerCache1.xml"/><Relationship Id="rId40" Type="http://schemas.microsoft.com/office/2017/06/relationships/rdRichValueTypes" Target="richData/rdRichValueTypes.xml"/><Relationship Id="rId45" Type="http://schemas.openxmlformats.org/officeDocument/2006/relationships/customXml" Target="../customXml/item3.xml"/><Relationship Id="rId66"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Maged.xlsx]Sales Over Months!PivotTable4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For Each Month</a:t>
            </a:r>
            <a:endParaRPr lang="en-US"/>
          </a:p>
        </c:rich>
      </c:tx>
      <c:layout>
        <c:manualLayout>
          <c:xMode val="edge"/>
          <c:yMode val="edge"/>
          <c:x val="0.58077029675886394"/>
          <c:y val="2.5039119516777852E-2"/>
        </c:manualLayout>
      </c:layout>
      <c:overlay val="0"/>
      <c:spPr>
        <a:noFill/>
        <a:ln>
          <a:solidFill>
            <a:schemeClr val="tx1">
              <a:lumMod val="15000"/>
              <a:lumOff val="8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gradFill flip="none" rotWithShape="1">
              <a:gsLst>
                <a:gs pos="69000">
                  <a:schemeClr val="accent5">
                    <a:lumMod val="40000"/>
                    <a:lumOff val="60000"/>
                  </a:schemeClr>
                </a:gs>
                <a:gs pos="66000">
                  <a:schemeClr val="accent5">
                    <a:lumMod val="95000"/>
                    <a:lumOff val="5000"/>
                  </a:schemeClr>
                </a:gs>
                <a:gs pos="21000">
                  <a:schemeClr val="accent5">
                    <a:lumMod val="60000"/>
                  </a:schemeClr>
                </a:gs>
              </a:gsLst>
              <a:path path="circle">
                <a:fillToRect l="50000" t="130000" r="50000" b="-30000"/>
              </a:path>
              <a:tileRect/>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61876671818053E-2"/>
          <c:y val="0.20486172951310413"/>
          <c:w val="0.87037461158870499"/>
          <c:h val="0.66586215077493116"/>
        </c:manualLayout>
      </c:layout>
      <c:lineChart>
        <c:grouping val="standard"/>
        <c:varyColors val="0"/>
        <c:ser>
          <c:idx val="0"/>
          <c:order val="0"/>
          <c:tx>
            <c:strRef>
              <c:f>'Sales Over Months'!$C$12</c:f>
              <c:strCache>
                <c:ptCount val="1"/>
                <c:pt idx="0">
                  <c:v>Total</c:v>
                </c:pt>
              </c:strCache>
            </c:strRef>
          </c:tx>
          <c:spPr>
            <a:ln w="28575" cap="rnd">
              <a:gradFill flip="none" rotWithShape="1">
                <a:gsLst>
                  <a:gs pos="69000">
                    <a:schemeClr val="accent5">
                      <a:lumMod val="40000"/>
                      <a:lumOff val="60000"/>
                    </a:schemeClr>
                  </a:gs>
                  <a:gs pos="66000">
                    <a:schemeClr val="accent5">
                      <a:lumMod val="95000"/>
                      <a:lumOff val="5000"/>
                    </a:schemeClr>
                  </a:gs>
                  <a:gs pos="21000">
                    <a:schemeClr val="accent5">
                      <a:lumMod val="60000"/>
                    </a:schemeClr>
                  </a:gs>
                </a:gsLst>
                <a:path path="circle">
                  <a:fillToRect l="50000" t="130000" r="50000" b="-30000"/>
                </a:path>
                <a:tileRect/>
              </a:gradFill>
              <a:round/>
            </a:ln>
            <a:effectLst/>
          </c:spPr>
          <c:marker>
            <c:symbol val="circle"/>
            <c:size val="5"/>
            <c:spPr>
              <a:solidFill>
                <a:schemeClr val="accent1"/>
              </a:solidFill>
              <a:ln w="9525">
                <a:solidFill>
                  <a:schemeClr val="accent1"/>
                </a:solidFill>
              </a:ln>
              <a:effectLst/>
            </c:spPr>
          </c:marker>
          <c:cat>
            <c:multiLvlStrRef>
              <c:f>'Sales Over Months'!$B$13:$B$68</c:f>
              <c:multiLvlStrCache>
                <c:ptCount val="50"/>
                <c:lvl>
                  <c:pt idx="0">
                    <c:v>1/5/2023</c:v>
                  </c:pt>
                  <c:pt idx="1">
                    <c:v>1/7/2023</c:v>
                  </c:pt>
                  <c:pt idx="2">
                    <c:v>1/10/2023</c:v>
                  </c:pt>
                  <c:pt idx="3">
                    <c:v>1/15/2023</c:v>
                  </c:pt>
                  <c:pt idx="4">
                    <c:v>1/18/2023</c:v>
                  </c:pt>
                  <c:pt idx="5">
                    <c:v>1/20/2023</c:v>
                  </c:pt>
                  <c:pt idx="6">
                    <c:v>1/22/2023</c:v>
                  </c:pt>
                  <c:pt idx="7">
                    <c:v>1/25/2023</c:v>
                  </c:pt>
                  <c:pt idx="8">
                    <c:v>1/28/2023</c:v>
                  </c:pt>
                  <c:pt idx="9">
                    <c:v>1/30/2023</c:v>
                  </c:pt>
                  <c:pt idx="10">
                    <c:v>2/2/2023</c:v>
                  </c:pt>
                  <c:pt idx="11">
                    <c:v>2/5/2023</c:v>
                  </c:pt>
                  <c:pt idx="12">
                    <c:v>2/8/2023</c:v>
                  </c:pt>
                  <c:pt idx="13">
                    <c:v>2/10/2023</c:v>
                  </c:pt>
                  <c:pt idx="14">
                    <c:v>2/12/2023</c:v>
                  </c:pt>
                  <c:pt idx="15">
                    <c:v>2/15/2023</c:v>
                  </c:pt>
                  <c:pt idx="16">
                    <c:v>2/18/2023</c:v>
                  </c:pt>
                  <c:pt idx="17">
                    <c:v>2/20/2023</c:v>
                  </c:pt>
                  <c:pt idx="18">
                    <c:v>2/22/2023</c:v>
                  </c:pt>
                  <c:pt idx="19">
                    <c:v>2/25/2023</c:v>
                  </c:pt>
                  <c:pt idx="20">
                    <c:v>2/28/2023</c:v>
                  </c:pt>
                  <c:pt idx="21">
                    <c:v>3/3/2023</c:v>
                  </c:pt>
                  <c:pt idx="22">
                    <c:v>3/5/2023</c:v>
                  </c:pt>
                  <c:pt idx="23">
                    <c:v>3/8/2023</c:v>
                  </c:pt>
                  <c:pt idx="24">
                    <c:v>3/10/2023</c:v>
                  </c:pt>
                  <c:pt idx="25">
                    <c:v>3/12/2023</c:v>
                  </c:pt>
                  <c:pt idx="26">
                    <c:v>3/15/2023</c:v>
                  </c:pt>
                  <c:pt idx="27">
                    <c:v>3/18/2023</c:v>
                  </c:pt>
                  <c:pt idx="28">
                    <c:v>3/20/2023</c:v>
                  </c:pt>
                  <c:pt idx="29">
                    <c:v>3/22/2023</c:v>
                  </c:pt>
                  <c:pt idx="30">
                    <c:v>3/25/2023</c:v>
                  </c:pt>
                  <c:pt idx="31">
                    <c:v>3/28/2023</c:v>
                  </c:pt>
                  <c:pt idx="32">
                    <c:v>3/30/2023</c:v>
                  </c:pt>
                  <c:pt idx="33">
                    <c:v>4/2/2023</c:v>
                  </c:pt>
                  <c:pt idx="34">
                    <c:v>4/5/2023</c:v>
                  </c:pt>
                  <c:pt idx="35">
                    <c:v>4/8/2023</c:v>
                  </c:pt>
                  <c:pt idx="36">
                    <c:v>4/10/2023</c:v>
                  </c:pt>
                  <c:pt idx="37">
                    <c:v>4/12/2023</c:v>
                  </c:pt>
                  <c:pt idx="38">
                    <c:v>4/15/2023</c:v>
                  </c:pt>
                  <c:pt idx="39">
                    <c:v>4/18/2023</c:v>
                  </c:pt>
                  <c:pt idx="40">
                    <c:v>4/20/2023</c:v>
                  </c:pt>
                  <c:pt idx="41">
                    <c:v>4/22/2023</c:v>
                  </c:pt>
                  <c:pt idx="42">
                    <c:v>4/25/2023</c:v>
                  </c:pt>
                  <c:pt idx="43">
                    <c:v>4/28/2023</c:v>
                  </c:pt>
                  <c:pt idx="44">
                    <c:v>4/30/2023</c:v>
                  </c:pt>
                  <c:pt idx="45">
                    <c:v>5/3/2023</c:v>
                  </c:pt>
                  <c:pt idx="46">
                    <c:v>5/5/2023</c:v>
                  </c:pt>
                  <c:pt idx="47">
                    <c:v>5/8/2023</c:v>
                  </c:pt>
                  <c:pt idx="48">
                    <c:v>5/10/2023</c:v>
                  </c:pt>
                  <c:pt idx="49">
                    <c:v>5/12/2023</c:v>
                  </c:pt>
                </c:lvl>
                <c:lvl>
                  <c:pt idx="0">
                    <c:v>Jan</c:v>
                  </c:pt>
                  <c:pt idx="10">
                    <c:v>Feb</c:v>
                  </c:pt>
                  <c:pt idx="21">
                    <c:v>Mar</c:v>
                  </c:pt>
                  <c:pt idx="33">
                    <c:v>Apr</c:v>
                  </c:pt>
                  <c:pt idx="45">
                    <c:v>May</c:v>
                  </c:pt>
                </c:lvl>
              </c:multiLvlStrCache>
            </c:multiLvlStrRef>
          </c:cat>
          <c:val>
            <c:numRef>
              <c:f>'Sales Over Months'!$C$13:$C$68</c:f>
              <c:numCache>
                <c:formatCode>"$"#,##0</c:formatCode>
                <c:ptCount val="50"/>
                <c:pt idx="0">
                  <c:v>300</c:v>
                </c:pt>
                <c:pt idx="1">
                  <c:v>300</c:v>
                </c:pt>
                <c:pt idx="2">
                  <c:v>150</c:v>
                </c:pt>
                <c:pt idx="3">
                  <c:v>120</c:v>
                </c:pt>
                <c:pt idx="4">
                  <c:v>300</c:v>
                </c:pt>
                <c:pt idx="5">
                  <c:v>320</c:v>
                </c:pt>
                <c:pt idx="6">
                  <c:v>100</c:v>
                </c:pt>
                <c:pt idx="7">
                  <c:v>200</c:v>
                </c:pt>
                <c:pt idx="8">
                  <c:v>360</c:v>
                </c:pt>
                <c:pt idx="9">
                  <c:v>150</c:v>
                </c:pt>
                <c:pt idx="10">
                  <c:v>180</c:v>
                </c:pt>
                <c:pt idx="11">
                  <c:v>250</c:v>
                </c:pt>
                <c:pt idx="12">
                  <c:v>450</c:v>
                </c:pt>
                <c:pt idx="13">
                  <c:v>360</c:v>
                </c:pt>
                <c:pt idx="14">
                  <c:v>200</c:v>
                </c:pt>
                <c:pt idx="15">
                  <c:v>280</c:v>
                </c:pt>
                <c:pt idx="16">
                  <c:v>100</c:v>
                </c:pt>
                <c:pt idx="17">
                  <c:v>300</c:v>
                </c:pt>
                <c:pt idx="18">
                  <c:v>300</c:v>
                </c:pt>
                <c:pt idx="19">
                  <c:v>200</c:v>
                </c:pt>
                <c:pt idx="20">
                  <c:v>360</c:v>
                </c:pt>
                <c:pt idx="21">
                  <c:v>160</c:v>
                </c:pt>
                <c:pt idx="22">
                  <c:v>90</c:v>
                </c:pt>
                <c:pt idx="23">
                  <c:v>500</c:v>
                </c:pt>
                <c:pt idx="24">
                  <c:v>180</c:v>
                </c:pt>
                <c:pt idx="25">
                  <c:v>210</c:v>
                </c:pt>
                <c:pt idx="26">
                  <c:v>600</c:v>
                </c:pt>
                <c:pt idx="27">
                  <c:v>150</c:v>
                </c:pt>
                <c:pt idx="28">
                  <c:v>800</c:v>
                </c:pt>
                <c:pt idx="29">
                  <c:v>100</c:v>
                </c:pt>
                <c:pt idx="30">
                  <c:v>120</c:v>
                </c:pt>
                <c:pt idx="31">
                  <c:v>240</c:v>
                </c:pt>
                <c:pt idx="32">
                  <c:v>180</c:v>
                </c:pt>
                <c:pt idx="33">
                  <c:v>250</c:v>
                </c:pt>
                <c:pt idx="34">
                  <c:v>360</c:v>
                </c:pt>
                <c:pt idx="35">
                  <c:v>70</c:v>
                </c:pt>
                <c:pt idx="36">
                  <c:v>900</c:v>
                </c:pt>
                <c:pt idx="37">
                  <c:v>300</c:v>
                </c:pt>
                <c:pt idx="38">
                  <c:v>200</c:v>
                </c:pt>
                <c:pt idx="39">
                  <c:v>200</c:v>
                </c:pt>
                <c:pt idx="40">
                  <c:v>240</c:v>
                </c:pt>
                <c:pt idx="41">
                  <c:v>80</c:v>
                </c:pt>
                <c:pt idx="42">
                  <c:v>270</c:v>
                </c:pt>
                <c:pt idx="43">
                  <c:v>500</c:v>
                </c:pt>
                <c:pt idx="44">
                  <c:v>180</c:v>
                </c:pt>
                <c:pt idx="45">
                  <c:v>140</c:v>
                </c:pt>
                <c:pt idx="46">
                  <c:v>300</c:v>
                </c:pt>
                <c:pt idx="47">
                  <c:v>450</c:v>
                </c:pt>
                <c:pt idx="48">
                  <c:v>400</c:v>
                </c:pt>
                <c:pt idx="49">
                  <c:v>50</c:v>
                </c:pt>
              </c:numCache>
            </c:numRef>
          </c:val>
          <c:smooth val="0"/>
          <c:extLst>
            <c:ext xmlns:c16="http://schemas.microsoft.com/office/drawing/2014/chart" uri="{C3380CC4-5D6E-409C-BE32-E72D297353CC}">
              <c16:uniqueId val="{00000006-47B7-4CA4-ADA5-4D323EDAB9CD}"/>
            </c:ext>
          </c:extLst>
        </c:ser>
        <c:dLbls>
          <c:showLegendKey val="0"/>
          <c:showVal val="0"/>
          <c:showCatName val="0"/>
          <c:showSerName val="0"/>
          <c:showPercent val="0"/>
          <c:showBubbleSize val="0"/>
        </c:dLbls>
        <c:marker val="1"/>
        <c:smooth val="0"/>
        <c:axId val="1203454351"/>
        <c:axId val="1203450991"/>
      </c:lineChart>
      <c:catAx>
        <c:axId val="1203454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450991"/>
        <c:crosses val="autoZero"/>
        <c:auto val="1"/>
        <c:lblAlgn val="ctr"/>
        <c:lblOffset val="100"/>
        <c:noMultiLvlLbl val="0"/>
      </c:catAx>
      <c:valAx>
        <c:axId val="12034509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45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Maged.xlsx]Top 4 Categories!PivotTable6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u="sng">
                <a:solidFill>
                  <a:schemeClr val="accent1">
                    <a:lumMod val="60000"/>
                    <a:lumOff val="40000"/>
                  </a:schemeClr>
                </a:solidFill>
                <a:latin typeface="Yu Gothic UI Light" panose="020B0300000000000000" pitchFamily="34" charset="-128"/>
                <a:ea typeface="Yu Gothic UI Light" panose="020B0300000000000000" pitchFamily="34" charset="-128"/>
              </a:rPr>
              <a:t>Top</a:t>
            </a:r>
            <a:r>
              <a:rPr lang="en-US" sz="1600" u="sng" baseline="0">
                <a:solidFill>
                  <a:schemeClr val="accent1">
                    <a:lumMod val="60000"/>
                    <a:lumOff val="40000"/>
                  </a:schemeClr>
                </a:solidFill>
                <a:latin typeface="Yu Gothic UI Light" panose="020B0300000000000000" pitchFamily="34" charset="-128"/>
                <a:ea typeface="Yu Gothic UI Light" panose="020B0300000000000000" pitchFamily="34" charset="-128"/>
              </a:rPr>
              <a:t> 4 Categories</a:t>
            </a:r>
            <a:endParaRPr lang="en-US" sz="160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c:rich>
      </c:tx>
      <c:layout>
        <c:manualLayout>
          <c:xMode val="edge"/>
          <c:yMode val="edge"/>
          <c:x val="0.55246281714785661"/>
          <c:y val="4.3904577018175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20000"/>
              <a:lumOff val="80000"/>
            </a:schemeClr>
          </a:solidFill>
          <a:ln w="19050">
            <a:solidFill>
              <a:schemeClr val="lt1"/>
            </a:solidFill>
          </a:ln>
          <a:effectLst/>
        </c:spPr>
      </c:pivotFmt>
      <c:pivotFmt>
        <c:idx val="3"/>
        <c:spPr>
          <a:solidFill>
            <a:schemeClr val="accent1">
              <a:lumMod val="40000"/>
              <a:lumOff val="60000"/>
            </a:schemeClr>
          </a:solidFill>
          <a:ln w="19050">
            <a:solidFill>
              <a:schemeClr val="lt1"/>
            </a:solidFill>
          </a:ln>
          <a:effectLst/>
        </c:spPr>
      </c:pivotFmt>
      <c:pivotFmt>
        <c:idx val="4"/>
        <c:spPr>
          <a:solidFill>
            <a:schemeClr val="accent1">
              <a:lumMod val="60000"/>
              <a:lumOff val="40000"/>
            </a:schemeClr>
          </a:solidFill>
          <a:ln w="19050">
            <a:solidFill>
              <a:schemeClr val="lt1"/>
            </a:solidFill>
          </a:ln>
          <a:effectLst/>
        </c:spPr>
      </c:pivotFmt>
      <c:pivotFmt>
        <c:idx val="5"/>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50000"/>
            </a:schemeClr>
          </a:solidFill>
          <a:ln w="19050">
            <a:solidFill>
              <a:schemeClr val="lt1"/>
            </a:solidFill>
          </a:ln>
          <a:effectLst/>
        </c:spPr>
      </c:pivotFmt>
      <c:pivotFmt>
        <c:idx val="7"/>
        <c:spPr>
          <a:solidFill>
            <a:schemeClr val="accent1">
              <a:lumMod val="60000"/>
              <a:lumOff val="40000"/>
            </a:schemeClr>
          </a:solidFill>
          <a:ln w="19050">
            <a:solidFill>
              <a:schemeClr val="lt1"/>
            </a:solidFill>
          </a:ln>
          <a:effectLst/>
        </c:spPr>
      </c:pivotFmt>
      <c:pivotFmt>
        <c:idx val="8"/>
        <c:spPr>
          <a:solidFill>
            <a:schemeClr val="accent1">
              <a:lumMod val="40000"/>
              <a:lumOff val="60000"/>
            </a:schemeClr>
          </a:solidFill>
          <a:ln w="19050">
            <a:solidFill>
              <a:schemeClr val="lt1"/>
            </a:solidFill>
          </a:ln>
          <a:effectLst/>
        </c:spPr>
      </c:pivotFmt>
      <c:pivotFmt>
        <c:idx val="9"/>
        <c:spPr>
          <a:solidFill>
            <a:schemeClr val="accent1">
              <a:lumMod val="20000"/>
              <a:lumOff val="80000"/>
            </a:schemeClr>
          </a:solidFill>
          <a:ln w="19050">
            <a:solidFill>
              <a:schemeClr val="lt1"/>
            </a:solidFill>
          </a:ln>
          <a:effectLst/>
        </c:spPr>
      </c:pivotFmt>
      <c:pivotFmt>
        <c:idx val="10"/>
        <c:spPr>
          <a:solidFill>
            <a:schemeClr val="accent1">
              <a:lumMod val="60000"/>
              <a:lumOff val="40000"/>
            </a:schemeClr>
          </a:solidFill>
          <a:ln w="19050">
            <a:solidFill>
              <a:schemeClr val="lt1"/>
            </a:solidFill>
          </a:ln>
          <a:effectLst/>
        </c:spPr>
        <c:marker>
          <c:symbol val="none"/>
        </c:marker>
        <c:dLbl>
          <c:idx val="0"/>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1"/>
        <c:spPr>
          <a:solidFill>
            <a:schemeClr val="accent1">
              <a:lumMod val="50000"/>
            </a:schemeClr>
          </a:solidFill>
          <a:ln w="19050">
            <a:solidFill>
              <a:schemeClr val="lt1"/>
            </a:solidFill>
          </a:ln>
          <a:effectLst/>
        </c:spPr>
        <c:dLbl>
          <c:idx val="0"/>
          <c:layout>
            <c:manualLayout>
              <c:x val="7.2371335165285253E-2"/>
              <c:y val="4.4439984585218986E-2"/>
            </c:manualLayout>
          </c:layout>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2"/>
        <c:spPr>
          <a:solidFill>
            <a:schemeClr val="accent1">
              <a:lumMod val="60000"/>
              <a:lumOff val="40000"/>
            </a:schemeClr>
          </a:solidFill>
          <a:ln w="19050">
            <a:solidFill>
              <a:schemeClr val="lt1"/>
            </a:solidFill>
          </a:ln>
          <a:effectLst/>
        </c:spPr>
        <c:dLbl>
          <c:idx val="0"/>
          <c:layout>
            <c:manualLayout>
              <c:x val="9.2288524980824085E-2"/>
              <c:y val="-3.0913891110966638E-2"/>
            </c:manualLayout>
          </c:layout>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3"/>
        <c:spPr>
          <a:solidFill>
            <a:schemeClr val="accent1">
              <a:lumMod val="40000"/>
              <a:lumOff val="60000"/>
            </a:schemeClr>
          </a:solidFill>
          <a:ln w="19050">
            <a:solidFill>
              <a:schemeClr val="lt1"/>
            </a:solidFill>
          </a:ln>
          <a:effectLst/>
        </c:spPr>
        <c:dLbl>
          <c:idx val="0"/>
          <c:layout>
            <c:manualLayout>
              <c:x val="-8.4862566371022401E-3"/>
              <c:y val="0.13659889251016896"/>
            </c:manualLayout>
          </c:layout>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4"/>
        <c:spPr>
          <a:solidFill>
            <a:schemeClr val="accent1">
              <a:lumMod val="20000"/>
              <a:lumOff val="80000"/>
            </a:schemeClr>
          </a:solidFill>
          <a:ln w="19050">
            <a:solidFill>
              <a:schemeClr val="lt1"/>
            </a:solidFill>
          </a:ln>
          <a:effectLst/>
        </c:spPr>
        <c:dLbl>
          <c:idx val="0"/>
          <c:layout>
            <c:manualLayout>
              <c:x val="-4.0584139466648794E-2"/>
              <c:y val="-2.6086407573971633E-2"/>
            </c:manualLayout>
          </c:layout>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12446048410615342"/>
          <c:y val="0.1860898668974692"/>
          <c:w val="0.46418722659667533"/>
          <c:h val="0.70466998851152274"/>
        </c:manualLayout>
      </c:layout>
      <c:pieChart>
        <c:varyColors val="1"/>
        <c:ser>
          <c:idx val="0"/>
          <c:order val="0"/>
          <c:tx>
            <c:strRef>
              <c:f>'Top 4 Categories'!$B$4</c:f>
              <c:strCache>
                <c:ptCount val="1"/>
                <c:pt idx="0">
                  <c:v>Total</c:v>
                </c:pt>
              </c:strCache>
            </c:strRef>
          </c:tx>
          <c:spPr>
            <a:solidFill>
              <a:schemeClr val="accent1">
                <a:lumMod val="60000"/>
                <a:lumOff val="4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F-D955-4F1D-AF98-53C30D715919}"/>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E-D955-4F1D-AF98-53C30D715919}"/>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D-D955-4F1D-AF98-53C30D715919}"/>
              </c:ext>
            </c:extLst>
          </c:dPt>
          <c:dPt>
            <c:idx val="3"/>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C-D955-4F1D-AF98-53C30D715919}"/>
              </c:ext>
            </c:extLst>
          </c:dPt>
          <c:dLbls>
            <c:dLbl>
              <c:idx val="0"/>
              <c:layout>
                <c:manualLayout>
                  <c:x val="7.2371335165285253E-2"/>
                  <c:y val="4.4439984585218986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F-D955-4F1D-AF98-53C30D715919}"/>
                </c:ext>
              </c:extLst>
            </c:dLbl>
            <c:dLbl>
              <c:idx val="1"/>
              <c:layout>
                <c:manualLayout>
                  <c:x val="9.2288524980824085E-2"/>
                  <c:y val="-3.0913891110966638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E-D955-4F1D-AF98-53C30D715919}"/>
                </c:ext>
              </c:extLst>
            </c:dLbl>
            <c:dLbl>
              <c:idx val="2"/>
              <c:layout>
                <c:manualLayout>
                  <c:x val="-8.4862566371022401E-3"/>
                  <c:y val="0.13659889251016896"/>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D955-4F1D-AF98-53C30D715919}"/>
                </c:ext>
              </c:extLst>
            </c:dLbl>
            <c:dLbl>
              <c:idx val="3"/>
              <c:layout>
                <c:manualLayout>
                  <c:x val="-4.0584139466648794E-2"/>
                  <c:y val="-2.6086407573971633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C-D955-4F1D-AF98-53C30D715919}"/>
                </c:ext>
              </c:extLst>
            </c:dLbl>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4 Categories'!$A$5:$A$9</c:f>
              <c:strCache>
                <c:ptCount val="4"/>
                <c:pt idx="0">
                  <c:v>Accessories</c:v>
                </c:pt>
                <c:pt idx="1">
                  <c:v>Laptops</c:v>
                </c:pt>
                <c:pt idx="2">
                  <c:v>Phones</c:v>
                </c:pt>
                <c:pt idx="3">
                  <c:v>Cameras</c:v>
                </c:pt>
              </c:strCache>
            </c:strRef>
          </c:cat>
          <c:val>
            <c:numRef>
              <c:f>'Top 4 Categories'!$B$5:$B$9</c:f>
              <c:numCache>
                <c:formatCode>"$"#,##0</c:formatCode>
                <c:ptCount val="4"/>
                <c:pt idx="0">
                  <c:v>2980</c:v>
                </c:pt>
                <c:pt idx="1">
                  <c:v>2400</c:v>
                </c:pt>
                <c:pt idx="2">
                  <c:v>2300</c:v>
                </c:pt>
                <c:pt idx="3">
                  <c:v>2100</c:v>
                </c:pt>
              </c:numCache>
            </c:numRef>
          </c:val>
          <c:extLst>
            <c:ext xmlns:c16="http://schemas.microsoft.com/office/drawing/2014/chart" uri="{C3380CC4-5D6E-409C-BE32-E72D297353CC}">
              <c16:uniqueId val="{0000000B-D955-4F1D-AF98-53C30D71591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642461358996789"/>
          <c:y val="0.45845487729022466"/>
          <c:w val="0.28246427529892099"/>
          <c:h val="0.5273246457719527"/>
        </c:manualLayout>
      </c:layout>
      <c:overlay val="0"/>
      <c:spPr>
        <a:noFill/>
        <a:ln>
          <a:solidFill>
            <a:schemeClr val="accent1">
              <a:lumMod val="20000"/>
              <a:lumOff val="8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Yu Gothic UI Light" panose="020B0300000000000000" pitchFamily="34" charset="-128"/>
              <a:ea typeface="Yu Gothic UI Light" panose="020B0300000000000000" pitchFamily="34" charset="-128"/>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Maged.xlsx]Top 5 Customers!PivotTable5</c:name>
    <c:fmtId val="5"/>
  </c:pivotSource>
  <c:chart>
    <c:title>
      <c:tx>
        <c:rich>
          <a:bodyPr rot="0" spcFirstLastPara="1" vertOverflow="ellipsis" vert="horz" wrap="square" anchor="ctr" anchorCtr="1"/>
          <a:lstStyle/>
          <a:p>
            <a:pPr>
              <a:defRPr sz="1400" b="0" i="0" u="sng" strike="noStrike" kern="1200" spc="0" baseline="0">
                <a:solidFill>
                  <a:schemeClr val="accent1">
                    <a:lumMod val="60000"/>
                    <a:lumOff val="40000"/>
                  </a:schemeClr>
                </a:solidFill>
                <a:latin typeface="+mn-lt"/>
                <a:ea typeface="+mn-ea"/>
                <a:cs typeface="+mn-cs"/>
              </a:defRPr>
            </a:pPr>
            <a:r>
              <a:rPr lang="en-US" sz="1800" u="sng">
                <a:solidFill>
                  <a:schemeClr val="accent1">
                    <a:lumMod val="60000"/>
                    <a:lumOff val="40000"/>
                  </a:schemeClr>
                </a:solidFill>
                <a:latin typeface="Yu Gothic UI Light" panose="020B0300000000000000" pitchFamily="34" charset="-128"/>
                <a:ea typeface="Yu Gothic UI Light" panose="020B0300000000000000" pitchFamily="34" charset="-128"/>
              </a:rPr>
              <a:t>Top</a:t>
            </a:r>
            <a:r>
              <a:rPr lang="en-US" sz="1800" u="sng" baseline="0">
                <a:solidFill>
                  <a:schemeClr val="accent1">
                    <a:lumMod val="60000"/>
                    <a:lumOff val="40000"/>
                  </a:schemeClr>
                </a:solidFill>
                <a:latin typeface="Yu Gothic UI Light" panose="020B0300000000000000" pitchFamily="34" charset="-128"/>
                <a:ea typeface="Yu Gothic UI Light" panose="020B0300000000000000" pitchFamily="34" charset="-128"/>
              </a:rPr>
              <a:t> 5 Customers</a:t>
            </a:r>
            <a:endParaRPr lang="en-US" sz="180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c:rich>
      </c:tx>
      <c:layout>
        <c:manualLayout>
          <c:xMode val="edge"/>
          <c:yMode val="edge"/>
          <c:x val="0.33556702314467585"/>
          <c:y val="2.5278383766429713E-3"/>
        </c:manualLayout>
      </c:layout>
      <c:overlay val="0"/>
      <c:spPr>
        <a:noFill/>
        <a:ln>
          <a:noFill/>
        </a:ln>
        <a:effectLst/>
      </c:spPr>
      <c:txPr>
        <a:bodyPr rot="0" spcFirstLastPara="1" vertOverflow="ellipsis" vert="horz" wrap="square" anchor="ctr" anchorCtr="1"/>
        <a:lstStyle/>
        <a:p>
          <a:pPr>
            <a:defRPr sz="1400" b="0" i="0" u="sng" strike="noStrike" kern="1200" spc="0" baseline="0">
              <a:solidFill>
                <a:schemeClr val="accent1">
                  <a:lumMod val="60000"/>
                  <a:lumOff val="40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943763328084271"/>
          <c:y val="0.16474219802341489"/>
          <c:w val="0.68999971308581332"/>
          <c:h val="0.81147963633449305"/>
        </c:manualLayout>
      </c:layout>
      <c:barChart>
        <c:barDir val="bar"/>
        <c:grouping val="clustered"/>
        <c:varyColors val="0"/>
        <c:ser>
          <c:idx val="0"/>
          <c:order val="0"/>
          <c:tx>
            <c:strRef>
              <c:f>'Top 5 Customers'!$C$6</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5 Customers'!$B$7:$B$12</c:f>
              <c:strCache>
                <c:ptCount val="5"/>
                <c:pt idx="0">
                  <c:v>Aya Mahmoud</c:v>
                </c:pt>
                <c:pt idx="1">
                  <c:v>Ahmed Mohamed</c:v>
                </c:pt>
                <c:pt idx="2">
                  <c:v>Fatima Mostafa</c:v>
                </c:pt>
                <c:pt idx="3">
                  <c:v>Khaled Ibrahim</c:v>
                </c:pt>
                <c:pt idx="4">
                  <c:v>Sara Ali</c:v>
                </c:pt>
              </c:strCache>
            </c:strRef>
          </c:cat>
          <c:val>
            <c:numRef>
              <c:f>'Top 5 Customers'!$C$7:$C$12</c:f>
              <c:numCache>
                <c:formatCode>"$"#,##0</c:formatCode>
                <c:ptCount val="5"/>
                <c:pt idx="0">
                  <c:v>2200</c:v>
                </c:pt>
                <c:pt idx="1">
                  <c:v>2030</c:v>
                </c:pt>
                <c:pt idx="2">
                  <c:v>1900</c:v>
                </c:pt>
                <c:pt idx="3">
                  <c:v>1520</c:v>
                </c:pt>
                <c:pt idx="4">
                  <c:v>1320</c:v>
                </c:pt>
              </c:numCache>
            </c:numRef>
          </c:val>
          <c:extLst>
            <c:ext xmlns:c16="http://schemas.microsoft.com/office/drawing/2014/chart" uri="{C3380CC4-5D6E-409C-BE32-E72D297353CC}">
              <c16:uniqueId val="{00000001-DD68-4329-AC26-041F1E995D06}"/>
            </c:ext>
          </c:extLst>
        </c:ser>
        <c:dLbls>
          <c:dLblPos val="outEnd"/>
          <c:showLegendKey val="0"/>
          <c:showVal val="1"/>
          <c:showCatName val="0"/>
          <c:showSerName val="0"/>
          <c:showPercent val="0"/>
          <c:showBubbleSize val="0"/>
        </c:dLbls>
        <c:gapWidth val="70"/>
        <c:axId val="1473255503"/>
        <c:axId val="1473252623"/>
      </c:barChart>
      <c:catAx>
        <c:axId val="14732555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headEnd type="triangle"/>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Yu Gothic UI Light" panose="020B0300000000000000" pitchFamily="34" charset="-128"/>
                <a:ea typeface="Yu Gothic UI Light" panose="020B0300000000000000" pitchFamily="34" charset="-128"/>
                <a:cs typeface="+mn-cs"/>
              </a:defRPr>
            </a:pPr>
            <a:endParaRPr lang="en-US"/>
          </a:p>
        </c:txPr>
        <c:crossAx val="1473252623"/>
        <c:crosses val="autoZero"/>
        <c:auto val="1"/>
        <c:lblAlgn val="ctr"/>
        <c:lblOffset val="100"/>
        <c:noMultiLvlLbl val="0"/>
      </c:catAx>
      <c:valAx>
        <c:axId val="1473252623"/>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47325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Maged.xlsx]Payment Type!PivotTable1</c:name>
    <c:fmtId val="34"/>
  </c:pivotSource>
  <c:chart>
    <c:title>
      <c:tx>
        <c:rich>
          <a:bodyPr rot="0" spcFirstLastPara="1" vertOverflow="ellipsis" vert="horz" wrap="square" anchor="ctr" anchorCtr="1"/>
          <a:lstStyle/>
          <a:p>
            <a:pPr>
              <a:defRPr sz="1400" b="0" i="0" u="sng" strike="noStrike" kern="1200" spc="0" baseline="0">
                <a:solidFill>
                  <a:schemeClr val="accent1">
                    <a:lumMod val="60000"/>
                    <a:lumOff val="40000"/>
                  </a:schemeClr>
                </a:solidFill>
                <a:latin typeface="+mn-lt"/>
                <a:ea typeface="+mn-ea"/>
                <a:cs typeface="+mn-cs"/>
              </a:defRPr>
            </a:pPr>
            <a:r>
              <a:rPr lang="en-US" sz="1600" u="sng">
                <a:solidFill>
                  <a:schemeClr val="accent1">
                    <a:lumMod val="60000"/>
                    <a:lumOff val="40000"/>
                  </a:schemeClr>
                </a:solidFill>
                <a:latin typeface="Yu Gothic UI Light" panose="020B0300000000000000" pitchFamily="34" charset="-128"/>
                <a:ea typeface="Yu Gothic UI Light" panose="020B0300000000000000" pitchFamily="34" charset="-128"/>
              </a:rPr>
              <a:t>Payment</a:t>
            </a:r>
            <a:r>
              <a:rPr lang="en-US" sz="1600" u="sng">
                <a:solidFill>
                  <a:schemeClr val="accent1">
                    <a:lumMod val="60000"/>
                    <a:lumOff val="40000"/>
                  </a:schemeClr>
                </a:solidFill>
              </a:rPr>
              <a:t> </a:t>
            </a:r>
            <a:r>
              <a:rPr lang="en-US" sz="1600" u="sng">
                <a:solidFill>
                  <a:schemeClr val="accent1">
                    <a:lumMod val="60000"/>
                    <a:lumOff val="40000"/>
                  </a:schemeClr>
                </a:solidFill>
                <a:latin typeface="Yu Gothic UI Light" panose="020B0300000000000000" pitchFamily="34" charset="-128"/>
                <a:ea typeface="Yu Gothic UI Light" panose="020B0300000000000000" pitchFamily="34" charset="-128"/>
              </a:rPr>
              <a:t>Methods</a:t>
            </a:r>
          </a:p>
        </c:rich>
      </c:tx>
      <c:layout>
        <c:manualLayout>
          <c:xMode val="edge"/>
          <c:yMode val="edge"/>
          <c:x val="0.52072777569082096"/>
          <c:y val="2.2260801426679997E-2"/>
        </c:manualLayout>
      </c:layout>
      <c:overlay val="0"/>
      <c:spPr>
        <a:noFill/>
        <a:ln>
          <a:noFill/>
        </a:ln>
        <a:effectLst/>
      </c:spPr>
    </c:title>
    <c:autoTitleDeleted val="0"/>
    <c:pivotFmts>
      <c:pivotFmt>
        <c:idx val="0"/>
        <c:spPr>
          <a:solidFill>
            <a:schemeClr val="accent1">
              <a:lumMod val="50000"/>
            </a:schemeClr>
          </a:solidFill>
          <a:ln w="19050">
            <a:solidFill>
              <a:schemeClr val="lt1"/>
            </a:solidFill>
          </a:ln>
          <a:effectLst/>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1"/>
        <c:spPr>
          <a:solidFill>
            <a:schemeClr val="accent1">
              <a:lumMod val="60000"/>
              <a:lumOff val="40000"/>
            </a:schemeClr>
          </a:solidFill>
          <a:ln w="19050">
            <a:solidFill>
              <a:schemeClr val="lt1"/>
            </a:solidFill>
          </a:ln>
          <a:effectLst/>
        </c:spPr>
        <c:dLbl>
          <c:idx val="0"/>
          <c:layout>
            <c:manualLayout>
              <c:x val="0.24670680227471567"/>
              <c:y val="-2.7025007290755236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2"/>
        <c:spPr>
          <a:solidFill>
            <a:schemeClr val="accent1">
              <a:lumMod val="20000"/>
              <a:lumOff val="80000"/>
            </a:schemeClr>
          </a:solidFill>
          <a:ln w="19050">
            <a:solidFill>
              <a:schemeClr val="lt1"/>
            </a:solidFill>
          </a:ln>
          <a:effectLst/>
        </c:spPr>
        <c:dLbl>
          <c:idx val="0"/>
          <c:layout>
            <c:manualLayout>
              <c:x val="-3.4774168853893263E-2"/>
              <c:y val="-3.2895888013998252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50000"/>
            </a:schemeClr>
          </a:solidFill>
          <a:ln w="19050">
            <a:solidFill>
              <a:schemeClr val="lt1"/>
            </a:solidFill>
          </a:ln>
          <a:effectLst/>
        </c:spPr>
        <c:dLbl>
          <c:idx val="0"/>
          <c:layout>
            <c:manualLayout>
              <c:x val="3.6960848643919408E-2"/>
              <c:y val="2.9121099445902597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6"/>
        <c:spPr>
          <a:solidFill>
            <a:schemeClr val="accent1">
              <a:lumMod val="50000"/>
            </a:schemeClr>
          </a:solidFill>
          <a:ln w="19050">
            <a:solidFill>
              <a:schemeClr val="lt1"/>
            </a:solidFill>
          </a:ln>
          <a:effectLst/>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7"/>
        <c:spPr>
          <a:solidFill>
            <a:schemeClr val="accent1">
              <a:lumMod val="50000"/>
            </a:schemeClr>
          </a:solidFill>
          <a:ln w="19050">
            <a:solidFill>
              <a:schemeClr val="lt1"/>
            </a:solidFill>
          </a:ln>
          <a:effectLst/>
        </c:spPr>
        <c:dLbl>
          <c:idx val="0"/>
          <c:layout>
            <c:manualLayout>
              <c:x val="3.6960848643919408E-2"/>
              <c:y val="2.9121099445902597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8"/>
        <c:spPr>
          <a:solidFill>
            <a:schemeClr val="accent1">
              <a:lumMod val="60000"/>
              <a:lumOff val="40000"/>
            </a:schemeClr>
          </a:solidFill>
          <a:ln w="19050">
            <a:solidFill>
              <a:schemeClr val="lt1"/>
            </a:solidFill>
          </a:ln>
          <a:effectLst/>
        </c:spPr>
        <c:dLbl>
          <c:idx val="0"/>
          <c:layout>
            <c:manualLayout>
              <c:x val="0.24670680227471567"/>
              <c:y val="-2.7025007290755236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9"/>
        <c:spPr>
          <a:solidFill>
            <a:schemeClr val="accent1">
              <a:lumMod val="20000"/>
              <a:lumOff val="80000"/>
            </a:schemeClr>
          </a:solidFill>
          <a:ln w="19050">
            <a:solidFill>
              <a:schemeClr val="lt1"/>
            </a:solidFill>
          </a:ln>
          <a:effectLst/>
        </c:spPr>
        <c:dLbl>
          <c:idx val="0"/>
          <c:layout>
            <c:manualLayout>
              <c:x val="-3.4774168853893263E-2"/>
              <c:y val="-3.2895888013998252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10"/>
        <c:spPr>
          <a:solidFill>
            <a:schemeClr val="accent1">
              <a:lumMod val="50000"/>
            </a:schemeClr>
          </a:solidFill>
          <a:ln w="19050">
            <a:solidFill>
              <a:schemeClr val="lt1"/>
            </a:solidFill>
          </a:ln>
          <a:effectLst/>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11"/>
        <c:spPr>
          <a:solidFill>
            <a:schemeClr val="accent1">
              <a:lumMod val="50000"/>
            </a:schemeClr>
          </a:solidFill>
          <a:ln w="19050">
            <a:solidFill>
              <a:schemeClr val="lt1"/>
            </a:solidFill>
          </a:ln>
          <a:effectLst/>
        </c:spPr>
        <c:dLbl>
          <c:idx val="0"/>
          <c:layout>
            <c:manualLayout>
              <c:x val="3.6960848643919408E-2"/>
              <c:y val="2.9121099445902597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12"/>
        <c:spPr>
          <a:solidFill>
            <a:schemeClr val="accent1">
              <a:lumMod val="60000"/>
              <a:lumOff val="40000"/>
            </a:schemeClr>
          </a:solidFill>
          <a:ln w="19050">
            <a:solidFill>
              <a:schemeClr val="lt1"/>
            </a:solidFill>
          </a:ln>
          <a:effectLst/>
        </c:spPr>
        <c:dLbl>
          <c:idx val="0"/>
          <c:layout>
            <c:manualLayout>
              <c:x val="0.24670680227471567"/>
              <c:y val="-2.7025007290755236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13"/>
        <c:spPr>
          <a:solidFill>
            <a:schemeClr val="accent1">
              <a:lumMod val="20000"/>
              <a:lumOff val="80000"/>
            </a:schemeClr>
          </a:solidFill>
          <a:ln w="19050">
            <a:solidFill>
              <a:schemeClr val="lt1"/>
            </a:solidFill>
          </a:ln>
          <a:effectLst/>
        </c:spPr>
        <c:dLbl>
          <c:idx val="0"/>
          <c:layout>
            <c:manualLayout>
              <c:x val="-3.4774168853893263E-2"/>
              <c:y val="-3.2895888013998252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14"/>
        <c:spPr>
          <a:solidFill>
            <a:schemeClr val="accent1">
              <a:lumMod val="50000"/>
            </a:schemeClr>
          </a:solidFill>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15"/>
        <c:spPr>
          <a:solidFill>
            <a:schemeClr val="accent1">
              <a:lumMod val="50000"/>
            </a:schemeClr>
          </a:solidFill>
          <a:ln w="19050">
            <a:solidFill>
              <a:schemeClr val="lt1"/>
            </a:solidFill>
          </a:ln>
          <a:effectLst/>
        </c:spPr>
        <c:dLbl>
          <c:idx val="0"/>
          <c:layout>
            <c:manualLayout>
              <c:x val="8.6960848643919508E-2"/>
              <c:y val="7.8733445449496661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16"/>
        <c:spPr>
          <a:solidFill>
            <a:schemeClr val="accent1">
              <a:lumMod val="60000"/>
              <a:lumOff val="40000"/>
            </a:schemeClr>
          </a:solidFill>
          <a:ln w="19050">
            <a:solidFill>
              <a:schemeClr val="lt1"/>
            </a:solidFill>
          </a:ln>
          <a:effectLst/>
        </c:spPr>
        <c:dLbl>
          <c:idx val="0"/>
          <c:layout>
            <c:manualLayout>
              <c:x val="-0.34218208661417321"/>
              <c:y val="-4.0913772774002745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17"/>
        <c:spPr>
          <a:solidFill>
            <a:schemeClr val="accent1">
              <a:lumMod val="20000"/>
              <a:lumOff val="80000"/>
            </a:schemeClr>
          </a:solidFill>
          <a:ln w="19050">
            <a:solidFill>
              <a:schemeClr val="lt1"/>
            </a:solidFill>
          </a:ln>
          <a:effectLst/>
        </c:spPr>
        <c:dLbl>
          <c:idx val="0"/>
          <c:layout>
            <c:manualLayout>
              <c:x val="-4.0935148731408577E-2"/>
              <c:y val="-9.4911508313979945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18"/>
        <c:spPr>
          <a:solidFill>
            <a:schemeClr val="accent1">
              <a:lumMod val="50000"/>
            </a:schemeClr>
          </a:solidFill>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19"/>
        <c:spPr>
          <a:solidFill>
            <a:schemeClr val="accent1">
              <a:lumMod val="50000"/>
            </a:schemeClr>
          </a:solidFill>
          <a:ln w="19050">
            <a:solidFill>
              <a:schemeClr val="lt1"/>
            </a:solidFill>
          </a:ln>
          <a:effectLst/>
        </c:spPr>
        <c:dLbl>
          <c:idx val="0"/>
          <c:layout>
            <c:manualLayout>
              <c:x val="8.6960848643919508E-2"/>
              <c:y val="7.8733445449496661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20"/>
        <c:spPr>
          <a:solidFill>
            <a:schemeClr val="accent1">
              <a:lumMod val="60000"/>
              <a:lumOff val="40000"/>
            </a:schemeClr>
          </a:solidFill>
          <a:ln w="19050">
            <a:solidFill>
              <a:schemeClr val="lt1"/>
            </a:solidFill>
          </a:ln>
          <a:effectLst/>
        </c:spPr>
        <c:dLbl>
          <c:idx val="0"/>
          <c:layout>
            <c:manualLayout>
              <c:x val="-0.34218208661417321"/>
              <c:y val="-4.0913772774002745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21"/>
        <c:spPr>
          <a:solidFill>
            <a:schemeClr val="accent1">
              <a:lumMod val="20000"/>
              <a:lumOff val="80000"/>
            </a:schemeClr>
          </a:solidFill>
          <a:ln w="19050">
            <a:solidFill>
              <a:schemeClr val="lt1"/>
            </a:solidFill>
          </a:ln>
          <a:effectLst/>
        </c:spPr>
        <c:dLbl>
          <c:idx val="0"/>
          <c:layout>
            <c:manualLayout>
              <c:x val="-4.0935148731408577E-2"/>
              <c:y val="-9.4911508313979945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22"/>
        <c:spPr>
          <a:solidFill>
            <a:schemeClr val="accent1">
              <a:lumMod val="50000"/>
            </a:schemeClr>
          </a:solidFill>
        </c:spPr>
        <c:marker>
          <c:symbol val="none"/>
        </c:marker>
        <c:dLbl>
          <c:idx val="0"/>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23"/>
        <c:spPr>
          <a:solidFill>
            <a:schemeClr val="accent1">
              <a:lumMod val="50000"/>
            </a:schemeClr>
          </a:solidFill>
          <a:ln w="19050">
            <a:solidFill>
              <a:schemeClr val="lt1"/>
            </a:solidFill>
          </a:ln>
          <a:effectLst/>
        </c:spPr>
        <c:dLbl>
          <c:idx val="0"/>
          <c:layout>
            <c:manualLayout>
              <c:x val="5.2156209275119436E-2"/>
              <c:y val="4.9598081784902312E-2"/>
            </c:manualLayout>
          </c:layout>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8274102769752398"/>
                  <c:h val="0.28409741912797948"/>
                </c:manualLayout>
              </c15:layout>
            </c:ext>
          </c:extLst>
        </c:dLbl>
      </c:pivotFmt>
      <c:pivotFmt>
        <c:idx val="24"/>
        <c:spPr>
          <a:solidFill>
            <a:schemeClr val="accent1">
              <a:lumMod val="60000"/>
              <a:lumOff val="40000"/>
            </a:schemeClr>
          </a:solidFill>
          <a:ln w="19050">
            <a:solidFill>
              <a:schemeClr val="lt1"/>
            </a:solidFill>
          </a:ln>
          <a:effectLst/>
        </c:spPr>
        <c:dLbl>
          <c:idx val="0"/>
          <c:layout>
            <c:manualLayout>
              <c:x val="-0.36285987380897311"/>
              <c:y val="-6.7550618955368222E-2"/>
            </c:manualLayout>
          </c:layout>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542170545310264"/>
                  <c:h val="0.26958437648571021"/>
                </c:manualLayout>
              </c15:layout>
            </c:ext>
          </c:extLst>
        </c:dLbl>
      </c:pivotFmt>
      <c:pivotFmt>
        <c:idx val="25"/>
        <c:spPr>
          <a:solidFill>
            <a:schemeClr val="accent1">
              <a:lumMod val="20000"/>
              <a:lumOff val="80000"/>
            </a:schemeClr>
          </a:solidFill>
          <a:ln w="19050">
            <a:solidFill>
              <a:schemeClr val="lt1"/>
            </a:solidFill>
          </a:ln>
          <a:effectLst/>
        </c:spPr>
        <c:dLbl>
          <c:idx val="0"/>
          <c:layout>
            <c:manualLayout>
              <c:x val="-4.4648488715241547E-2"/>
              <c:y val="-6.7035689150666572E-2"/>
            </c:manualLayout>
          </c:layout>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531982106710042"/>
                  <c:h val="0.27306645314144157"/>
                </c:manualLayout>
              </c15:layout>
            </c:ext>
          </c:extLst>
        </c:dLbl>
      </c:pivotFmt>
    </c:pivotFmts>
    <c:plotArea>
      <c:layout>
        <c:manualLayout>
          <c:layoutTarget val="inner"/>
          <c:xMode val="edge"/>
          <c:yMode val="edge"/>
          <c:x val="0.21537680911445575"/>
          <c:y val="0.22174377884017238"/>
          <c:w val="0.46336679790026247"/>
          <c:h val="0.68966187405878088"/>
        </c:manualLayout>
      </c:layout>
      <c:pieChart>
        <c:varyColors val="1"/>
        <c:ser>
          <c:idx val="0"/>
          <c:order val="0"/>
          <c:tx>
            <c:strRef>
              <c:f>'Payment Type'!$B$4</c:f>
              <c:strCache>
                <c:ptCount val="1"/>
                <c:pt idx="0">
                  <c:v>Total</c:v>
                </c:pt>
              </c:strCache>
            </c:strRef>
          </c:tx>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A-10F1-442C-BED6-BD15C9441C33}"/>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B-10F1-442C-BED6-BD15C9441C33}"/>
              </c:ext>
            </c:extLst>
          </c:dPt>
          <c:dPt>
            <c:idx val="2"/>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C-10F1-442C-BED6-BD15C9441C33}"/>
              </c:ext>
            </c:extLst>
          </c:dPt>
          <c:dLbls>
            <c:dLbl>
              <c:idx val="0"/>
              <c:layout>
                <c:manualLayout>
                  <c:x val="5.2156209275119436E-2"/>
                  <c:y val="4.9598081784902312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8274102769752398"/>
                      <c:h val="0.28409741912797948"/>
                    </c:manualLayout>
                  </c15:layout>
                </c:ext>
                <c:ext xmlns:c16="http://schemas.microsoft.com/office/drawing/2014/chart" uri="{C3380CC4-5D6E-409C-BE32-E72D297353CC}">
                  <c16:uniqueId val="{0000000A-10F1-442C-BED6-BD15C9441C33}"/>
                </c:ext>
              </c:extLst>
            </c:dLbl>
            <c:dLbl>
              <c:idx val="1"/>
              <c:layout>
                <c:manualLayout>
                  <c:x val="-0.36285987380897311"/>
                  <c:y val="-6.7550618955368222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542170545310264"/>
                      <c:h val="0.26958437648571021"/>
                    </c:manualLayout>
                  </c15:layout>
                </c:ext>
                <c:ext xmlns:c16="http://schemas.microsoft.com/office/drawing/2014/chart" uri="{C3380CC4-5D6E-409C-BE32-E72D297353CC}">
                  <c16:uniqueId val="{0000000B-10F1-442C-BED6-BD15C9441C33}"/>
                </c:ext>
              </c:extLst>
            </c:dLbl>
            <c:dLbl>
              <c:idx val="2"/>
              <c:layout>
                <c:manualLayout>
                  <c:x val="-4.4648488715241547E-2"/>
                  <c:y val="-6.7035689150666572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531982106710042"/>
                      <c:h val="0.27306645314144157"/>
                    </c:manualLayout>
                  </c15:layout>
                </c:ext>
                <c:ext xmlns:c16="http://schemas.microsoft.com/office/drawing/2014/chart" uri="{C3380CC4-5D6E-409C-BE32-E72D297353CC}">
                  <c16:uniqueId val="{0000000C-10F1-442C-BED6-BD15C9441C33}"/>
                </c:ext>
              </c:extLst>
            </c:dLbl>
            <c:spPr>
              <a:solidFill>
                <a:schemeClr val="accent1">
                  <a:lumMod val="20000"/>
                  <a:lumOff val="80000"/>
                </a:schemeClr>
              </a:solidFill>
              <a:ln>
                <a:solidFill>
                  <a:schemeClr val="bg2">
                    <a:lumMod val="90000"/>
                  </a:schemeClr>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showLeaderLines val="1"/>
            <c:leaderLines>
              <c:spPr>
                <a:ln>
                  <a:solidFill>
                    <a:schemeClr val="bg2">
                      <a:lumMod val="90000"/>
                    </a:schemeClr>
                  </a:solidFill>
                </a:ln>
              </c:spPr>
            </c:leaderLines>
            <c:extLst>
              <c:ext xmlns:c15="http://schemas.microsoft.com/office/drawing/2012/chart" uri="{CE6537A1-D6FC-4f65-9D91-7224C49458BB}"/>
            </c:extLst>
          </c:dLbls>
          <c:cat>
            <c:strRef>
              <c:f>'Payment Type'!$A$5:$A$8</c:f>
              <c:strCache>
                <c:ptCount val="3"/>
                <c:pt idx="0">
                  <c:v>Cash</c:v>
                </c:pt>
                <c:pt idx="1">
                  <c:v>Credit</c:v>
                </c:pt>
                <c:pt idx="2">
                  <c:v>Debit</c:v>
                </c:pt>
              </c:strCache>
            </c:strRef>
          </c:cat>
          <c:val>
            <c:numRef>
              <c:f>'Payment Type'!$B$5:$B$8</c:f>
              <c:numCache>
                <c:formatCode>General</c:formatCode>
                <c:ptCount val="3"/>
                <c:pt idx="0">
                  <c:v>16</c:v>
                </c:pt>
                <c:pt idx="1">
                  <c:v>17</c:v>
                </c:pt>
                <c:pt idx="2">
                  <c:v>17</c:v>
                </c:pt>
              </c:numCache>
            </c:numRef>
          </c:val>
          <c:extLst>
            <c:ext xmlns:c16="http://schemas.microsoft.com/office/drawing/2014/chart" uri="{C3380CC4-5D6E-409C-BE32-E72D297353CC}">
              <c16:uniqueId val="{00000009-10F1-442C-BED6-BD15C9441C33}"/>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72003388806587409"/>
          <c:y val="0.53405973321804601"/>
          <c:w val="0.2593926934895957"/>
          <c:h val="0.4382456519585326"/>
        </c:manualLayout>
      </c:layout>
      <c:overlay val="0"/>
      <c:spPr>
        <a:noFill/>
        <a:ln>
          <a:solidFill>
            <a:schemeClr val="accent1">
              <a:lumMod val="20000"/>
              <a:lumOff val="8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Yu Gothic UI Light" panose="020B0300000000000000" pitchFamily="34" charset="-128"/>
              <a:ea typeface="Yu Gothic UI Light" panose="020B0300000000000000" pitchFamily="34" charset="-128"/>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Maged.xlsx]Total Profit!PivotTable3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u="sng">
                <a:solidFill>
                  <a:schemeClr val="accent1">
                    <a:lumMod val="60000"/>
                    <a:lumOff val="40000"/>
                  </a:schemeClr>
                </a:solidFill>
                <a:latin typeface="Yu Gothic UI Light" panose="020B0300000000000000" pitchFamily="34" charset="-128"/>
                <a:ea typeface="Yu Gothic UI Light" panose="020B0300000000000000" pitchFamily="34" charset="-128"/>
              </a:rPr>
              <a:t>Total</a:t>
            </a:r>
            <a:r>
              <a:rPr lang="en-US" sz="1800" u="sng" baseline="0">
                <a:solidFill>
                  <a:schemeClr val="accent1">
                    <a:lumMod val="60000"/>
                    <a:lumOff val="40000"/>
                  </a:schemeClr>
                </a:solidFill>
                <a:latin typeface="Yu Gothic UI Light" panose="020B0300000000000000" pitchFamily="34" charset="-128"/>
                <a:ea typeface="Yu Gothic UI Light" panose="020B0300000000000000" pitchFamily="34" charset="-128"/>
              </a:rPr>
              <a:t> Profit</a:t>
            </a:r>
            <a:endParaRPr lang="en-US" sz="180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c:rich>
      </c:tx>
      <c:layout>
        <c:manualLayout>
          <c:xMode val="edge"/>
          <c:yMode val="edge"/>
          <c:x val="0.7434734850598923"/>
          <c:y val="3.72392261682427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w="19050">
            <a:solidFill>
              <a:schemeClr val="lt1"/>
            </a:solidFill>
          </a:ln>
          <a:effectLst/>
        </c:spPr>
        <c:marker>
          <c:symbol val="none"/>
        </c:marker>
        <c:dLbl>
          <c:idx val="0"/>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dLbl>
          <c:idx val="0"/>
          <c:layout>
            <c:manualLayout>
              <c:x val="0.19839714840839692"/>
              <c:y val="-0.18418267716535436"/>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lumMod val="75000"/>
            </a:schemeClr>
          </a:solidFill>
          <a:ln w="19050">
            <a:solidFill>
              <a:schemeClr val="lt1"/>
            </a:solidFill>
          </a:ln>
          <a:effectLst/>
        </c:spPr>
        <c:dLbl>
          <c:idx val="0"/>
          <c:layout>
            <c:manualLayout>
              <c:x val="0.22938054821069453"/>
              <c:y val="0.10762764654418187"/>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lumMod val="75000"/>
            </a:schemeClr>
          </a:solidFill>
          <a:ln w="19050">
            <a:solidFill>
              <a:schemeClr val="lt1"/>
            </a:solidFill>
          </a:ln>
          <a:effectLst/>
        </c:spPr>
        <c:dLbl>
          <c:idx val="0"/>
          <c:layout>
            <c:manualLayout>
              <c:x val="-0.20833333333333334"/>
              <c:y val="0.12483487574107004"/>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lumMod val="75000"/>
            </a:schemeClr>
          </a:solidFill>
          <a:ln w="19050">
            <a:solidFill>
              <a:schemeClr val="lt1"/>
            </a:solidFill>
          </a:ln>
          <a:effectLst/>
        </c:spPr>
        <c:dLbl>
          <c:idx val="0"/>
          <c:layout>
            <c:manualLayout>
              <c:x val="-0.15"/>
              <c:y val="-0.1566576042022213"/>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lumMod val="20000"/>
              <a:lumOff val="80000"/>
            </a:schemeClr>
          </a:solidFill>
          <a:ln w="19050">
            <a:solidFill>
              <a:schemeClr val="lt1"/>
            </a:solidFill>
          </a:ln>
          <a:effectLst/>
        </c:spPr>
        <c:dLbl>
          <c:idx val="0"/>
          <c:layout>
            <c:manualLayout>
              <c:x val="-0.15833333333333333"/>
              <c:y val="-0.1784711662000236"/>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1">
              <a:lumMod val="75000"/>
            </a:schemeClr>
          </a:solidFill>
          <a:ln w="19050">
            <a:solidFill>
              <a:schemeClr val="lt1"/>
            </a:solidFill>
          </a:ln>
          <a:effectLst/>
        </c:spPr>
        <c:marker>
          <c:symbol val="none"/>
        </c:marker>
        <c:dLbl>
          <c:idx val="0"/>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1">
              <a:lumMod val="75000"/>
            </a:schemeClr>
          </a:solidFill>
          <a:ln w="19050">
            <a:solidFill>
              <a:schemeClr val="lt1"/>
            </a:solidFill>
          </a:ln>
          <a:effectLst/>
        </c:spPr>
        <c:dLbl>
          <c:idx val="0"/>
          <c:layout>
            <c:manualLayout>
              <c:x val="0.19839714840839692"/>
              <c:y val="-0.18418267716535436"/>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1">
              <a:lumMod val="75000"/>
            </a:schemeClr>
          </a:solidFill>
          <a:ln w="19050">
            <a:solidFill>
              <a:schemeClr val="lt1"/>
            </a:solidFill>
          </a:ln>
          <a:effectLst/>
        </c:spPr>
        <c:dLbl>
          <c:idx val="0"/>
          <c:layout>
            <c:manualLayout>
              <c:x val="0.22938054821069453"/>
              <c:y val="0.10762764654418187"/>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9"/>
        <c:spPr>
          <a:solidFill>
            <a:schemeClr val="accent1">
              <a:lumMod val="75000"/>
            </a:schemeClr>
          </a:solidFill>
          <a:ln w="19050">
            <a:solidFill>
              <a:schemeClr val="lt1"/>
            </a:solidFill>
          </a:ln>
          <a:effectLst/>
        </c:spPr>
        <c:dLbl>
          <c:idx val="0"/>
          <c:layout>
            <c:manualLayout>
              <c:x val="-0.20833333333333334"/>
              <c:y val="0.12483487574107004"/>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0"/>
        <c:spPr>
          <a:solidFill>
            <a:schemeClr val="accent1">
              <a:lumMod val="75000"/>
            </a:schemeClr>
          </a:solidFill>
          <a:ln w="19050">
            <a:solidFill>
              <a:schemeClr val="lt1"/>
            </a:solidFill>
          </a:ln>
          <a:effectLst/>
        </c:spPr>
        <c:dLbl>
          <c:idx val="0"/>
          <c:layout>
            <c:manualLayout>
              <c:x val="-0.15"/>
              <c:y val="-0.1566576042022213"/>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1"/>
        <c:spPr>
          <a:solidFill>
            <a:schemeClr val="accent1">
              <a:lumMod val="20000"/>
              <a:lumOff val="80000"/>
            </a:schemeClr>
          </a:solidFill>
          <a:ln w="19050">
            <a:solidFill>
              <a:schemeClr val="lt1"/>
            </a:solidFill>
          </a:ln>
          <a:effectLst/>
        </c:spPr>
        <c:dLbl>
          <c:idx val="0"/>
          <c:layout>
            <c:manualLayout>
              <c:x val="-0.15833333333333333"/>
              <c:y val="-0.1784711662000236"/>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2"/>
        <c:spPr>
          <a:solidFill>
            <a:schemeClr val="accent1">
              <a:lumMod val="75000"/>
            </a:schemeClr>
          </a:solidFill>
          <a:ln w="19050">
            <a:solidFill>
              <a:schemeClr val="lt1"/>
            </a:solidFill>
          </a:ln>
          <a:effectLst/>
        </c:spPr>
        <c:marker>
          <c:symbol val="none"/>
        </c:marker>
        <c:dLbl>
          <c:idx val="0"/>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3"/>
        <c:spPr>
          <a:solidFill>
            <a:schemeClr val="accent1">
              <a:lumMod val="50000"/>
            </a:schemeClr>
          </a:solidFill>
          <a:ln w="19050">
            <a:solidFill>
              <a:schemeClr val="lt1"/>
            </a:solidFill>
          </a:ln>
          <a:effectLst/>
        </c:spPr>
        <c:dLbl>
          <c:idx val="0"/>
          <c:layout>
            <c:manualLayout>
              <c:x val="8.4272625723629244E-2"/>
              <c:y val="-0.32770924715678174"/>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4"/>
        <c:spPr>
          <a:solidFill>
            <a:schemeClr val="accent1">
              <a:lumMod val="75000"/>
            </a:schemeClr>
          </a:solidFill>
          <a:ln w="19050">
            <a:solidFill>
              <a:schemeClr val="lt1"/>
            </a:solidFill>
          </a:ln>
          <a:effectLst/>
        </c:spPr>
        <c:dLbl>
          <c:idx val="0"/>
          <c:layout>
            <c:manualLayout>
              <c:x val="0.26167622353957448"/>
              <c:y val="1.9303776285298082E-2"/>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5"/>
        <c:spPr>
          <a:solidFill>
            <a:schemeClr val="accent1">
              <a:lumMod val="60000"/>
              <a:lumOff val="40000"/>
            </a:schemeClr>
          </a:solidFill>
          <a:ln w="19050">
            <a:solidFill>
              <a:schemeClr val="lt1"/>
            </a:solidFill>
          </a:ln>
          <a:effectLst/>
        </c:spPr>
        <c:dLbl>
          <c:idx val="0"/>
          <c:layout>
            <c:manualLayout>
              <c:x val="-0.11620756439482757"/>
              <c:y val="0.15059617245317264"/>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6"/>
        <c:spPr>
          <a:solidFill>
            <a:schemeClr val="accent1">
              <a:lumMod val="40000"/>
              <a:lumOff val="60000"/>
            </a:schemeClr>
          </a:solidFill>
          <a:ln w="19050">
            <a:solidFill>
              <a:schemeClr val="lt1"/>
            </a:solidFill>
          </a:ln>
          <a:effectLst/>
        </c:spPr>
        <c:dLbl>
          <c:idx val="0"/>
          <c:layout>
            <c:manualLayout>
              <c:x val="-9.7516727085090363E-2"/>
              <c:y val="-0.20081972082316341"/>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7"/>
        <c:spPr>
          <a:solidFill>
            <a:schemeClr val="accent1">
              <a:lumMod val="20000"/>
              <a:lumOff val="80000"/>
            </a:schemeClr>
          </a:solidFill>
          <a:ln w="19050">
            <a:solidFill>
              <a:schemeClr val="lt1"/>
            </a:solidFill>
          </a:ln>
          <a:effectLst/>
        </c:spPr>
        <c:dLbl>
          <c:idx val="0"/>
          <c:layout>
            <c:manualLayout>
              <c:x val="-6.8563760157885845E-2"/>
              <c:y val="-0.19258107449844694"/>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8"/>
        <c:dLbl>
          <c:idx val="0"/>
          <c:layout>
            <c:manualLayout>
              <c:x val="-8.5747921978598013E-2"/>
              <c:y val="-0.19136850316624701"/>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layout>
                <c:manualLayout>
                  <c:w val="6.298574632609745E-2"/>
                  <c:h val="0.11765491689054343"/>
                </c:manualLayout>
              </c15:layout>
            </c:ext>
          </c:extLst>
        </c:dLbl>
      </c:pivotFmt>
      <c:pivotFmt>
        <c:idx val="19"/>
        <c:dLbl>
          <c:idx val="0"/>
          <c:layout>
            <c:manualLayout>
              <c:x val="-0.15070846893208134"/>
              <c:y val="8.8323991409854322E-2"/>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0"/>
        <c:dLbl>
          <c:idx val="0"/>
          <c:layout>
            <c:manualLayout>
              <c:x val="-9.8416407628227065E-2"/>
              <c:y val="-0.26497197422956298"/>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9.6274775961753517E-2"/>
          <c:y val="0.1490096270886356"/>
          <c:w val="0.49975000000000003"/>
          <c:h val="0.83291666666666664"/>
        </c:manualLayout>
      </c:layout>
      <c:doughnutChart>
        <c:varyColors val="1"/>
        <c:ser>
          <c:idx val="0"/>
          <c:order val="0"/>
          <c:tx>
            <c:strRef>
              <c:f>'Total Profit'!$B$1</c:f>
              <c:strCache>
                <c:ptCount val="1"/>
                <c:pt idx="0">
                  <c:v>Total</c:v>
                </c:pt>
              </c:strCache>
            </c:strRef>
          </c:tx>
          <c:spPr>
            <a:solidFill>
              <a:schemeClr val="accent1">
                <a:lumMod val="75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3-CF43-4BBB-BC78-442246896934}"/>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4-CF43-4BBB-BC78-442246896934}"/>
              </c:ext>
            </c:extLst>
          </c:dPt>
          <c:dPt>
            <c:idx val="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6-CF43-4BBB-BC78-442246896934}"/>
              </c:ext>
            </c:extLst>
          </c:dPt>
          <c:dPt>
            <c:idx val="3"/>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15-CF43-4BBB-BC78-442246896934}"/>
              </c:ext>
            </c:extLst>
          </c:dPt>
          <c:dPt>
            <c:idx val="4"/>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17-CF43-4BBB-BC78-442246896934}"/>
              </c:ext>
            </c:extLst>
          </c:dPt>
          <c:dLbls>
            <c:dLbl>
              <c:idx val="0"/>
              <c:layout>
                <c:manualLayout>
                  <c:x val="8.4272625723629244E-2"/>
                  <c:y val="-0.32770924715678174"/>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3-CF43-4BBB-BC78-442246896934}"/>
                </c:ext>
              </c:extLst>
            </c:dLbl>
            <c:dLbl>
              <c:idx val="1"/>
              <c:layout>
                <c:manualLayout>
                  <c:x val="0.26167622353957448"/>
                  <c:y val="1.9303776285298082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4-CF43-4BBB-BC78-442246896934}"/>
                </c:ext>
              </c:extLst>
            </c:dLbl>
            <c:dLbl>
              <c:idx val="2"/>
              <c:layout>
                <c:manualLayout>
                  <c:x val="-0.11620756439482757"/>
                  <c:y val="0.15059617245317264"/>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6-CF43-4BBB-BC78-442246896934}"/>
                </c:ext>
              </c:extLst>
            </c:dLbl>
            <c:dLbl>
              <c:idx val="3"/>
              <c:layout>
                <c:manualLayout>
                  <c:x val="-9.7516727085090363E-2"/>
                  <c:y val="-0.20081972082316341"/>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5-CF43-4BBB-BC78-442246896934}"/>
                </c:ext>
              </c:extLst>
            </c:dLbl>
            <c:dLbl>
              <c:idx val="4"/>
              <c:layout>
                <c:manualLayout>
                  <c:x val="-6.8563760157885845E-2"/>
                  <c:y val="-0.19258107449844694"/>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7-CF43-4BBB-BC78-442246896934}"/>
                </c:ext>
              </c:extLst>
            </c:dLbl>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Profit'!$A$2:$A$7</c:f>
              <c:strCache>
                <c:ptCount val="5"/>
                <c:pt idx="0">
                  <c:v>Accessories</c:v>
                </c:pt>
                <c:pt idx="1">
                  <c:v>Laptops</c:v>
                </c:pt>
                <c:pt idx="2">
                  <c:v>Cameras</c:v>
                </c:pt>
                <c:pt idx="3">
                  <c:v>Phones</c:v>
                </c:pt>
                <c:pt idx="4">
                  <c:v>Tablets</c:v>
                </c:pt>
              </c:strCache>
            </c:strRef>
          </c:cat>
          <c:val>
            <c:numRef>
              <c:f>'Total Profit'!$B$2:$B$7</c:f>
              <c:numCache>
                <c:formatCode>"$"#,##0</c:formatCode>
                <c:ptCount val="5"/>
                <c:pt idx="0">
                  <c:v>1360</c:v>
                </c:pt>
                <c:pt idx="1">
                  <c:v>1200</c:v>
                </c:pt>
                <c:pt idx="2">
                  <c:v>900</c:v>
                </c:pt>
                <c:pt idx="3">
                  <c:v>900</c:v>
                </c:pt>
                <c:pt idx="4">
                  <c:v>500</c:v>
                </c:pt>
              </c:numCache>
            </c:numRef>
          </c:val>
          <c:extLst>
            <c:ext xmlns:c16="http://schemas.microsoft.com/office/drawing/2014/chart" uri="{C3380CC4-5D6E-409C-BE32-E72D297353CC}">
              <c16:uniqueId val="{00000012-CF43-4BBB-BC78-442246896934}"/>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layout>
        <c:manualLayout>
          <c:xMode val="edge"/>
          <c:yMode val="edge"/>
          <c:x val="0.73926780085464494"/>
          <c:y val="0.20244536909025415"/>
          <c:w val="0.23415457213967772"/>
          <c:h val="0.51292535260774563"/>
        </c:manualLayout>
      </c:layout>
      <c:overlay val="0"/>
      <c:spPr>
        <a:noFill/>
        <a:ln>
          <a:solidFill>
            <a:schemeClr val="accent1">
              <a:lumMod val="20000"/>
              <a:lumOff val="8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Yu Gothic UI Light" panose="020B0300000000000000" pitchFamily="34" charset="-128"/>
              <a:ea typeface="Yu Gothic UI Light" panose="020B0300000000000000" pitchFamily="34" charset="-128"/>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Maged.xlsx]TotalSalesForEachCity!PivotTable1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u="sng">
                <a:solidFill>
                  <a:schemeClr val="accent1">
                    <a:lumMod val="60000"/>
                    <a:lumOff val="40000"/>
                  </a:schemeClr>
                </a:solidFill>
                <a:latin typeface="Yu Gothic UI Light" panose="020B0300000000000000" pitchFamily="34" charset="-128"/>
                <a:ea typeface="Yu Gothic UI Light" panose="020B0300000000000000" pitchFamily="34" charset="-128"/>
              </a:rPr>
              <a:t>Total</a:t>
            </a:r>
            <a:r>
              <a:rPr lang="en-US" sz="1800" u="sng" baseline="0">
                <a:solidFill>
                  <a:schemeClr val="accent1">
                    <a:lumMod val="60000"/>
                    <a:lumOff val="40000"/>
                  </a:schemeClr>
                </a:solidFill>
                <a:latin typeface="Yu Gothic UI Light" panose="020B0300000000000000" pitchFamily="34" charset="-128"/>
                <a:ea typeface="Yu Gothic UI Light" panose="020B0300000000000000" pitchFamily="34" charset="-128"/>
              </a:rPr>
              <a:t> Sales For Each City</a:t>
            </a:r>
            <a:endParaRPr lang="en-US" sz="180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c:rich>
      </c:tx>
      <c:layout>
        <c:manualLayout>
          <c:xMode val="edge"/>
          <c:yMode val="edge"/>
          <c:x val="0.25518653834686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TotalSalesForEachCity!$G$5</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TotalSalesForEachCity!$F$6:$F$12</c:f>
              <c:strCache>
                <c:ptCount val="6"/>
                <c:pt idx="0">
                  <c:v>Alexandria</c:v>
                </c:pt>
                <c:pt idx="1">
                  <c:v>Cairo</c:v>
                </c:pt>
                <c:pt idx="2">
                  <c:v>Giza</c:v>
                </c:pt>
                <c:pt idx="3">
                  <c:v>Hurghada</c:v>
                </c:pt>
                <c:pt idx="4">
                  <c:v>Luxor</c:v>
                </c:pt>
                <c:pt idx="5">
                  <c:v>Port Said</c:v>
                </c:pt>
              </c:strCache>
            </c:strRef>
          </c:cat>
          <c:val>
            <c:numRef>
              <c:f>TotalSalesForEachCity!$G$6:$G$12</c:f>
              <c:numCache>
                <c:formatCode>"$"#,##0</c:formatCode>
                <c:ptCount val="6"/>
                <c:pt idx="0">
                  <c:v>1320</c:v>
                </c:pt>
                <c:pt idx="1">
                  <c:v>3020</c:v>
                </c:pt>
                <c:pt idx="2">
                  <c:v>3410</c:v>
                </c:pt>
                <c:pt idx="3">
                  <c:v>1630</c:v>
                </c:pt>
                <c:pt idx="4">
                  <c:v>1520</c:v>
                </c:pt>
                <c:pt idx="5">
                  <c:v>2600</c:v>
                </c:pt>
              </c:numCache>
            </c:numRef>
          </c:val>
          <c:extLst>
            <c:ext xmlns:c16="http://schemas.microsoft.com/office/drawing/2014/chart" uri="{C3380CC4-5D6E-409C-BE32-E72D297353CC}">
              <c16:uniqueId val="{00000003-6177-4405-BCBD-B6144EE58A47}"/>
            </c:ext>
          </c:extLst>
        </c:ser>
        <c:dLbls>
          <c:dLblPos val="outEnd"/>
          <c:showLegendKey val="0"/>
          <c:showVal val="1"/>
          <c:showCatName val="0"/>
          <c:showSerName val="0"/>
          <c:showPercent val="0"/>
          <c:showBubbleSize val="0"/>
        </c:dLbls>
        <c:gapWidth val="182"/>
        <c:axId val="1028885232"/>
        <c:axId val="1028889072"/>
      </c:barChart>
      <c:catAx>
        <c:axId val="10288852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Yu Gothic UI Light" panose="020B0300000000000000" pitchFamily="34" charset="-128"/>
                <a:ea typeface="Yu Gothic UI Light" panose="020B0300000000000000" pitchFamily="34" charset="-128"/>
                <a:cs typeface="+mn-cs"/>
              </a:defRPr>
            </a:pPr>
            <a:endParaRPr lang="en-US"/>
          </a:p>
        </c:txPr>
        <c:crossAx val="1028889072"/>
        <c:crosses val="autoZero"/>
        <c:auto val="1"/>
        <c:lblAlgn val="ctr"/>
        <c:lblOffset val="100"/>
        <c:noMultiLvlLbl val="0"/>
      </c:catAx>
      <c:valAx>
        <c:axId val="102888907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102888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Maged.xlsx]Top 5 Customers!PivotTable1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u="sng">
                <a:solidFill>
                  <a:schemeClr val="accent1">
                    <a:lumMod val="60000"/>
                    <a:lumOff val="40000"/>
                  </a:schemeClr>
                </a:solidFill>
                <a:latin typeface="Yu Gothic UI Light" panose="020B0300000000000000" pitchFamily="34" charset="-128"/>
                <a:ea typeface="Yu Gothic UI Light" panose="020B0300000000000000" pitchFamily="34" charset="-128"/>
              </a:rPr>
              <a:t>Top</a:t>
            </a:r>
            <a:r>
              <a:rPr lang="en-US" sz="2000" u="sng" baseline="0">
                <a:solidFill>
                  <a:schemeClr val="accent1">
                    <a:lumMod val="60000"/>
                    <a:lumOff val="40000"/>
                  </a:schemeClr>
                </a:solidFill>
                <a:latin typeface="Yu Gothic UI Light" panose="020B0300000000000000" pitchFamily="34" charset="-128"/>
                <a:ea typeface="Yu Gothic UI Light" panose="020B0300000000000000" pitchFamily="34" charset="-128"/>
              </a:rPr>
              <a:t> Products</a:t>
            </a:r>
            <a:endParaRPr lang="en-US" sz="200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Customers'!$C$17</c:f>
              <c:strCache>
                <c:ptCount val="1"/>
                <c:pt idx="0">
                  <c:v>Total</c:v>
                </c:pt>
              </c:strCache>
            </c:strRef>
          </c:tx>
          <c:spPr>
            <a:solidFill>
              <a:schemeClr val="accent1">
                <a:lumMod val="60000"/>
                <a:lumOff val="40000"/>
              </a:schemeClr>
            </a:solidFill>
            <a:ln>
              <a:noFill/>
            </a:ln>
            <a:effectLst/>
          </c:spPr>
          <c:invertIfNegative val="0"/>
          <c:cat>
            <c:strRef>
              <c:f>'Top 5 Customers'!$B$18:$B$22</c:f>
              <c:strCache>
                <c:ptCount val="4"/>
                <c:pt idx="0">
                  <c:v>Laptop 15"</c:v>
                </c:pt>
                <c:pt idx="1">
                  <c:v>Smartphone X</c:v>
                </c:pt>
                <c:pt idx="2">
                  <c:v>4K Camera</c:v>
                </c:pt>
                <c:pt idx="3">
                  <c:v>Tablet 10"</c:v>
                </c:pt>
              </c:strCache>
            </c:strRef>
          </c:cat>
          <c:val>
            <c:numRef>
              <c:f>'Top 5 Customers'!$C$18:$C$22</c:f>
              <c:numCache>
                <c:formatCode>"$"#,##0</c:formatCode>
                <c:ptCount val="4"/>
                <c:pt idx="0">
                  <c:v>2400</c:v>
                </c:pt>
                <c:pt idx="1">
                  <c:v>2300</c:v>
                </c:pt>
                <c:pt idx="2">
                  <c:v>2100</c:v>
                </c:pt>
                <c:pt idx="3">
                  <c:v>1500</c:v>
                </c:pt>
              </c:numCache>
            </c:numRef>
          </c:val>
          <c:extLst>
            <c:ext xmlns:c16="http://schemas.microsoft.com/office/drawing/2014/chart" uri="{C3380CC4-5D6E-409C-BE32-E72D297353CC}">
              <c16:uniqueId val="{00000000-A502-4EC0-9B06-2484E2BF545E}"/>
            </c:ext>
          </c:extLst>
        </c:ser>
        <c:dLbls>
          <c:showLegendKey val="0"/>
          <c:showVal val="0"/>
          <c:showCatName val="0"/>
          <c:showSerName val="0"/>
          <c:showPercent val="0"/>
          <c:showBubbleSize val="0"/>
        </c:dLbls>
        <c:gapWidth val="219"/>
        <c:overlap val="-27"/>
        <c:axId val="611784224"/>
        <c:axId val="611791424"/>
      </c:barChart>
      <c:catAx>
        <c:axId val="611784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91424"/>
        <c:crosses val="autoZero"/>
        <c:auto val="1"/>
        <c:lblAlgn val="ctr"/>
        <c:lblOffset val="100"/>
        <c:noMultiLvlLbl val="0"/>
      </c:catAx>
      <c:valAx>
        <c:axId val="611791424"/>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61178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Maged.xlsx]TotalSalesForEachCity!PivotTable1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For Each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TotalSalesForEachCity!$G$5</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TotalSalesForEachCity!$F$6:$F$12</c:f>
              <c:strCache>
                <c:ptCount val="6"/>
                <c:pt idx="0">
                  <c:v>Alexandria</c:v>
                </c:pt>
                <c:pt idx="1">
                  <c:v>Cairo</c:v>
                </c:pt>
                <c:pt idx="2">
                  <c:v>Giza</c:v>
                </c:pt>
                <c:pt idx="3">
                  <c:v>Hurghada</c:v>
                </c:pt>
                <c:pt idx="4">
                  <c:v>Luxor</c:v>
                </c:pt>
                <c:pt idx="5">
                  <c:v>Port Said</c:v>
                </c:pt>
              </c:strCache>
            </c:strRef>
          </c:cat>
          <c:val>
            <c:numRef>
              <c:f>TotalSalesForEachCity!$G$6:$G$12</c:f>
              <c:numCache>
                <c:formatCode>"$"#,##0</c:formatCode>
                <c:ptCount val="6"/>
                <c:pt idx="0">
                  <c:v>1320</c:v>
                </c:pt>
                <c:pt idx="1">
                  <c:v>3020</c:v>
                </c:pt>
                <c:pt idx="2">
                  <c:v>3410</c:v>
                </c:pt>
                <c:pt idx="3">
                  <c:v>1630</c:v>
                </c:pt>
                <c:pt idx="4">
                  <c:v>1520</c:v>
                </c:pt>
                <c:pt idx="5">
                  <c:v>2600</c:v>
                </c:pt>
              </c:numCache>
            </c:numRef>
          </c:val>
          <c:extLst>
            <c:ext xmlns:c16="http://schemas.microsoft.com/office/drawing/2014/chart" uri="{C3380CC4-5D6E-409C-BE32-E72D297353CC}">
              <c16:uniqueId val="{00000000-EF97-44D3-BE48-76F467860A61}"/>
            </c:ext>
          </c:extLst>
        </c:ser>
        <c:dLbls>
          <c:dLblPos val="outEnd"/>
          <c:showLegendKey val="0"/>
          <c:showVal val="1"/>
          <c:showCatName val="0"/>
          <c:showSerName val="0"/>
          <c:showPercent val="0"/>
          <c:showBubbleSize val="0"/>
        </c:dLbls>
        <c:gapWidth val="182"/>
        <c:axId val="1028885232"/>
        <c:axId val="1028889072"/>
      </c:barChart>
      <c:catAx>
        <c:axId val="10288852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889072"/>
        <c:crosses val="autoZero"/>
        <c:auto val="1"/>
        <c:lblAlgn val="ctr"/>
        <c:lblOffset val="100"/>
        <c:noMultiLvlLbl val="0"/>
      </c:catAx>
      <c:valAx>
        <c:axId val="102888907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1028885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Maged.xlsx]Top 4 Categories!PivotTable6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4 Categories</a:t>
            </a:r>
            <a:endParaRPr lang="en-US"/>
          </a:p>
        </c:rich>
      </c:tx>
      <c:layout>
        <c:manualLayout>
          <c:xMode val="edge"/>
          <c:yMode val="edge"/>
          <c:x val="0.70597222222222222"/>
          <c:y val="2.7777777777777776E-2"/>
        </c:manualLayout>
      </c:layout>
      <c:overlay val="0"/>
      <c:spPr>
        <a:noFill/>
        <a:ln>
          <a:solidFill>
            <a:schemeClr val="tx1">
              <a:lumMod val="15000"/>
              <a:lumOff val="8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solidFill>
              <a:schemeClr val="lt1"/>
            </a:solidFill>
          </a:ln>
          <a:effectLst/>
        </c:spPr>
      </c:pivotFmt>
      <c:pivotFmt>
        <c:idx val="2"/>
        <c:spPr>
          <a:solidFill>
            <a:schemeClr val="accent1">
              <a:lumMod val="20000"/>
              <a:lumOff val="80000"/>
            </a:schemeClr>
          </a:solidFill>
          <a:ln w="19050">
            <a:solidFill>
              <a:schemeClr val="lt1"/>
            </a:solidFill>
          </a:ln>
          <a:effectLst/>
        </c:spPr>
      </c:pivotFmt>
      <c:pivotFmt>
        <c:idx val="3"/>
        <c:spPr>
          <a:solidFill>
            <a:schemeClr val="accent1">
              <a:lumMod val="40000"/>
              <a:lumOff val="60000"/>
            </a:schemeClr>
          </a:solidFill>
          <a:ln w="19050">
            <a:solidFill>
              <a:schemeClr val="lt1"/>
            </a:solidFill>
          </a:ln>
          <a:effectLst/>
        </c:spPr>
      </c:pivotFmt>
      <c:pivotFmt>
        <c:idx val="4"/>
        <c:spPr>
          <a:solidFill>
            <a:schemeClr val="accent1">
              <a:lumMod val="60000"/>
              <a:lumOff val="40000"/>
            </a:schemeClr>
          </a:solidFill>
          <a:ln w="19050">
            <a:solidFill>
              <a:schemeClr val="lt1"/>
            </a:solidFill>
          </a:ln>
          <a:effectLst/>
        </c:spPr>
      </c:pivotFmt>
    </c:pivotFmts>
    <c:plotArea>
      <c:layout>
        <c:manualLayout>
          <c:layoutTarget val="inner"/>
          <c:xMode val="edge"/>
          <c:yMode val="edge"/>
          <c:x val="0.17487970253718285"/>
          <c:y val="0.11615740740740743"/>
          <c:w val="0.46641666666666665"/>
          <c:h val="0.77736111111111106"/>
        </c:manualLayout>
      </c:layout>
      <c:pieChart>
        <c:varyColors val="1"/>
        <c:ser>
          <c:idx val="0"/>
          <c:order val="0"/>
          <c:tx>
            <c:strRef>
              <c:f>'Top 4 Categories'!$B$4</c:f>
              <c:strCache>
                <c:ptCount val="1"/>
                <c:pt idx="0">
                  <c:v>Total</c:v>
                </c:pt>
              </c:strCache>
            </c:strRef>
          </c:tx>
          <c:spPr>
            <a:solidFill>
              <a:schemeClr val="accent1">
                <a:lumMod val="60000"/>
                <a:lumOff val="4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AAE8-402C-9813-E6E7BE3D2406}"/>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AAE8-402C-9813-E6E7BE3D2406}"/>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AAE8-402C-9813-E6E7BE3D2406}"/>
              </c:ext>
            </c:extLst>
          </c:dPt>
          <c:dPt>
            <c:idx val="3"/>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7-AAE8-402C-9813-E6E7BE3D2406}"/>
              </c:ext>
            </c:extLst>
          </c:dPt>
          <c:cat>
            <c:strRef>
              <c:f>'Top 4 Categories'!$A$5:$A$9</c:f>
              <c:strCache>
                <c:ptCount val="4"/>
                <c:pt idx="0">
                  <c:v>Accessories</c:v>
                </c:pt>
                <c:pt idx="1">
                  <c:v>Laptops</c:v>
                </c:pt>
                <c:pt idx="2">
                  <c:v>Phones</c:v>
                </c:pt>
                <c:pt idx="3">
                  <c:v>Cameras</c:v>
                </c:pt>
              </c:strCache>
            </c:strRef>
          </c:cat>
          <c:val>
            <c:numRef>
              <c:f>'Top 4 Categories'!$B$5:$B$9</c:f>
              <c:numCache>
                <c:formatCode>"$"#,##0</c:formatCode>
                <c:ptCount val="4"/>
                <c:pt idx="0">
                  <c:v>2980</c:v>
                </c:pt>
                <c:pt idx="1">
                  <c:v>2400</c:v>
                </c:pt>
                <c:pt idx="2">
                  <c:v>2300</c:v>
                </c:pt>
                <c:pt idx="3">
                  <c:v>2100</c:v>
                </c:pt>
              </c:numCache>
            </c:numRef>
          </c:val>
          <c:extLst>
            <c:ext xmlns:c16="http://schemas.microsoft.com/office/drawing/2014/chart" uri="{C3380CC4-5D6E-409C-BE32-E72D297353CC}">
              <c16:uniqueId val="{0000000B-B121-47EB-B33C-C3B77DFB068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339807524059491"/>
          <c:y val="0.40414224263633713"/>
          <c:w val="0.16160192475940507"/>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Maged.xlsx]Payment Type!PivotTable1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Methods</a:t>
            </a:r>
          </a:p>
        </c:rich>
      </c:tx>
      <c:layout>
        <c:manualLayout>
          <c:xMode val="edge"/>
          <c:yMode val="edge"/>
          <c:x val="0.68047222222222226"/>
          <c:y val="2.7777777777777776E-2"/>
        </c:manualLayout>
      </c:layout>
      <c:overlay val="0"/>
      <c:spPr>
        <a:noFill/>
        <a:ln>
          <a:solidFill>
            <a:schemeClr val="bg2">
              <a:lumMod val="90000"/>
            </a:schemeClr>
          </a:solidFill>
        </a:ln>
        <a:effectLst/>
      </c:spPr>
    </c:title>
    <c:autoTitleDeleted val="0"/>
    <c:pivotFmts>
      <c:pivotFmt>
        <c:idx val="0"/>
        <c:spPr>
          <a:solidFill>
            <a:schemeClr val="accent1">
              <a:lumMod val="50000"/>
            </a:schemeClr>
          </a:solidFill>
          <a:ln w="19050">
            <a:solidFill>
              <a:schemeClr val="lt1"/>
            </a:solidFill>
          </a:ln>
          <a:effectLst/>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1"/>
        <c:spPr>
          <a:solidFill>
            <a:schemeClr val="accent1">
              <a:lumMod val="60000"/>
              <a:lumOff val="40000"/>
            </a:schemeClr>
          </a:solidFill>
          <a:ln w="19050">
            <a:solidFill>
              <a:schemeClr val="lt1"/>
            </a:solidFill>
          </a:ln>
          <a:effectLst/>
        </c:spPr>
        <c:dLbl>
          <c:idx val="0"/>
          <c:layout>
            <c:manualLayout>
              <c:x val="0.24670680227471567"/>
              <c:y val="-2.7025007290755236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2"/>
        <c:spPr>
          <a:solidFill>
            <a:schemeClr val="accent1">
              <a:lumMod val="20000"/>
              <a:lumOff val="80000"/>
            </a:schemeClr>
          </a:solidFill>
          <a:ln w="19050">
            <a:solidFill>
              <a:schemeClr val="lt1"/>
            </a:solidFill>
          </a:ln>
          <a:effectLst/>
        </c:spPr>
        <c:dLbl>
          <c:idx val="0"/>
          <c:layout>
            <c:manualLayout>
              <c:x val="-3.4774168853893263E-2"/>
              <c:y val="-3.2895888013998252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50000"/>
            </a:schemeClr>
          </a:solidFill>
          <a:ln w="19050">
            <a:solidFill>
              <a:schemeClr val="lt1"/>
            </a:solidFill>
          </a:ln>
          <a:effectLst/>
        </c:spPr>
        <c:dLbl>
          <c:idx val="0"/>
          <c:layout>
            <c:manualLayout>
              <c:x val="3.6960848643919408E-2"/>
              <c:y val="2.9121099445902597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6"/>
        <c:spPr>
          <a:solidFill>
            <a:schemeClr val="accent1">
              <a:lumMod val="50000"/>
            </a:schemeClr>
          </a:solidFill>
          <a:ln w="19050">
            <a:solidFill>
              <a:schemeClr val="lt1"/>
            </a:solidFill>
          </a:ln>
          <a:effectLst/>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7"/>
        <c:spPr>
          <a:solidFill>
            <a:schemeClr val="accent1">
              <a:lumMod val="50000"/>
            </a:schemeClr>
          </a:solidFill>
          <a:ln w="19050">
            <a:solidFill>
              <a:schemeClr val="lt1"/>
            </a:solidFill>
          </a:ln>
          <a:effectLst/>
        </c:spPr>
        <c:dLbl>
          <c:idx val="0"/>
          <c:layout>
            <c:manualLayout>
              <c:x val="3.6960848643919408E-2"/>
              <c:y val="2.9121099445902597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8"/>
        <c:spPr>
          <a:solidFill>
            <a:schemeClr val="accent1">
              <a:lumMod val="60000"/>
              <a:lumOff val="40000"/>
            </a:schemeClr>
          </a:solidFill>
          <a:ln w="19050">
            <a:solidFill>
              <a:schemeClr val="lt1"/>
            </a:solidFill>
          </a:ln>
          <a:effectLst/>
        </c:spPr>
        <c:dLbl>
          <c:idx val="0"/>
          <c:layout>
            <c:manualLayout>
              <c:x val="0.24670680227471567"/>
              <c:y val="-2.7025007290755236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9"/>
        <c:spPr>
          <a:solidFill>
            <a:schemeClr val="accent1">
              <a:lumMod val="20000"/>
              <a:lumOff val="80000"/>
            </a:schemeClr>
          </a:solidFill>
          <a:ln w="19050">
            <a:solidFill>
              <a:schemeClr val="lt1"/>
            </a:solidFill>
          </a:ln>
          <a:effectLst/>
        </c:spPr>
        <c:dLbl>
          <c:idx val="0"/>
          <c:layout>
            <c:manualLayout>
              <c:x val="-3.4774168853893263E-2"/>
              <c:y val="-3.2895888013998252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10"/>
        <c:spPr>
          <a:solidFill>
            <a:schemeClr val="accent1">
              <a:lumMod val="50000"/>
            </a:schemeClr>
          </a:solidFill>
          <a:ln w="19050">
            <a:solidFill>
              <a:schemeClr val="lt1"/>
            </a:solidFill>
          </a:ln>
          <a:effectLst/>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11"/>
        <c:spPr>
          <a:solidFill>
            <a:schemeClr val="accent1">
              <a:lumMod val="50000"/>
            </a:schemeClr>
          </a:solidFill>
          <a:ln w="19050">
            <a:solidFill>
              <a:schemeClr val="lt1"/>
            </a:solidFill>
          </a:ln>
          <a:effectLst/>
        </c:spPr>
        <c:dLbl>
          <c:idx val="0"/>
          <c:layout>
            <c:manualLayout>
              <c:x val="3.6960848643919408E-2"/>
              <c:y val="2.9121099445902597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12"/>
        <c:spPr>
          <a:solidFill>
            <a:schemeClr val="accent1">
              <a:lumMod val="60000"/>
              <a:lumOff val="40000"/>
            </a:schemeClr>
          </a:solidFill>
          <a:ln w="19050">
            <a:solidFill>
              <a:schemeClr val="lt1"/>
            </a:solidFill>
          </a:ln>
          <a:effectLst/>
        </c:spPr>
        <c:dLbl>
          <c:idx val="0"/>
          <c:layout>
            <c:manualLayout>
              <c:x val="0.24670680227471567"/>
              <c:y val="-2.7025007290755236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13"/>
        <c:spPr>
          <a:solidFill>
            <a:schemeClr val="accent1">
              <a:lumMod val="20000"/>
              <a:lumOff val="80000"/>
            </a:schemeClr>
          </a:solidFill>
          <a:ln w="19050">
            <a:solidFill>
              <a:schemeClr val="lt1"/>
            </a:solidFill>
          </a:ln>
          <a:effectLst/>
        </c:spPr>
        <c:dLbl>
          <c:idx val="0"/>
          <c:layout>
            <c:manualLayout>
              <c:x val="-3.4774168853893263E-2"/>
              <c:y val="-3.2895888013998252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
        <c:idx val="14"/>
        <c:spPr>
          <a:solidFill>
            <a:schemeClr val="accent1">
              <a:lumMod val="50000"/>
            </a:schemeClr>
          </a:solidFill>
        </c:spPr>
        <c:marker>
          <c:symbol val="none"/>
        </c:marker>
        <c:dLbl>
          <c:idx val="0"/>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extLst>
        </c:dLbl>
      </c:pivotFmt>
      <c:pivotFmt>
        <c:idx val="15"/>
        <c:spPr>
          <a:solidFill>
            <a:schemeClr val="accent1">
              <a:lumMod val="50000"/>
            </a:schemeClr>
          </a:solidFill>
          <a:ln w="19050">
            <a:solidFill>
              <a:schemeClr val="lt1"/>
            </a:solidFill>
          </a:ln>
          <a:effectLst/>
        </c:spPr>
        <c:dLbl>
          <c:idx val="0"/>
          <c:layout>
            <c:manualLayout>
              <c:x val="8.6960848643919508E-2"/>
              <c:y val="7.8733445449496661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Lst>
        </c:dLbl>
      </c:pivotFmt>
      <c:pivotFmt>
        <c:idx val="16"/>
        <c:spPr>
          <a:solidFill>
            <a:schemeClr val="accent1">
              <a:lumMod val="60000"/>
              <a:lumOff val="40000"/>
            </a:schemeClr>
          </a:solidFill>
          <a:ln w="19050">
            <a:solidFill>
              <a:schemeClr val="lt1"/>
            </a:solidFill>
          </a:ln>
          <a:effectLst/>
        </c:spPr>
        <c:dLbl>
          <c:idx val="0"/>
          <c:layout>
            <c:manualLayout>
              <c:x val="-0.34218208661417321"/>
              <c:y val="-4.0913772774002745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Lst>
        </c:dLbl>
      </c:pivotFmt>
      <c:pivotFmt>
        <c:idx val="17"/>
        <c:spPr>
          <a:solidFill>
            <a:schemeClr val="accent1">
              <a:lumMod val="20000"/>
              <a:lumOff val="80000"/>
            </a:schemeClr>
          </a:solidFill>
          <a:ln w="19050">
            <a:solidFill>
              <a:schemeClr val="lt1"/>
            </a:solidFill>
          </a:ln>
          <a:effectLst/>
        </c:spPr>
        <c:dLbl>
          <c:idx val="0"/>
          <c:layout>
            <c:manualLayout>
              <c:x val="-4.0935148731408577E-2"/>
              <c:y val="-9.4911508313979945E-2"/>
            </c:manualLayout>
          </c:layout>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Lst>
        </c:dLbl>
      </c:pivotFmt>
    </c:pivotFmts>
    <c:plotArea>
      <c:layout>
        <c:manualLayout>
          <c:layoutTarget val="inner"/>
          <c:xMode val="edge"/>
          <c:yMode val="edge"/>
          <c:x val="0.21537685914260721"/>
          <c:y val="0.13468328486034636"/>
          <c:w val="0.46336679790026247"/>
          <c:h val="0.68966187405878088"/>
        </c:manualLayout>
      </c:layout>
      <c:pieChart>
        <c:varyColors val="1"/>
        <c:ser>
          <c:idx val="0"/>
          <c:order val="0"/>
          <c:tx>
            <c:strRef>
              <c:f>'Payment Type'!$B$4</c:f>
              <c:strCache>
                <c:ptCount val="1"/>
                <c:pt idx="0">
                  <c:v>Total</c:v>
                </c:pt>
              </c:strCache>
            </c:strRef>
          </c:tx>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4B6B-4DC1-91BD-A230D487B9ED}"/>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4B6B-4DC1-91BD-A230D487B9ED}"/>
              </c:ext>
            </c:extLst>
          </c:dPt>
          <c:dPt>
            <c:idx val="2"/>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5-4B6B-4DC1-91BD-A230D487B9ED}"/>
              </c:ext>
            </c:extLst>
          </c:dPt>
          <c:dLbls>
            <c:dLbl>
              <c:idx val="0"/>
              <c:layout>
                <c:manualLayout>
                  <c:x val="8.6960848643919508E-2"/>
                  <c:y val="7.8733445449496661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033333333333333"/>
                      <c:h val="0.21731481481481482"/>
                    </c:manualLayout>
                  </c15:layout>
                </c:ext>
                <c:ext xmlns:c16="http://schemas.microsoft.com/office/drawing/2014/chart" uri="{C3380CC4-5D6E-409C-BE32-E72D297353CC}">
                  <c16:uniqueId val="{00000001-4B6B-4DC1-91BD-A230D487B9ED}"/>
                </c:ext>
              </c:extLst>
            </c:dLbl>
            <c:dLbl>
              <c:idx val="1"/>
              <c:layout>
                <c:manualLayout>
                  <c:x val="-0.34218208661417321"/>
                  <c:y val="-4.0913772774002745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9230555555555554"/>
                      <c:h val="0.21731481481481482"/>
                    </c:manualLayout>
                  </c15:layout>
                </c:ext>
                <c:ext xmlns:c16="http://schemas.microsoft.com/office/drawing/2014/chart" uri="{C3380CC4-5D6E-409C-BE32-E72D297353CC}">
                  <c16:uniqueId val="{00000003-4B6B-4DC1-91BD-A230D487B9ED}"/>
                </c:ext>
              </c:extLst>
            </c:dLbl>
            <c:dLbl>
              <c:idx val="2"/>
              <c:layout>
                <c:manualLayout>
                  <c:x val="-4.0935148731408577E-2"/>
                  <c:y val="-9.4911508313979945E-2"/>
                </c:manualLayout>
              </c:layout>
              <c:dLblPos val="bestFit"/>
              <c:showLegendKey val="0"/>
              <c:showVal val="1"/>
              <c:showCatName val="1"/>
              <c:showSerName val="1"/>
              <c:showPercent val="1"/>
              <c:showBubbleSize val="0"/>
              <c:separator> </c:separator>
              <c:extLst>
                <c:ext xmlns:c15="http://schemas.microsoft.com/office/drawing/2012/chart" uri="{CE6537A1-D6FC-4f65-9D91-7224C49458BB}">
                  <c15:layout>
                    <c:manualLayout>
                      <c:w val="0.16062489063867014"/>
                      <c:h val="0.21731481481481482"/>
                    </c:manualLayout>
                  </c15:layout>
                </c:ext>
                <c:ext xmlns:c16="http://schemas.microsoft.com/office/drawing/2014/chart" uri="{C3380CC4-5D6E-409C-BE32-E72D297353CC}">
                  <c16:uniqueId val="{00000005-4B6B-4DC1-91BD-A230D487B9ED}"/>
                </c:ext>
              </c:extLst>
            </c:dLbl>
            <c:spPr>
              <a:solidFill>
                <a:schemeClr val="tx2">
                  <a:lumMod val="20000"/>
                  <a:lumOff val="80000"/>
                </a:schemeClr>
              </a:solidFill>
              <a:ln>
                <a:solidFill>
                  <a:schemeClr val="tx2"/>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1"/>
            <c:showPercent val="1"/>
            <c:showBubbleSize val="0"/>
            <c:separator> </c:separator>
            <c:showLeaderLines val="1"/>
            <c:extLst>
              <c:ext xmlns:c15="http://schemas.microsoft.com/office/drawing/2012/chart" uri="{CE6537A1-D6FC-4f65-9D91-7224C49458BB}"/>
            </c:extLst>
          </c:dLbls>
          <c:cat>
            <c:strRef>
              <c:f>'Payment Type'!$A$5:$A$8</c:f>
              <c:strCache>
                <c:ptCount val="3"/>
                <c:pt idx="0">
                  <c:v>Cash</c:v>
                </c:pt>
                <c:pt idx="1">
                  <c:v>Credit</c:v>
                </c:pt>
                <c:pt idx="2">
                  <c:v>Debit</c:v>
                </c:pt>
              </c:strCache>
            </c:strRef>
          </c:cat>
          <c:val>
            <c:numRef>
              <c:f>'Payment Type'!$B$5:$B$8</c:f>
              <c:numCache>
                <c:formatCode>General</c:formatCode>
                <c:ptCount val="3"/>
                <c:pt idx="0">
                  <c:v>16</c:v>
                </c:pt>
                <c:pt idx="1">
                  <c:v>17</c:v>
                </c:pt>
                <c:pt idx="2">
                  <c:v>17</c:v>
                </c:pt>
              </c:numCache>
            </c:numRef>
          </c:val>
          <c:extLst>
            <c:ext xmlns:c16="http://schemas.microsoft.com/office/drawing/2014/chart" uri="{C3380CC4-5D6E-409C-BE32-E72D297353CC}">
              <c16:uniqueId val="{00000009-EF6D-4008-AC0B-6350F5DF98B9}"/>
            </c:ext>
          </c:extLst>
        </c:ser>
        <c:dLbls>
          <c:showLegendKey val="0"/>
          <c:showVal val="0"/>
          <c:showCatName val="0"/>
          <c:showSerName val="0"/>
          <c:showPercent val="0"/>
          <c:showBubbleSize val="0"/>
          <c:showLeaderLines val="1"/>
        </c:dLbls>
        <c:firstSliceAng val="0"/>
      </c:pieChart>
    </c:plotArea>
    <c:legend>
      <c:legendPos val="r"/>
      <c:layout>
        <c:manualLayout>
          <c:xMode val="edge"/>
          <c:yMode val="edge"/>
          <c:x val="0.80245384951881016"/>
          <c:y val="0.73455196180497906"/>
          <c:w val="0.10587948381452318"/>
          <c:h val="0.20930368830925311"/>
        </c:manualLayout>
      </c:layout>
      <c:overlay val="0"/>
      <c:spPr>
        <a:noFill/>
        <a:ln>
          <a:solidFill>
            <a:schemeClr val="bg2">
              <a:lumMod val="90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Maged.xlsx]Top 5 Customers!PivotTable5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layout>
        <c:manualLayout>
          <c:xMode val="edge"/>
          <c:yMode val="edge"/>
          <c:x val="0.75674487925190259"/>
          <c:y val="2.5327902316919011E-2"/>
        </c:manualLayout>
      </c:layout>
      <c:overlay val="0"/>
      <c:spPr>
        <a:noFill/>
        <a:ln>
          <a:solidFill>
            <a:schemeClr val="tx1">
              <a:lumMod val="15000"/>
              <a:lumOff val="8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17141701508418"/>
          <c:y val="0.14867478660031461"/>
          <c:w val="0.73622724295141495"/>
          <c:h val="0.78981459348716776"/>
        </c:manualLayout>
      </c:layout>
      <c:barChart>
        <c:barDir val="bar"/>
        <c:grouping val="clustered"/>
        <c:varyColors val="0"/>
        <c:ser>
          <c:idx val="0"/>
          <c:order val="0"/>
          <c:tx>
            <c:strRef>
              <c:f>'Top 5 Customers'!$C$6</c:f>
              <c:strCache>
                <c:ptCount val="1"/>
                <c:pt idx="0">
                  <c:v>Total</c:v>
                </c:pt>
              </c:strCache>
            </c:strRef>
          </c:tx>
          <c:spPr>
            <a:solidFill>
              <a:schemeClr val="accent1">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'Top 5 Customers'!$B$7:$B$12</c:f>
              <c:strCache>
                <c:ptCount val="5"/>
                <c:pt idx="0">
                  <c:v>Aya Mahmoud</c:v>
                </c:pt>
                <c:pt idx="1">
                  <c:v>Ahmed Mohamed</c:v>
                </c:pt>
                <c:pt idx="2">
                  <c:v>Fatima Mostafa</c:v>
                </c:pt>
                <c:pt idx="3">
                  <c:v>Khaled Ibrahim</c:v>
                </c:pt>
                <c:pt idx="4">
                  <c:v>Sara Ali</c:v>
                </c:pt>
              </c:strCache>
            </c:strRef>
          </c:cat>
          <c:val>
            <c:numRef>
              <c:f>'Top 5 Customers'!$C$7:$C$12</c:f>
              <c:numCache>
                <c:formatCode>"$"#,##0</c:formatCode>
                <c:ptCount val="5"/>
                <c:pt idx="0">
                  <c:v>2200</c:v>
                </c:pt>
                <c:pt idx="1">
                  <c:v>2030</c:v>
                </c:pt>
                <c:pt idx="2">
                  <c:v>1900</c:v>
                </c:pt>
                <c:pt idx="3">
                  <c:v>1520</c:v>
                </c:pt>
                <c:pt idx="4">
                  <c:v>1320</c:v>
                </c:pt>
              </c:numCache>
            </c:numRef>
          </c:val>
          <c:extLst>
            <c:ext xmlns:c16="http://schemas.microsoft.com/office/drawing/2014/chart" uri="{C3380CC4-5D6E-409C-BE32-E72D297353CC}">
              <c16:uniqueId val="{00000000-C5C3-47A0-B90B-3DF62A282C73}"/>
            </c:ext>
          </c:extLst>
        </c:ser>
        <c:dLbls>
          <c:dLblPos val="outEnd"/>
          <c:showLegendKey val="0"/>
          <c:showVal val="1"/>
          <c:showCatName val="0"/>
          <c:showSerName val="0"/>
          <c:showPercent val="0"/>
          <c:showBubbleSize val="0"/>
        </c:dLbls>
        <c:gapWidth val="70"/>
        <c:axId val="1473255503"/>
        <c:axId val="1473252623"/>
      </c:barChart>
      <c:catAx>
        <c:axId val="14732555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headEnd type="triangle"/>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252623"/>
        <c:crosses val="autoZero"/>
        <c:auto val="1"/>
        <c:lblAlgn val="ctr"/>
        <c:lblOffset val="100"/>
        <c:noMultiLvlLbl val="0"/>
      </c:catAx>
      <c:valAx>
        <c:axId val="1473252623"/>
        <c:scaling>
          <c:orientation val="minMax"/>
        </c:scaling>
        <c:delete val="1"/>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47325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Maged.xlsx]Top 5 Customers!PivotTable1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u="sng">
                <a:solidFill>
                  <a:schemeClr val="accent1">
                    <a:lumMod val="60000"/>
                    <a:lumOff val="40000"/>
                  </a:schemeClr>
                </a:solidFill>
                <a:latin typeface="Yu Gothic UI Light" panose="020B0300000000000000" pitchFamily="34" charset="-128"/>
                <a:ea typeface="Yu Gothic UI Light" panose="020B0300000000000000" pitchFamily="34" charset="-128"/>
              </a:rPr>
              <a:t>Top</a:t>
            </a:r>
            <a:r>
              <a:rPr lang="en-US" sz="2000" u="sng" baseline="0">
                <a:solidFill>
                  <a:schemeClr val="accent1">
                    <a:lumMod val="60000"/>
                    <a:lumOff val="40000"/>
                  </a:schemeClr>
                </a:solidFill>
                <a:latin typeface="Yu Gothic UI Light" panose="020B0300000000000000" pitchFamily="34" charset="-128"/>
                <a:ea typeface="Yu Gothic UI Light" panose="020B0300000000000000" pitchFamily="34" charset="-128"/>
              </a:rPr>
              <a:t> Products</a:t>
            </a:r>
            <a:endParaRPr lang="en-US" sz="200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Customers'!$C$17</c:f>
              <c:strCache>
                <c:ptCount val="1"/>
                <c:pt idx="0">
                  <c:v>Total</c:v>
                </c:pt>
              </c:strCache>
            </c:strRef>
          </c:tx>
          <c:spPr>
            <a:solidFill>
              <a:schemeClr val="accent1">
                <a:lumMod val="60000"/>
                <a:lumOff val="40000"/>
              </a:schemeClr>
            </a:solidFill>
            <a:ln>
              <a:noFill/>
            </a:ln>
            <a:effectLst/>
          </c:spPr>
          <c:invertIfNegative val="0"/>
          <c:cat>
            <c:strRef>
              <c:f>'Top 5 Customers'!$B$18:$B$22</c:f>
              <c:strCache>
                <c:ptCount val="4"/>
                <c:pt idx="0">
                  <c:v>Laptop 15"</c:v>
                </c:pt>
                <c:pt idx="1">
                  <c:v>Smartphone X</c:v>
                </c:pt>
                <c:pt idx="2">
                  <c:v>4K Camera</c:v>
                </c:pt>
                <c:pt idx="3">
                  <c:v>Tablet 10"</c:v>
                </c:pt>
              </c:strCache>
            </c:strRef>
          </c:cat>
          <c:val>
            <c:numRef>
              <c:f>'Top 5 Customers'!$C$18:$C$22</c:f>
              <c:numCache>
                <c:formatCode>"$"#,##0</c:formatCode>
                <c:ptCount val="4"/>
                <c:pt idx="0">
                  <c:v>2400</c:v>
                </c:pt>
                <c:pt idx="1">
                  <c:v>2300</c:v>
                </c:pt>
                <c:pt idx="2">
                  <c:v>2100</c:v>
                </c:pt>
                <c:pt idx="3">
                  <c:v>1500</c:v>
                </c:pt>
              </c:numCache>
            </c:numRef>
          </c:val>
          <c:extLst>
            <c:ext xmlns:c16="http://schemas.microsoft.com/office/drawing/2014/chart" uri="{C3380CC4-5D6E-409C-BE32-E72D297353CC}">
              <c16:uniqueId val="{00000000-F49A-4958-A64B-413AEFD8E028}"/>
            </c:ext>
          </c:extLst>
        </c:ser>
        <c:dLbls>
          <c:showLegendKey val="0"/>
          <c:showVal val="0"/>
          <c:showCatName val="0"/>
          <c:showSerName val="0"/>
          <c:showPercent val="0"/>
          <c:showBubbleSize val="0"/>
        </c:dLbls>
        <c:gapWidth val="219"/>
        <c:overlap val="-27"/>
        <c:axId val="611784224"/>
        <c:axId val="611791424"/>
      </c:barChart>
      <c:catAx>
        <c:axId val="611784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91424"/>
        <c:crosses val="autoZero"/>
        <c:auto val="1"/>
        <c:lblAlgn val="ctr"/>
        <c:lblOffset val="100"/>
        <c:noMultiLvlLbl val="0"/>
      </c:catAx>
      <c:valAx>
        <c:axId val="611791424"/>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crossAx val="61178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Maged.xlsx]Total Profit!PivotTable3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Profit</a:t>
            </a:r>
            <a:endParaRPr lang="en-US"/>
          </a:p>
        </c:rich>
      </c:tx>
      <c:layout>
        <c:manualLayout>
          <c:xMode val="edge"/>
          <c:yMode val="edge"/>
          <c:x val="0.79165266841644799"/>
          <c:y val="3.7037037037037035E-2"/>
        </c:manualLayout>
      </c:layout>
      <c:overlay val="0"/>
      <c:spPr>
        <a:noFill/>
        <a:ln>
          <a:solidFill>
            <a:schemeClr val="bg2">
              <a:lumMod val="90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w="19050">
            <a:solidFill>
              <a:schemeClr val="lt1"/>
            </a:solidFill>
          </a:ln>
          <a:effectLst/>
        </c:spPr>
        <c:marker>
          <c:symbol val="none"/>
        </c:marker>
        <c:dLbl>
          <c:idx val="0"/>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spPr>
          <a:solidFill>
            <a:schemeClr val="accent1">
              <a:lumMod val="75000"/>
            </a:schemeClr>
          </a:solidFill>
          <a:ln w="19050">
            <a:solidFill>
              <a:schemeClr val="lt1"/>
            </a:solidFill>
          </a:ln>
          <a:effectLst/>
        </c:spPr>
        <c:dLbl>
          <c:idx val="0"/>
          <c:layout>
            <c:manualLayout>
              <c:x val="0.19839714840839692"/>
              <c:y val="-0.18418267716535436"/>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lumMod val="75000"/>
            </a:schemeClr>
          </a:solidFill>
          <a:ln w="19050">
            <a:solidFill>
              <a:schemeClr val="lt1"/>
            </a:solidFill>
          </a:ln>
          <a:effectLst/>
        </c:spPr>
        <c:dLbl>
          <c:idx val="0"/>
          <c:layout>
            <c:manualLayout>
              <c:x val="0.22938054821069453"/>
              <c:y val="0.10762764654418187"/>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lumMod val="75000"/>
            </a:schemeClr>
          </a:solidFill>
          <a:ln w="19050">
            <a:solidFill>
              <a:schemeClr val="lt1"/>
            </a:solidFill>
          </a:ln>
          <a:effectLst/>
        </c:spPr>
        <c:dLbl>
          <c:idx val="0"/>
          <c:layout>
            <c:manualLayout>
              <c:x val="-0.20833333333333334"/>
              <c:y val="0.12483487574107004"/>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lumMod val="75000"/>
            </a:schemeClr>
          </a:solidFill>
          <a:ln w="19050">
            <a:solidFill>
              <a:schemeClr val="lt1"/>
            </a:solidFill>
          </a:ln>
          <a:effectLst/>
        </c:spPr>
        <c:dLbl>
          <c:idx val="0"/>
          <c:layout>
            <c:manualLayout>
              <c:x val="-0.15"/>
              <c:y val="-0.1566576042022213"/>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lumMod val="20000"/>
              <a:lumOff val="80000"/>
            </a:schemeClr>
          </a:solidFill>
          <a:ln w="19050">
            <a:solidFill>
              <a:schemeClr val="lt1"/>
            </a:solidFill>
          </a:ln>
          <a:effectLst/>
        </c:spPr>
        <c:dLbl>
          <c:idx val="0"/>
          <c:layout>
            <c:manualLayout>
              <c:x val="-0.15833333333333333"/>
              <c:y val="-0.1784711662000236"/>
            </c:manualLayout>
          </c:layout>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16376859142607175"/>
          <c:y val="0.1795594107255733"/>
          <c:w val="0.49975000000000003"/>
          <c:h val="0.83291666666666664"/>
        </c:manualLayout>
      </c:layout>
      <c:doughnutChart>
        <c:varyColors val="1"/>
        <c:ser>
          <c:idx val="0"/>
          <c:order val="0"/>
          <c:tx>
            <c:strRef>
              <c:f>'Total Profit'!$B$1</c:f>
              <c:strCache>
                <c:ptCount val="1"/>
                <c:pt idx="0">
                  <c:v>Total</c:v>
                </c:pt>
              </c:strCache>
            </c:strRef>
          </c:tx>
          <c:spPr>
            <a:solidFill>
              <a:schemeClr val="accent1">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C1BA-4468-8643-5E6C35B36F29}"/>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C1BA-4468-8643-5E6C35B36F29}"/>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C1BA-4468-8643-5E6C35B36F29}"/>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C1BA-4468-8643-5E6C35B36F29}"/>
              </c:ext>
            </c:extLst>
          </c:dPt>
          <c:dPt>
            <c:idx val="4"/>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9-C1BA-4468-8643-5E6C35B36F29}"/>
              </c:ext>
            </c:extLst>
          </c:dPt>
          <c:dLbls>
            <c:dLbl>
              <c:idx val="0"/>
              <c:layout>
                <c:manualLayout>
                  <c:x val="0.19839714840839692"/>
                  <c:y val="-0.18418267716535436"/>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C1BA-4468-8643-5E6C35B36F29}"/>
                </c:ext>
              </c:extLst>
            </c:dLbl>
            <c:dLbl>
              <c:idx val="1"/>
              <c:layout>
                <c:manualLayout>
                  <c:x val="0.22938054821069453"/>
                  <c:y val="0.10762764654418187"/>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C1BA-4468-8643-5E6C35B36F29}"/>
                </c:ext>
              </c:extLst>
            </c:dLbl>
            <c:dLbl>
              <c:idx val="2"/>
              <c:layout>
                <c:manualLayout>
                  <c:x val="-0.20833333333333334"/>
                  <c:y val="0.12483487574107004"/>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C1BA-4468-8643-5E6C35B36F29}"/>
                </c:ext>
              </c:extLst>
            </c:dLbl>
            <c:dLbl>
              <c:idx val="3"/>
              <c:layout>
                <c:manualLayout>
                  <c:x val="-0.15"/>
                  <c:y val="-0.1566576042022213"/>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C1BA-4468-8643-5E6C35B36F29}"/>
                </c:ext>
              </c:extLst>
            </c:dLbl>
            <c:dLbl>
              <c:idx val="4"/>
              <c:layout>
                <c:manualLayout>
                  <c:x val="-0.15833333333333333"/>
                  <c:y val="-0.1784711662000236"/>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C1BA-4468-8643-5E6C35B36F29}"/>
                </c:ext>
              </c:extLst>
            </c:dLbl>
            <c:spPr>
              <a:solidFill>
                <a:schemeClr val="accent1">
                  <a:lumMod val="20000"/>
                  <a:lumOff val="80000"/>
                </a:schemeClr>
              </a:solidFill>
              <a:ln>
                <a:solidFill>
                  <a:schemeClr val="bg2">
                    <a:lumMod val="90000"/>
                  </a:schemeClr>
                </a:solid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Profit'!$A$2:$A$7</c:f>
              <c:strCache>
                <c:ptCount val="5"/>
                <c:pt idx="0">
                  <c:v>Accessories</c:v>
                </c:pt>
                <c:pt idx="1">
                  <c:v>Laptops</c:v>
                </c:pt>
                <c:pt idx="2">
                  <c:v>Cameras</c:v>
                </c:pt>
                <c:pt idx="3">
                  <c:v>Phones</c:v>
                </c:pt>
                <c:pt idx="4">
                  <c:v>Tablets</c:v>
                </c:pt>
              </c:strCache>
            </c:strRef>
          </c:cat>
          <c:val>
            <c:numRef>
              <c:f>'Total Profit'!$B$2:$B$7</c:f>
              <c:numCache>
                <c:formatCode>"$"#,##0</c:formatCode>
                <c:ptCount val="5"/>
                <c:pt idx="0">
                  <c:v>1360</c:v>
                </c:pt>
                <c:pt idx="1">
                  <c:v>1200</c:v>
                </c:pt>
                <c:pt idx="2">
                  <c:v>900</c:v>
                </c:pt>
                <c:pt idx="3">
                  <c:v>900</c:v>
                </c:pt>
                <c:pt idx="4">
                  <c:v>500</c:v>
                </c:pt>
              </c:numCache>
            </c:numRef>
          </c:val>
          <c:extLst>
            <c:ext xmlns:c16="http://schemas.microsoft.com/office/drawing/2014/chart" uri="{C3380CC4-5D6E-409C-BE32-E72D297353CC}">
              <c16:uniqueId val="{0000000D-0E3B-49A1-BED9-5D7A789F0FEC}"/>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layout>
        <c:manualLayout>
          <c:xMode val="edge"/>
          <c:yMode val="edge"/>
          <c:x val="0.76339814666023897"/>
          <c:y val="0.38073934091571898"/>
          <c:w val="0.14391266026811583"/>
          <c:h val="0.25000174978127732"/>
        </c:manualLayout>
      </c:layout>
      <c:overlay val="0"/>
      <c:spPr>
        <a:noFill/>
        <a:ln>
          <a:solidFill>
            <a:schemeClr val="bg2">
              <a:lumMod val="90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In Each City </a:t>
            </a:r>
            <a:endParaRPr lang="en-US"/>
          </a:p>
        </c:rich>
      </c:tx>
      <c:layout>
        <c:manualLayout>
          <c:xMode val="edge"/>
          <c:yMode val="edge"/>
          <c:x val="0.33286393408723702"/>
          <c:y val="5.7092427429495156E-2"/>
        </c:manualLayout>
      </c:layout>
      <c:overlay val="0"/>
      <c:spPr>
        <a:noFill/>
        <a:ln>
          <a:solidFill>
            <a:schemeClr val="tx1">
              <a:lumMod val="15000"/>
              <a:lumOff val="85000"/>
            </a:schemeClr>
          </a:solid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40000"/>
              <a:lumOff val="60000"/>
            </a:schemeClr>
          </a:solidFill>
          <a:ln>
            <a:noFill/>
          </a:ln>
          <a:effectLst>
            <a:outerShdw blurRad="152400" dist="317500" dir="5400000" sx="90000" sy="-19000" rotWithShape="0">
              <a:prstClr val="black">
                <a:alpha val="15000"/>
              </a:prst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40000"/>
              <a:lumOff val="60000"/>
            </a:schemeClr>
          </a:solidFill>
          <a:ln>
            <a:noFill/>
          </a:ln>
          <a:effectLst>
            <a:outerShdw blurRad="152400" dist="317500" dir="5400000" sx="90000" sy="-19000" rotWithShape="0">
              <a:prstClr val="black">
                <a:alpha val="15000"/>
              </a:prst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a:outerShdw blurRad="152400" dist="317500" dir="5400000" sx="90000" sy="-19000" rotWithShape="0">
              <a:prstClr val="black">
                <a:alpha val="15000"/>
              </a:prstClr>
            </a:outerShd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11478513866118"/>
          <c:y val="0.22540982499912243"/>
          <c:w val="0.83423418846837694"/>
          <c:h val="0.68331078654537292"/>
        </c:manualLayout>
      </c:layout>
      <c:barChart>
        <c:barDir val="bar"/>
        <c:grouping val="clustered"/>
        <c:varyColors val="0"/>
        <c:dLbls>
          <c:dLblPos val="outEnd"/>
          <c:showLegendKey val="0"/>
          <c:showVal val="1"/>
          <c:showCatName val="0"/>
          <c:showSerName val="0"/>
          <c:showPercent val="0"/>
          <c:showBubbleSize val="0"/>
        </c:dLbls>
        <c:gapWidth val="70"/>
        <c:overlap val="1"/>
        <c:axId val="774043599"/>
        <c:axId val="774045519"/>
      </c:barChart>
      <c:catAx>
        <c:axId val="77404359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45519"/>
        <c:crosses val="autoZero"/>
        <c:auto val="1"/>
        <c:lblAlgn val="ctr"/>
        <c:lblOffset val="100"/>
        <c:noMultiLvlLbl val="0"/>
      </c:catAx>
      <c:valAx>
        <c:axId val="774045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one"/>
        <c:spPr>
          <a:solidFill>
            <a:schemeClr val="bg1"/>
          </a:solidFill>
          <a:ln>
            <a:noFill/>
          </a:ln>
          <a:effectLst>
            <a:outerShdw blurRad="50800" dist="50800" dir="5400000" algn="ctr" rotWithShape="0">
              <a:schemeClr val="bg1"/>
            </a:outerShdw>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04359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Maged.xlsx]Sales Over Months!PivotTable4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u="sng">
                <a:solidFill>
                  <a:schemeClr val="accent1">
                    <a:lumMod val="60000"/>
                    <a:lumOff val="40000"/>
                  </a:schemeClr>
                </a:solidFill>
                <a:latin typeface="Yu Gothic UI Light" panose="020B0300000000000000" pitchFamily="34" charset="-128"/>
                <a:ea typeface="Yu Gothic UI Light" panose="020B0300000000000000" pitchFamily="34" charset="-128"/>
              </a:rPr>
              <a:t>Total</a:t>
            </a:r>
            <a:r>
              <a:rPr lang="en-US" sz="2400" u="sng" baseline="0">
                <a:solidFill>
                  <a:schemeClr val="accent1">
                    <a:lumMod val="60000"/>
                    <a:lumOff val="40000"/>
                  </a:schemeClr>
                </a:solidFill>
                <a:latin typeface="Yu Gothic UI Light" panose="020B0300000000000000" pitchFamily="34" charset="-128"/>
                <a:ea typeface="Yu Gothic UI Light" panose="020B0300000000000000" pitchFamily="34" charset="-128"/>
              </a:rPr>
              <a:t> Sales For Each Month</a:t>
            </a:r>
            <a:endParaRPr lang="en-US" sz="240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c:rich>
      </c:tx>
      <c:layout>
        <c:manualLayout>
          <c:xMode val="edge"/>
          <c:yMode val="edge"/>
          <c:x val="0.304779745212647"/>
          <c:y val="3.94181790185309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gradFill flip="none" rotWithShape="1">
              <a:gsLst>
                <a:gs pos="69000">
                  <a:schemeClr val="accent5">
                    <a:lumMod val="40000"/>
                    <a:lumOff val="60000"/>
                  </a:schemeClr>
                </a:gs>
                <a:gs pos="66000">
                  <a:schemeClr val="accent5">
                    <a:lumMod val="95000"/>
                    <a:lumOff val="5000"/>
                  </a:schemeClr>
                </a:gs>
                <a:gs pos="21000">
                  <a:schemeClr val="accent5">
                    <a:lumMod val="60000"/>
                  </a:schemeClr>
                </a:gs>
              </a:gsLst>
              <a:path path="circle">
                <a:fillToRect l="50000" t="130000" r="50000" b="-30000"/>
              </a:path>
              <a:tileRect/>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gradFill flip="none" rotWithShape="1">
              <a:gsLst>
                <a:gs pos="69000">
                  <a:schemeClr val="accent5">
                    <a:lumMod val="40000"/>
                    <a:lumOff val="60000"/>
                  </a:schemeClr>
                </a:gs>
                <a:gs pos="66000">
                  <a:schemeClr val="accent5">
                    <a:lumMod val="95000"/>
                    <a:lumOff val="5000"/>
                  </a:schemeClr>
                </a:gs>
                <a:gs pos="21000">
                  <a:schemeClr val="accent5">
                    <a:lumMod val="60000"/>
                  </a:schemeClr>
                </a:gs>
              </a:gsLst>
              <a:path path="circle">
                <a:fillToRect l="50000" t="130000" r="50000" b="-30000"/>
              </a:path>
              <a:tileRect/>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gradFill flip="none" rotWithShape="1">
              <a:gsLst>
                <a:gs pos="69000">
                  <a:schemeClr val="accent5">
                    <a:lumMod val="40000"/>
                    <a:lumOff val="60000"/>
                  </a:schemeClr>
                </a:gs>
                <a:gs pos="66000">
                  <a:schemeClr val="accent5">
                    <a:lumMod val="95000"/>
                    <a:lumOff val="5000"/>
                  </a:schemeClr>
                </a:gs>
                <a:gs pos="21000">
                  <a:schemeClr val="accent5">
                    <a:lumMod val="60000"/>
                  </a:schemeClr>
                </a:gs>
              </a:gsLst>
              <a:path path="circle">
                <a:fillToRect l="50000" t="130000" r="50000" b="-30000"/>
              </a:path>
              <a:tileRect/>
            </a:gra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61876671818053E-2"/>
          <c:y val="0.20486172951310413"/>
          <c:w val="0.87037461158870499"/>
          <c:h val="0.66586215077493116"/>
        </c:manualLayout>
      </c:layout>
      <c:lineChart>
        <c:grouping val="standard"/>
        <c:varyColors val="0"/>
        <c:ser>
          <c:idx val="0"/>
          <c:order val="0"/>
          <c:tx>
            <c:strRef>
              <c:f>'Sales Over Months'!$C$12</c:f>
              <c:strCache>
                <c:ptCount val="1"/>
                <c:pt idx="0">
                  <c:v>Total</c:v>
                </c:pt>
              </c:strCache>
            </c:strRef>
          </c:tx>
          <c:spPr>
            <a:ln w="28575" cap="rnd">
              <a:gradFill flip="none" rotWithShape="1">
                <a:gsLst>
                  <a:gs pos="69000">
                    <a:schemeClr val="accent5">
                      <a:lumMod val="40000"/>
                      <a:lumOff val="60000"/>
                    </a:schemeClr>
                  </a:gs>
                  <a:gs pos="66000">
                    <a:schemeClr val="accent5">
                      <a:lumMod val="95000"/>
                      <a:lumOff val="5000"/>
                    </a:schemeClr>
                  </a:gs>
                  <a:gs pos="21000">
                    <a:schemeClr val="accent5">
                      <a:lumMod val="60000"/>
                    </a:schemeClr>
                  </a:gs>
                </a:gsLst>
                <a:path path="circle">
                  <a:fillToRect l="50000" t="130000" r="50000" b="-30000"/>
                </a:path>
                <a:tileRect/>
              </a:gradFill>
              <a:round/>
            </a:ln>
            <a:effectLst/>
          </c:spPr>
          <c:marker>
            <c:symbol val="circle"/>
            <c:size val="5"/>
            <c:spPr>
              <a:solidFill>
                <a:schemeClr val="accent1"/>
              </a:solidFill>
              <a:ln w="9525">
                <a:solidFill>
                  <a:schemeClr val="accent1"/>
                </a:solidFill>
              </a:ln>
              <a:effectLst/>
            </c:spPr>
          </c:marker>
          <c:cat>
            <c:multiLvlStrRef>
              <c:f>'Sales Over Months'!$B$13:$B$68</c:f>
              <c:multiLvlStrCache>
                <c:ptCount val="50"/>
                <c:lvl>
                  <c:pt idx="0">
                    <c:v>1/5/2023</c:v>
                  </c:pt>
                  <c:pt idx="1">
                    <c:v>1/7/2023</c:v>
                  </c:pt>
                  <c:pt idx="2">
                    <c:v>1/10/2023</c:v>
                  </c:pt>
                  <c:pt idx="3">
                    <c:v>1/15/2023</c:v>
                  </c:pt>
                  <c:pt idx="4">
                    <c:v>1/18/2023</c:v>
                  </c:pt>
                  <c:pt idx="5">
                    <c:v>1/20/2023</c:v>
                  </c:pt>
                  <c:pt idx="6">
                    <c:v>1/22/2023</c:v>
                  </c:pt>
                  <c:pt idx="7">
                    <c:v>1/25/2023</c:v>
                  </c:pt>
                  <c:pt idx="8">
                    <c:v>1/28/2023</c:v>
                  </c:pt>
                  <c:pt idx="9">
                    <c:v>1/30/2023</c:v>
                  </c:pt>
                  <c:pt idx="10">
                    <c:v>2/2/2023</c:v>
                  </c:pt>
                  <c:pt idx="11">
                    <c:v>2/5/2023</c:v>
                  </c:pt>
                  <c:pt idx="12">
                    <c:v>2/8/2023</c:v>
                  </c:pt>
                  <c:pt idx="13">
                    <c:v>2/10/2023</c:v>
                  </c:pt>
                  <c:pt idx="14">
                    <c:v>2/12/2023</c:v>
                  </c:pt>
                  <c:pt idx="15">
                    <c:v>2/15/2023</c:v>
                  </c:pt>
                  <c:pt idx="16">
                    <c:v>2/18/2023</c:v>
                  </c:pt>
                  <c:pt idx="17">
                    <c:v>2/20/2023</c:v>
                  </c:pt>
                  <c:pt idx="18">
                    <c:v>2/22/2023</c:v>
                  </c:pt>
                  <c:pt idx="19">
                    <c:v>2/25/2023</c:v>
                  </c:pt>
                  <c:pt idx="20">
                    <c:v>2/28/2023</c:v>
                  </c:pt>
                  <c:pt idx="21">
                    <c:v>3/3/2023</c:v>
                  </c:pt>
                  <c:pt idx="22">
                    <c:v>3/5/2023</c:v>
                  </c:pt>
                  <c:pt idx="23">
                    <c:v>3/8/2023</c:v>
                  </c:pt>
                  <c:pt idx="24">
                    <c:v>3/10/2023</c:v>
                  </c:pt>
                  <c:pt idx="25">
                    <c:v>3/12/2023</c:v>
                  </c:pt>
                  <c:pt idx="26">
                    <c:v>3/15/2023</c:v>
                  </c:pt>
                  <c:pt idx="27">
                    <c:v>3/18/2023</c:v>
                  </c:pt>
                  <c:pt idx="28">
                    <c:v>3/20/2023</c:v>
                  </c:pt>
                  <c:pt idx="29">
                    <c:v>3/22/2023</c:v>
                  </c:pt>
                  <c:pt idx="30">
                    <c:v>3/25/2023</c:v>
                  </c:pt>
                  <c:pt idx="31">
                    <c:v>3/28/2023</c:v>
                  </c:pt>
                  <c:pt idx="32">
                    <c:v>3/30/2023</c:v>
                  </c:pt>
                  <c:pt idx="33">
                    <c:v>4/2/2023</c:v>
                  </c:pt>
                  <c:pt idx="34">
                    <c:v>4/5/2023</c:v>
                  </c:pt>
                  <c:pt idx="35">
                    <c:v>4/8/2023</c:v>
                  </c:pt>
                  <c:pt idx="36">
                    <c:v>4/10/2023</c:v>
                  </c:pt>
                  <c:pt idx="37">
                    <c:v>4/12/2023</c:v>
                  </c:pt>
                  <c:pt idx="38">
                    <c:v>4/15/2023</c:v>
                  </c:pt>
                  <c:pt idx="39">
                    <c:v>4/18/2023</c:v>
                  </c:pt>
                  <c:pt idx="40">
                    <c:v>4/20/2023</c:v>
                  </c:pt>
                  <c:pt idx="41">
                    <c:v>4/22/2023</c:v>
                  </c:pt>
                  <c:pt idx="42">
                    <c:v>4/25/2023</c:v>
                  </c:pt>
                  <c:pt idx="43">
                    <c:v>4/28/2023</c:v>
                  </c:pt>
                  <c:pt idx="44">
                    <c:v>4/30/2023</c:v>
                  </c:pt>
                  <c:pt idx="45">
                    <c:v>5/3/2023</c:v>
                  </c:pt>
                  <c:pt idx="46">
                    <c:v>5/5/2023</c:v>
                  </c:pt>
                  <c:pt idx="47">
                    <c:v>5/8/2023</c:v>
                  </c:pt>
                  <c:pt idx="48">
                    <c:v>5/10/2023</c:v>
                  </c:pt>
                  <c:pt idx="49">
                    <c:v>5/12/2023</c:v>
                  </c:pt>
                </c:lvl>
                <c:lvl>
                  <c:pt idx="0">
                    <c:v>Jan</c:v>
                  </c:pt>
                  <c:pt idx="10">
                    <c:v>Feb</c:v>
                  </c:pt>
                  <c:pt idx="21">
                    <c:v>Mar</c:v>
                  </c:pt>
                  <c:pt idx="33">
                    <c:v>Apr</c:v>
                  </c:pt>
                  <c:pt idx="45">
                    <c:v>May</c:v>
                  </c:pt>
                </c:lvl>
              </c:multiLvlStrCache>
            </c:multiLvlStrRef>
          </c:cat>
          <c:val>
            <c:numRef>
              <c:f>'Sales Over Months'!$C$13:$C$68</c:f>
              <c:numCache>
                <c:formatCode>"$"#,##0</c:formatCode>
                <c:ptCount val="50"/>
                <c:pt idx="0">
                  <c:v>300</c:v>
                </c:pt>
                <c:pt idx="1">
                  <c:v>300</c:v>
                </c:pt>
                <c:pt idx="2">
                  <c:v>150</c:v>
                </c:pt>
                <c:pt idx="3">
                  <c:v>120</c:v>
                </c:pt>
                <c:pt idx="4">
                  <c:v>300</c:v>
                </c:pt>
                <c:pt idx="5">
                  <c:v>320</c:v>
                </c:pt>
                <c:pt idx="6">
                  <c:v>100</c:v>
                </c:pt>
                <c:pt idx="7">
                  <c:v>200</c:v>
                </c:pt>
                <c:pt idx="8">
                  <c:v>360</c:v>
                </c:pt>
                <c:pt idx="9">
                  <c:v>150</c:v>
                </c:pt>
                <c:pt idx="10">
                  <c:v>180</c:v>
                </c:pt>
                <c:pt idx="11">
                  <c:v>250</c:v>
                </c:pt>
                <c:pt idx="12">
                  <c:v>450</c:v>
                </c:pt>
                <c:pt idx="13">
                  <c:v>360</c:v>
                </c:pt>
                <c:pt idx="14">
                  <c:v>200</c:v>
                </c:pt>
                <c:pt idx="15">
                  <c:v>280</c:v>
                </c:pt>
                <c:pt idx="16">
                  <c:v>100</c:v>
                </c:pt>
                <c:pt idx="17">
                  <c:v>300</c:v>
                </c:pt>
                <c:pt idx="18">
                  <c:v>300</c:v>
                </c:pt>
                <c:pt idx="19">
                  <c:v>200</c:v>
                </c:pt>
                <c:pt idx="20">
                  <c:v>360</c:v>
                </c:pt>
                <c:pt idx="21">
                  <c:v>160</c:v>
                </c:pt>
                <c:pt idx="22">
                  <c:v>90</c:v>
                </c:pt>
                <c:pt idx="23">
                  <c:v>500</c:v>
                </c:pt>
                <c:pt idx="24">
                  <c:v>180</c:v>
                </c:pt>
                <c:pt idx="25">
                  <c:v>210</c:v>
                </c:pt>
                <c:pt idx="26">
                  <c:v>600</c:v>
                </c:pt>
                <c:pt idx="27">
                  <c:v>150</c:v>
                </c:pt>
                <c:pt idx="28">
                  <c:v>800</c:v>
                </c:pt>
                <c:pt idx="29">
                  <c:v>100</c:v>
                </c:pt>
                <c:pt idx="30">
                  <c:v>120</c:v>
                </c:pt>
                <c:pt idx="31">
                  <c:v>240</c:v>
                </c:pt>
                <c:pt idx="32">
                  <c:v>180</c:v>
                </c:pt>
                <c:pt idx="33">
                  <c:v>250</c:v>
                </c:pt>
                <c:pt idx="34">
                  <c:v>360</c:v>
                </c:pt>
                <c:pt idx="35">
                  <c:v>70</c:v>
                </c:pt>
                <c:pt idx="36">
                  <c:v>900</c:v>
                </c:pt>
                <c:pt idx="37">
                  <c:v>300</c:v>
                </c:pt>
                <c:pt idx="38">
                  <c:v>200</c:v>
                </c:pt>
                <c:pt idx="39">
                  <c:v>200</c:v>
                </c:pt>
                <c:pt idx="40">
                  <c:v>240</c:v>
                </c:pt>
                <c:pt idx="41">
                  <c:v>80</c:v>
                </c:pt>
                <c:pt idx="42">
                  <c:v>270</c:v>
                </c:pt>
                <c:pt idx="43">
                  <c:v>500</c:v>
                </c:pt>
                <c:pt idx="44">
                  <c:v>180</c:v>
                </c:pt>
                <c:pt idx="45">
                  <c:v>140</c:v>
                </c:pt>
                <c:pt idx="46">
                  <c:v>300</c:v>
                </c:pt>
                <c:pt idx="47">
                  <c:v>450</c:v>
                </c:pt>
                <c:pt idx="48">
                  <c:v>400</c:v>
                </c:pt>
                <c:pt idx="49">
                  <c:v>50</c:v>
                </c:pt>
              </c:numCache>
            </c:numRef>
          </c:val>
          <c:smooth val="0"/>
          <c:extLst>
            <c:ext xmlns:c16="http://schemas.microsoft.com/office/drawing/2014/chart" uri="{C3380CC4-5D6E-409C-BE32-E72D297353CC}">
              <c16:uniqueId val="{00000006-B927-4A51-8EAE-D54B456CE565}"/>
            </c:ext>
          </c:extLst>
        </c:ser>
        <c:dLbls>
          <c:showLegendKey val="0"/>
          <c:showVal val="0"/>
          <c:showCatName val="0"/>
          <c:showSerName val="0"/>
          <c:showPercent val="0"/>
          <c:showBubbleSize val="0"/>
        </c:dLbls>
        <c:marker val="1"/>
        <c:smooth val="0"/>
        <c:axId val="1203454351"/>
        <c:axId val="1203450991"/>
      </c:lineChart>
      <c:catAx>
        <c:axId val="1203454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450991"/>
        <c:crosses val="autoZero"/>
        <c:auto val="1"/>
        <c:lblAlgn val="ctr"/>
        <c:lblOffset val="100"/>
        <c:noMultiLvlLbl val="0"/>
      </c:catAx>
      <c:valAx>
        <c:axId val="12034509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45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61911</xdr:colOff>
      <xdr:row>7</xdr:row>
      <xdr:rowOff>14287</xdr:rowOff>
    </xdr:from>
    <xdr:to>
      <xdr:col>19</xdr:col>
      <xdr:colOff>571500</xdr:colOff>
      <xdr:row>35</xdr:row>
      <xdr:rowOff>180975</xdr:rowOff>
    </xdr:to>
    <xdr:graphicFrame macro="">
      <xdr:nvGraphicFramePr>
        <xdr:cNvPr id="2" name="Chart 1">
          <a:extLst>
            <a:ext uri="{FF2B5EF4-FFF2-40B4-BE49-F238E27FC236}">
              <a16:creationId xmlns:a16="http://schemas.microsoft.com/office/drawing/2014/main" id="{5472965B-2D87-1DCC-3AE5-0B1AFB273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599343</xdr:colOff>
      <xdr:row>18</xdr:row>
      <xdr:rowOff>96349</xdr:rowOff>
    </xdr:from>
    <xdr:to>
      <xdr:col>6</xdr:col>
      <xdr:colOff>1262429</xdr:colOff>
      <xdr:row>25</xdr:row>
      <xdr:rowOff>8793</xdr:rowOff>
    </xdr:to>
    <xdr:graphicFrame macro="">
      <xdr:nvGraphicFramePr>
        <xdr:cNvPr id="2" name="Chart 1">
          <a:extLst>
            <a:ext uri="{FF2B5EF4-FFF2-40B4-BE49-F238E27FC236}">
              <a16:creationId xmlns:a16="http://schemas.microsoft.com/office/drawing/2014/main" id="{03E90BDB-1D1B-0AC7-65A9-E853DED08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57150</xdr:colOff>
      <xdr:row>4</xdr:row>
      <xdr:rowOff>4762</xdr:rowOff>
    </xdr:from>
    <xdr:to>
      <xdr:col>13</xdr:col>
      <xdr:colOff>361950</xdr:colOff>
      <xdr:row>18</xdr:row>
      <xdr:rowOff>100012</xdr:rowOff>
    </xdr:to>
    <xdr:graphicFrame macro="">
      <xdr:nvGraphicFramePr>
        <xdr:cNvPr id="2" name="Chart 1">
          <a:extLst>
            <a:ext uri="{FF2B5EF4-FFF2-40B4-BE49-F238E27FC236}">
              <a16:creationId xmlns:a16="http://schemas.microsoft.com/office/drawing/2014/main" id="{7967E444-9A00-839D-B635-3A753BE9CE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1762125</xdr:colOff>
      <xdr:row>9</xdr:row>
      <xdr:rowOff>147637</xdr:rowOff>
    </xdr:from>
    <xdr:to>
      <xdr:col>11</xdr:col>
      <xdr:colOff>400050</xdr:colOff>
      <xdr:row>25</xdr:row>
      <xdr:rowOff>171451</xdr:rowOff>
    </xdr:to>
    <xdr:graphicFrame macro="">
      <xdr:nvGraphicFramePr>
        <xdr:cNvPr id="2" name="Chart 1">
          <a:extLst>
            <a:ext uri="{FF2B5EF4-FFF2-40B4-BE49-F238E27FC236}">
              <a16:creationId xmlns:a16="http://schemas.microsoft.com/office/drawing/2014/main" id="{4DC627DB-C6C5-E3FE-6BBF-D01052F13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95249</xdr:colOff>
      <xdr:row>3</xdr:row>
      <xdr:rowOff>185736</xdr:rowOff>
    </xdr:from>
    <xdr:to>
      <xdr:col>15</xdr:col>
      <xdr:colOff>295274</xdr:colOff>
      <xdr:row>22</xdr:row>
      <xdr:rowOff>76199</xdr:rowOff>
    </xdr:to>
    <xdr:graphicFrame macro="">
      <xdr:nvGraphicFramePr>
        <xdr:cNvPr id="2" name="Chart 1">
          <a:extLst>
            <a:ext uri="{FF2B5EF4-FFF2-40B4-BE49-F238E27FC236}">
              <a16:creationId xmlns:a16="http://schemas.microsoft.com/office/drawing/2014/main" id="{A3EBFD3D-2448-375A-688E-8A49BAA8C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22</xdr:row>
      <xdr:rowOff>14287</xdr:rowOff>
    </xdr:from>
    <xdr:to>
      <xdr:col>12</xdr:col>
      <xdr:colOff>247650</xdr:colOff>
      <xdr:row>36</xdr:row>
      <xdr:rowOff>90487</xdr:rowOff>
    </xdr:to>
    <xdr:graphicFrame macro="">
      <xdr:nvGraphicFramePr>
        <xdr:cNvPr id="3" name="Chart 2">
          <a:extLst>
            <a:ext uri="{FF2B5EF4-FFF2-40B4-BE49-F238E27FC236}">
              <a16:creationId xmlns:a16="http://schemas.microsoft.com/office/drawing/2014/main" id="{96AF0620-6F4D-E36A-BD19-B95E2112E5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38100</xdr:colOff>
      <xdr:row>4</xdr:row>
      <xdr:rowOff>38100</xdr:rowOff>
    </xdr:from>
    <xdr:to>
      <xdr:col>14</xdr:col>
      <xdr:colOff>295275</xdr:colOff>
      <xdr:row>26</xdr:row>
      <xdr:rowOff>133350</xdr:rowOff>
    </xdr:to>
    <xdr:graphicFrame macro="">
      <xdr:nvGraphicFramePr>
        <xdr:cNvPr id="2" name="Chart 1">
          <a:extLst>
            <a:ext uri="{FF2B5EF4-FFF2-40B4-BE49-F238E27FC236}">
              <a16:creationId xmlns:a16="http://schemas.microsoft.com/office/drawing/2014/main" id="{0D540867-031E-B8D1-B045-7767CDEE00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594025</xdr:colOff>
      <xdr:row>0</xdr:row>
      <xdr:rowOff>27215</xdr:rowOff>
    </xdr:from>
    <xdr:to>
      <xdr:col>39</xdr:col>
      <xdr:colOff>571499</xdr:colOff>
      <xdr:row>51</xdr:row>
      <xdr:rowOff>40821</xdr:rowOff>
    </xdr:to>
    <xdr:sp macro="" textlink="">
      <xdr:nvSpPr>
        <xdr:cNvPr id="41" name="Rectangle 40">
          <a:extLst>
            <a:ext uri="{FF2B5EF4-FFF2-40B4-BE49-F238E27FC236}">
              <a16:creationId xmlns:a16="http://schemas.microsoft.com/office/drawing/2014/main" id="{CBBF87EB-66C6-A09F-EE25-3A52CC87D4F0}"/>
            </a:ext>
          </a:extLst>
        </xdr:cNvPr>
        <xdr:cNvSpPr/>
      </xdr:nvSpPr>
      <xdr:spPr>
        <a:xfrm>
          <a:off x="2430989" y="27215"/>
          <a:ext cx="22021046" cy="9729106"/>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35</xdr:col>
      <xdr:colOff>45862</xdr:colOff>
      <xdr:row>5</xdr:row>
      <xdr:rowOff>56641</xdr:rowOff>
    </xdr:from>
    <xdr:to>
      <xdr:col>39</xdr:col>
      <xdr:colOff>374215</xdr:colOff>
      <xdr:row>17</xdr:row>
      <xdr:rowOff>104123</xdr:rowOff>
    </xdr:to>
    <xdr:sp macro="" textlink="">
      <xdr:nvSpPr>
        <xdr:cNvPr id="7" name="Rectangle: Rounded Corners 6">
          <a:extLst>
            <a:ext uri="{FF2B5EF4-FFF2-40B4-BE49-F238E27FC236}">
              <a16:creationId xmlns:a16="http://schemas.microsoft.com/office/drawing/2014/main" id="{F066A201-B929-4AC6-8CE7-FAF1512CC637}"/>
            </a:ext>
          </a:extLst>
        </xdr:cNvPr>
        <xdr:cNvSpPr/>
      </xdr:nvSpPr>
      <xdr:spPr>
        <a:xfrm>
          <a:off x="21509732" y="1035237"/>
          <a:ext cx="2781367" cy="2396112"/>
        </a:xfrm>
        <a:prstGeom prst="roundRect">
          <a:avLst>
            <a:gd name="adj" fmla="val 8676"/>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180516</xdr:colOff>
      <xdr:row>5</xdr:row>
      <xdr:rowOff>47768</xdr:rowOff>
    </xdr:from>
    <xdr:to>
      <xdr:col>34</xdr:col>
      <xdr:colOff>508870</xdr:colOff>
      <xdr:row>17</xdr:row>
      <xdr:rowOff>95250</xdr:rowOff>
    </xdr:to>
    <xdr:sp macro="" textlink="">
      <xdr:nvSpPr>
        <xdr:cNvPr id="48" name="Rectangle: Rounded Corners 47">
          <a:extLst>
            <a:ext uri="{FF2B5EF4-FFF2-40B4-BE49-F238E27FC236}">
              <a16:creationId xmlns:a16="http://schemas.microsoft.com/office/drawing/2014/main" id="{C5442BF3-06F3-41F3-B193-23E5AE9EFB08}"/>
            </a:ext>
          </a:extLst>
        </xdr:cNvPr>
        <xdr:cNvSpPr/>
      </xdr:nvSpPr>
      <xdr:spPr>
        <a:xfrm>
          <a:off x="18578119" y="1026364"/>
          <a:ext cx="2781367" cy="2396112"/>
        </a:xfrm>
        <a:prstGeom prst="roundRect">
          <a:avLst>
            <a:gd name="adj" fmla="val 8676"/>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30</xdr:col>
      <xdr:colOff>456676</xdr:colOff>
      <xdr:row>7</xdr:row>
      <xdr:rowOff>104384</xdr:rowOff>
    </xdr:from>
    <xdr:to>
      <xdr:col>34</xdr:col>
      <xdr:colOff>313150</xdr:colOff>
      <xdr:row>12</xdr:row>
      <xdr:rowOff>156576</xdr:rowOff>
    </xdr:to>
    <xdr:sp macro="" textlink="">
      <xdr:nvSpPr>
        <xdr:cNvPr id="75" name="Rectangle: Rounded Corners 74">
          <a:extLst>
            <a:ext uri="{FF2B5EF4-FFF2-40B4-BE49-F238E27FC236}">
              <a16:creationId xmlns:a16="http://schemas.microsoft.com/office/drawing/2014/main" id="{4503FB82-D8A0-476F-A08A-A1A392EBADF6}"/>
            </a:ext>
          </a:extLst>
        </xdr:cNvPr>
        <xdr:cNvSpPr/>
      </xdr:nvSpPr>
      <xdr:spPr>
        <a:xfrm>
          <a:off x="18854279" y="1474418"/>
          <a:ext cx="2309487" cy="1030788"/>
        </a:xfrm>
        <a:prstGeom prst="roundRect">
          <a:avLst/>
        </a:prstGeom>
        <a:solidFill>
          <a:schemeClr val="bg2"/>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394609</xdr:colOff>
      <xdr:row>19</xdr:row>
      <xdr:rowOff>13607</xdr:rowOff>
    </xdr:from>
    <xdr:to>
      <xdr:col>39</xdr:col>
      <xdr:colOff>122465</xdr:colOff>
      <xdr:row>49</xdr:row>
      <xdr:rowOff>176891</xdr:rowOff>
    </xdr:to>
    <xdr:sp macro="" textlink="">
      <xdr:nvSpPr>
        <xdr:cNvPr id="63" name="Rectangle: Rounded Corners 62">
          <a:extLst>
            <a:ext uri="{FF2B5EF4-FFF2-40B4-BE49-F238E27FC236}">
              <a16:creationId xmlns:a16="http://schemas.microsoft.com/office/drawing/2014/main" id="{5481FAB9-C30E-4F0F-8F70-1747C9A82533}"/>
            </a:ext>
          </a:extLst>
        </xdr:cNvPr>
        <xdr:cNvSpPr/>
      </xdr:nvSpPr>
      <xdr:spPr>
        <a:xfrm>
          <a:off x="19376573" y="3633107"/>
          <a:ext cx="4626428" cy="5878284"/>
        </a:xfrm>
        <a:prstGeom prst="roundRect">
          <a:avLst>
            <a:gd name="adj" fmla="val 4686"/>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308276</xdr:colOff>
      <xdr:row>5</xdr:row>
      <xdr:rowOff>58654</xdr:rowOff>
    </xdr:from>
    <xdr:to>
      <xdr:col>30</xdr:col>
      <xdr:colOff>27213</xdr:colOff>
      <xdr:row>17</xdr:row>
      <xdr:rowOff>95250</xdr:rowOff>
    </xdr:to>
    <xdr:sp macro="" textlink="">
      <xdr:nvSpPr>
        <xdr:cNvPr id="5" name="Rectangle: Rounded Corners 4">
          <a:extLst>
            <a:ext uri="{FF2B5EF4-FFF2-40B4-BE49-F238E27FC236}">
              <a16:creationId xmlns:a16="http://schemas.microsoft.com/office/drawing/2014/main" id="{EEA42BD5-7CA8-4508-8C25-16C265C91997}"/>
            </a:ext>
          </a:extLst>
        </xdr:cNvPr>
        <xdr:cNvSpPr/>
      </xdr:nvSpPr>
      <xdr:spPr>
        <a:xfrm>
          <a:off x="11330062" y="1011154"/>
          <a:ext cx="7066794" cy="2322596"/>
        </a:xfrm>
        <a:prstGeom prst="roundRect">
          <a:avLst>
            <a:gd name="adj" fmla="val 8676"/>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498779</xdr:colOff>
      <xdr:row>8</xdr:row>
      <xdr:rowOff>54427</xdr:rowOff>
    </xdr:from>
    <xdr:to>
      <xdr:col>22</xdr:col>
      <xdr:colOff>51548</xdr:colOff>
      <xdr:row>13</xdr:row>
      <xdr:rowOff>81641</xdr:rowOff>
    </xdr:to>
    <xdr:sp macro="" textlink="">
      <xdr:nvSpPr>
        <xdr:cNvPr id="23" name="Rectangle: Rounded Corners 22">
          <a:extLst>
            <a:ext uri="{FF2B5EF4-FFF2-40B4-BE49-F238E27FC236}">
              <a16:creationId xmlns:a16="http://schemas.microsoft.com/office/drawing/2014/main" id="{2D9F1060-E8BE-44AD-BFD3-4C7EC993B6EB}"/>
            </a:ext>
          </a:extLst>
        </xdr:cNvPr>
        <xdr:cNvSpPr/>
      </xdr:nvSpPr>
      <xdr:spPr>
        <a:xfrm>
          <a:off x="11520565" y="1578427"/>
          <a:ext cx="2002054" cy="979714"/>
        </a:xfrm>
        <a:prstGeom prst="roundRect">
          <a:avLst/>
        </a:prstGeom>
        <a:solidFill>
          <a:schemeClr val="bg2"/>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207818</xdr:colOff>
      <xdr:row>30</xdr:row>
      <xdr:rowOff>179366</xdr:rowOff>
    </xdr:from>
    <xdr:to>
      <xdr:col>22</xdr:col>
      <xdr:colOff>60621</xdr:colOff>
      <xdr:row>49</xdr:row>
      <xdr:rowOff>161172</xdr:rowOff>
    </xdr:to>
    <xdr:sp macro="" textlink="">
      <xdr:nvSpPr>
        <xdr:cNvPr id="3" name="Rectangle: Rounded Corners 2">
          <a:extLst>
            <a:ext uri="{FF2B5EF4-FFF2-40B4-BE49-F238E27FC236}">
              <a16:creationId xmlns:a16="http://schemas.microsoft.com/office/drawing/2014/main" id="{8126C3F7-F273-432B-81B7-90011650120F}"/>
            </a:ext>
          </a:extLst>
        </xdr:cNvPr>
        <xdr:cNvSpPr/>
      </xdr:nvSpPr>
      <xdr:spPr>
        <a:xfrm>
          <a:off x="8167997" y="5894366"/>
          <a:ext cx="5363695" cy="3601306"/>
        </a:xfrm>
        <a:prstGeom prst="roundRect">
          <a:avLst>
            <a:gd name="adj" fmla="val 5710"/>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0</xdr:row>
      <xdr:rowOff>112571</xdr:rowOff>
    </xdr:from>
    <xdr:to>
      <xdr:col>39</xdr:col>
      <xdr:colOff>569822</xdr:colOff>
      <xdr:row>4</xdr:row>
      <xdr:rowOff>126178</xdr:rowOff>
    </xdr:to>
    <xdr:sp macro="" textlink="">
      <xdr:nvSpPr>
        <xdr:cNvPr id="59" name="Rectangle 58">
          <a:extLst>
            <a:ext uri="{FF2B5EF4-FFF2-40B4-BE49-F238E27FC236}">
              <a16:creationId xmlns:a16="http://schemas.microsoft.com/office/drawing/2014/main" id="{ACAB286F-D4B2-D21B-1A16-31BF44BBDD37}"/>
            </a:ext>
          </a:extLst>
        </xdr:cNvPr>
        <xdr:cNvSpPr/>
      </xdr:nvSpPr>
      <xdr:spPr>
        <a:xfrm>
          <a:off x="2453014" y="112571"/>
          <a:ext cx="22033692" cy="796484"/>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t>Sales</a:t>
          </a:r>
          <a:r>
            <a:rPr lang="en-US" sz="2800" baseline="0"/>
            <a:t> Dashboard             </a:t>
          </a:r>
          <a:endParaRPr lang="en-US" sz="2800"/>
        </a:p>
      </xdr:txBody>
    </xdr:sp>
    <xdr:clientData/>
  </xdr:twoCellAnchor>
  <xdr:twoCellAnchor>
    <xdr:from>
      <xdr:col>4</xdr:col>
      <xdr:colOff>109179</xdr:colOff>
      <xdr:row>30</xdr:row>
      <xdr:rowOff>167787</xdr:rowOff>
    </xdr:from>
    <xdr:to>
      <xdr:col>12</xdr:col>
      <xdr:colOff>568118</xdr:colOff>
      <xdr:row>49</xdr:row>
      <xdr:rowOff>149593</xdr:rowOff>
    </xdr:to>
    <xdr:sp macro="" textlink="">
      <xdr:nvSpPr>
        <xdr:cNvPr id="49" name="Rectangle: Rounded Corners 48">
          <a:extLst>
            <a:ext uri="{FF2B5EF4-FFF2-40B4-BE49-F238E27FC236}">
              <a16:creationId xmlns:a16="http://schemas.microsoft.com/office/drawing/2014/main" id="{77CA920F-0941-44A3-950C-2E5F9A3E2FEE}"/>
            </a:ext>
          </a:extLst>
        </xdr:cNvPr>
        <xdr:cNvSpPr/>
      </xdr:nvSpPr>
      <xdr:spPr>
        <a:xfrm>
          <a:off x="2558465" y="5882787"/>
          <a:ext cx="5357510" cy="3601306"/>
        </a:xfrm>
        <a:prstGeom prst="roundRect">
          <a:avLst>
            <a:gd name="adj" fmla="val 6843"/>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295160</xdr:colOff>
      <xdr:row>30</xdr:row>
      <xdr:rowOff>187363</xdr:rowOff>
    </xdr:from>
    <xdr:to>
      <xdr:col>30</xdr:col>
      <xdr:colOff>519544</xdr:colOff>
      <xdr:row>49</xdr:row>
      <xdr:rowOff>146040</xdr:rowOff>
    </xdr:to>
    <xdr:sp macro="" textlink="">
      <xdr:nvSpPr>
        <xdr:cNvPr id="43" name="Rectangle: Rounded Corners 42">
          <a:extLst>
            <a:ext uri="{FF2B5EF4-FFF2-40B4-BE49-F238E27FC236}">
              <a16:creationId xmlns:a16="http://schemas.microsoft.com/office/drawing/2014/main" id="{5B9CB203-73D6-4A36-AAD4-97A0E0B29FB9}"/>
            </a:ext>
          </a:extLst>
        </xdr:cNvPr>
        <xdr:cNvSpPr/>
      </xdr:nvSpPr>
      <xdr:spPr>
        <a:xfrm>
          <a:off x="13607748" y="5902363"/>
          <a:ext cx="5065325" cy="3578177"/>
        </a:xfrm>
        <a:prstGeom prst="roundRect">
          <a:avLst>
            <a:gd name="adj" fmla="val 5214"/>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0</xdr:colOff>
      <xdr:row>18</xdr:row>
      <xdr:rowOff>54232</xdr:rowOff>
    </xdr:from>
    <xdr:to>
      <xdr:col>30</xdr:col>
      <xdr:colOff>497276</xdr:colOff>
      <xdr:row>29</xdr:row>
      <xdr:rowOff>181841</xdr:rowOff>
    </xdr:to>
    <xdr:sp macro="" textlink="">
      <xdr:nvSpPr>
        <xdr:cNvPr id="44" name="Rectangle: Rounded Corners 43">
          <a:extLst>
            <a:ext uri="{FF2B5EF4-FFF2-40B4-BE49-F238E27FC236}">
              <a16:creationId xmlns:a16="http://schemas.microsoft.com/office/drawing/2014/main" id="{CD3F1310-9579-4D8B-B844-465C14EB1D41}"/>
            </a:ext>
          </a:extLst>
        </xdr:cNvPr>
        <xdr:cNvSpPr/>
      </xdr:nvSpPr>
      <xdr:spPr>
        <a:xfrm>
          <a:off x="15308036" y="3483232"/>
          <a:ext cx="3558883" cy="2223109"/>
        </a:xfrm>
        <a:prstGeom prst="roundRect">
          <a:avLst>
            <a:gd name="adj" fmla="val 8710"/>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325554</xdr:colOff>
      <xdr:row>18</xdr:row>
      <xdr:rowOff>40095</xdr:rowOff>
    </xdr:from>
    <xdr:to>
      <xdr:col>24</xdr:col>
      <xdr:colOff>521918</xdr:colOff>
      <xdr:row>30</xdr:row>
      <xdr:rowOff>8659</xdr:rowOff>
    </xdr:to>
    <xdr:sp macro="" textlink="">
      <xdr:nvSpPr>
        <xdr:cNvPr id="42" name="Rectangle: Rounded Corners 41">
          <a:extLst>
            <a:ext uri="{FF2B5EF4-FFF2-40B4-BE49-F238E27FC236}">
              <a16:creationId xmlns:a16="http://schemas.microsoft.com/office/drawing/2014/main" id="{A3EEF15F-5AC6-4119-A07E-8C931A2CBCD3}"/>
            </a:ext>
          </a:extLst>
        </xdr:cNvPr>
        <xdr:cNvSpPr/>
      </xdr:nvSpPr>
      <xdr:spPr>
        <a:xfrm>
          <a:off x="11364116" y="3563040"/>
          <a:ext cx="3875884" cy="2317194"/>
        </a:xfrm>
        <a:prstGeom prst="roundRect">
          <a:avLst>
            <a:gd name="adj" fmla="val 8821"/>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123700</xdr:colOff>
      <xdr:row>5</xdr:row>
      <xdr:rowOff>44085</xdr:rowOff>
    </xdr:from>
    <xdr:to>
      <xdr:col>17</xdr:col>
      <xdr:colOff>536862</xdr:colOff>
      <xdr:row>29</xdr:row>
      <xdr:rowOff>155863</xdr:rowOff>
    </xdr:to>
    <xdr:sp macro="" textlink="">
      <xdr:nvSpPr>
        <xdr:cNvPr id="35" name="Rectangle: Rounded Corners 34">
          <a:extLst>
            <a:ext uri="{FF2B5EF4-FFF2-40B4-BE49-F238E27FC236}">
              <a16:creationId xmlns:a16="http://schemas.microsoft.com/office/drawing/2014/main" id="{D777DAE5-C9E3-401D-B349-DBC4E3E0C375}"/>
            </a:ext>
          </a:extLst>
        </xdr:cNvPr>
        <xdr:cNvSpPr/>
      </xdr:nvSpPr>
      <xdr:spPr>
        <a:xfrm>
          <a:off x="2572986" y="996585"/>
          <a:ext cx="8373340" cy="4683778"/>
        </a:xfrm>
        <a:prstGeom prst="roundRect">
          <a:avLst>
            <a:gd name="adj" fmla="val 4756"/>
          </a:avLst>
        </a:prstGeom>
        <a:solidFill>
          <a:schemeClr val="bg1"/>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122865</xdr:colOff>
      <xdr:row>6</xdr:row>
      <xdr:rowOff>187303</xdr:rowOff>
    </xdr:from>
    <xdr:to>
      <xdr:col>15</xdr:col>
      <xdr:colOff>425025</xdr:colOff>
      <xdr:row>18</xdr:row>
      <xdr:rowOff>123349</xdr:rowOff>
    </xdr:to>
    <xdr:graphicFrame macro="">
      <xdr:nvGraphicFramePr>
        <xdr:cNvPr id="9" name="Chart 8">
          <a:extLst>
            <a:ext uri="{FF2B5EF4-FFF2-40B4-BE49-F238E27FC236}">
              <a16:creationId xmlns:a16="http://schemas.microsoft.com/office/drawing/2014/main" id="{9E3E3128-4C31-4C73-8344-97F8073B2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484909</xdr:colOff>
      <xdr:row>5</xdr:row>
      <xdr:rowOff>51955</xdr:rowOff>
    </xdr:from>
    <xdr:to>
      <xdr:col>17</xdr:col>
      <xdr:colOff>311727</xdr:colOff>
      <xdr:row>28</xdr:row>
      <xdr:rowOff>86590</xdr:rowOff>
    </xdr:to>
    <xdr:graphicFrame macro="">
      <xdr:nvGraphicFramePr>
        <xdr:cNvPr id="10" name="Chart 9">
          <a:extLst>
            <a:ext uri="{FF2B5EF4-FFF2-40B4-BE49-F238E27FC236}">
              <a16:creationId xmlns:a16="http://schemas.microsoft.com/office/drawing/2014/main" id="{C98BFA0C-98CC-4DCC-AA40-E0A39851C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353785</xdr:colOff>
      <xdr:row>17</xdr:row>
      <xdr:rowOff>163286</xdr:rowOff>
    </xdr:from>
    <xdr:to>
      <xdr:col>24</xdr:col>
      <xdr:colOff>415639</xdr:colOff>
      <xdr:row>29</xdr:row>
      <xdr:rowOff>136071</xdr:rowOff>
    </xdr:to>
    <xdr:graphicFrame macro="">
      <xdr:nvGraphicFramePr>
        <xdr:cNvPr id="11" name="Chart 10">
          <a:extLst>
            <a:ext uri="{FF2B5EF4-FFF2-40B4-BE49-F238E27FC236}">
              <a16:creationId xmlns:a16="http://schemas.microsoft.com/office/drawing/2014/main" id="{BEF8A481-158C-4376-8BFB-F090FA8C8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224408</xdr:colOff>
      <xdr:row>31</xdr:row>
      <xdr:rowOff>33618</xdr:rowOff>
    </xdr:from>
    <xdr:to>
      <xdr:col>30</xdr:col>
      <xdr:colOff>403412</xdr:colOff>
      <xdr:row>49</xdr:row>
      <xdr:rowOff>41151</xdr:rowOff>
    </xdr:to>
    <xdr:graphicFrame macro="">
      <xdr:nvGraphicFramePr>
        <xdr:cNvPr id="12" name="Chart 11">
          <a:extLst>
            <a:ext uri="{FF2B5EF4-FFF2-40B4-BE49-F238E27FC236}">
              <a16:creationId xmlns:a16="http://schemas.microsoft.com/office/drawing/2014/main" id="{5940767B-3C67-4A0D-8859-9456C85DC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68035</xdr:colOff>
      <xdr:row>18</xdr:row>
      <xdr:rowOff>25976</xdr:rowOff>
    </xdr:from>
    <xdr:to>
      <xdr:col>30</xdr:col>
      <xdr:colOff>421821</xdr:colOff>
      <xdr:row>29</xdr:row>
      <xdr:rowOff>151016</xdr:rowOff>
    </xdr:to>
    <xdr:graphicFrame macro="">
      <xdr:nvGraphicFramePr>
        <xdr:cNvPr id="14" name="Chart 13">
          <a:extLst>
            <a:ext uri="{FF2B5EF4-FFF2-40B4-BE49-F238E27FC236}">
              <a16:creationId xmlns:a16="http://schemas.microsoft.com/office/drawing/2014/main" id="{7E9B8E94-649B-4EC2-AEB0-B7140C502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368995</xdr:colOff>
      <xdr:row>30</xdr:row>
      <xdr:rowOff>179366</xdr:rowOff>
    </xdr:from>
    <xdr:to>
      <xdr:col>12</xdr:col>
      <xdr:colOff>415636</xdr:colOff>
      <xdr:row>49</xdr:row>
      <xdr:rowOff>10797</xdr:rowOff>
    </xdr:to>
    <xdr:graphicFrame macro="">
      <xdr:nvGraphicFramePr>
        <xdr:cNvPr id="15" name="Chart 14">
          <a:extLst>
            <a:ext uri="{FF2B5EF4-FFF2-40B4-BE49-F238E27FC236}">
              <a16:creationId xmlns:a16="http://schemas.microsoft.com/office/drawing/2014/main" id="{81C60A17-91C1-40A6-92A5-525A896EE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280147</xdr:colOff>
      <xdr:row>31</xdr:row>
      <xdr:rowOff>44825</xdr:rowOff>
    </xdr:from>
    <xdr:to>
      <xdr:col>21</xdr:col>
      <xdr:colOff>537882</xdr:colOff>
      <xdr:row>49</xdr:row>
      <xdr:rowOff>100853</xdr:rowOff>
    </xdr:to>
    <xdr:graphicFrame macro="">
      <xdr:nvGraphicFramePr>
        <xdr:cNvPr id="2" name="Chart 1">
          <a:extLst>
            <a:ext uri="{FF2B5EF4-FFF2-40B4-BE49-F238E27FC236}">
              <a16:creationId xmlns:a16="http://schemas.microsoft.com/office/drawing/2014/main" id="{CED23D59-15F0-4032-B6FC-15F68ABAC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31</xdr:col>
      <xdr:colOff>598719</xdr:colOff>
      <xdr:row>22</xdr:row>
      <xdr:rowOff>163282</xdr:rowOff>
    </xdr:from>
    <xdr:to>
      <xdr:col>35</xdr:col>
      <xdr:colOff>340182</xdr:colOff>
      <xdr:row>33</xdr:row>
      <xdr:rowOff>27211</xdr:rowOff>
    </xdr:to>
    <mc:AlternateContent xmlns:mc="http://schemas.openxmlformats.org/markup-compatibility/2006" xmlns:a14="http://schemas.microsoft.com/office/drawing/2010/main">
      <mc:Choice Requires="a14">
        <xdr:graphicFrame macro="">
          <xdr:nvGraphicFramePr>
            <xdr:cNvPr id="17" name="City">
              <a:extLst>
                <a:ext uri="{FF2B5EF4-FFF2-40B4-BE49-F238E27FC236}">
                  <a16:creationId xmlns:a16="http://schemas.microsoft.com/office/drawing/2014/main" id="{C8EBDCC7-E6E8-EF65-120E-0F948A08B1F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9580683" y="4354282"/>
              <a:ext cx="2190749" cy="1959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285751</xdr:colOff>
      <xdr:row>14</xdr:row>
      <xdr:rowOff>120784</xdr:rowOff>
    </xdr:from>
    <xdr:to>
      <xdr:col>29</xdr:col>
      <xdr:colOff>95251</xdr:colOff>
      <xdr:row>17</xdr:row>
      <xdr:rowOff>93569</xdr:rowOff>
    </xdr:to>
    <xdr:sp macro="" textlink="">
      <xdr:nvSpPr>
        <xdr:cNvPr id="22" name="TextBox 21">
          <a:extLst>
            <a:ext uri="{FF2B5EF4-FFF2-40B4-BE49-F238E27FC236}">
              <a16:creationId xmlns:a16="http://schemas.microsoft.com/office/drawing/2014/main" id="{633F7CEB-FF98-387D-AAD9-47BACD46D1D8}"/>
            </a:ext>
          </a:extLst>
        </xdr:cNvPr>
        <xdr:cNvSpPr txBox="1"/>
      </xdr:nvSpPr>
      <xdr:spPr>
        <a:xfrm>
          <a:off x="11937566" y="2860852"/>
          <a:ext cx="5942034" cy="559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u="sng">
              <a:solidFill>
                <a:schemeClr val="accent1">
                  <a:lumMod val="60000"/>
                  <a:lumOff val="40000"/>
                </a:schemeClr>
              </a:solidFill>
              <a:latin typeface="Yu Gothic UI Light" panose="020B0300000000000000" pitchFamily="34" charset="-128"/>
              <a:ea typeface="Yu Gothic UI Light" panose="020B0300000000000000" pitchFamily="34" charset="-128"/>
            </a:rPr>
            <a:t>Top Sales</a:t>
          </a:r>
          <a:endParaRPr lang="en-US" sz="1000" b="0" u="sng">
            <a:solidFill>
              <a:schemeClr val="accent1">
                <a:lumMod val="60000"/>
                <a:lumOff val="40000"/>
              </a:schemeClr>
            </a:solidFill>
            <a:latin typeface="Yu Gothic UI Light" panose="020B0300000000000000" pitchFamily="34" charset="-128"/>
            <a:ea typeface="Yu Gothic UI Light" panose="020B0300000000000000" pitchFamily="34" charset="-128"/>
          </a:endParaRPr>
        </a:p>
      </xdr:txBody>
    </xdr:sp>
    <xdr:clientData/>
  </xdr:twoCellAnchor>
  <xdr:twoCellAnchor>
    <xdr:from>
      <xdr:col>22</xdr:col>
      <xdr:colOff>408217</xdr:colOff>
      <xdr:row>8</xdr:row>
      <xdr:rowOff>68036</xdr:rowOff>
    </xdr:from>
    <xdr:to>
      <xdr:col>25</xdr:col>
      <xdr:colOff>571502</xdr:colOff>
      <xdr:row>13</xdr:row>
      <xdr:rowOff>68035</xdr:rowOff>
    </xdr:to>
    <xdr:sp macro="" textlink="">
      <xdr:nvSpPr>
        <xdr:cNvPr id="27" name="Rectangle: Rounded Corners 26">
          <a:extLst>
            <a:ext uri="{FF2B5EF4-FFF2-40B4-BE49-F238E27FC236}">
              <a16:creationId xmlns:a16="http://schemas.microsoft.com/office/drawing/2014/main" id="{05EFFB62-4287-4F1A-9E08-D67F31353063}"/>
            </a:ext>
          </a:extLst>
        </xdr:cNvPr>
        <xdr:cNvSpPr/>
      </xdr:nvSpPr>
      <xdr:spPr>
        <a:xfrm>
          <a:off x="13879288" y="1592036"/>
          <a:ext cx="2000250" cy="952499"/>
        </a:xfrm>
        <a:prstGeom prst="roundRect">
          <a:avLst/>
        </a:prstGeom>
        <a:solidFill>
          <a:schemeClr val="bg2"/>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108855</xdr:colOff>
      <xdr:row>6</xdr:row>
      <xdr:rowOff>2</xdr:rowOff>
    </xdr:from>
    <xdr:to>
      <xdr:col>21</xdr:col>
      <xdr:colOff>353783</xdr:colOff>
      <xdr:row>8</xdr:row>
      <xdr:rowOff>95251</xdr:rowOff>
    </xdr:to>
    <xdr:sp macro="" textlink="">
      <xdr:nvSpPr>
        <xdr:cNvPr id="30" name="TextBox 29">
          <a:extLst>
            <a:ext uri="{FF2B5EF4-FFF2-40B4-BE49-F238E27FC236}">
              <a16:creationId xmlns:a16="http://schemas.microsoft.com/office/drawing/2014/main" id="{52032A8A-E39C-A456-938E-BD7974EDA2B5}"/>
            </a:ext>
          </a:extLst>
        </xdr:cNvPr>
        <xdr:cNvSpPr txBox="1"/>
      </xdr:nvSpPr>
      <xdr:spPr>
        <a:xfrm>
          <a:off x="11742962" y="1143002"/>
          <a:ext cx="1469571" cy="476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solidFill>
                <a:schemeClr val="accent1">
                  <a:lumMod val="50000"/>
                </a:schemeClr>
              </a:solidFill>
            </a:rPr>
            <a:t>Giza</a:t>
          </a:r>
        </a:p>
      </xdr:txBody>
    </xdr:sp>
    <xdr:clientData/>
  </xdr:twoCellAnchor>
  <xdr:twoCellAnchor>
    <xdr:from>
      <xdr:col>23</xdr:col>
      <xdr:colOff>394607</xdr:colOff>
      <xdr:row>6</xdr:row>
      <xdr:rowOff>13607</xdr:rowOff>
    </xdr:from>
    <xdr:to>
      <xdr:col>26</xdr:col>
      <xdr:colOff>13608</xdr:colOff>
      <xdr:row>8</xdr:row>
      <xdr:rowOff>176893</xdr:rowOff>
    </xdr:to>
    <xdr:sp macro="" textlink="">
      <xdr:nvSpPr>
        <xdr:cNvPr id="39" name="TextBox 38">
          <a:extLst>
            <a:ext uri="{FF2B5EF4-FFF2-40B4-BE49-F238E27FC236}">
              <a16:creationId xmlns:a16="http://schemas.microsoft.com/office/drawing/2014/main" id="{591E7745-8679-4F58-23B9-17482E68FD22}"/>
            </a:ext>
          </a:extLst>
        </xdr:cNvPr>
        <xdr:cNvSpPr txBox="1"/>
      </xdr:nvSpPr>
      <xdr:spPr>
        <a:xfrm>
          <a:off x="14478000" y="1156607"/>
          <a:ext cx="1455965"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1">
                  <a:lumMod val="50000"/>
                </a:schemeClr>
              </a:solidFill>
            </a:rPr>
            <a:t>Cairo </a:t>
          </a:r>
        </a:p>
      </xdr:txBody>
    </xdr:sp>
    <xdr:clientData/>
  </xdr:twoCellAnchor>
  <xdr:twoCellAnchor>
    <xdr:from>
      <xdr:col>18</xdr:col>
      <xdr:colOff>489857</xdr:colOff>
      <xdr:row>8</xdr:row>
      <xdr:rowOff>163284</xdr:rowOff>
    </xdr:from>
    <xdr:to>
      <xdr:col>22</xdr:col>
      <xdr:colOff>54429</xdr:colOff>
      <xdr:row>12</xdr:row>
      <xdr:rowOff>122463</xdr:rowOff>
    </xdr:to>
    <xdr:sp macro="" textlink="TotalSalesForEachCity!K8">
      <xdr:nvSpPr>
        <xdr:cNvPr id="40" name="TextBox 39">
          <a:extLst>
            <a:ext uri="{FF2B5EF4-FFF2-40B4-BE49-F238E27FC236}">
              <a16:creationId xmlns:a16="http://schemas.microsoft.com/office/drawing/2014/main" id="{659D29D6-5364-8D57-6D6E-245F997F328D}"/>
            </a:ext>
          </a:extLst>
        </xdr:cNvPr>
        <xdr:cNvSpPr txBox="1"/>
      </xdr:nvSpPr>
      <xdr:spPr>
        <a:xfrm>
          <a:off x="11511643" y="1687284"/>
          <a:ext cx="2013857" cy="721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462E201-5AAD-4E49-89D3-060041E8DAF0}" type="TxLink">
            <a:rPr lang="en-US" sz="3600" b="1" i="0" u="none" strike="noStrike">
              <a:solidFill>
                <a:schemeClr val="accent1">
                  <a:lumMod val="75000"/>
                </a:schemeClr>
              </a:solidFill>
              <a:latin typeface="Calibri"/>
              <a:ea typeface="Calibri"/>
              <a:cs typeface="Calibri"/>
            </a:rPr>
            <a:pPr algn="ctr"/>
            <a:t>$3,410</a:t>
          </a:fld>
          <a:endParaRPr lang="en-US" sz="3600" b="1">
            <a:solidFill>
              <a:schemeClr val="accent1">
                <a:lumMod val="75000"/>
              </a:schemeClr>
            </a:solidFill>
          </a:endParaRPr>
        </a:p>
      </xdr:txBody>
    </xdr:sp>
    <xdr:clientData/>
  </xdr:twoCellAnchor>
  <xdr:twoCellAnchor>
    <xdr:from>
      <xdr:col>22</xdr:col>
      <xdr:colOff>394608</xdr:colOff>
      <xdr:row>8</xdr:row>
      <xdr:rowOff>163285</xdr:rowOff>
    </xdr:from>
    <xdr:to>
      <xdr:col>25</xdr:col>
      <xdr:colOff>571500</xdr:colOff>
      <xdr:row>12</xdr:row>
      <xdr:rowOff>122464</xdr:rowOff>
    </xdr:to>
    <xdr:sp macro="" textlink="TotalSalesForEachCity!K7">
      <xdr:nvSpPr>
        <xdr:cNvPr id="46" name="TextBox 45">
          <a:extLst>
            <a:ext uri="{FF2B5EF4-FFF2-40B4-BE49-F238E27FC236}">
              <a16:creationId xmlns:a16="http://schemas.microsoft.com/office/drawing/2014/main" id="{D16927AB-00CB-4A97-B212-0EA35484691B}"/>
            </a:ext>
          </a:extLst>
        </xdr:cNvPr>
        <xdr:cNvSpPr txBox="1"/>
      </xdr:nvSpPr>
      <xdr:spPr>
        <a:xfrm>
          <a:off x="13865679" y="1687285"/>
          <a:ext cx="2013857" cy="721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8EAFC0-406D-462C-8512-7135CC087BCA}" type="TxLink">
            <a:rPr lang="en-US" sz="3600" b="1" i="0" u="none" strike="noStrike">
              <a:solidFill>
                <a:schemeClr val="accent1">
                  <a:lumMod val="75000"/>
                </a:schemeClr>
              </a:solidFill>
              <a:latin typeface="Calibri"/>
              <a:ea typeface="Calibri"/>
              <a:cs typeface="Calibri"/>
            </a:rPr>
            <a:pPr algn="ctr"/>
            <a:t>$3,020</a:t>
          </a:fld>
          <a:endParaRPr lang="en-US" sz="3600" b="1">
            <a:solidFill>
              <a:schemeClr val="accent1">
                <a:lumMod val="75000"/>
              </a:schemeClr>
            </a:solidFill>
          </a:endParaRPr>
        </a:p>
      </xdr:txBody>
    </xdr:sp>
    <xdr:clientData/>
  </xdr:twoCellAnchor>
  <xdr:twoCellAnchor>
    <xdr:from>
      <xdr:col>29</xdr:col>
      <xdr:colOff>411565</xdr:colOff>
      <xdr:row>14</xdr:row>
      <xdr:rowOff>134949</xdr:rowOff>
    </xdr:from>
    <xdr:to>
      <xdr:col>35</xdr:col>
      <xdr:colOff>331927</xdr:colOff>
      <xdr:row>17</xdr:row>
      <xdr:rowOff>134949</xdr:rowOff>
    </xdr:to>
    <xdr:sp macro="" textlink="">
      <xdr:nvSpPr>
        <xdr:cNvPr id="50" name="TextBox 49">
          <a:extLst>
            <a:ext uri="{FF2B5EF4-FFF2-40B4-BE49-F238E27FC236}">
              <a16:creationId xmlns:a16="http://schemas.microsoft.com/office/drawing/2014/main" id="{C0C1B671-5053-08B2-DCD0-B90CD079010F}"/>
            </a:ext>
          </a:extLst>
        </xdr:cNvPr>
        <xdr:cNvSpPr txBox="1"/>
      </xdr:nvSpPr>
      <xdr:spPr>
        <a:xfrm>
          <a:off x="18195914" y="2875017"/>
          <a:ext cx="3599883" cy="587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0" u="sng">
              <a:solidFill>
                <a:schemeClr val="accent1">
                  <a:lumMod val="60000"/>
                  <a:lumOff val="40000"/>
                </a:schemeClr>
              </a:solidFill>
              <a:latin typeface="Yu Gothic UI Light" panose="020B0300000000000000" pitchFamily="34" charset="-128"/>
              <a:ea typeface="Yu Gothic UI Light" panose="020B0300000000000000" pitchFamily="34" charset="-128"/>
            </a:rPr>
            <a:t>Total Orders</a:t>
          </a:r>
        </a:p>
      </xdr:txBody>
    </xdr:sp>
    <xdr:clientData/>
  </xdr:twoCellAnchor>
  <xdr:twoCellAnchor>
    <xdr:from>
      <xdr:col>30</xdr:col>
      <xdr:colOff>303270</xdr:colOff>
      <xdr:row>8</xdr:row>
      <xdr:rowOff>95807</xdr:rowOff>
    </xdr:from>
    <xdr:to>
      <xdr:col>34</xdr:col>
      <xdr:colOff>492925</xdr:colOff>
      <xdr:row>12</xdr:row>
      <xdr:rowOff>150235</xdr:rowOff>
    </xdr:to>
    <xdr:sp macro="" textlink="Orders!M8">
      <xdr:nvSpPr>
        <xdr:cNvPr id="51" name="TextBox 50">
          <a:extLst>
            <a:ext uri="{FF2B5EF4-FFF2-40B4-BE49-F238E27FC236}">
              <a16:creationId xmlns:a16="http://schemas.microsoft.com/office/drawing/2014/main" id="{C84D51B4-838D-8AC7-7597-CE855217886F}"/>
            </a:ext>
          </a:extLst>
        </xdr:cNvPr>
        <xdr:cNvSpPr txBox="1"/>
      </xdr:nvSpPr>
      <xdr:spPr>
        <a:xfrm>
          <a:off x="18700873" y="1661560"/>
          <a:ext cx="2642668" cy="8373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6EE1573-7E1A-4EC4-9BDD-BCCD2BED865A}" type="TxLink">
            <a:rPr lang="en-US" sz="3600" b="1" i="0" u="none" strike="noStrike">
              <a:solidFill>
                <a:schemeClr val="accent1">
                  <a:lumMod val="75000"/>
                </a:schemeClr>
              </a:solidFill>
              <a:latin typeface="Calibri"/>
              <a:ea typeface="Calibri"/>
              <a:cs typeface="Calibri"/>
            </a:rPr>
            <a:pPr algn="ctr"/>
            <a:t>50</a:t>
          </a:fld>
          <a:r>
            <a:rPr lang="en-US" sz="3600" b="1" i="0" u="none" strike="noStrike">
              <a:solidFill>
                <a:schemeClr val="accent1">
                  <a:lumMod val="75000"/>
                </a:schemeClr>
              </a:solidFill>
              <a:latin typeface="Calibri"/>
              <a:ea typeface="Calibri"/>
              <a:cs typeface="Calibri"/>
            </a:rPr>
            <a:t> Orders</a:t>
          </a:r>
          <a:endParaRPr lang="en-US" sz="3600" b="1">
            <a:solidFill>
              <a:schemeClr val="accent1">
                <a:lumMod val="75000"/>
              </a:schemeClr>
            </a:solidFill>
          </a:endParaRPr>
        </a:p>
      </xdr:txBody>
    </xdr:sp>
    <xdr:clientData/>
  </xdr:twoCellAnchor>
  <xdr:twoCellAnchor>
    <xdr:from>
      <xdr:col>26</xdr:col>
      <xdr:colOff>302081</xdr:colOff>
      <xdr:row>8</xdr:row>
      <xdr:rowOff>70758</xdr:rowOff>
    </xdr:from>
    <xdr:to>
      <xdr:col>29</xdr:col>
      <xdr:colOff>465367</xdr:colOff>
      <xdr:row>13</xdr:row>
      <xdr:rowOff>70757</xdr:rowOff>
    </xdr:to>
    <xdr:sp macro="" textlink="">
      <xdr:nvSpPr>
        <xdr:cNvPr id="55" name="Rectangle: Rounded Corners 54">
          <a:extLst>
            <a:ext uri="{FF2B5EF4-FFF2-40B4-BE49-F238E27FC236}">
              <a16:creationId xmlns:a16="http://schemas.microsoft.com/office/drawing/2014/main" id="{D261B60B-9637-4F3C-BDE6-A8312AE1CD62}"/>
            </a:ext>
          </a:extLst>
        </xdr:cNvPr>
        <xdr:cNvSpPr/>
      </xdr:nvSpPr>
      <xdr:spPr>
        <a:xfrm>
          <a:off x="16222438" y="1594758"/>
          <a:ext cx="2000250" cy="952499"/>
        </a:xfrm>
        <a:prstGeom prst="roundRect">
          <a:avLst/>
        </a:prstGeom>
        <a:solidFill>
          <a:schemeClr val="bg2"/>
        </a:solidFill>
        <a:ln>
          <a:noFill/>
        </a:ln>
        <a:effectLst>
          <a:outerShdw blurRad="152400" dist="63500" dir="3600000" algn="tl" rotWithShape="0">
            <a:prstClr val="black">
              <a:alpha val="41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27</xdr:col>
      <xdr:colOff>16331</xdr:colOff>
      <xdr:row>6</xdr:row>
      <xdr:rowOff>29936</xdr:rowOff>
    </xdr:from>
    <xdr:to>
      <xdr:col>29</xdr:col>
      <xdr:colOff>247654</xdr:colOff>
      <xdr:row>9</xdr:row>
      <xdr:rowOff>2722</xdr:rowOff>
    </xdr:to>
    <xdr:sp macro="" textlink="">
      <xdr:nvSpPr>
        <xdr:cNvPr id="56" name="TextBox 55">
          <a:extLst>
            <a:ext uri="{FF2B5EF4-FFF2-40B4-BE49-F238E27FC236}">
              <a16:creationId xmlns:a16="http://schemas.microsoft.com/office/drawing/2014/main" id="{C8C137A3-90A0-43DD-A306-B9A1C00F802C}"/>
            </a:ext>
          </a:extLst>
        </xdr:cNvPr>
        <xdr:cNvSpPr txBox="1"/>
      </xdr:nvSpPr>
      <xdr:spPr>
        <a:xfrm>
          <a:off x="16549010" y="1172936"/>
          <a:ext cx="1455965"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accent1">
                  <a:lumMod val="50000"/>
                </a:schemeClr>
              </a:solidFill>
            </a:rPr>
            <a:t>Port</a:t>
          </a:r>
          <a:r>
            <a:rPr lang="en-US" sz="2400" baseline="0">
              <a:solidFill>
                <a:schemeClr val="accent1">
                  <a:lumMod val="50000"/>
                </a:schemeClr>
              </a:solidFill>
            </a:rPr>
            <a:t> Said</a:t>
          </a:r>
          <a:r>
            <a:rPr lang="en-US" sz="2400">
              <a:solidFill>
                <a:schemeClr val="accent1">
                  <a:lumMod val="50000"/>
                </a:schemeClr>
              </a:solidFill>
            </a:rPr>
            <a:t> </a:t>
          </a:r>
        </a:p>
      </xdr:txBody>
    </xdr:sp>
    <xdr:clientData/>
  </xdr:twoCellAnchor>
  <xdr:twoCellAnchor>
    <xdr:from>
      <xdr:col>26</xdr:col>
      <xdr:colOff>261258</xdr:colOff>
      <xdr:row>8</xdr:row>
      <xdr:rowOff>166007</xdr:rowOff>
    </xdr:from>
    <xdr:to>
      <xdr:col>29</xdr:col>
      <xdr:colOff>438151</xdr:colOff>
      <xdr:row>12</xdr:row>
      <xdr:rowOff>125186</xdr:rowOff>
    </xdr:to>
    <xdr:sp macro="" textlink="TotalSalesForEachCity!K11">
      <xdr:nvSpPr>
        <xdr:cNvPr id="57" name="TextBox 56">
          <a:extLst>
            <a:ext uri="{FF2B5EF4-FFF2-40B4-BE49-F238E27FC236}">
              <a16:creationId xmlns:a16="http://schemas.microsoft.com/office/drawing/2014/main" id="{FD15581B-C04E-4077-9E79-BCC7C337D3C7}"/>
            </a:ext>
          </a:extLst>
        </xdr:cNvPr>
        <xdr:cNvSpPr txBox="1"/>
      </xdr:nvSpPr>
      <xdr:spPr>
        <a:xfrm>
          <a:off x="16181615" y="1690007"/>
          <a:ext cx="2013857" cy="7211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859947-87FF-4D26-86B0-8DA116287663}" type="TxLink">
            <a:rPr lang="en-US" sz="3600" b="1" i="0" u="none" strike="noStrike">
              <a:solidFill>
                <a:schemeClr val="accent1">
                  <a:lumMod val="75000"/>
                </a:schemeClr>
              </a:solidFill>
              <a:latin typeface="Calibri"/>
              <a:ea typeface="Calibri"/>
              <a:cs typeface="Calibri"/>
            </a:rPr>
            <a:pPr algn="ctr"/>
            <a:t>$2,600</a:t>
          </a:fld>
          <a:endParaRPr lang="en-US" sz="3600" b="1">
            <a:solidFill>
              <a:schemeClr val="accent1">
                <a:lumMod val="75000"/>
              </a:schemeClr>
            </a:solidFill>
          </a:endParaRPr>
        </a:p>
      </xdr:txBody>
    </xdr:sp>
    <xdr:clientData/>
  </xdr:twoCellAnchor>
  <xdr:twoCellAnchor editAs="oneCell">
    <xdr:from>
      <xdr:col>31</xdr:col>
      <xdr:colOff>598718</xdr:colOff>
      <xdr:row>40</xdr:row>
      <xdr:rowOff>61228</xdr:rowOff>
    </xdr:from>
    <xdr:to>
      <xdr:col>35</xdr:col>
      <xdr:colOff>326574</xdr:colOff>
      <xdr:row>48</xdr:row>
      <xdr:rowOff>95249</xdr:rowOff>
    </xdr:to>
    <mc:AlternateContent xmlns:mc="http://schemas.openxmlformats.org/markup-compatibility/2006" xmlns:a14="http://schemas.microsoft.com/office/drawing/2010/main">
      <mc:Choice Requires="a14">
        <xdr:graphicFrame macro="">
          <xdr:nvGraphicFramePr>
            <xdr:cNvPr id="58" name="CustomerName">
              <a:extLst>
                <a:ext uri="{FF2B5EF4-FFF2-40B4-BE49-F238E27FC236}">
                  <a16:creationId xmlns:a16="http://schemas.microsoft.com/office/drawing/2014/main" id="{E2867AAF-C3B1-A931-96FB-1C85C0094CA9}"/>
                </a:ext>
              </a:extLst>
            </xdr:cNvPr>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19580682" y="7681228"/>
              <a:ext cx="2177142" cy="1558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598718</xdr:colOff>
      <xdr:row>33</xdr:row>
      <xdr:rowOff>115658</xdr:rowOff>
    </xdr:from>
    <xdr:to>
      <xdr:col>35</xdr:col>
      <xdr:colOff>342902</xdr:colOff>
      <xdr:row>39</xdr:row>
      <xdr:rowOff>176890</xdr:rowOff>
    </xdr:to>
    <mc:AlternateContent xmlns:mc="http://schemas.openxmlformats.org/markup-compatibility/2006" xmlns:a14="http://schemas.microsoft.com/office/drawing/2010/main">
      <mc:Choice Requires="a14">
        <xdr:graphicFrame macro="">
          <xdr:nvGraphicFramePr>
            <xdr:cNvPr id="60" name="PaymentMethod">
              <a:extLst>
                <a:ext uri="{FF2B5EF4-FFF2-40B4-BE49-F238E27FC236}">
                  <a16:creationId xmlns:a16="http://schemas.microsoft.com/office/drawing/2014/main" id="{331FD839-CD0B-E0EF-78E2-25F749B656EA}"/>
                </a:ext>
              </a:extLst>
            </xdr:cNvPr>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mlns="">
        <xdr:sp macro="" textlink="">
          <xdr:nvSpPr>
            <xdr:cNvPr id="0" name=""/>
            <xdr:cNvSpPr>
              <a:spLocks noTextEdit="1"/>
            </xdr:cNvSpPr>
          </xdr:nvSpPr>
          <xdr:spPr>
            <a:xfrm>
              <a:off x="19580682" y="6402158"/>
              <a:ext cx="2193470" cy="1204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459923</xdr:colOff>
      <xdr:row>22</xdr:row>
      <xdr:rowOff>190496</xdr:rowOff>
    </xdr:from>
    <xdr:to>
      <xdr:col>38</xdr:col>
      <xdr:colOff>451759</xdr:colOff>
      <xdr:row>36</xdr:row>
      <xdr:rowOff>68031</xdr:rowOff>
    </xdr:to>
    <mc:AlternateContent xmlns:mc="http://schemas.openxmlformats.org/markup-compatibility/2006" xmlns:a14="http://schemas.microsoft.com/office/drawing/2010/main">
      <mc:Choice Requires="a14">
        <xdr:graphicFrame macro="">
          <xdr:nvGraphicFramePr>
            <xdr:cNvPr id="61" name="SubCategory">
              <a:extLst>
                <a:ext uri="{FF2B5EF4-FFF2-40B4-BE49-F238E27FC236}">
                  <a16:creationId xmlns:a16="http://schemas.microsoft.com/office/drawing/2014/main" id="{FA74A673-EB5B-2DB4-7BA2-443A618EC8D8}"/>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21891173" y="4381496"/>
              <a:ext cx="1828800" cy="25445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35</xdr:col>
      <xdr:colOff>446317</xdr:colOff>
      <xdr:row>36</xdr:row>
      <xdr:rowOff>170087</xdr:rowOff>
    </xdr:from>
    <xdr:to>
      <xdr:col>38</xdr:col>
      <xdr:colOff>438153</xdr:colOff>
      <xdr:row>47</xdr:row>
      <xdr:rowOff>176499</xdr:rowOff>
    </xdr:to>
    <mc:AlternateContent xmlns:mc="http://schemas.openxmlformats.org/markup-compatibility/2006" xmlns:a14="http://schemas.microsoft.com/office/drawing/2010/main">
      <mc:Choice Requires="a14">
        <xdr:graphicFrame macro="">
          <xdr:nvGraphicFramePr>
            <xdr:cNvPr id="62" name="ProductName">
              <a:extLst>
                <a:ext uri="{FF2B5EF4-FFF2-40B4-BE49-F238E27FC236}">
                  <a16:creationId xmlns:a16="http://schemas.microsoft.com/office/drawing/2014/main" id="{22A23232-A906-DD77-5686-1E7B37CEDEEE}"/>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mlns="">
        <xdr:sp macro="" textlink="">
          <xdr:nvSpPr>
            <xdr:cNvPr id="0" name=""/>
            <xdr:cNvSpPr>
              <a:spLocks noTextEdit="1"/>
            </xdr:cNvSpPr>
          </xdr:nvSpPr>
          <xdr:spPr>
            <a:xfrm>
              <a:off x="21877567" y="7028087"/>
              <a:ext cx="1828800" cy="21019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32</xdr:col>
      <xdr:colOff>258538</xdr:colOff>
      <xdr:row>18</xdr:row>
      <xdr:rowOff>136070</xdr:rowOff>
    </xdr:from>
    <xdr:to>
      <xdr:col>38</xdr:col>
      <xdr:colOff>176895</xdr:colOff>
      <xdr:row>21</xdr:row>
      <xdr:rowOff>136070</xdr:rowOff>
    </xdr:to>
    <xdr:sp macro="" textlink="">
      <xdr:nvSpPr>
        <xdr:cNvPr id="64" name="TextBox 63">
          <a:extLst>
            <a:ext uri="{FF2B5EF4-FFF2-40B4-BE49-F238E27FC236}">
              <a16:creationId xmlns:a16="http://schemas.microsoft.com/office/drawing/2014/main" id="{266D18D2-FEA7-D513-1E19-F0E5E97B9E64}"/>
            </a:ext>
          </a:extLst>
        </xdr:cNvPr>
        <xdr:cNvSpPr txBox="1"/>
      </xdr:nvSpPr>
      <xdr:spPr>
        <a:xfrm>
          <a:off x="19852824" y="3565070"/>
          <a:ext cx="359228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800" u="sng">
              <a:solidFill>
                <a:schemeClr val="accent1">
                  <a:lumMod val="60000"/>
                  <a:lumOff val="40000"/>
                </a:schemeClr>
              </a:solidFill>
              <a:latin typeface="Yu Gothic UI Light" panose="020B0300000000000000" pitchFamily="34" charset="-128"/>
              <a:ea typeface="Yu Gothic UI Light" panose="020B0300000000000000" pitchFamily="34" charset="-128"/>
            </a:rPr>
            <a:t>Filter</a:t>
          </a:r>
        </a:p>
      </xdr:txBody>
    </xdr:sp>
    <xdr:clientData/>
  </xdr:twoCellAnchor>
  <xdr:twoCellAnchor>
    <xdr:from>
      <xdr:col>35</xdr:col>
      <xdr:colOff>169623</xdr:colOff>
      <xdr:row>5</xdr:row>
      <xdr:rowOff>130479</xdr:rowOff>
    </xdr:from>
    <xdr:to>
      <xdr:col>39</xdr:col>
      <xdr:colOff>182671</xdr:colOff>
      <xdr:row>17</xdr:row>
      <xdr:rowOff>52191</xdr:rowOff>
    </xdr:to>
    <xdr:graphicFrame macro="">
      <xdr:nvGraphicFramePr>
        <xdr:cNvPr id="4" name="Chart 3">
          <a:extLst>
            <a:ext uri="{FF2B5EF4-FFF2-40B4-BE49-F238E27FC236}">
              <a16:creationId xmlns:a16="http://schemas.microsoft.com/office/drawing/2014/main" id="{D83E0937-89BD-4980-8260-3036425BF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0.995295486115" backgroundQuery="1" createdVersion="8" refreshedVersion="8" minRefreshableVersion="3" recordCount="0" supportSubquery="1" supportAdvancedDrill="1" xr:uid="{3F990976-70D8-4515-B193-237DB45A6D51}">
  <cacheSource type="external" connectionId="6"/>
  <cacheFields count="4">
    <cacheField name="[Customers].[CustomerName].[CustomerName]" caption="CustomerName" numFmtId="0" hierarchy="1" level="1">
      <sharedItems count="5">
        <s v="Ahmed Mohamed"/>
        <s v="Aya Mahmoud"/>
        <s v="Fatima Mostafa"/>
        <s v="Khaled Ibrahim"/>
        <s v="Sara Ali"/>
      </sharedItems>
      <extLst>
        <ext xmlns:x15="http://schemas.microsoft.com/office/spreadsheetml/2010/11/main" uri="{4F2E5C28-24EA-4eb8-9CBF-B6C8F9C3D259}">
          <x15:cachedUniqueNames>
            <x15:cachedUniqueName index="0" name="[Customers].[CustomerName].&amp;[Ahmed Mohamed]"/>
            <x15:cachedUniqueName index="1" name="[Customers].[CustomerName].&amp;[Aya Mahmoud]"/>
            <x15:cachedUniqueName index="2" name="[Customers].[CustomerName].&amp;[Fatima Mostafa]"/>
            <x15:cachedUniqueName index="3" name="[Customers].[CustomerName].&amp;[Khaled Ibrahim]"/>
            <x15:cachedUniqueName index="4" name="[Customers].[CustomerName].&amp;[Sara Ali]"/>
          </x15:cachedUniqueNames>
        </ext>
      </extLst>
    </cacheField>
    <cacheField name="[Measures].[Sum of SalesAmount]" caption="Sum of SalesAmount" numFmtId="0" hierarchy="42" level="32767"/>
    <cacheField name="[Dates_1].[Quarter].[Quarter]" caption="Quarter" numFmtId="0" hierarchy="8" level="1">
      <sharedItems containsSemiMixedTypes="0" containsNonDate="0" containsString="0"/>
    </cacheField>
    <cacheField name="[Orders].[PaymentMethod].[PaymentMethod]" caption="PaymentMethod" numFmtId="0" hierarchy="17" level="1">
      <sharedItems containsSemiMixedTypes="0" containsNonDate="0" containsString="0"/>
    </cacheField>
  </cacheFields>
  <cacheHierarchies count="48">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fieldsUsage count="2">
        <fieldUsage x="-1"/>
        <fieldUsage x="0"/>
      </fieldsUsage>
    </cacheHierarchy>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2" memberValueDatatype="130" unbalanced="0">
      <fieldsUsage count="2">
        <fieldUsage x="-1"/>
        <fieldUsage x="2"/>
      </fieldsUsage>
    </cacheHierarchy>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2" memberValueDatatype="130" unbalanced="0">
      <fieldsUsage count="2">
        <fieldUsage x="-1"/>
        <fieldUsage x="3"/>
      </fieldsUsage>
    </cacheHierarchy>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0" memberValueDatatype="130" unbalanced="0"/>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0.96094016204" backgroundQuery="1" createdVersion="3" refreshedVersion="8" minRefreshableVersion="3" recordCount="0" supportSubquery="1" supportAdvancedDrill="1" xr:uid="{18F18B98-95E0-431E-A145-E4AB10A1C9EE}">
  <cacheSource type="external" connectionId="6">
    <extLst>
      <ext xmlns:x14="http://schemas.microsoft.com/office/spreadsheetml/2009/9/main" uri="{F057638F-6D5F-4e77-A914-E7F072B9BCA8}">
        <x14:sourceConnection name="ThisWorkbookDataModel"/>
      </ext>
    </extLst>
  </cacheSource>
  <cacheFields count="0"/>
  <cacheHierarchies count="50">
    <cacheHierarchy uniqueName="[Customers].[CustomerID]" caption="CustomerID" attribute="1" defaultMemberUniqueName="[Customers].[CustomerID].[All]" allUniqueName="[Customers].[CustomerID].[All]" dimensionUniqueName="[Customers]" displayFolder="" count="2"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2" memberValueDatatype="20" unbalanced="0"/>
    <cacheHierarchy uniqueName="[Customers].[Segment]" caption="Segment" attribute="1" defaultMemberUniqueName="[Customers].[Segment].[All]" allUniqueName="[Customers].[Segment].[All]" dimensionUniqueName="[Customers]" displayFolder="" count="2" memberValueDatatype="130" unbalanced="0"/>
    <cacheHierarchy uniqueName="[Customers].[Region ID]" caption="Region ID" attribute="1" defaultMemberUniqueName="[Customers].[Region ID].[All]" allUniqueName="[Customers].[Region ID].[All]" dimensionUniqueName="[Customers]" displayFolder="" count="2" memberValueDatatype="130" unbalanced="0"/>
    <cacheHierarchy uniqueName="[Dates_1].[Dates]" caption="Dates" attribute="1" time="1" defaultMemberUniqueName="[Dates_1].[Dates].[All]" allUniqueName="[Dates_1].[Dates].[All]" dimensionUniqueName="[Dates_1]" displayFolder="" count="2" memberValueDatatype="7" unbalanced="0"/>
    <cacheHierarchy uniqueName="[Dates_1].[Year]" caption="Year" attribute="1" defaultMemberUniqueName="[Dates_1].[Year].[All]" allUniqueName="[Dates_1].[Year].[All]" dimensionUniqueName="[Dates_1]" displayFolder="" count="2" memberValueDatatype="20" unbalanced="0"/>
    <cacheHierarchy uniqueName="[Dates_1].[Month]" caption="Month" attribute="1" defaultMemberUniqueName="[Dates_1].[Month].[All]" allUniqueName="[Dates_1].[Month].[All]" dimensionUniqueName="[Dates_1]" displayFolder="" count="2" memberValueDatatype="130" unbalanced="0"/>
    <cacheHierarchy uniqueName="[Dates_1].[Quarter]" caption="Quarter" attribute="1" defaultMemberUniqueName="[Dates_1].[Quarter].[All]" allUniqueName="[Dates_1].[Quarter].[All]" dimensionUniqueName="[Dates_1]" displayFolder="" count="2" memberValueDatatype="130" unbalanced="0"/>
    <cacheHierarchy uniqueName="[Dates_1].[Day of Week]" caption="Day of Week" attribute="1" defaultMemberUniqueName="[Dates_1].[Day of Week].[All]" allUniqueName="[Dates_1].[Day of Week].[All]" dimensionUniqueName="[Dates_1]"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ID]" caption="OrderID" attribute="1" defaultMemberUniqueName="[Orders].[OrderID].[All]" allUniqueName="[Orders].[OrderID].[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CustomerID]" caption="CustomerID" attribute="1" defaultMemberUniqueName="[Orders].[CustomerID].[All]" allUniqueName="[Orders].[CustomerID].[All]" dimensionUniqueName="[Orders]" displayFolder="" count="2" memberValueDatatype="130" unbalanced="0"/>
    <cacheHierarchy uniqueName="[Orders].[ProductID]" caption="ProductID" attribute="1" defaultMemberUniqueName="[Orders].[ProductID].[All]" allUniqueName="[Orders].[Product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UnitPrice]" caption="UnitPrice" attribute="1" defaultMemberUniqueName="[Orders].[UnitPrice].[All]" allUniqueName="[Orders].[UnitPrice].[All]" dimensionUniqueName="[Orders]" displayFolder="" count="2" memberValueDatatype="20" unbalanced="0"/>
    <cacheHierarchy uniqueName="[Orders].[SalesAmount]" caption="SalesAmount" attribute="1" defaultMemberUniqueName="[Orders].[SalesAmount].[All]" allUniqueName="[Orders].[SalesAmount].[All]" dimensionUniqueName="[Orders]" displayFolder="" count="2" memberValueDatatype="20" unbalanced="0"/>
    <cacheHierarchy uniqueName="[Orders].[PaymentMethod]" caption="PaymentMethod" attribute="1" defaultMemberUniqueName="[Orders].[PaymentMethod].[All]" allUniqueName="[Orders].[PaymentMethod].[All]" dimensionUniqueName="[Orders]" displayFolder="" count="2" memberValueDatatype="130" unbalanced="0"/>
    <cacheHierarchy uniqueName="[Orders].[OrderDate (Month)]" caption="OrderDate (Month)" attribute="1" defaultMemberUniqueName="[Orders].[OrderDate (Month)].[All]" allUniqueName="[Orders].[OrderDate (Month)].[All]" dimensionUniqueName="[Orders]" displayFolder="" count="2" memberValueDatatype="130" unbalanced="0"/>
    <cacheHierarchy uniqueName="[Products].[ProductID]" caption="ProductID" attribute="1" defaultMemberUniqueName="[Products].[ProductID].[All]" allUniqueName="[Products].[ProductID].[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Manufacturer]" caption="Manufacturer" attribute="1" defaultMemberUniqueName="[Products].[Manufacturer].[All]" allUniqueName="[Products].[Manufacturer].[All]" dimensionUniqueName="[Products]" displayFolder="" count="2" memberValueDatatype="130" unbalanced="0"/>
    <cacheHierarchy uniqueName="[Products].[CostPrice]" caption="CostPrice" attribute="1" defaultMemberUniqueName="[Products].[CostPrice].[All]" allUniqueName="[Products].[CostPrice].[All]" dimensionUniqueName="[Products]" displayFolder="" count="2" memberValueDatatype="20" unbalanced="0"/>
    <cacheHierarchy uniqueName="[Products].[WeightKG]" caption="WeightKG" attribute="1" defaultMemberUniqueName="[Products].[WeightKG].[All]" allUniqueName="[Products].[WeightKG].[All]" dimensionUniqueName="[Products]" displayFolder="" count="2" memberValueDatatype="5" unbalanced="0"/>
    <cacheHierarchy uniqueName="[Products].[Size]" caption="Size" attribute="1" defaultMemberUniqueName="[Products].[Size].[All]" allUniqueName="[Products].[Size].[All]" dimensionUniqueName="[Products]" displayFolder="" count="2" memberValueDatatype="130" unbalanced="0"/>
    <cacheHierarchy uniqueName="[Table8].[City]" caption="City" attribute="1" defaultMemberUniqueName="[Table8].[City].[All]" allUniqueName="[Table8].[City].[All]" dimensionUniqueName="[Table8]" displayFolder="" count="2" memberValueDatatype="130" unbalanced="0"/>
    <cacheHierarchy uniqueName="[Table8].[Sum Sales]" caption="Sum Sales" attribute="1" defaultMemberUniqueName="[Table8].[Sum Sales].[All]" allUniqueName="[Table8].[Sum Sales].[All]" dimensionUniqueName="[Table8]" displayFolder="" count="2" memberValueDatatype="20" unbalanced="0"/>
    <cacheHierarchy uniqueName="[territories].[RegionID]" caption="RegionID" attribute="1" defaultMemberUniqueName="[territories].[RegionID].[All]" allUniqueName="[territories].[RegionID].[All]" dimensionUniqueName="[territories]" displayFolder="" count="2" memberValueDatatype="130" unbalanced="0"/>
    <cacheHierarchy uniqueName="[territories].[City]" caption="City" attribute="1" defaultMemberUniqueName="[territories].[City].[All]" allUniqueName="[territories].[City].[All]" dimensionUniqueName="[territories]" displayFolder="" count="2" memberValueDatatype="130" unbalanced="0"/>
    <cacheHierarchy uniqueName="[territories].[Country]" caption="Country" attribute="1" defaultMemberUniqueName="[territories].[Country].[All]" allUniqueName="[territories].[Country].[All]" dimensionUniqueName="[territories]" displayFolder="" count="2" memberValueDatatype="130" unbalanced="0"/>
    <cacheHierarchy uniqueName="[Orders].[OrderDate (Month Index)]" caption="OrderDate (Month Index)" attribute="1" defaultMemberUniqueName="[Orders].[OrderDate (Month Index)].[All]" allUniqueName="[Orders].[OrderDate (Month Index)].[All]" dimensionUniqueName="[Orders]" displayFolder="" count="2"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hidden="1">
      <extLst>
        <ext xmlns:x15="http://schemas.microsoft.com/office/spreadsheetml/2010/11/main" uri="{B97F6D7D-B522-45F9-BDA1-12C45D357490}">
          <x15:cacheHierarchy aggregatedColumn="17"/>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1"/>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1"/>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2"/>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6"/>
        </ext>
      </extLst>
    </cacheHierarchy>
    <cacheHierarchy uniqueName="[Measures].[Count of Month]" caption="Count of Month" measure="1" displayFolder="" measureGroup="Dates_1" count="0" hidden="1">
      <extLst>
        <ext xmlns:x15="http://schemas.microsoft.com/office/spreadsheetml/2010/11/main" uri="{B97F6D7D-B522-45F9-BDA1-12C45D357490}">
          <x15:cacheHierarchy aggregatedColumn="7"/>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licerData="1" pivotCacheId="104605987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0.99605613426" backgroundQuery="1" createdVersion="8" refreshedVersion="8" minRefreshableVersion="3" recordCount="0" supportSubquery="1" supportAdvancedDrill="1" xr:uid="{F8B1EB1F-C069-43A6-AF07-AAC1930A4B81}">
  <cacheSource type="external" connectionId="6"/>
  <cacheFields count="4">
    <cacheField name="[territories].[City].[City]" caption="City" numFmtId="0" hierarchy="30" level="1">
      <sharedItems count="6">
        <s v="Alexandria"/>
        <s v="Cairo"/>
        <s v="Giza"/>
        <s v="Hurghada"/>
        <s v="Luxor"/>
        <s v="Port Said"/>
      </sharedItems>
      <extLst>
        <ext xmlns:x15="http://schemas.microsoft.com/office/spreadsheetml/2010/11/main" uri="{4F2E5C28-24EA-4eb8-9CBF-B6C8F9C3D259}">
          <x15:cachedUniqueNames>
            <x15:cachedUniqueName index="0" name="[territories].[City].&amp;[Alexandria]"/>
            <x15:cachedUniqueName index="1" name="[territories].[City].&amp;[Cairo]"/>
            <x15:cachedUniqueName index="2" name="[territories].[City].&amp;[Giza]"/>
            <x15:cachedUniqueName index="3" name="[territories].[City].&amp;[Hurghada]"/>
            <x15:cachedUniqueName index="4" name="[territories].[City].&amp;[Luxor]"/>
            <x15:cachedUniqueName index="5" name="[territories].[City].&amp;[Port Said]"/>
          </x15:cachedUniqueNames>
        </ext>
      </extLst>
    </cacheField>
    <cacheField name="[Measures].[Sum of SalesAmount]" caption="Sum of SalesAmount" numFmtId="0" hierarchy="42" level="32767"/>
    <cacheField name="[Dates_1].[Quarter].[Quarter]" caption="Quarter" numFmtId="0" hierarchy="8" level="1">
      <sharedItems containsSemiMixedTypes="0" containsNonDate="0" containsString="0"/>
    </cacheField>
    <cacheField name="[Products].[ProductName].[ProductName]" caption="ProductName" numFmtId="0" hierarchy="20" level="1">
      <sharedItems containsSemiMixedTypes="0" containsNonDate="0" containsString="0"/>
    </cacheField>
  </cacheFields>
  <cacheHierarchies count="48">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2" memberValueDatatype="130" unbalanced="0">
      <fieldsUsage count="2">
        <fieldUsage x="-1"/>
        <fieldUsage x="2"/>
      </fieldsUsage>
    </cacheHierarchy>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2"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2" memberValueDatatype="130" unbalanced="0">
      <fieldsUsage count="2">
        <fieldUsage x="-1"/>
        <fieldUsage x="0"/>
      </fieldsUsage>
    </cacheHierarchy>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0.996056597221" backgroundQuery="1" createdVersion="8" refreshedVersion="8" minRefreshableVersion="3" recordCount="0" supportSubquery="1" supportAdvancedDrill="1" xr:uid="{E647567A-342C-4DE2-86FC-A8998B24553B}">
  <cacheSource type="external" connectionId="6"/>
  <cacheFields count="5">
    <cacheField name="[territories].[City].[City]" caption="City" numFmtId="0" hierarchy="30" level="1">
      <sharedItems count="6">
        <s v="Alexandria"/>
        <s v="Cairo" u="1"/>
        <s v="Hurghada" u="1"/>
        <s v="Luxor" u="1"/>
        <s v="Port Said" u="1"/>
        <s v="Giza" u="1"/>
      </sharedItems>
      <extLst>
        <ext xmlns:x15="http://schemas.microsoft.com/office/spreadsheetml/2010/11/main" uri="{4F2E5C28-24EA-4eb8-9CBF-B6C8F9C3D259}">
          <x15:cachedUniqueNames>
            <x15:cachedUniqueName index="0" name="[territories].[City].&amp;[Alexandria]"/>
            <x15:cachedUniqueName index="1" name="[territories].[City].&amp;[Cairo]"/>
            <x15:cachedUniqueName index="2" name="[territories].[City].&amp;[Hurghada]"/>
            <x15:cachedUniqueName index="3" name="[territories].[City].&amp;[Luxor]"/>
            <x15:cachedUniqueName index="4" name="[territories].[City].&amp;[Port Said]"/>
            <x15:cachedUniqueName index="5" name="[territories].[City].&amp;[Giza]"/>
          </x15:cachedUniqueNames>
        </ext>
      </extLst>
    </cacheField>
    <cacheField name="[Products].[SubCategory].[SubCategory]" caption="SubCategory" numFmtId="0" hierarchy="22" level="1">
      <sharedItems count="8">
        <s v="Accessories"/>
        <s v="Phones"/>
        <s v="Laptops" u="1"/>
        <s v="Office" u="1"/>
        <s v="Tablets" u="1"/>
        <s v="Monitors" u="1"/>
        <s v="Cameras" u="1"/>
        <s v="Storage" u="1"/>
      </sharedItems>
      <extLst>
        <ext xmlns:x15="http://schemas.microsoft.com/office/spreadsheetml/2010/11/main" uri="{4F2E5C28-24EA-4eb8-9CBF-B6C8F9C3D259}">
          <x15:cachedUniqueNames>
            <x15:cachedUniqueName index="0" name="[Products].[SubCategory].&amp;[Accessories]"/>
            <x15:cachedUniqueName index="1" name="[Products].[SubCategory].&amp;[Phones]"/>
            <x15:cachedUniqueName index="2" name="[Products].[SubCategory].&amp;[Laptops]"/>
            <x15:cachedUniqueName index="3" name="[Products].[SubCategory].&amp;[Office]"/>
            <x15:cachedUniqueName index="4" name="[Products].[SubCategory].&amp;[Tablets]"/>
            <x15:cachedUniqueName index="5" name="[Products].[SubCategory].&amp;[Monitors]"/>
            <x15:cachedUniqueName index="6" name="[Products].[SubCategory].&amp;[Cameras]"/>
            <x15:cachedUniqueName index="7" name="[Products].[SubCategory].&amp;[Storage]"/>
          </x15:cachedUniqueNames>
        </ext>
      </extLst>
    </cacheField>
    <cacheField name="[Measures].[Sum of SalesAmount]" caption="Sum of SalesAmount" numFmtId="0" hierarchy="42" level="32767"/>
    <cacheField name="[Dates_1].[Quarter].[Quarter]" caption="Quarter" numFmtId="0" hierarchy="8" level="1">
      <sharedItems containsSemiMixedTypes="0" containsNonDate="0" containsString="0"/>
    </cacheField>
    <cacheField name="[Products].[ProductName].[ProductName]" caption="ProductName" numFmtId="0" hierarchy="20" level="1">
      <sharedItems containsSemiMixedTypes="0" containsNonDate="0" containsString="0"/>
    </cacheField>
  </cacheFields>
  <cacheHierarchies count="48">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2" memberValueDatatype="130" unbalanced="0">
      <fieldsUsage count="2">
        <fieldUsage x="-1"/>
        <fieldUsage x="3"/>
      </fieldsUsage>
    </cacheHierarchy>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2"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4"/>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1"/>
      </fieldsUsage>
    </cacheHierarchy>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2" memberValueDatatype="130" unbalanced="0">
      <fieldsUsage count="2">
        <fieldUsage x="-1"/>
        <fieldUsage x="0"/>
      </fieldsUsage>
    </cacheHierarchy>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1.013447800928" backgroundQuery="1" createdVersion="8" refreshedVersion="8" minRefreshableVersion="3" recordCount="0" supportSubquery="1" supportAdvancedDrill="1" xr:uid="{9AD266C9-370F-4D97-B0A0-ABBC57700ED5}">
  <cacheSource type="external" connectionId="6"/>
  <cacheFields count="4">
    <cacheField name="[Measures].[Count of OrderID]" caption="Count of OrderID" numFmtId="0" hierarchy="45" level="32767"/>
    <cacheField name="[Orders].[PaymentMethod].[PaymentMethod]" caption="PaymentMethod" numFmtId="0" hierarchy="17" level="1">
      <sharedItems count="3">
        <s v="Cash"/>
        <s v="Credit"/>
        <s v="Debit"/>
      </sharedItems>
      <extLst>
        <ext xmlns:x15="http://schemas.microsoft.com/office/spreadsheetml/2010/11/main" uri="{4F2E5C28-24EA-4eb8-9CBF-B6C8F9C3D259}">
          <x15:cachedUniqueNames>
            <x15:cachedUniqueName index="0" name="[Orders].[PaymentMethod].&amp;[Cash]"/>
            <x15:cachedUniqueName index="1" name="[Orders].[PaymentMethod].&amp;[Credit]"/>
            <x15:cachedUniqueName index="2" name="[Orders].[PaymentMethod].&amp;[Debit]"/>
          </x15:cachedUniqueNames>
        </ext>
      </extLst>
    </cacheField>
    <cacheField name="[Dates_1].[Quarter].[Quarter]" caption="Quarter" numFmtId="0" hierarchy="8" level="1">
      <sharedItems containsSemiMixedTypes="0" containsNonDate="0" containsString="0"/>
    </cacheField>
    <cacheField name="[territories].[City].[City]" caption="City" numFmtId="0" hierarchy="30" level="1">
      <sharedItems containsSemiMixedTypes="0" containsNonDate="0" containsString="0"/>
    </cacheField>
  </cacheFields>
  <cacheHierarchies count="48">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2" memberValueDatatype="130" unbalanced="0">
      <fieldsUsage count="2">
        <fieldUsage x="-1"/>
        <fieldUsage x="2"/>
      </fieldsUsage>
    </cacheHierarchy>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2" memberValueDatatype="130" unbalanced="0">
      <fieldsUsage count="2">
        <fieldUsage x="-1"/>
        <fieldUsage x="1"/>
      </fieldsUsage>
    </cacheHierarchy>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2" memberValueDatatype="130" unbalanced="0">
      <fieldsUsage count="2">
        <fieldUsage x="-1"/>
        <fieldUsage x="3"/>
      </fieldsUsage>
    </cacheHierarchy>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hidden="1">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1.013448379628" backgroundQuery="1" createdVersion="8" refreshedVersion="8" minRefreshableVersion="3" recordCount="0" supportSubquery="1" supportAdvancedDrill="1" xr:uid="{21308D95-CA2D-4A07-ABAA-1FD1D809C6DB}">
  <cacheSource type="external" connectionId="6"/>
  <cacheFields count="5">
    <cacheField name="[Orders].[OrderDate].[OrderDate]" caption="OrderDate" numFmtId="0" hierarchy="11" level="1">
      <sharedItems containsSemiMixedTypes="0" containsNonDate="0" containsDate="1" containsString="0" minDate="2023-01-05T00:00:00" maxDate="2023-05-13T00:00:00" count="50">
        <d v="2023-01-05T00:00:00"/>
        <d v="2023-01-07T00:00:00"/>
        <d v="2023-01-10T00:00:00"/>
        <d v="2023-01-15T00:00:00"/>
        <d v="2023-01-18T00:00:00"/>
        <d v="2023-01-20T00:00:00"/>
        <d v="2023-01-22T00:00:00"/>
        <d v="2023-01-25T00:00:00"/>
        <d v="2023-01-28T00:00:00"/>
        <d v="2023-01-30T00:00:00"/>
        <d v="2023-02-02T00:00:00"/>
        <d v="2023-02-05T00:00:00"/>
        <d v="2023-02-08T00:00:00"/>
        <d v="2023-02-10T00:00:00"/>
        <d v="2023-02-12T00:00:00"/>
        <d v="2023-02-15T00:00:00"/>
        <d v="2023-02-18T00:00:00"/>
        <d v="2023-02-20T00:00:00"/>
        <d v="2023-02-22T00:00:00"/>
        <d v="2023-02-25T00:00:00"/>
        <d v="2023-02-28T00:00:00"/>
        <d v="2023-03-03T00:00:00"/>
        <d v="2023-03-05T00:00:00"/>
        <d v="2023-03-08T00:00:00"/>
        <d v="2023-03-10T00:00:00"/>
        <d v="2023-03-12T00:00:00"/>
        <d v="2023-03-15T00:00:00"/>
        <d v="2023-03-18T00:00:00"/>
        <d v="2023-03-20T00:00:00"/>
        <d v="2023-03-22T00:00:00"/>
        <d v="2023-03-25T00:00:00"/>
        <d v="2023-03-28T00:00:00"/>
        <d v="2023-03-30T00:00:00"/>
        <d v="2023-04-02T00:00:00"/>
        <d v="2023-04-05T00:00:00"/>
        <d v="2023-04-08T00:00:00"/>
        <d v="2023-04-10T00:00:00"/>
        <d v="2023-04-12T00:00:00"/>
        <d v="2023-04-15T00:00:00"/>
        <d v="2023-04-18T00:00:00"/>
        <d v="2023-04-20T00:00:00"/>
        <d v="2023-04-22T00:00:00"/>
        <d v="2023-04-25T00:00:00"/>
        <d v="2023-04-28T00:00:00"/>
        <d v="2023-04-30T00:00:00"/>
        <d v="2023-05-03T00:00:00"/>
        <d v="2023-05-05T00:00:00"/>
        <d v="2023-05-08T00:00:00"/>
        <d v="2023-05-10T00:00:00"/>
        <d v="2023-05-12T00:00:00"/>
      </sharedItems>
      <extLst>
        <ext xmlns:x15="http://schemas.microsoft.com/office/spreadsheetml/2010/11/main" uri="{4F2E5C28-24EA-4eb8-9CBF-B6C8F9C3D259}">
          <x15:cachedUniqueNames>
            <x15:cachedUniqueName index="0" name="[Orders].[OrderDate].&amp;[2023-01-05T00:00:00]"/>
            <x15:cachedUniqueName index="1" name="[Orders].[OrderDate].&amp;[2023-01-07T00:00:00]"/>
            <x15:cachedUniqueName index="2" name="[Orders].[OrderDate].&amp;[2023-01-10T00:00:00]"/>
            <x15:cachedUniqueName index="3" name="[Orders].[OrderDate].&amp;[2023-01-15T00:00:00]"/>
            <x15:cachedUniqueName index="4" name="[Orders].[OrderDate].&amp;[2023-01-18T00:00:00]"/>
            <x15:cachedUniqueName index="5" name="[Orders].[OrderDate].&amp;[2023-01-20T00:00:00]"/>
            <x15:cachedUniqueName index="6" name="[Orders].[OrderDate].&amp;[2023-01-22T00:00:00]"/>
            <x15:cachedUniqueName index="7" name="[Orders].[OrderDate].&amp;[2023-01-25T00:00:00]"/>
            <x15:cachedUniqueName index="8" name="[Orders].[OrderDate].&amp;[2023-01-28T00:00:00]"/>
            <x15:cachedUniqueName index="9" name="[Orders].[OrderDate].&amp;[2023-01-30T00:00:00]"/>
            <x15:cachedUniqueName index="10" name="[Orders].[OrderDate].&amp;[2023-02-02T00:00:00]"/>
            <x15:cachedUniqueName index="11" name="[Orders].[OrderDate].&amp;[2023-02-05T00:00:00]"/>
            <x15:cachedUniqueName index="12" name="[Orders].[OrderDate].&amp;[2023-02-08T00:00:00]"/>
            <x15:cachedUniqueName index="13" name="[Orders].[OrderDate].&amp;[2023-02-10T00:00:00]"/>
            <x15:cachedUniqueName index="14" name="[Orders].[OrderDate].&amp;[2023-02-12T00:00:00]"/>
            <x15:cachedUniqueName index="15" name="[Orders].[OrderDate].&amp;[2023-02-15T00:00:00]"/>
            <x15:cachedUniqueName index="16" name="[Orders].[OrderDate].&amp;[2023-02-18T00:00:00]"/>
            <x15:cachedUniqueName index="17" name="[Orders].[OrderDate].&amp;[2023-02-20T00:00:00]"/>
            <x15:cachedUniqueName index="18" name="[Orders].[OrderDate].&amp;[2023-02-22T00:00:00]"/>
            <x15:cachedUniqueName index="19" name="[Orders].[OrderDate].&amp;[2023-02-25T00:00:00]"/>
            <x15:cachedUniqueName index="20" name="[Orders].[OrderDate].&amp;[2023-02-28T00:00:00]"/>
            <x15:cachedUniqueName index="21" name="[Orders].[OrderDate].&amp;[2023-03-03T00:00:00]"/>
            <x15:cachedUniqueName index="22" name="[Orders].[OrderDate].&amp;[2023-03-05T00:00:00]"/>
            <x15:cachedUniqueName index="23" name="[Orders].[OrderDate].&amp;[2023-03-08T00:00:00]"/>
            <x15:cachedUniqueName index="24" name="[Orders].[OrderDate].&amp;[2023-03-10T00:00:00]"/>
            <x15:cachedUniqueName index="25" name="[Orders].[OrderDate].&amp;[2023-03-12T00:00:00]"/>
            <x15:cachedUniqueName index="26" name="[Orders].[OrderDate].&amp;[2023-03-15T00:00:00]"/>
            <x15:cachedUniqueName index="27" name="[Orders].[OrderDate].&amp;[2023-03-18T00:00:00]"/>
            <x15:cachedUniqueName index="28" name="[Orders].[OrderDate].&amp;[2023-03-20T00:00:00]"/>
            <x15:cachedUniqueName index="29" name="[Orders].[OrderDate].&amp;[2023-03-22T00:00:00]"/>
            <x15:cachedUniqueName index="30" name="[Orders].[OrderDate].&amp;[2023-03-25T00:00:00]"/>
            <x15:cachedUniqueName index="31" name="[Orders].[OrderDate].&amp;[2023-03-28T00:00:00]"/>
            <x15:cachedUniqueName index="32" name="[Orders].[OrderDate].&amp;[2023-03-30T00:00:00]"/>
            <x15:cachedUniqueName index="33" name="[Orders].[OrderDate].&amp;[2023-04-02T00:00:00]"/>
            <x15:cachedUniqueName index="34" name="[Orders].[OrderDate].&amp;[2023-04-05T00:00:00]"/>
            <x15:cachedUniqueName index="35" name="[Orders].[OrderDate].&amp;[2023-04-08T00:00:00]"/>
            <x15:cachedUniqueName index="36" name="[Orders].[OrderDate].&amp;[2023-04-10T00:00:00]"/>
            <x15:cachedUniqueName index="37" name="[Orders].[OrderDate].&amp;[2023-04-12T00:00:00]"/>
            <x15:cachedUniqueName index="38" name="[Orders].[OrderDate].&amp;[2023-04-15T00:00:00]"/>
            <x15:cachedUniqueName index="39" name="[Orders].[OrderDate].&amp;[2023-04-18T00:00:00]"/>
            <x15:cachedUniqueName index="40" name="[Orders].[OrderDate].&amp;[2023-04-20T00:00:00]"/>
            <x15:cachedUniqueName index="41" name="[Orders].[OrderDate].&amp;[2023-04-22T00:00:00]"/>
            <x15:cachedUniqueName index="42" name="[Orders].[OrderDate].&amp;[2023-04-25T00:00:00]"/>
            <x15:cachedUniqueName index="43" name="[Orders].[OrderDate].&amp;[2023-04-28T00:00:00]"/>
            <x15:cachedUniqueName index="44" name="[Orders].[OrderDate].&amp;[2023-04-30T00:00:00]"/>
            <x15:cachedUniqueName index="45" name="[Orders].[OrderDate].&amp;[2023-05-03T00:00:00]"/>
            <x15:cachedUniqueName index="46" name="[Orders].[OrderDate].&amp;[2023-05-05T00:00:00]"/>
            <x15:cachedUniqueName index="47" name="[Orders].[OrderDate].&amp;[2023-05-08T00:00:00]"/>
            <x15:cachedUniqueName index="48" name="[Orders].[OrderDate].&amp;[2023-05-10T00:00:00]"/>
            <x15:cachedUniqueName index="49" name="[Orders].[OrderDate].&amp;[2023-05-12T00:00:00]"/>
          </x15:cachedUniqueNames>
        </ext>
      </extLst>
    </cacheField>
    <cacheField name="[Orders].[OrderDate (Month)].[OrderDate (Month)]" caption="OrderDate (Month)" numFmtId="0" hierarchy="18" level="1">
      <sharedItems count="5">
        <s v="Jan"/>
        <s v="Feb"/>
        <s v="Mar"/>
        <s v="Apr"/>
        <s v="May"/>
      </sharedItems>
      <extLst>
        <ext xmlns:x15="http://schemas.microsoft.com/office/spreadsheetml/2010/11/main" uri="{4F2E5C28-24EA-4eb8-9CBF-B6C8F9C3D259}">
          <x15:cachedUniqueNames>
            <x15:cachedUniqueName index="0" name="[Orders].[OrderDate (Month)].&amp;[Jan]"/>
            <x15:cachedUniqueName index="1" name="[Orders].[OrderDate (Month)].&amp;[Feb]"/>
            <x15:cachedUniqueName index="2" name="[Orders].[OrderDate (Month)].&amp;[Mar]"/>
            <x15:cachedUniqueName index="3" name="[Orders].[OrderDate (Month)].&amp;[Apr]"/>
            <x15:cachedUniqueName index="4" name="[Orders].[OrderDate (Month)].&amp;[May]"/>
          </x15:cachedUniqueNames>
        </ext>
      </extLst>
    </cacheField>
    <cacheField name="[Measures].[Sum of SalesAmount]" caption="Sum of SalesAmount" numFmtId="0" hierarchy="42" level="32767"/>
    <cacheField name="[Dates_1].[Quarter].[Quarter]" caption="Quarter" numFmtId="0" hierarchy="8" level="1">
      <sharedItems containsSemiMixedTypes="0" containsNonDate="0" containsString="0"/>
    </cacheField>
    <cacheField name="[territories].[City].[City]" caption="City" numFmtId="0" hierarchy="30" level="1">
      <sharedItems containsSemiMixedTypes="0" containsNonDate="0" containsString="0"/>
    </cacheField>
  </cacheFields>
  <cacheHierarchies count="48">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2" memberValueDatatype="130" unbalanced="0">
      <fieldsUsage count="2">
        <fieldUsage x="-1"/>
        <fieldUsage x="3"/>
      </fieldsUsage>
    </cacheHierarchy>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2" memberValueDatatype="7" unbalanced="0">
      <fieldsUsage count="2">
        <fieldUsage x="-1"/>
        <fieldUsage x="0"/>
      </fieldsUsage>
    </cacheHierarchy>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2" memberValueDatatype="130" unbalanced="0"/>
    <cacheHierarchy uniqueName="[Orders].[OrderDate (Month)]" caption="OrderDate (Month)" attribute="1" defaultMemberUniqueName="[Orders].[OrderDate (Month)].[All]" allUniqueName="[Orders].[OrderDate (Month)].[All]" dimensionUniqueName="[Orders]" displayFolder="" count="2" memberValueDatatype="130" unbalanced="0">
      <fieldsUsage count="2">
        <fieldUsage x="-1"/>
        <fieldUsage x="1"/>
      </fieldsUsage>
    </cacheHierarchy>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2" memberValueDatatype="130" unbalanced="0">
      <fieldsUsage count="2">
        <fieldUsage x="-1"/>
        <fieldUsage x="4"/>
      </fieldsUsage>
    </cacheHierarchy>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1.01344884259" backgroundQuery="1" createdVersion="8" refreshedVersion="8" minRefreshableVersion="3" recordCount="0" supportSubquery="1" supportAdvancedDrill="1" xr:uid="{086ECFF5-6056-40F8-9720-0DF6829943C2}">
  <cacheSource type="external" connectionId="6"/>
  <cacheFields count="4">
    <cacheField name="[Products].[SubCategory].[SubCategory]" caption="SubCategory" numFmtId="0" hierarchy="22" level="1">
      <sharedItems count="4">
        <s v="Accessories"/>
        <s v="Cameras"/>
        <s v="Laptops"/>
        <s v="Phones"/>
      </sharedItems>
      <extLst>
        <ext xmlns:x15="http://schemas.microsoft.com/office/spreadsheetml/2010/11/main" uri="{4F2E5C28-24EA-4eb8-9CBF-B6C8F9C3D259}">
          <x15:cachedUniqueNames>
            <x15:cachedUniqueName index="0" name="[Products].[SubCategory].&amp;[Accessories]"/>
            <x15:cachedUniqueName index="1" name="[Products].[SubCategory].&amp;[Cameras]"/>
            <x15:cachedUniqueName index="2" name="[Products].[SubCategory].&amp;[Laptops]"/>
            <x15:cachedUniqueName index="3" name="[Products].[SubCategory].&amp;[Phones]"/>
          </x15:cachedUniqueNames>
        </ext>
      </extLst>
    </cacheField>
    <cacheField name="[Measures].[Sum of SalesAmount]" caption="Sum of SalesAmount" numFmtId="0" hierarchy="42" level="32767"/>
    <cacheField name="[Dates_1].[Quarter].[Quarter]" caption="Quarter" numFmtId="0" hierarchy="8" level="1">
      <sharedItems containsSemiMixedTypes="0" containsNonDate="0" containsString="0"/>
    </cacheField>
    <cacheField name="[territories].[City].[City]" caption="City" numFmtId="0" hierarchy="30" level="1">
      <sharedItems containsSemiMixedTypes="0" containsNonDate="0" containsString="0"/>
    </cacheField>
  </cacheFields>
  <cacheHierarchies count="48">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2" memberValueDatatype="130" unbalanced="0">
      <fieldsUsage count="2">
        <fieldUsage x="-1"/>
        <fieldUsage x="2"/>
      </fieldsUsage>
    </cacheHierarchy>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0"/>
      </fieldsUsage>
    </cacheHierarchy>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2" memberValueDatatype="130" unbalanced="0">
      <fieldsUsage count="2">
        <fieldUsage x="-1"/>
        <fieldUsage x="3"/>
      </fieldsUsage>
    </cacheHierarchy>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1.013449189813" backgroundQuery="1" createdVersion="8" refreshedVersion="8" minRefreshableVersion="3" recordCount="0" supportSubquery="1" supportAdvancedDrill="1" xr:uid="{910C52BA-FEAF-4FC8-97B0-2BD60441CE29}">
  <cacheSource type="external" connectionId="6"/>
  <cacheFields count="4">
    <cacheField name="[Products].[SubCategory].[SubCategory]" caption="SubCategory" numFmtId="0" hierarchy="22" level="1">
      <sharedItems count="8">
        <s v="Accessories"/>
        <s v="Cameras"/>
        <s v="Laptops"/>
        <s v="Phones"/>
        <s v="Tablets"/>
        <s v="Storage" u="1"/>
        <s v="Monitors" u="1"/>
        <s v="Office" u="1"/>
      </sharedItems>
      <extLst>
        <ext xmlns:x15="http://schemas.microsoft.com/office/spreadsheetml/2010/11/main" uri="{4F2E5C28-24EA-4eb8-9CBF-B6C8F9C3D259}">
          <x15:cachedUniqueNames>
            <x15:cachedUniqueName index="0" name="[Products].[SubCategory].&amp;[Accessories]"/>
            <x15:cachedUniqueName index="1" name="[Products].[SubCategory].&amp;[Cameras]"/>
            <x15:cachedUniqueName index="2" name="[Products].[SubCategory].&amp;[Laptops]"/>
            <x15:cachedUniqueName index="3" name="[Products].[SubCategory].&amp;[Phones]"/>
            <x15:cachedUniqueName index="4" name="[Products].[SubCategory].&amp;[Tablets]"/>
            <x15:cachedUniqueName index="5" name="[Products].[SubCategory].&amp;[Storage]"/>
            <x15:cachedUniqueName index="6" name="[Products].[SubCategory].&amp;[Monitors]"/>
            <x15:cachedUniqueName index="7" name="[Products].[SubCategory].&amp;[Office]"/>
          </x15:cachedUniqueNames>
        </ext>
      </extLst>
    </cacheField>
    <cacheField name="[Measures].[Total Profit]" caption="Total Profit" numFmtId="0" hierarchy="34" level="32767"/>
    <cacheField name="[Dates_1].[Quarter].[Quarter]" caption="Quarter" numFmtId="0" hierarchy="8" level="1">
      <sharedItems containsSemiMixedTypes="0" containsNonDate="0" containsString="0"/>
    </cacheField>
    <cacheField name="[territories].[City].[City]" caption="City" numFmtId="0" hierarchy="30" level="1">
      <sharedItems containsSemiMixedTypes="0" containsNonDate="0" containsString="0"/>
    </cacheField>
  </cacheFields>
  <cacheHierarchies count="48">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2" memberValueDatatype="130" unbalanced="0">
      <fieldsUsage count="2">
        <fieldUsage x="-1"/>
        <fieldUsage x="2"/>
      </fieldsUsage>
    </cacheHierarchy>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2"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2" memberValueDatatype="130" unbalanced="0">
      <fieldsUsage count="2">
        <fieldUsage x="-1"/>
        <fieldUsage x="0"/>
      </fieldsUsage>
    </cacheHierarchy>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2" memberValueDatatype="130" unbalanced="0">
      <fieldsUsage count="2">
        <fieldUsage x="-1"/>
        <fieldUsage x="3"/>
      </fieldsUsage>
    </cacheHierarchy>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oneField="1">
      <fieldsUsage count="1">
        <fieldUsage x="1"/>
      </fieldsUsage>
    </cacheHierarchy>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hidden="1">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1.040843055554" backgroundQuery="1" createdVersion="8" refreshedVersion="8" minRefreshableVersion="3" recordCount="0" supportSubquery="1" supportAdvancedDrill="1" xr:uid="{EFECA92F-A6F3-4A28-844E-CDF5334BAE33}">
  <cacheSource type="external" connectionId="6"/>
  <cacheFields count="2">
    <cacheField name="[Products].[ProductName].[ProductName]" caption="ProductName" numFmtId="0" hierarchy="20" level="1">
      <sharedItems count="4">
        <s v="4K Camera"/>
        <s v="Laptop 15&quot;"/>
        <s v="Smartphone X"/>
        <s v="Tablet 10&quot;"/>
      </sharedItems>
      <extLst>
        <ext xmlns:x15="http://schemas.microsoft.com/office/spreadsheetml/2010/11/main" uri="{4F2E5C28-24EA-4eb8-9CBF-B6C8F9C3D259}">
          <x15:cachedUniqueNames>
            <x15:cachedUniqueName index="0" name="[Products].[ProductName].&amp;[4K Camera]"/>
            <x15:cachedUniqueName index="1" name="[Products].[ProductName].&amp;[Laptop 15&quot;]"/>
            <x15:cachedUniqueName index="2" name="[Products].[ProductName].&amp;[Smartphone X]"/>
            <x15:cachedUniqueName index="3" name="[Products].[ProductName].&amp;[Tablet 10&quot;]"/>
          </x15:cachedUniqueNames>
        </ext>
      </extLst>
    </cacheField>
    <cacheField name="[Measures].[Sum of SalesAmount]" caption="Sum of SalesAmount" numFmtId="0" hierarchy="42" level="32767"/>
  </cacheFields>
  <cacheHierarchies count="49">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PostalCode]" caption="PostalCode" attribute="1" defaultMemberUniqueName="[Customers].[PostalCode].[All]" allUniqueName="[Customers].[PostalCode].[All]" dimensionUniqueName="[Customers]" displayFolder="" count="0" memberValueDatatype="20" unbalanced="0"/>
    <cacheHierarchy uniqueName="[Customers].[Segment]" caption="Segment" attribute="1" defaultMemberUniqueName="[Customers].[Segment].[All]" allUniqueName="[Customers].[Segment].[All]" dimensionUniqueName="[Customers]" displayFolder="" count="0" memberValueDatatype="130" unbalanced="0"/>
    <cacheHierarchy uniqueName="[Customers].[Region ID]" caption="Region ID" attribute="1" defaultMemberUniqueName="[Customers].[Region ID].[All]" allUniqueName="[Customers].[Region ID].[All]" dimensionUniqueName="[Customers]" displayFolder="" count="0" memberValueDatatype="130" unbalanced="0"/>
    <cacheHierarchy uniqueName="[Dates_1].[Dates]" caption="Dates" attribute="1" time="1" defaultMemberUniqueName="[Dates_1].[Dates].[All]" allUniqueName="[Dates_1].[Dates].[All]" dimensionUniqueName="[Dates_1]" displayFolder="" count="0" memberValueDatatype="7" unbalanced="0"/>
    <cacheHierarchy uniqueName="[Dates_1].[Year]" caption="Year" attribute="1" defaultMemberUniqueName="[Dates_1].[Year].[All]" allUniqueName="[Dates_1].[Year].[All]" dimensionUniqueName="[Dates_1]" displayFolder="" count="0" memberValueDatatype="20" unbalanced="0"/>
    <cacheHierarchy uniqueName="[Dates_1].[Month]" caption="Month" attribute="1" defaultMemberUniqueName="[Dates_1].[Month].[All]" allUniqueName="[Dates_1].[Month].[All]" dimensionUniqueName="[Dates_1]" displayFolder="" count="0" memberValueDatatype="130" unbalanced="0"/>
    <cacheHierarchy uniqueName="[Dates_1].[Quarter]" caption="Quarter" attribute="1" defaultMemberUniqueName="[Dates_1].[Quarter].[All]" allUniqueName="[Dates_1].[Quarter].[All]" dimensionUniqueName="[Dates_1]" displayFolder="" count="0" memberValueDatatype="130" unbalanced="0"/>
    <cacheHierarchy uniqueName="[Dates_1].[Day of Week]" caption="Day of Week" attribute="1" defaultMemberUniqueName="[Dates_1].[Day of Week].[All]" allUniqueName="[Dates_1].[Day of Week].[All]" dimensionUniqueName="[Dates_1]" displayFolder="" count="0" memberValueDatatype="130" unbalanced="0"/>
    <cacheHierarchy uniqueName="[Orders].[OrderID]" caption="OrderID" attribute="1" defaultMemberUniqueName="[Orders].[OrderID].[All]" allUniqueName="[Orders].[OrderID].[All]" dimensionUniqueName="[Orders]" displayFolder="" count="0" memberValueDatatype="20" unbalanced="0"/>
    <cacheHierarchy uniqueName="[Orders].[OrderDate]" caption="OrderDate" attribute="1" time="1" defaultMemberUniqueName="[Orders].[OrderDate].[All]" allUniqueName="[Orders].[OrderDate].[All]" dimensionUniqueName="[Orders]" displayFolder="" count="0" memberValueDatatype="7" unbalanced="0"/>
    <cacheHierarchy uniqueName="[Orders].[CustomerID]" caption="CustomerID" attribute="1" defaultMemberUniqueName="[Orders].[CustomerID].[All]" allUniqueName="[Orders].[CustomerID].[All]" dimensionUniqueName="[Orders]" displayFolder="" count="0" memberValueDatatype="130" unbalanced="0"/>
    <cacheHierarchy uniqueName="[Orders].[ProductID]" caption="ProductID" attribute="1" defaultMemberUniqueName="[Orders].[ProductID].[All]" allUniqueName="[Orders].[Product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UnitPrice]" caption="UnitPrice" attribute="1" defaultMemberUniqueName="[Orders].[UnitPrice].[All]" allUniqueName="[Orders].[UnitPrice].[All]" dimensionUniqueName="[Orders]" displayFolder="" count="0" memberValueDatatype="20" unbalanced="0"/>
    <cacheHierarchy uniqueName="[Orders].[SalesAmount]" caption="SalesAmount" attribute="1" defaultMemberUniqueName="[Orders].[SalesAmount].[All]" allUniqueName="[Orders].[SalesAmount].[All]" dimensionUniqueName="[Orders]" displayFolder="" count="0" memberValueDatatype="20" unbalanced="0"/>
    <cacheHierarchy uniqueName="[Orders].[PaymentMethod]" caption="PaymentMethod" attribute="1" defaultMemberUniqueName="[Orders].[PaymentMethod].[All]" allUniqueName="[Orders].[PaymentMethod].[All]" dimensionUniqueName="[Orders]" displayFolder="" count="0" memberValueDatatype="130" unbalanced="0"/>
    <cacheHierarchy uniqueName="[Orders].[OrderDate (Month)]" caption="OrderDate (Month)" attribute="1" defaultMemberUniqueName="[Orders].[OrderDate (Month)].[All]" allUniqueName="[Orders].[OrderDate (Month)].[All]" dimensionUniqueName="[Orders]"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Manufacturer]" caption="Manufacturer" attribute="1" defaultMemberUniqueName="[Products].[Manufacturer].[All]" allUniqueName="[Products].[Manufacturer].[All]" dimensionUniqueName="[Products]" displayFolder="" count="0" memberValueDatatype="130" unbalanced="0"/>
    <cacheHierarchy uniqueName="[Products].[CostPrice]" caption="CostPrice" attribute="1" defaultMemberUniqueName="[Products].[CostPrice].[All]" allUniqueName="[Products].[CostPrice].[All]" dimensionUniqueName="[Products]" displayFolder="" count="0" memberValueDatatype="20" unbalanced="0"/>
    <cacheHierarchy uniqueName="[Products].[WeightKG]" caption="WeightKG" attribute="1" defaultMemberUniqueName="[Products].[WeightKG].[All]" allUniqueName="[Products].[WeightKG].[All]" dimensionUniqueName="[Products]" displayFolder="" count="0" memberValueDatatype="5" unbalanced="0"/>
    <cacheHierarchy uniqueName="[Products].[Size]" caption="Size" attribute="1" defaultMemberUniqueName="[Products].[Size].[All]" allUniqueName="[Products].[Size].[All]" dimensionUniqueName="[Products]" displayFolder="" count="0" memberValueDatatype="130" unbalanced="0"/>
    <cacheHierarchy uniqueName="[Table8].[City]" caption="City" attribute="1" defaultMemberUniqueName="[Table8].[City].[All]" allUniqueName="[Table8].[City].[All]" dimensionUniqueName="[Table8]" displayFolder="" count="0" memberValueDatatype="130" unbalanced="0"/>
    <cacheHierarchy uniqueName="[Table8].[Sum Sales]" caption="Sum Sales" attribute="1" defaultMemberUniqueName="[Table8].[Sum Sales].[All]" allUniqueName="[Table8].[Sum Sales].[All]" dimensionUniqueName="[Table8]" displayFolder="" count="0" memberValueDatatype="20" unbalanced="0"/>
    <cacheHierarchy uniqueName="[territories].[RegionID]" caption="RegionID" attribute="1" defaultMemberUniqueName="[territories].[RegionID].[All]" allUniqueName="[territories].[RegionID].[All]" dimensionUniqueName="[territories]" displayFolder="" count="0" memberValueDatatype="130" unbalanced="0"/>
    <cacheHierarchy uniqueName="[territories].[City]" caption="City" attribute="1" defaultMemberUniqueName="[territories].[City].[All]" allUniqueName="[territories].[City].[All]" dimensionUniqueName="[territories]" displayFolder="" count="0" memberValueDatatype="130" unbalanced="0"/>
    <cacheHierarchy uniqueName="[territories].[Country]" caption="Country" attribute="1" defaultMemberUniqueName="[territories].[Country].[All]" allUniqueName="[territories].[Country].[All]" dimensionUniqueName="[territories]" displayFolder="" count="0" memberValueDatatype="130" unbalanced="0"/>
    <cacheHierarchy uniqueName="[Orders].[OrderDate (Month Index)]" caption="OrderDate (Month Index)" attribute="1" defaultMemberUniqueName="[Orders].[OrderDate (Month Index)].[All]" allUniqueName="[Orders].[OrderDate (Month Index)].[All]" dimensionUniqueName="[Orders]" displayFolder="" count="0"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0"/>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0"/>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1"/>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5"/>
        </ext>
      </extLst>
    </cacheHierarchy>
    <cacheHierarchy uniqueName="[Measures].[Count of Month]" caption="Count of Month" measure="1" displayFolder="" measureGroup="Dates_1" count="0" hidden="1">
      <extLst>
        <ext xmlns:x15="http://schemas.microsoft.com/office/spreadsheetml/2010/11/main" uri="{B97F6D7D-B522-45F9-BDA1-12C45D357490}">
          <x15:cacheHierarchy aggregatedColumn="7"/>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giood" refreshedDate="45880.869894444448" backgroundQuery="1" createdVersion="3" refreshedVersion="8" minRefreshableVersion="3" recordCount="0" supportSubquery="1" supportAdvancedDrill="1" xr:uid="{AAC6E4BF-B418-4194-8448-7404E1A85069}">
  <cacheSource type="external" connectionId="6">
    <extLst>
      <ext xmlns:x14="http://schemas.microsoft.com/office/spreadsheetml/2009/9/main" uri="{F057638F-6D5F-4e77-A914-E7F072B9BCA8}">
        <x14:sourceConnection name="ThisWorkbookDataModel"/>
      </ext>
    </extLst>
  </cacheSource>
  <cacheFields count="0"/>
  <cacheHierarchies count="49">
    <cacheHierarchy uniqueName="[Customers].[CustomerID]" caption="CustomerID" attribute="1" defaultMemberUniqueName="[Customers].[CustomerID].[All]" allUniqueName="[Customers].[CustomerID].[All]" dimensionUniqueName="[Customers]" displayFolder="" count="2"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PostalCode]" caption="PostalCode" attribute="1" defaultMemberUniqueName="[Customers].[PostalCode].[All]" allUniqueName="[Customers].[PostalCode].[All]" dimensionUniqueName="[Customers]" displayFolder="" count="2" memberValueDatatype="20" unbalanced="0"/>
    <cacheHierarchy uniqueName="[Customers].[Segment]" caption="Segment" attribute="1" defaultMemberUniqueName="[Customers].[Segment].[All]" allUniqueName="[Customers].[Segment].[All]" dimensionUniqueName="[Customers]" displayFolder="" count="2" memberValueDatatype="130" unbalanced="0"/>
    <cacheHierarchy uniqueName="[Customers].[Region ID]" caption="Region ID" attribute="1" defaultMemberUniqueName="[Customers].[Region ID].[All]" allUniqueName="[Customers].[Region ID].[All]" dimensionUniqueName="[Customers]" displayFolder="" count="2" memberValueDatatype="130" unbalanced="0"/>
    <cacheHierarchy uniqueName="[Dates_1].[Dates]" caption="Dates" attribute="1" time="1" defaultMemberUniqueName="[Dates_1].[Dates].[All]" allUniqueName="[Dates_1].[Dates].[All]" dimensionUniqueName="[Dates_1]" displayFolder="" count="2" memberValueDatatype="7" unbalanced="0"/>
    <cacheHierarchy uniqueName="[Dates_1].[Year]" caption="Year" attribute="1" defaultMemberUniqueName="[Dates_1].[Year].[All]" allUniqueName="[Dates_1].[Year].[All]" dimensionUniqueName="[Dates_1]" displayFolder="" count="2" memberValueDatatype="20" unbalanced="0"/>
    <cacheHierarchy uniqueName="[Dates_1].[Month]" caption="Month" attribute="1" defaultMemberUniqueName="[Dates_1].[Month].[All]" allUniqueName="[Dates_1].[Month].[All]" dimensionUniqueName="[Dates_1]" displayFolder="" count="2" memberValueDatatype="130" unbalanced="0"/>
    <cacheHierarchy uniqueName="[Dates_1].[Quarter]" caption="Quarter" attribute="1" defaultMemberUniqueName="[Dates_1].[Quarter].[All]" allUniqueName="[Dates_1].[Quarter].[All]" dimensionUniqueName="[Dates_1]" displayFolder="" count="2" memberValueDatatype="130" unbalanced="0"/>
    <cacheHierarchy uniqueName="[Dates_1].[Day of Week]" caption="Day of Week" attribute="1" defaultMemberUniqueName="[Dates_1].[Day of Week].[All]" allUniqueName="[Dates_1].[Day of Week].[All]" dimensionUniqueName="[Dates_1]"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ID]" caption="OrderID" attribute="1" defaultMemberUniqueName="[Orders].[OrderID].[All]" allUniqueName="[Orders].[OrderID].[All]" dimensionUniqueName="[Orders]" displayFolder="" count="2" memberValueDatatype="20" unbalanced="0"/>
    <cacheHierarchy uniqueName="[Orders].[OrderDate]" caption="OrderDate" attribute="1" time="1" defaultMemberUniqueName="[Orders].[OrderDate].[All]" allUniqueName="[Orders].[OrderDate].[All]" dimensionUniqueName="[Orders]" displayFolder="" count="2" memberValueDatatype="7" unbalanced="0"/>
    <cacheHierarchy uniqueName="[Orders].[CustomerID]" caption="CustomerID" attribute="1" defaultMemberUniqueName="[Orders].[CustomerID].[All]" allUniqueName="[Orders].[CustomerID].[All]" dimensionUniqueName="[Orders]" displayFolder="" count="2" memberValueDatatype="130" unbalanced="0"/>
    <cacheHierarchy uniqueName="[Orders].[ProductID]" caption="ProductID" attribute="1" defaultMemberUniqueName="[Orders].[ProductID].[All]" allUniqueName="[Orders].[Product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UnitPrice]" caption="UnitPrice" attribute="1" defaultMemberUniqueName="[Orders].[UnitPrice].[All]" allUniqueName="[Orders].[UnitPrice].[All]" dimensionUniqueName="[Orders]" displayFolder="" count="2" memberValueDatatype="20" unbalanced="0"/>
    <cacheHierarchy uniqueName="[Orders].[SalesAmount]" caption="SalesAmount" attribute="1" defaultMemberUniqueName="[Orders].[SalesAmount].[All]" allUniqueName="[Orders].[SalesAmount].[All]" dimensionUniqueName="[Orders]" displayFolder="" count="2" memberValueDatatype="20" unbalanced="0"/>
    <cacheHierarchy uniqueName="[Orders].[PaymentMethod]" caption="PaymentMethod" attribute="1" defaultMemberUniqueName="[Orders].[PaymentMethod].[All]" allUniqueName="[Orders].[PaymentMethod].[All]" dimensionUniqueName="[Orders]" displayFolder="" count="2" memberValueDatatype="130" unbalanced="0"/>
    <cacheHierarchy uniqueName="[Orders].[OrderDate (Month)]" caption="OrderDate (Month)" attribute="1" defaultMemberUniqueName="[Orders].[OrderDate (Month)].[All]" allUniqueName="[Orders].[OrderDate (Month)].[All]" dimensionUniqueName="[Orders]" displayFolder="" count="2" memberValueDatatype="130" unbalanced="0"/>
    <cacheHierarchy uniqueName="[Products].[ProductID]" caption="ProductID" attribute="1" defaultMemberUniqueName="[Products].[ProductID].[All]" allUniqueName="[Products].[ProductID].[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SubCategory]" caption="SubCategory" attribute="1" defaultMemberUniqueName="[Products].[SubCategory].[All]" allUniqueName="[Products].[SubCategory].[All]" dimensionUniqueName="[Products]" displayFolder="" count="2" memberValueDatatype="130" unbalanced="0"/>
    <cacheHierarchy uniqueName="[Products].[Manufacturer]" caption="Manufacturer" attribute="1" defaultMemberUniqueName="[Products].[Manufacturer].[All]" allUniqueName="[Products].[Manufacturer].[All]" dimensionUniqueName="[Products]" displayFolder="" count="2" memberValueDatatype="130" unbalanced="0"/>
    <cacheHierarchy uniqueName="[Products].[CostPrice]" caption="CostPrice" attribute="1" defaultMemberUniqueName="[Products].[CostPrice].[All]" allUniqueName="[Products].[CostPrice].[All]" dimensionUniqueName="[Products]" displayFolder="" count="2" memberValueDatatype="20" unbalanced="0"/>
    <cacheHierarchy uniqueName="[Products].[WeightKG]" caption="WeightKG" attribute="1" defaultMemberUniqueName="[Products].[WeightKG].[All]" allUniqueName="[Products].[WeightKG].[All]" dimensionUniqueName="[Products]" displayFolder="" count="2" memberValueDatatype="5" unbalanced="0"/>
    <cacheHierarchy uniqueName="[Products].[Size]" caption="Size" attribute="1" defaultMemberUniqueName="[Products].[Size].[All]" allUniqueName="[Products].[Size].[All]" dimensionUniqueName="[Products]" displayFolder="" count="2" memberValueDatatype="130" unbalanced="0"/>
    <cacheHierarchy uniqueName="[Table8].[City]" caption="City" attribute="1" defaultMemberUniqueName="[Table8].[City].[All]" allUniqueName="[Table8].[City].[All]" dimensionUniqueName="[Table8]" displayFolder="" count="2" memberValueDatatype="130" unbalanced="0"/>
    <cacheHierarchy uniqueName="[Table8].[Sum Sales]" caption="Sum Sales" attribute="1" defaultMemberUniqueName="[Table8].[Sum Sales].[All]" allUniqueName="[Table8].[Sum Sales].[All]" dimensionUniqueName="[Table8]" displayFolder="" count="2" memberValueDatatype="20" unbalanced="0"/>
    <cacheHierarchy uniqueName="[territories].[RegionID]" caption="RegionID" attribute="1" defaultMemberUniqueName="[territories].[RegionID].[All]" allUniqueName="[territories].[RegionID].[All]" dimensionUniqueName="[territories]" displayFolder="" count="2" memberValueDatatype="130" unbalanced="0"/>
    <cacheHierarchy uniqueName="[territories].[City]" caption="City" attribute="1" defaultMemberUniqueName="[territories].[City].[All]" allUniqueName="[territories].[City].[All]" dimensionUniqueName="[territories]" displayFolder="" count="2" memberValueDatatype="130" unbalanced="0"/>
    <cacheHierarchy uniqueName="[territories].[Country]" caption="Country" attribute="1" defaultMemberUniqueName="[territories].[Country].[All]" allUniqueName="[territories].[Country].[All]" dimensionUniqueName="[territories]" displayFolder="" count="2" memberValueDatatype="130" unbalanced="0"/>
    <cacheHierarchy uniqueName="[Orders].[OrderDate (Month Index)]" caption="OrderDate (Month Index)" attribute="1" defaultMemberUniqueName="[Orders].[OrderDate (Month Index)].[All]" allUniqueName="[Orders].[OrderDate (Month Index)].[All]" dimensionUniqueName="[Orders]" displayFolder="" count="2" memberValueDatatype="20" unbalanced="0" hidden="1"/>
    <cacheHierarchy uniqueName="[Measures].[measure 1]" caption="measure 1" measure="1" displayFolder="" measureGroup="Customers" count="0"/>
    <cacheHierarchy uniqueName="[Measures].[Total Profit]" caption="Total Profit" measure="1" displayFolder="" measureGroup="Orders" count="0"/>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territories]" caption="__XL_Count territories" measure="1" displayFolder="" measureGroup="territories" count="0" hidden="1"/>
    <cacheHierarchy uniqueName="[Measures].[__XL_Count Orders]" caption="__XL_Count Orders" measure="1" displayFolder="" measureGroup="Orders" count="0" hidden="1"/>
    <cacheHierarchy uniqueName="[Measures].[__XL_Count Table8]" caption="__XL_Count Table8" measure="1" displayFolder="" measureGroup="Table8" count="0" hidden="1"/>
    <cacheHierarchy uniqueName="[Measures].[__XL_Count Dates_1]" caption="__XL_Count Dates_1" measure="1" displayFolder="" measureGroup="Dates_1" count="0" hidden="1"/>
    <cacheHierarchy uniqueName="[Measures].[__No measures defined]" caption="__No measures defined" measure="1" displayFolder="" count="0" hidden="1"/>
    <cacheHierarchy uniqueName="[Measures].[Sum of SalesAmount]" caption="Sum of SalesAmount" measure="1" displayFolder="" measureGroup="Orders" count="0" hidden="1">
      <extLst>
        <ext xmlns:x15="http://schemas.microsoft.com/office/spreadsheetml/2010/11/main" uri="{B97F6D7D-B522-45F9-BDA1-12C45D357490}">
          <x15:cacheHierarchy aggregatedColumn="17"/>
        </ext>
      </extLst>
    </cacheHierarchy>
    <cacheHierarchy uniqueName="[Measures].[Sum of OrderID]" caption="Sum of OrderID" measure="1" displayFolder="" measureGroup="Orders" count="0" hidden="1">
      <extLst>
        <ext xmlns:x15="http://schemas.microsoft.com/office/spreadsheetml/2010/11/main" uri="{B97F6D7D-B522-45F9-BDA1-12C45D357490}">
          <x15:cacheHierarchy aggregatedColumn="11"/>
        </ext>
      </extLst>
    </cacheHierarchy>
    <cacheHierarchy uniqueName="[Measures].[Distinct Count of OrderID]" caption="Distinct Count of OrderID" measure="1" displayFolder="" measureGroup="Orders" count="0" hidden="1">
      <extLst>
        <ext xmlns:x15="http://schemas.microsoft.com/office/spreadsheetml/2010/11/main" uri="{B97F6D7D-B522-45F9-BDA1-12C45D357490}">
          <x15:cacheHierarchy aggregatedColumn="11"/>
        </ext>
      </extLst>
    </cacheHierarchy>
    <cacheHierarchy uniqueName="[Measures].[Count of OrderID]" caption="Count of OrderID" measure="1" displayFolder="" measureGroup="Orders" count="0" hidden="1">
      <extLst>
        <ext xmlns:x15="http://schemas.microsoft.com/office/spreadsheetml/2010/11/main" uri="{B97F6D7D-B522-45F9-BDA1-12C45D357490}">
          <x15:cacheHierarchy aggregatedColumn="11"/>
        </ext>
      </extLst>
    </cacheHierarchy>
    <cacheHierarchy uniqueName="[Measures].[Count of Country]" caption="Count of Country" measure="1" displayFolder="" measureGroup="territories" count="0" hidden="1">
      <extLst>
        <ext xmlns:x15="http://schemas.microsoft.com/office/spreadsheetml/2010/11/main" uri="{B97F6D7D-B522-45F9-BDA1-12C45D357490}">
          <x15:cacheHierarchy aggregatedColumn="32"/>
        </ext>
      </extLst>
    </cacheHierarchy>
    <cacheHierarchy uniqueName="[Measures].[Sum of UnitPrice]" caption="Sum of UnitPrice" measure="1" displayFolder="" measureGroup="Orders" count="0" hidden="1">
      <extLst>
        <ext xmlns:x15="http://schemas.microsoft.com/office/spreadsheetml/2010/11/main" uri="{B97F6D7D-B522-45F9-BDA1-12C45D357490}">
          <x15:cacheHierarchy aggregatedColumn="16"/>
        </ext>
      </extLst>
    </cacheHierarchy>
  </cacheHierarchies>
  <kpis count="0"/>
  <dimensions count="7">
    <dimension name="Customers" uniqueName="[Customers]" caption="Customers"/>
    <dimension name="Dates_1" uniqueName="[Dates_1]" caption="Dates_1"/>
    <dimension measure="1" name="Measures" uniqueName="[Measures]" caption="Measures"/>
    <dimension name="Orders" uniqueName="[Orders]" caption="Orders"/>
    <dimension name="Products" uniqueName="[Products]" caption="Products"/>
    <dimension name="Table8" uniqueName="[Table8]" caption="Table8"/>
    <dimension name="territories" uniqueName="[territories]" caption="territories"/>
  </dimensions>
  <measureGroups count="6">
    <measureGroup name="Customers" caption="Customers"/>
    <measureGroup name="Dates_1" caption="Dates_1"/>
    <measureGroup name="Orders" caption="Orders"/>
    <measureGroup name="Products" caption="Products"/>
    <measureGroup name="Table8" caption="Table8"/>
    <measureGroup name="territories" caption="territories"/>
  </measureGroups>
  <maps count="15">
    <map measureGroup="0" dimension="0"/>
    <map measureGroup="0" dimension="6"/>
    <map measureGroup="1" dimension="0"/>
    <map measureGroup="1" dimension="1"/>
    <map measureGroup="1" dimension="3"/>
    <map measureGroup="1" dimension="4"/>
    <map measureGroup="1" dimension="6"/>
    <map measureGroup="2" dimension="0"/>
    <map measureGroup="2" dimension="3"/>
    <map measureGroup="2" dimension="4"/>
    <map measureGroup="2" dimension="6"/>
    <map measureGroup="3" dimension="4"/>
    <map measureGroup="4" dimension="5"/>
    <map measureGroup="4" dimension="6"/>
    <map measureGroup="5" dimension="6"/>
  </maps>
  <extLst>
    <ext xmlns:x14="http://schemas.microsoft.com/office/spreadsheetml/2009/9/main" uri="{725AE2AE-9491-48be-B2B4-4EB974FC3084}">
      <x14:pivotCacheDefinition slicerData="1" pivotCacheId="49878986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2CCCF7-C0BC-4EE2-9566-A3AA4BA4514E}" name="PivotTable4" cacheId="4" applyNumberFormats="0" applyBorderFormats="0" applyFontFormats="0" applyPatternFormats="0" applyAlignmentFormats="0" applyWidthHeightFormats="1" dataCaption="Values" tag="5b72c07b-e28a-4071-92ed-2b7a250d8858" updatedVersion="8" minRefreshableVersion="3" useAutoFormatting="1" subtotalHiddenItems="1" itemPrintTitles="1" createdVersion="8" indent="0" outline="1" outlineData="1" multipleFieldFilters="0" chartFormat="7">
  <location ref="B12:C68" firstHeaderRow="1" firstDataRow="1" firstDataCol="1"/>
  <pivotFields count="5">
    <pivotField axis="axisRow" allDrilled="1" subtotalTop="0" showAll="0" dataSourceSort="1" defaultSubtotal="0"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56">
    <i>
      <x/>
    </i>
    <i r="1">
      <x/>
    </i>
    <i r="1">
      <x v="1"/>
    </i>
    <i r="1">
      <x v="2"/>
    </i>
    <i r="1">
      <x v="3"/>
    </i>
    <i r="1">
      <x v="4"/>
    </i>
    <i r="1">
      <x v="5"/>
    </i>
    <i r="1">
      <x v="6"/>
    </i>
    <i r="1">
      <x v="7"/>
    </i>
    <i r="1">
      <x v="8"/>
    </i>
    <i r="1">
      <x v="9"/>
    </i>
    <i>
      <x v="1"/>
    </i>
    <i r="1">
      <x v="10"/>
    </i>
    <i r="1">
      <x v="11"/>
    </i>
    <i r="1">
      <x v="12"/>
    </i>
    <i r="1">
      <x v="13"/>
    </i>
    <i r="1">
      <x v="14"/>
    </i>
    <i r="1">
      <x v="15"/>
    </i>
    <i r="1">
      <x v="16"/>
    </i>
    <i r="1">
      <x v="17"/>
    </i>
    <i r="1">
      <x v="18"/>
    </i>
    <i r="1">
      <x v="19"/>
    </i>
    <i r="1">
      <x v="20"/>
    </i>
    <i>
      <x v="2"/>
    </i>
    <i r="1">
      <x v="21"/>
    </i>
    <i r="1">
      <x v="22"/>
    </i>
    <i r="1">
      <x v="23"/>
    </i>
    <i r="1">
      <x v="24"/>
    </i>
    <i r="1">
      <x v="25"/>
    </i>
    <i r="1">
      <x v="26"/>
    </i>
    <i r="1">
      <x v="27"/>
    </i>
    <i r="1">
      <x v="28"/>
    </i>
    <i r="1">
      <x v="29"/>
    </i>
    <i r="1">
      <x v="30"/>
    </i>
    <i r="1">
      <x v="31"/>
    </i>
    <i r="1">
      <x v="32"/>
    </i>
    <i>
      <x v="3"/>
    </i>
    <i r="1">
      <x v="33"/>
    </i>
    <i r="1">
      <x v="34"/>
    </i>
    <i r="1">
      <x v="35"/>
    </i>
    <i r="1">
      <x v="36"/>
    </i>
    <i r="1">
      <x v="37"/>
    </i>
    <i r="1">
      <x v="38"/>
    </i>
    <i r="1">
      <x v="39"/>
    </i>
    <i r="1">
      <x v="40"/>
    </i>
    <i r="1">
      <x v="41"/>
    </i>
    <i r="1">
      <x v="42"/>
    </i>
    <i r="1">
      <x v="43"/>
    </i>
    <i r="1">
      <x v="44"/>
    </i>
    <i>
      <x v="4"/>
    </i>
    <i r="1">
      <x v="45"/>
    </i>
    <i r="1">
      <x v="46"/>
    </i>
    <i r="1">
      <x v="47"/>
    </i>
    <i r="1">
      <x v="48"/>
    </i>
    <i r="1">
      <x v="49"/>
    </i>
    <i t="grand">
      <x/>
    </i>
  </rowItems>
  <colItems count="1">
    <i/>
  </colItems>
  <dataFields count="1">
    <dataField name="Total Sales Per Each Month" fld="2" baseField="1" baseItem="0" numFmtId="164"/>
  </dataFields>
  <formats count="1">
    <format dxfId="2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s_1].[Quarter].&amp;[2nd]"/>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Sales Per Each Month"/>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8"/>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territories]"/>
        <x15:activeTabTopLevelEntity name="[Dates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619DC0-8D85-4727-BD9F-BA493DF97DA2}" name="PivotTable2" cacheId="2" applyNumberFormats="0" applyBorderFormats="0" applyFontFormats="0" applyPatternFormats="0" applyAlignmentFormats="0" applyWidthHeightFormats="1" dataCaption="Values" tag="50c03847-b35d-46c7-9366-42b5a1c20eb2" updatedVersion="8" minRefreshableVersion="3" useAutoFormatting="1" subtotalHiddenItems="1" itemPrintTitles="1" createdVersion="8" indent="0" outline="1" outlineData="1" multipleFieldFilters="0">
  <location ref="A3:B7" firstHeaderRow="1" firstDataRow="1" firstDataCol="1"/>
  <pivotFields count="5">
    <pivotField axis="axisRow" allDrilled="1" subtotalTop="0" showAll="0" dataSourceSort="1" defaultSubtotal="0" defaultAttributeDrillState="1">
      <items count="6">
        <item s="1" x="0"/>
        <item x="1"/>
        <item x="2"/>
        <item x="3"/>
        <item x="4"/>
        <item x="5"/>
      </items>
    </pivotField>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4">
    <i>
      <x/>
    </i>
    <i r="1">
      <x/>
    </i>
    <i r="1">
      <x v="1"/>
    </i>
    <i t="grand">
      <x/>
    </i>
  </rowItems>
  <colItems count="1">
    <i/>
  </colItems>
  <dataFields count="1">
    <dataField name="Sum of SalesAmount" fld="2" baseField="0" baseItem="0" numFmtId="165"/>
  </dataFields>
  <formats count="13">
    <format dxfId="18">
      <pivotArea outline="0" collapsedLevelsAreSubtotals="1" fieldPosition="0"/>
    </format>
    <format dxfId="17">
      <pivotArea collapsedLevelsAreSubtotals="1" fieldPosition="0">
        <references count="2">
          <reference field="0" count="1" selected="0">
            <x v="0"/>
          </reference>
          <reference field="1" count="2">
            <x v="0"/>
            <x v="1"/>
          </reference>
        </references>
      </pivotArea>
    </format>
    <format dxfId="16">
      <pivotArea collapsedLevelsAreSubtotals="1" fieldPosition="0">
        <references count="1">
          <reference field="0" count="1">
            <x v="1"/>
          </reference>
        </references>
      </pivotArea>
    </format>
    <format dxfId="15">
      <pivotArea collapsedLevelsAreSubtotals="1" fieldPosition="0">
        <references count="2">
          <reference field="0" count="1" selected="0">
            <x v="1"/>
          </reference>
          <reference field="1" count="4">
            <x v="0"/>
            <x v="2"/>
            <x v="3"/>
            <x v="4"/>
          </reference>
        </references>
      </pivotArea>
    </format>
    <format dxfId="14">
      <pivotArea collapsedLevelsAreSubtotals="1" fieldPosition="0">
        <references count="1">
          <reference field="0" count="1">
            <x v="5"/>
          </reference>
        </references>
      </pivotArea>
    </format>
    <format dxfId="13">
      <pivotArea collapsedLevelsAreSubtotals="1" fieldPosition="0">
        <references count="2">
          <reference field="0" count="1" selected="0">
            <x v="5"/>
          </reference>
          <reference field="1" count="4">
            <x v="0"/>
            <x v="2"/>
            <x v="6"/>
            <x v="7"/>
          </reference>
        </references>
      </pivotArea>
    </format>
    <format dxfId="12">
      <pivotArea collapsedLevelsAreSubtotals="1" fieldPosition="0">
        <references count="1">
          <reference field="0" count="1">
            <x v="2"/>
          </reference>
        </references>
      </pivotArea>
    </format>
    <format dxfId="11">
      <pivotArea collapsedLevelsAreSubtotals="1" fieldPosition="0">
        <references count="2">
          <reference field="0" count="1" selected="0">
            <x v="2"/>
          </reference>
          <reference field="1" count="4">
            <x v="0"/>
            <x v="3"/>
            <x v="4"/>
            <x v="5"/>
          </reference>
        </references>
      </pivotArea>
    </format>
    <format dxfId="10">
      <pivotArea collapsedLevelsAreSubtotals="1" fieldPosition="0">
        <references count="1">
          <reference field="0" count="1">
            <x v="3"/>
          </reference>
        </references>
      </pivotArea>
    </format>
    <format dxfId="9">
      <pivotArea collapsedLevelsAreSubtotals="1" fieldPosition="0">
        <references count="2">
          <reference field="0" count="1" selected="0">
            <x v="3"/>
          </reference>
          <reference field="1" count="3">
            <x v="2"/>
            <x v="5"/>
            <x v="6"/>
          </reference>
        </references>
      </pivotArea>
    </format>
    <format dxfId="8">
      <pivotArea collapsedLevelsAreSubtotals="1" fieldPosition="0">
        <references count="1">
          <reference field="0" count="1">
            <x v="4"/>
          </reference>
        </references>
      </pivotArea>
    </format>
    <format dxfId="7">
      <pivotArea collapsedLevelsAreSubtotals="1" fieldPosition="0">
        <references count="2">
          <reference field="0" count="1" selected="0">
            <x v="4"/>
          </reference>
          <reference field="1" count="3">
            <x v="0"/>
            <x v="1"/>
            <x v="2"/>
          </reference>
        </references>
      </pivotArea>
    </format>
    <format dxfId="6">
      <pivotArea grandRow="1" outline="0" collapsedLevelsAreSubtotals="1" fieldPosition="0"/>
    </format>
  </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s_1].[Quarter].&amp;[2nd]"/>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0"/>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ritorie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6BD109-9EA5-4EF0-B2F3-1C0C26626464}" name="PivotTable1" cacheId="1" applyNumberFormats="0" applyBorderFormats="0" applyFontFormats="0" applyPatternFormats="0" applyAlignmentFormats="0" applyWidthHeightFormats="1" dataCaption="Values" tag="c19628bf-4cd4-4fd5-b240-c08f7869b9e8" updatedVersion="8" minRefreshableVersion="3" useAutoFormatting="1" subtotalHiddenItems="1" itemPrintTitles="1" createdVersion="8" indent="0" outline="1" outlineData="1" multipleFieldFilters="0" chartFormat="10">
  <location ref="F5:G12" firstHeaderRow="1"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SalesAmount" fld="1" baseField="0" baseItem="0" numFmtId="164"/>
  </dataFields>
  <formats count="1">
    <format dxfId="1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s_1].[Quarter].&amp;[2nd]"/>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ritori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B604EC-5B14-4C26-9DF6-81321D9181F8}" name="PivotTable6" cacheId="5" applyNumberFormats="0" applyBorderFormats="0" applyFontFormats="0" applyPatternFormats="0" applyAlignmentFormats="0" applyWidthHeightFormats="1" dataCaption="Values" tag="06ce93f9-f815-4e4b-be5d-b87d2d0173fa" updatedVersion="8" minRefreshableVersion="3" useAutoFormatting="1" subtotalHiddenItems="1" itemPrintTitles="1" createdVersion="8" indent="0" outline="1" outlineData="1" multipleFieldFilters="0" chartFormat="5">
  <location ref="A4:B9" firstHeaderRow="1" firstDataRow="1" firstDataCol="1"/>
  <pivotFields count="4">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2"/>
    </i>
    <i>
      <x v="3"/>
    </i>
    <i>
      <x v="1"/>
    </i>
    <i t="grand">
      <x/>
    </i>
  </rowItems>
  <colItems count="1">
    <i/>
  </colItems>
  <dataFields count="1">
    <dataField name="Sum of SalesAmount" fld="1" baseField="0" baseItem="0" numFmtId="164"/>
  </dataFields>
  <formats count="1">
    <format dxfId="3">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3" format="13">
      <pivotArea type="data" outline="0" fieldPosition="0">
        <references count="2">
          <reference field="4294967294" count="1" selected="0">
            <x v="0"/>
          </reference>
          <reference field="0" count="1" selected="0">
            <x v="3"/>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s>
  <pivotHierarchies count="4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es_1].[Quarter].&amp;[2n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4" filterVal="4"/>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territ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1ED919-48A0-47F2-8A9A-A06B642B88FE}" name="PivotTable1" cacheId="3" applyNumberFormats="0" applyBorderFormats="0" applyFontFormats="0" applyPatternFormats="0" applyAlignmentFormats="0" applyWidthHeightFormats="1" dataCaption="Values" tag="ba1a8310-d1c1-48fa-b2c9-6ce9d4149d23" updatedVersion="8" minRefreshableVersion="3" useAutoFormatting="1" subtotalHiddenItems="1" itemPrintTitles="1" createdVersion="8" indent="0" outline="1" outlineData="1" multipleFieldFilters="0" chartFormat="35">
  <location ref="A4:B8"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OrderID" fld="0" subtotal="count" baseField="0" baseItem="0"/>
  </dataFields>
  <chartFormats count="8">
    <chartFormat chart="15" format="14" series="1">
      <pivotArea type="data" outline="0" fieldPosition="0">
        <references count="1">
          <reference field="4294967294" count="1" selected="0">
            <x v="0"/>
          </reference>
        </references>
      </pivotArea>
    </chartFormat>
    <chartFormat chart="15" format="15">
      <pivotArea type="data" outline="0" fieldPosition="0">
        <references count="2">
          <reference field="4294967294" count="1" selected="0">
            <x v="0"/>
          </reference>
          <reference field="1" count="1" selected="0">
            <x v="0"/>
          </reference>
        </references>
      </pivotArea>
    </chartFormat>
    <chartFormat chart="15" format="16">
      <pivotArea type="data" outline="0" fieldPosition="0">
        <references count="2">
          <reference field="4294967294" count="1" selected="0">
            <x v="0"/>
          </reference>
          <reference field="1" count="1" selected="0">
            <x v="1"/>
          </reference>
        </references>
      </pivotArea>
    </chartFormat>
    <chartFormat chart="15" format="17">
      <pivotArea type="data" outline="0" fieldPosition="0">
        <references count="2">
          <reference field="4294967294" count="1" selected="0">
            <x v="0"/>
          </reference>
          <reference field="1" count="1" selected="0">
            <x v="2"/>
          </reference>
        </references>
      </pivotArea>
    </chartFormat>
    <chartFormat chart="34" format="22" series="1">
      <pivotArea type="data" outline="0" fieldPosition="0">
        <references count="1">
          <reference field="4294967294" count="1" selected="0">
            <x v="0"/>
          </reference>
        </references>
      </pivotArea>
    </chartFormat>
    <chartFormat chart="34" format="23">
      <pivotArea type="data" outline="0" fieldPosition="0">
        <references count="2">
          <reference field="4294967294" count="1" selected="0">
            <x v="0"/>
          </reference>
          <reference field="1" count="1" selected="0">
            <x v="0"/>
          </reference>
        </references>
      </pivotArea>
    </chartFormat>
    <chartFormat chart="34" format="24">
      <pivotArea type="data" outline="0" fieldPosition="0">
        <references count="2">
          <reference field="4294967294" count="1" selected="0">
            <x v="0"/>
          </reference>
          <reference field="1" count="1" selected="0">
            <x v="1"/>
          </reference>
        </references>
      </pivotArea>
    </chartFormat>
    <chartFormat chart="34" format="25">
      <pivotArea type="data" outline="0" fieldPosition="0">
        <references count="2">
          <reference field="4294967294" count="1" selected="0">
            <x v="0"/>
          </reference>
          <reference field="1" count="1" selected="0">
            <x v="2"/>
          </reference>
        </references>
      </pivotArea>
    </chartFormat>
  </chartFormats>
  <pivotHierarchies count="4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es_1].[Quarter].&amp;[2n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Distinct Count of OrderID"/>
    <pivotHierarchy dragToData="1" caption="Count of OrderID2"/>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activeTabTopLevelEntity name="[territo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34B102-12DD-45DD-AAEC-A0DCE25DB1A5}" name="PivotTable1" cacheId="7" applyNumberFormats="0" applyBorderFormats="0" applyFontFormats="0" applyPatternFormats="0" applyAlignmentFormats="0" applyWidthHeightFormats="1" dataCaption="Values" tag="3d9edc25-f1f5-413a-a913-1174748a3dbc" updatedVersion="8" minRefreshableVersion="3" useAutoFormatting="1" itemPrintTitles="1" createdVersion="8" indent="0" outline="1" outlineData="1" multipleFieldFilters="0" chartFormat="4">
  <location ref="B17:C22" firstHeaderRow="1" firstDataRow="1" firstDataCol="1"/>
  <pivotFields count="2">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
    <i>
      <x v="1"/>
    </i>
    <i>
      <x v="2"/>
    </i>
    <i>
      <x/>
    </i>
    <i>
      <x v="3"/>
    </i>
    <i t="grand">
      <x/>
    </i>
  </rowItems>
  <colItems count="1">
    <i/>
  </colItems>
  <dataFields count="1">
    <dataField name="Sum of SalesAmount" fld="1" baseField="0" baseItem="0" numFmtId="164"/>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4" filterVal="4"/>
        </filterColumn>
      </autoFilter>
    </filter>
  </filters>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BEBAA8-924B-4E4A-9727-9196EAE10B6A}" name="PivotTable5" cacheId="0" applyNumberFormats="0" applyBorderFormats="0" applyFontFormats="0" applyPatternFormats="0" applyAlignmentFormats="0" applyWidthHeightFormats="1" dataCaption="Values" tag="480b7512-c7dc-4c95-b54b-20a587e30c58" updatedVersion="8" minRefreshableVersion="3" useAutoFormatting="1" subtotalHiddenItems="1" itemPrintTitles="1" createdVersion="8" indent="0" outline="1" outlineData="1" multipleFieldFilters="0" chartFormat="7">
  <location ref="B6:C12" firstHeaderRow="1"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v="1"/>
    </i>
    <i>
      <x/>
    </i>
    <i>
      <x v="2"/>
    </i>
    <i>
      <x v="3"/>
    </i>
    <i>
      <x v="4"/>
    </i>
    <i t="grand">
      <x/>
    </i>
  </rowItems>
  <colItems count="1">
    <i/>
  </colItems>
  <dataFields count="1">
    <dataField name="Sum of SalesAmount" fld="1" baseField="0" baseItem="0" numFmtId="164"/>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es_1].[Quarter].&amp;[2nd]"/>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7088096-D039-44C3-8660-9D0AFA215060}" name="PivotTable3" cacheId="6" applyNumberFormats="0" applyBorderFormats="0" applyFontFormats="0" applyPatternFormats="0" applyAlignmentFormats="0" applyWidthHeightFormats="1" dataCaption="Values" tag="d35f472a-da0a-458d-ad2e-2176547a2da2" updatedVersion="8" minRefreshableVersion="3" useAutoFormatting="1" subtotalHiddenItems="1" itemPrintTitles="1" createdVersion="8" indent="0" outline="1" outlineData="1" multipleFieldFilters="0" chartFormat="9">
  <location ref="A1:B7" firstHeaderRow="1" firstDataRow="1" firstDataCol="1"/>
  <pivotFields count="4">
    <pivotField axis="axisRow" allDrilled="1" subtotalTop="0" showAll="0" measureFilter="1"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2"/>
    </i>
    <i>
      <x v="1"/>
    </i>
    <i>
      <x v="3"/>
    </i>
    <i>
      <x v="4"/>
    </i>
    <i t="grand">
      <x/>
    </i>
  </rowItems>
  <colItems count="1">
    <i/>
  </colItems>
  <dataFields count="1">
    <dataField fld="1" subtotal="count" baseField="0" baseItem="0"/>
  </dataFields>
  <formats count="1">
    <format dxfId="0">
      <pivotArea outline="0" collapsedLevelsAreSubtotals="1" fieldPosition="0"/>
    </format>
  </formats>
  <chartFormats count="15">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0" count="1" selected="0">
            <x v="0"/>
          </reference>
        </references>
      </pivotArea>
    </chartFormat>
    <chartFormat chart="5" format="2">
      <pivotArea type="data" outline="0" fieldPosition="0">
        <references count="2">
          <reference field="4294967294" count="1" selected="0">
            <x v="0"/>
          </reference>
          <reference field="0" count="1" selected="0">
            <x v="2"/>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 chart="5" format="4">
      <pivotArea type="data" outline="0" fieldPosition="0">
        <references count="2">
          <reference field="4294967294" count="1" selected="0">
            <x v="0"/>
          </reference>
          <reference field="0" count="1" selected="0">
            <x v="3"/>
          </reference>
        </references>
      </pivotArea>
    </chartFormat>
    <chartFormat chart="5" format="5">
      <pivotArea type="data" outline="0" fieldPosition="0">
        <references count="2">
          <reference field="4294967294" count="1" selected="0">
            <x v="0"/>
          </reference>
          <reference field="0" count="1" selected="0">
            <x v="4"/>
          </reference>
        </references>
      </pivotArea>
    </chartFormat>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0" count="1" selected="0">
            <x v="0"/>
          </reference>
        </references>
      </pivotArea>
    </chartFormat>
    <chartFormat chart="8" format="14">
      <pivotArea type="data" outline="0" fieldPosition="0">
        <references count="2">
          <reference field="4294967294" count="1" selected="0">
            <x v="0"/>
          </reference>
          <reference field="0" count="1" selected="0">
            <x v="2"/>
          </reference>
        </references>
      </pivotArea>
    </chartFormat>
    <chartFormat chart="8" format="15">
      <pivotArea type="data" outline="0" fieldPosition="0">
        <references count="2">
          <reference field="4294967294" count="1" selected="0">
            <x v="0"/>
          </reference>
          <reference field="0" count="1" selected="0">
            <x v="1"/>
          </reference>
        </references>
      </pivotArea>
    </chartFormat>
    <chartFormat chart="8" format="16">
      <pivotArea type="data" outline="0" fieldPosition="0">
        <references count="2">
          <reference field="4294967294" count="1" selected="0">
            <x v="0"/>
          </reference>
          <reference field="0" count="1" selected="0">
            <x v="3"/>
          </reference>
        </references>
      </pivotArea>
    </chartFormat>
    <chartFormat chart="8" format="17">
      <pivotArea type="data" outline="0" fieldPosition="0">
        <references count="2">
          <reference field="4294967294" count="1" selected="0">
            <x v="0"/>
          </reference>
          <reference field="0" count="1" selected="0">
            <x v="4"/>
          </reference>
        </references>
      </pivotArea>
    </chartFormat>
    <chartFormat chart="8" format="18">
      <pivotArea type="data" outline="0" fieldPosition="0">
        <references count="2">
          <reference field="4294967294" count="1" selected="0">
            <x v="0"/>
          </reference>
          <reference field="0" count="1" selected="0">
            <x v="7"/>
          </reference>
        </references>
      </pivotArea>
    </chartFormat>
    <chartFormat chart="8" format="19">
      <pivotArea type="data" outline="0" fieldPosition="0">
        <references count="2">
          <reference field="4294967294" count="1" selected="0">
            <x v="0"/>
          </reference>
          <reference field="0" count="1" selected="0">
            <x v="5"/>
          </reference>
        </references>
      </pivotArea>
    </chartFormat>
    <chartFormat chart="8" format="20">
      <pivotArea type="data" outline="0" fieldPosition="0">
        <references count="2">
          <reference field="4294967294" count="1" selected="0">
            <x v="0"/>
          </reference>
          <reference field="0" count="1" selected="0">
            <x v="6"/>
          </reference>
        </references>
      </pivotArea>
    </chartFormat>
  </chartFormats>
  <pivotHierarchies count="48">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members count="1" level="1">
        <member name="[Dates_1].[Quarter].&amp;[2nd]"/>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4">
      <autoFilter ref="A1">
        <filterColumn colId="0">
          <top10 val="5" filterVal="5"/>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territori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5" xr16:uid="{BC700F3F-8E60-415A-8E34-DD8D9428FA7E}" autoFormatId="16" applyNumberFormats="0" applyBorderFormats="0" applyFontFormats="0" applyPatternFormats="0" applyAlignmentFormats="0" applyWidthHeightFormats="0">
  <queryTableRefresh nextId="4">
    <queryTableFields count="3">
      <queryTableField id="1" name="RegionID" tableColumnId="1"/>
      <queryTableField id="2" name="City" tableColumnId="2"/>
      <queryTableField id="3" name="Country"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6208914D-F64E-406F-BE55-8F527E6DCF19}" autoFormatId="16" applyNumberFormats="0" applyBorderFormats="0" applyFontFormats="0" applyPatternFormats="0" applyAlignmentFormats="0" applyWidthHeightFormats="0">
  <queryTableRefresh nextId="6">
    <queryTableFields count="5">
      <queryTableField id="1" name="Dates" tableColumnId="1"/>
      <queryTableField id="2" name="Year" tableColumnId="2"/>
      <queryTableField id="3" name="Month" tableColumnId="3"/>
      <queryTableField id="4" name="Quarter" tableColumnId="4"/>
      <queryTableField id="5" name="Day of Week"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6ADC05BC-3B52-4738-9E9F-749A9A80270D}" autoFormatId="16" applyNumberFormats="0" applyBorderFormats="0" applyFontFormats="0" applyPatternFormats="0" applyAlignmentFormats="0" applyWidthHeightFormats="0">
  <queryTableRefresh nextId="9">
    <queryTableFields count="8">
      <queryTableField id="1" name="ProductID" tableColumnId="1"/>
      <queryTableField id="2" name="ProductName" tableColumnId="2"/>
      <queryTableField id="3" name="Category" tableColumnId="3"/>
      <queryTableField id="4" name="SubCategory" tableColumnId="4"/>
      <queryTableField id="5" name="Manufacturer" tableColumnId="5"/>
      <queryTableField id="6" name="CostPrice" tableColumnId="6"/>
      <queryTableField id="7" name="WeightKG" tableColumnId="7"/>
      <queryTableField id="8" name="Size" tableColumnId="8"/>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8550A4BC-175A-4E91-84A8-A9AC4CDAF42F}" autoFormatId="16" applyNumberFormats="0" applyBorderFormats="0" applyFontFormats="0" applyPatternFormats="0" applyAlignmentFormats="0" applyWidthHeightFormats="0">
  <queryTableRefresh nextId="11">
    <queryTableFields count="8">
      <queryTableField id="1" name="OrderID" tableColumnId="1"/>
      <queryTableField id="2" name="OrderDate" tableColumnId="2"/>
      <queryTableField id="3" name="CustomerID" tableColumnId="3"/>
      <queryTableField id="4" name="ProductID" tableColumnId="4"/>
      <queryTableField id="5" name="Quantity" tableColumnId="5"/>
      <queryTableField id="6" name="UnitPrice" tableColumnId="6"/>
      <queryTableField id="7" name="SalesAmount" tableColumnId="7"/>
      <queryTableField id="8" name="PaymentMethod"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26FB2632-47AE-47E4-A292-3383619166F4}" autoFormatId="16" applyNumberFormats="0" applyBorderFormats="0" applyFontFormats="0" applyPatternFormats="0" applyAlignmentFormats="0" applyWidthHeightFormats="0">
  <queryTableRefresh nextId="6">
    <queryTableFields count="5">
      <queryTableField id="1" name="CustomerID" tableColumnId="1"/>
      <queryTableField id="2" name="CustomerName" tableColumnId="2"/>
      <queryTableField id="3" name="PostalCode" tableColumnId="3"/>
      <queryTableField id="4" name="Segment" tableColumnId="4"/>
      <queryTableField id="5" name="Region ID" tableColumnId="5"/>
    </queryTableFields>
  </queryTableRefresh>
</queryTable>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array.xml><?xml version="1.0" encoding="utf-8"?>
<arrayData xmlns="http://schemas.microsoft.com/office/spreadsheetml/2017/richdata2" count="16">
  <a r="1">
    <v t="r">3</v>
  </a>
  <a r="1">
    <v t="r">10</v>
  </a>
  <a r="1">
    <v t="s">Eastern European Time Zone</v>
  </a>
  <a r="1">
    <v t="r">19</v>
  </a>
  <a r="2">
    <v t="r">43</v>
    <v t="r">44</v>
  </a>
  <a r="1">
    <v t="s">Modern Standard Arabic</v>
  </a>
  <a r="28">
    <v t="r">62</v>
    <v t="r">63</v>
    <v t="r">64</v>
    <v t="r">65</v>
    <v t="r">66</v>
    <v t="r">67</v>
    <v t="r">68</v>
    <v t="r">69</v>
    <v t="r">70</v>
    <v t="r">71</v>
    <v t="r">16</v>
    <v t="r">72</v>
    <v t="r">73</v>
    <v t="r">74</v>
    <v t="r">75</v>
    <v t="r">76</v>
    <v t="r">77</v>
    <v t="r">78</v>
    <v t="r">79</v>
    <v t="r">80</v>
    <v t="r">81</v>
    <v t="r">82</v>
    <v t="r">83</v>
    <v t="r">84</v>
    <v t="r">85</v>
    <v t="r">86</v>
    <v t="r">87</v>
    <v t="r">88</v>
  </a>
  <a r="2">
    <v t="s">UTC+03:00</v>
    <v t="s">UTC+02:00</v>
  </a>
  <a r="1">
    <v t="r">98</v>
  </a>
  <a r="1">
    <v t="r">105</v>
  </a>
  <a r="1">
    <v t="s">UTC+02:00</v>
  </a>
  <a r="1">
    <v t="r">113</v>
  </a>
  <a r="1">
    <v t="r">121</v>
  </a>
  <a r="1">
    <v t="r">128</v>
  </a>
  <a r="1">
    <v t="r">135</v>
  </a>
  <a r="1">
    <v t="r">148</v>
  </a>
</arrayData>
</file>

<file path=xl/richData/rdrichvalue.xml><?xml version="1.0" encoding="utf-8"?>
<rvData xmlns="http://schemas.microsoft.com/office/spreadsheetml/2017/richdata" count="165">
  <rv s="0">
    <fb>13184</fb>
    <v>9</v>
  </rv>
  <rv s="1">
    <v>536870912</v>
    <v>Giza</v>
    <v>d46c0748-fe94-5cd7-0871-4844bf7faf9f</v>
    <v>en-US</v>
    <v>Map</v>
  </rv>
  <rv s="1">
    <v>536870912</v>
    <v>Egypt</v>
    <v>7af820a7-1c8d-f12a-0ca9-87e192e82cee</v>
    <v>en-US</v>
    <v>Map</v>
  </rv>
  <rv s="1">
    <v>805306368</v>
    <v>Ahmed Rashed Mustafa Atifi (Governor)</v>
    <v>2ba21c09-e254-20d6-c6a8-8fbaba4217f3</v>
    <v>en-US</v>
    <v>Generic</v>
  </rv>
  <rv s="2">
    <v>0</v>
  </rv>
  <rv s="3">
    <v>https://www.bing.com/search?q=giza+governorate+egypt&amp;form=skydnc</v>
    <v>Learn more on Bing</v>
  </rv>
  <rv s="0">
    <fb>8632021</fb>
    <v>9</v>
  </rv>
  <rv s="4">
    <v>#VALUE!</v>
    <v>en-US</v>
    <v>23a0d5e0-99dd-b522-e54d-b11659fab6ca</v>
    <v>536870912</v>
    <v>1</v>
    <v>2</v>
    <v>3</v>
    <v>Giza Governorate</v>
    <v>5</v>
    <v>6</v>
    <v>Map</v>
    <v>7</v>
    <v>8</v>
    <v>EG-GZ</v>
    <v>0</v>
    <v>1</v>
    <v>2</v>
    <v>Giza Governorate is one of the governorates of Egypt. It is in the center of the country, situated on the west bank of the Nile River opposite Cairo. Its capital is the city of Giza. It includes a stretch of the left bank of the Nile Valley ...</v>
    <v>1</v>
    <v>4</v>
    <v>5</v>
    <v>Giza Governorate</v>
    <v>6</v>
    <v>Giza Governorate</v>
    <v>mdp/vdpid/9709676</v>
  </rv>
  <rv s="0">
    <fb>2960</fb>
    <v>9</v>
  </rv>
  <rv s="1">
    <v>536870912</v>
    <v>Luxor</v>
    <v>565ea244-8392-b700-4b30-64230c543e02</v>
    <v>en-US</v>
    <v>Map</v>
  </rv>
  <rv s="1">
    <v>805306368</v>
    <v>Abdel Moteleb Emara (Governor)</v>
    <v>60c76ef4-083a-6718-6290-dd527dc84bbb</v>
    <v>en-US</v>
    <v>Generic</v>
  </rv>
  <rv s="2">
    <v>1</v>
  </rv>
  <rv s="3">
    <v>https://www.bing.com/search?q=luxor+governorate+egypt&amp;form=skydnc</v>
    <v>Learn more on Bing</v>
  </rv>
  <rv s="0">
    <fb>1429281</fb>
    <v>9</v>
  </rv>
  <rv s="2">
    <v>2</v>
  </rv>
  <rv s="5">
    <v>#VALUE!</v>
    <v>en-US</v>
    <v>94700196-ca2a-7d87-d77b-cc43f44dfc99</v>
    <v>536870912</v>
    <v>1</v>
    <v>12</v>
    <v>13</v>
    <v>Luxor Governorate</v>
    <v>5</v>
    <v>6</v>
    <v>Map</v>
    <v>7</v>
    <v>14</v>
    <v>EG-LX</v>
    <v>8</v>
    <v>9</v>
    <v>2</v>
    <v>Luxor Governorate has been one of Egypt's governorates since 7 December 2009, when former president Hosni Mubarak announced its separation from the Qena Governorate. It is located 635 km south of Cairo. It lies in Upper Egypt along the Nile. ...</v>
    <v>9</v>
    <v>11</v>
    <v>12</v>
    <v>Luxor Governorate</v>
    <v>13</v>
    <v>14</v>
    <v>Luxor Governorate</v>
    <v>mdp/vdpid/-7996866687</v>
  </rv>
  <rv s="1">
    <v>536870912</v>
    <v>Giza Governorate</v>
    <v>23a0d5e0-99dd-b522-e54d-b11659fab6ca</v>
    <v>en-US</v>
    <v>Map</v>
  </rv>
  <rv s="0">
    <fb>187</fb>
    <v>9</v>
  </rv>
  <rv s="0">
    <fb>29.986999999999998</fb>
    <v>19</v>
  </rv>
  <rv s="1">
    <v>805306368</v>
    <v>Ahmed Rashed (Governor)</v>
    <v>4cd96011-842c-9427-ed11-e71628e23bd8</v>
    <v>en-US</v>
    <v>Generic</v>
  </rv>
  <rv s="2">
    <v>3</v>
  </rv>
  <rv s="3">
    <v>https://www.bing.com/search?q=giza&amp;form=skydnc</v>
    <v>Learn more on Bing</v>
  </rv>
  <rv s="0">
    <fb>31.2118</fb>
    <v>19</v>
  </rv>
  <rv s="0">
    <fb>5598402</fb>
    <v>9</v>
  </rv>
  <rv s="6">
    <v>#VALUE!</v>
    <v>en-US</v>
    <v>d46c0748-fe94-5cd7-0871-4844bf7faf9f</v>
    <v>536870912</v>
    <v>1</v>
    <v>16</v>
    <v>17</v>
    <v>Giza</v>
    <v>5</v>
    <v>6</v>
    <v>Map</v>
    <v>7</v>
    <v>18</v>
    <v>16</v>
    <v>17</v>
    <v>2</v>
    <v>Giza is the third-largest city in Egypt by area after Cairo and Alexandria; and fourth-largest city in Africa by population after Kinshasa, Lagos, and Cairo. It is the capital of Giza Governorate with a total population of 4,872,448 in the 2017 ...</v>
    <v>18</v>
    <v>20</v>
    <v>21</v>
    <v>22</v>
    <v>Giza</v>
    <v>23</v>
    <v>Giza</v>
    <v>mdp/vdpid/7263822028912721923</v>
  </rv>
  <rv s="0">
    <fb>3.75083632480913E-2</fb>
    <v>39</v>
  </rv>
  <rv s="0">
    <fb>1010407.87</fb>
    <v>9</v>
  </rv>
  <rv s="0">
    <fb>836000</fb>
    <v>9</v>
  </rv>
  <rv s="0">
    <fb>26.379000000000001</fb>
    <v>40</v>
  </rv>
  <rv s="0">
    <fb>20</fb>
    <v>41</v>
  </rv>
  <rv s="1">
    <v>536870912</v>
    <v>Cairo</v>
    <v>f339e71b-dff6-f428-3624-c707f5baa04c</v>
    <v>en-US</v>
    <v>Map</v>
  </rv>
  <rv s="0">
    <fb>238560.35200000001</fb>
    <v>9</v>
  </rv>
  <rv s="0">
    <fb>288.56670071116298</fb>
    <v>42</v>
  </rv>
  <rv s="0">
    <fb>9.1505022263158792E-2</fb>
    <v>39</v>
  </rv>
  <rv s="0">
    <fb>1683.2135182955701</fb>
    <v>9</v>
  </rv>
  <rv s="0">
    <fb>3.3260000000000001</fb>
    <v>40</v>
  </rv>
  <rv s="0">
    <fb>7.3936409135688501E-4</fb>
    <v>39</v>
  </rv>
  <rv s="0">
    <fb>97.928929787843501</fb>
    <v>43</v>
  </rv>
  <rv s="0">
    <fb>0.4</fb>
    <v>44</v>
  </rv>
  <rv s="0">
    <fb>303175127597.521</fb>
    <v>45</v>
  </rv>
  <rv s="0">
    <fb>1.0628493000000001</fb>
    <v>39</v>
  </rv>
  <rv s="0">
    <fb>0.35164520000000005</fb>
    <v>39</v>
  </rv>
  <rv s="0">
    <fb>18.100000000000001</fb>
    <v>43</v>
  </rv>
  <rv s="1">
    <v>805306368</v>
    <v>Abdel Fattah el-Sisi (President)</v>
    <v>bd682cfc-4153-2740-55a8-5092e9ac12e6</v>
    <v>en-US</v>
    <v>Generic</v>
  </rv>
  <rv s="1">
    <v>805306368</v>
    <v>Mostafa Madbouly (Prime minister)</v>
    <v>20dec001-59cb-3582-f4b1-c36057f3c8dd</v>
    <v>en-US</v>
    <v>Generic</v>
  </rv>
  <rv s="2">
    <v>4</v>
  </rv>
  <rv s="3">
    <v>https://www.bing.com/search?q=egypt&amp;form=skydnc</v>
    <v>Learn more on Bing</v>
  </rv>
  <rv s="0">
    <fb>71.825000000000003</fb>
    <v>43</v>
  </rv>
  <rv s="0">
    <fb>44199850000</fb>
    <v>45</v>
  </rv>
  <rv s="0">
    <fb>37</fb>
    <v>43</v>
  </rv>
  <rv s="2">
    <v>5</v>
  </rv>
  <rv s="0">
    <fb>0.61958965460000004</fb>
    <v>39</v>
  </rv>
  <rv s="0">
    <fb>0.4521</fb>
    <v>40</v>
  </rv>
  <rv s="0">
    <fb>110990103</fb>
    <v>9</v>
  </rv>
  <rv s="0">
    <fb>0.21</fb>
    <v>39</v>
  </rv>
  <rv s="0">
    <fb>0.26899999999999996</fb>
    <v>39</v>
  </rv>
  <rv s="0">
    <fb>0.41</fb>
    <v>39</v>
  </rv>
  <rv s="0">
    <fb>3.7999999999999999E-2</fb>
    <v>39</v>
  </rv>
  <rv s="0">
    <fb>0.09</fb>
    <v>39</v>
  </rv>
  <rv s="0">
    <fb>0.128</fb>
    <v>39</v>
  </rv>
  <rv s="0">
    <fb>0.16200000000000001</fb>
    <v>39</v>
  </rv>
  <rv s="0">
    <fb>0.46412998199462896</fb>
    <v>39</v>
  </rv>
  <rv s="1">
    <v>536870912</v>
    <v>Alexandria Governorate</v>
    <v>8003181b-e7bf-ddf4-a199-71a05b6ade79</v>
    <v>en-US</v>
    <v>Map</v>
  </rv>
  <rv s="1">
    <v>536870912</v>
    <v>Aswan Governorate</v>
    <v>511db9d8-aac1-9ab1-13bb-6138eb5616c4</v>
    <v>en-US</v>
    <v>Map</v>
  </rv>
  <rv s="1">
    <v>536870912</v>
    <v>Asyut Governorate</v>
    <v>38276c64-ea7a-410d-24b7-64beb756024c</v>
    <v>en-US</v>
    <v>Map</v>
  </rv>
  <rv s="1">
    <v>536870912</v>
    <v>Beheira Governorate</v>
    <v>cb4090bf-d2f8-2204-d585-476d3df37a8f</v>
    <v>en-US</v>
    <v>Map</v>
  </rv>
  <rv s="1">
    <v>536870912</v>
    <v>Beni Suef Governorate</v>
    <v>badcf7b4-a9e2-5517-1bdd-c780c2f26c72</v>
    <v>en-US</v>
    <v>Map</v>
  </rv>
  <rv s="1">
    <v>536870912</v>
    <v>Cairo Governorate</v>
    <v>40d749c0-d713-814e-ef3c-7915083a10e8</v>
    <v>en-US</v>
    <v>Map</v>
  </rv>
  <rv s="1">
    <v>536870912</v>
    <v>Dakahlia Governorate</v>
    <v>fdeeb0b3-047e-b574-74e0-f88c2d7a040c</v>
    <v>en-US</v>
    <v>Map</v>
  </rv>
  <rv s="1">
    <v>536870912</v>
    <v>Damietta Governorate</v>
    <v>752a9b04-16cc-3931-5ca2-fb0e1925be23</v>
    <v>en-US</v>
    <v>Map</v>
  </rv>
  <rv s="1">
    <v>536870912</v>
    <v>Faiyum Governorate</v>
    <v>eb26f94e-2766-c3d3-35f4-50cb2eb0ce55</v>
    <v>en-US</v>
    <v>Map</v>
  </rv>
  <rv s="1">
    <v>536870912</v>
    <v>Gharbia Governorate</v>
    <v>539d1f2a-e56b-981b-b68c-d4ff7d3279a2</v>
    <v>en-US</v>
    <v>Map</v>
  </rv>
  <rv s="1">
    <v>536870912</v>
    <v>Ismailia Governorate</v>
    <v>cdc25da2-596e-d166-dd41-c8036a65ade5</v>
    <v>en-US</v>
    <v>Map</v>
  </rv>
  <rv s="1">
    <v>536870912</v>
    <v>Kafr El Sheikh Governorate</v>
    <v>308b3991-f02f-c6c6-b267-441ab51f1699</v>
    <v>en-US</v>
    <v>Map</v>
  </rv>
  <rv s="1">
    <v>536870912</v>
    <v>Matrouh Governorate</v>
    <v>f74dd9b0-23df-6191-1303-3b2ba17dc003</v>
    <v>en-US</v>
    <v>Map</v>
  </rv>
  <rv s="1">
    <v>536870912</v>
    <v>Minya Governorate</v>
    <v>e95f5f87-062b-7638-1248-4a3562370238</v>
    <v>en-US</v>
    <v>Map</v>
  </rv>
  <rv s="1">
    <v>536870912</v>
    <v>Monufia Governorate</v>
    <v>3708df96-eaa0-3c11-f327-c95a8d7a76d1</v>
    <v>en-US</v>
    <v>Map</v>
  </rv>
  <rv s="1">
    <v>536870912</v>
    <v>New Valley Governorate</v>
    <v>37340c74-0dd0-16d1-be47-975ac31f8ea1</v>
    <v>en-US</v>
    <v>Map</v>
  </rv>
  <rv s="1">
    <v>536870912</v>
    <v>North Sinai Governorate</v>
    <v>094f5c93-c38c-43cc-3c97-af2da0fb59d5</v>
    <v>en-US</v>
    <v>Map</v>
  </rv>
  <rv s="1">
    <v>536870912</v>
    <v>Port Said Governorate</v>
    <v>103ea99c-5f99-dc51-ef52-6b804e4d5070</v>
    <v>en-US</v>
    <v>Map</v>
  </rv>
  <rv s="1">
    <v>536870912</v>
    <v>Qalyubiyya Governorate</v>
    <v>5da2d5de-8ce0-0ea6-1d83-c5eba8c9ec46</v>
    <v>en-US</v>
    <v>Map</v>
  </rv>
  <rv s="1">
    <v>536870912</v>
    <v>Qena Governorate</v>
    <v>13bc95f2-9ce1-a4be-cde3-26eb1e242951</v>
    <v>en-US</v>
    <v>Map</v>
  </rv>
  <rv s="1">
    <v>536870912</v>
    <v>Red Sea Governorate</v>
    <v>e9f5f47b-c7d2-72b7-9cdd-3b8e16d774b4</v>
    <v>en-US</v>
    <v>Map</v>
  </rv>
  <rv s="1">
    <v>536870912</v>
    <v>Sharqia Governorate</v>
    <v>1bccb0aa-521d-f0af-c496-d67e43635dba</v>
    <v>en-US</v>
    <v>Map</v>
  </rv>
  <rv s="1">
    <v>536870912</v>
    <v>Sohag Governorate</v>
    <v>d302a61c-56d1-2127-6b4b-811b992d8f35</v>
    <v>en-US</v>
    <v>Map</v>
  </rv>
  <rv s="1">
    <v>536870912</v>
    <v>South Sinai Governorate</v>
    <v>efb866ef-8727-ced5-9a50-36d860c1201e</v>
    <v>en-US</v>
    <v>Map</v>
  </rv>
  <rv s="1">
    <v>536870912</v>
    <v>Suez Governorate</v>
    <v>c4378354-0b78-e7be-8a8b-ebee69155c12</v>
    <v>en-US</v>
    <v>Map</v>
  </rv>
  <rv s="1">
    <v>536870912</v>
    <v>Luxor Governorate</v>
    <v>94700196-ca2a-7d87-d77b-cc43f44dfc99</v>
    <v>en-US</v>
    <v>Map</v>
  </rv>
  <rv s="1">
    <v>536870912</v>
    <v>Helwan Governorate</v>
    <v>620896cd-1897-57e1-4303-f871d3044d3b</v>
    <v>en-US</v>
    <v>Map</v>
  </rv>
  <rv s="2">
    <v>6</v>
  </rv>
  <rv s="0">
    <fb>0.12519211097017099</fb>
    <v>39</v>
  </rv>
  <rv s="2">
    <v>7</v>
  </rv>
  <rv s="0">
    <fb>0.44400000000000001</fb>
    <v>39</v>
  </rv>
  <rv s="0">
    <fb>0.107600002288818</fb>
    <v>46</v>
  </rv>
  <rv s="0">
    <fb>42895824</fb>
    <v>9</v>
  </rv>
  <rv s="7">
    <v>#VALUE!</v>
    <v>en-US</v>
    <v>7af820a7-1c8d-f12a-0ca9-87e192e82cee</v>
    <v>536870912</v>
    <v>1</v>
    <v>36</v>
    <v>37</v>
    <v>Egypt</v>
    <v>5</v>
    <v>6</v>
    <v>Map</v>
    <v>7</v>
    <v>38</v>
    <v>EG</v>
    <v>25</v>
    <v>26</v>
    <v>27</v>
    <v>28</v>
    <v>29</v>
    <v>30</v>
    <v>31</v>
    <v>32</v>
    <v>33</v>
    <v>EGP</v>
    <v>Egypt, officially the Arab Republic of Egypt, is a country spanning the northeast corner of Africa and southwest corner of Asia via the Sinai Peninsula. It is bordered by the Mediterranean Sea to the north, the Gaza Strip of Palestine and Israel ...</v>
    <v>34</v>
    <v>35</v>
    <v>36</v>
    <v>37</v>
    <v>38</v>
    <v>39</v>
    <v>40</v>
    <v>41</v>
    <v>42</v>
    <v>30</v>
    <v>45</v>
    <v>46</v>
    <v>47</v>
    <v>48</v>
    <v>49</v>
    <v>Egypt</v>
    <v>Bilady, Bilady, Bilady</v>
    <v>50</v>
    <v>جُمهورِيّةُ مِصرَ العَرَبيّةِ</v>
    <v>51</v>
    <v>52</v>
    <v>53</v>
    <v>54</v>
    <v>55</v>
    <v>56</v>
    <v>57</v>
    <v>58</v>
    <v>59</v>
    <v>60</v>
    <v>61</v>
    <v>89</v>
    <v>90</v>
    <v>91</v>
    <v>92</v>
    <v>93</v>
    <v>Egypt</v>
    <v>94</v>
    <v>mdp/vdpid/67</v>
  </rv>
  <rv s="0">
    <fb>1351</fb>
    <v>9</v>
  </rv>
  <rv s="0">
    <fb>31.262499999999999</fb>
    <v>19</v>
  </rv>
  <rv s="1">
    <v>805306368</v>
    <v>Adel Mohamed Ibrahim (Governor)</v>
    <v>9dfe1a0f-c8c3-36bb-a7a6-52efe6ae6b5e</v>
    <v>en-US</v>
    <v>Generic</v>
  </rv>
  <rv s="2">
    <v>8</v>
  </rv>
  <rv s="3">
    <v>https://www.bing.com/search?q=port+said&amp;form=skydnc</v>
    <v>Learn more on Bing</v>
  </rv>
  <rv s="0">
    <fb>32.3061111111111</fb>
    <v>19</v>
  </rv>
  <rv s="0">
    <fb>524433</fb>
    <v>9</v>
  </rv>
  <rv s="6">
    <v>#VALUE!</v>
    <v>en-US</v>
    <v>cc31f5da-1760-f587-4be2-d8bd3e5c317c</v>
    <v>536870912</v>
    <v>1</v>
    <v>48</v>
    <v>17</v>
    <v>Port Said</v>
    <v>5</v>
    <v>6</v>
    <v>Map</v>
    <v>7</v>
    <v>49</v>
    <v>79</v>
    <v>96</v>
    <v>2</v>
    <v>Port Said is a city that lies in northeast Egypt extending about 30 km along the coast of the Mediterranean Sea, straddling the west bank of the northern mouth of the Suez Canal. It forms the majority of the Port Said governorate, where its ...</v>
    <v>97</v>
    <v>99</v>
    <v>100</v>
    <v>101</v>
    <v>Port Said</v>
    <v>102</v>
    <v>Port Said</v>
    <v>mdp/vdpid/7263033536922255361</v>
  </rv>
  <rv s="0">
    <fb>3085</fb>
    <v>9</v>
  </rv>
  <rv s="1">
    <v>805306368</v>
    <v>Ibrahim Saber (Governor)</v>
    <v>cc391b54-2047-1d2d-bbd7-e7b4c11a47d6</v>
    <v>en-US</v>
    <v>Generic</v>
  </rv>
  <rv s="2">
    <v>9</v>
  </rv>
  <rv s="3">
    <v>https://www.bing.com/search?q=cairo+governorate&amp;form=skydnc</v>
    <v>Learn more on Bing</v>
  </rv>
  <rv s="0">
    <fb>10203693</fb>
    <v>9</v>
  </rv>
  <rv s="2">
    <v>10</v>
  </rv>
  <rv s="5">
    <v>#VALUE!</v>
    <v>en-US</v>
    <v>40d749c0-d713-814e-ef3c-7915083a10e8</v>
    <v>536870912</v>
    <v>1</v>
    <v>52</v>
    <v>13</v>
    <v>Cairo Governorate</v>
    <v>5</v>
    <v>6</v>
    <v>Map</v>
    <v>7</v>
    <v>53</v>
    <v>EG-C</v>
    <v>104</v>
    <v>30</v>
    <v>2</v>
    <v>Cairo Governorate is one of the 27 governorates of Egypt. It is formed of the city of Cairo, both the national capital of Egypt and the governorate's, in addition to five satellite cities: the New Administrative Capital - set to become the seat ...</v>
    <v>30</v>
    <v>106</v>
    <v>107</v>
    <v>Cairo Governorate</v>
    <v>108</v>
    <v>109</v>
    <v>Cairo Governorate</v>
    <v>mdp/vdpid/10595832</v>
  </rv>
  <rv s="0">
    <fb>528</fb>
    <v>9</v>
  </rv>
  <rv s="0">
    <fb>30.044444444444402</fb>
    <v>19</v>
  </rv>
  <rv s="1">
    <v>805306368</v>
    <v>Ibrahim Saber Khalil (Governor)</v>
    <v>b228107e-4af7-10da-bfe6-9068d7ca2bd2</v>
    <v>en-US</v>
    <v>Generic</v>
  </rv>
  <rv s="2">
    <v>11</v>
  </rv>
  <rv s="3">
    <v>https://www.bing.com/search?q=cairo+egypt&amp;form=skydnc</v>
    <v>Learn more on Bing</v>
  </rv>
  <rv s="0">
    <fb>31.2358333333333</fb>
    <v>19</v>
  </rv>
  <rv s="0">
    <fb>10100166</fb>
    <v>9</v>
  </rv>
  <rv s="8">
    <v>#VALUE!</v>
    <v>en-US</v>
    <v>f339e71b-dff6-f428-3624-c707f5baa04c</v>
    <v>536870912</v>
    <v>1</v>
    <v>55</v>
    <v>56</v>
    <v>Cairo</v>
    <v>5</v>
    <v>6</v>
    <v>Map</v>
    <v>7</v>
    <v>57</v>
    <v>67</v>
    <v>67</v>
    <v>111</v>
    <v>2</v>
    <v>Cairo is the capital and largest city of Egypt and the Cairo Governorate, being home to more than 10 million people. It is also part of the largest urban agglomeration in Africa, the Arab world, and the Middle East. The Greater Cairo ...</v>
    <v>112</v>
    <v>114</v>
    <v>115</v>
    <v>116</v>
    <v>Cairo</v>
    <v>117</v>
    <v>91</v>
    <v>Cairo</v>
    <v>mdp/vdpid/7263820929786970117</v>
  </rv>
  <rv s="0">
    <fb>2879</fb>
    <v>9</v>
  </rv>
  <rv s="1">
    <v>536870912</v>
    <v>Alexandria</v>
    <v>c8ebad2a-13f1-58a1-0e37-d34361370539</v>
    <v>en-US</v>
    <v>Map</v>
  </rv>
  <rv s="1">
    <v>805306368</v>
    <v>Muhammad Al-Sharif (Governor)</v>
    <v>6d84b210-34ff-ec4c-8bbe-52db3752a359</v>
    <v>en-US</v>
    <v>Generic</v>
  </rv>
  <rv s="2">
    <v>12</v>
  </rv>
  <rv s="3">
    <v>https://www.bing.com/search?q=alexandria+governorate+egypt&amp;form=skydnc</v>
    <v>Learn more on Bing</v>
  </rv>
  <rv s="0">
    <fb>5163750</fb>
    <v>9</v>
  </rv>
  <rv s="4">
    <v>#VALUE!</v>
    <v>en-US</v>
    <v>8003181b-e7bf-ddf4-a199-71a05b6ade79</v>
    <v>536870912</v>
    <v>1</v>
    <v>60</v>
    <v>3</v>
    <v>Alexandria Governorate</v>
    <v>5</v>
    <v>6</v>
    <v>Map</v>
    <v>7</v>
    <v>8</v>
    <v>EG-ALX</v>
    <v>119</v>
    <v>120</v>
    <v>2</v>
    <v>Alexandria Governorate is one of the governorates of Egypt. The city of Alexandria was historically the capital of Egypt until the foundation of Fustat, which was later absorbed into Cairo. Today the Alexandria governorate is considered second ...</v>
    <v>120</v>
    <v>122</v>
    <v>123</v>
    <v>Alexandria Governorate</v>
    <v>124</v>
    <v>Alexandria Governorate</v>
    <v>mdp/vdpid/10595834</v>
  </rv>
  <rv s="0">
    <fb>120000</fb>
    <v>9</v>
  </rv>
  <rv s="1">
    <v>536870912</v>
    <v>Hurghada</v>
    <v>c6f24bb2-fd53-5256-e6f5-cb4d3388b43d</v>
    <v>en-US</v>
    <v>Map</v>
  </rv>
  <rv s="1">
    <v>805306368</v>
    <v>Amr Hanafy= (Governor)</v>
    <v>76da5ee6-156e-2ebc-4324-1a189bf3b6f9</v>
    <v>en-US</v>
    <v>Generic</v>
  </rv>
  <rv s="2">
    <v>13</v>
  </rv>
  <rv s="3">
    <v>https://www.bing.com/search?q=red+sea+governorate&amp;form=skydnc</v>
    <v>Learn more on Bing</v>
  </rv>
  <rv s="0">
    <fb>410229</fb>
    <v>9</v>
  </rv>
  <rv s="5">
    <v>#VALUE!</v>
    <v>en-US</v>
    <v>e9f5f47b-c7d2-72b7-9cdd-3b8e16d774b4</v>
    <v>536870912</v>
    <v>1</v>
    <v>63</v>
    <v>13</v>
    <v>Red Sea Governorate</v>
    <v>5</v>
    <v>6</v>
    <v>Map</v>
    <v>7</v>
    <v>14</v>
    <v>EG-BA</v>
    <v>126</v>
    <v>127</v>
    <v>2</v>
    <v>Red Sea Governorate is one of the 27 governorates of Egypt. Located between the Nile and the Red Sea in the southeast of the country, its southern border forms part of Egypt's border with Sudan. Its capital and largest city is Hurghada.</v>
    <v>127</v>
    <v>129</v>
    <v>130</v>
    <v>Red Sea Governorate</v>
    <v>131</v>
    <v>109</v>
    <v>Red Sea Governorate</v>
    <v>mdp/vdpid/10595820</v>
  </rv>
  <rv s="0">
    <fb>1345</fb>
    <v>9</v>
  </rv>
  <rv s="1">
    <v>536870912</v>
    <v>Port Said</v>
    <v>cc31f5da-1760-f587-4be2-d8bd3e5c317c</v>
    <v>en-US</v>
    <v>Map</v>
  </rv>
  <rv s="1">
    <v>805306368</v>
    <v>Adel Mohamed Ibrahim Yousef Al Ghadhban (Governor)</v>
    <v>9ee31f6a-f9ee-61cf-c348-b0693cd039f6</v>
    <v>en-US</v>
    <v>Generic</v>
  </rv>
  <rv s="2">
    <v>14</v>
  </rv>
  <rv s="3">
    <v>https://www.bing.com/search?q=port+said+governorate+egypt&amp;form=skydnc</v>
    <v>Learn more on Bing</v>
  </rv>
  <rv s="0">
    <fb>749371</fb>
    <v>9</v>
  </rv>
  <rv s="4">
    <v>#VALUE!</v>
    <v>en-US</v>
    <v>103ea99c-5f99-dc51-ef52-6b804e4d5070</v>
    <v>536870912</v>
    <v>1</v>
    <v>66</v>
    <v>3</v>
    <v>Port Said Governorate</v>
    <v>5</v>
    <v>6</v>
    <v>Map</v>
    <v>7</v>
    <v>8</v>
    <v>EG-PTS</v>
    <v>133</v>
    <v>134</v>
    <v>2</v>
    <v>Port Said Governorate is a city-state located at the northeast end of the Nile Delta, on the coast of the Mediterranean Sea at the northern mouth of the Suez Canal. It is wholly urban, comprising the original Port Said city on the west bank of ...</v>
    <v>134</v>
    <v>136</v>
    <v>137</v>
    <v>Port Said Governorate</v>
    <v>138</v>
    <v>Port Said Governorate</v>
    <v>mdp/vdpid/10595822</v>
  </rv>
  <rv s="0">
    <fb>416</fb>
    <v>9</v>
  </rv>
  <rv s="0">
    <fb>25.696944444444</fb>
    <v>19</v>
  </rv>
  <rv s="3">
    <v>https://www.bing.com/search?q=luxor+egypt&amp;form=skydnc</v>
    <v>Learn more on Bing</v>
  </rv>
  <rv s="0">
    <fb>32.642222222222003</fb>
    <v>19</v>
  </rv>
  <rv s="0">
    <fb>202232</fb>
    <v>9</v>
  </rv>
  <rv s="9">
    <v>#VALUE!</v>
    <v>en-US</v>
    <v>565ea244-8392-b700-4b30-64230c543e02</v>
    <v>536870912</v>
    <v>1</v>
    <v>68</v>
    <v>69</v>
    <v>Luxor</v>
    <v>5</v>
    <v>6</v>
    <v>Map</v>
    <v>7</v>
    <v>70</v>
    <v>87</v>
    <v>140</v>
    <v>2</v>
    <v>Luxor is a city in Upper Egypt, which includes the site of the Ancient Egyptian city of Thebes. Luxor had a population of 263,109 in 2020, with an area of approximately 417 km² and is the capital of the Luxor Governorate. It is among the oldest ...</v>
    <v>141</v>
    <v>142</v>
    <v>143</v>
    <v>Luxor</v>
    <v>144</v>
    <v>109</v>
    <v>Luxor</v>
    <v>mdp/vdpid/7267622005069840385</v>
  </rv>
  <rv s="0">
    <fb>2523</fb>
    <v>9</v>
  </rv>
  <rv s="0">
    <fb>31.197500000000002</fb>
    <v>19</v>
  </rv>
  <rv s="1">
    <v>805306368</v>
    <v>Mohamed Taher El-Sherif (Governor)</v>
    <v>fbaf0fcf-826b-e5d8-9223-02c8baf1dca7</v>
    <v>en-US</v>
    <v>Generic</v>
  </rv>
  <rv s="2">
    <v>15</v>
  </rv>
  <rv s="3">
    <v>https://www.bing.com/search?q=alexandria+egypt&amp;form=skydnc</v>
    <v>Learn more on Bing</v>
  </rv>
  <rv s="0">
    <fb>29.892499999999998</fb>
    <v>19</v>
  </rv>
  <rv s="0">
    <fb>4870000</fb>
    <v>9</v>
  </rv>
  <rv s="6">
    <v>#VALUE!</v>
    <v>en-US</v>
    <v>c8ebad2a-13f1-58a1-0e37-d34361370539</v>
    <v>536870912</v>
    <v>1</v>
    <v>72</v>
    <v>17</v>
    <v>Alexandria</v>
    <v>5</v>
    <v>6</v>
    <v>Map</v>
    <v>7</v>
    <v>73</v>
    <v>62</v>
    <v>146</v>
    <v>2</v>
    <v>Alexandria is the second largest city in Egypt and the largest city on the Mediterranean coast. It lies at the western edge of the Nile River delta. Founded in c. 331 BC by Alexander the Great, Alexandria grew rapidly and became a major centre ...</v>
    <v>147</v>
    <v>149</v>
    <v>150</v>
    <v>151</v>
    <v>Alexandria</v>
    <v>152</v>
    <v>Alexandria</v>
    <v>mdp/vdpid/7262563777105625091</v>
  </rv>
  <rv s="0">
    <fb>27.257777777777999</fb>
    <v>19</v>
  </rv>
  <rv s="3">
    <v>https://www.bing.com/search?q=hurghada&amp;form=skydnc</v>
    <v>Learn more on Bing</v>
  </rv>
  <rv s="0">
    <fb>33.811666666667001</fb>
    <v>19</v>
  </rv>
  <rv s="0">
    <fb>214247</fb>
    <v>9</v>
  </rv>
  <rv s="10">
    <v>#VALUE!</v>
    <v>en-US</v>
    <v>c6f24bb2-fd53-5256-e6f5-cb4d3388b43d</v>
    <v>536870912</v>
    <v>1</v>
    <v>75</v>
    <v>76</v>
    <v>Hurghada</v>
    <v>5</v>
    <v>6</v>
    <v>Map</v>
    <v>7</v>
    <v>77</v>
    <v>82</v>
    <v>2</v>
    <v>Hurghada is a coastal city that serves as the largest city and capital of the Red Sea Governorate of Egypt. Hurghada has grown from a small fishing village to one of the largest resort destinations along the Red Sea coast, stretching close to 40 km.</v>
    <v>154</v>
    <v>155</v>
    <v>156</v>
    <v>Hurghada</v>
    <v>157</v>
    <v>109</v>
    <v>Hurghada</v>
    <v>mdp/vdpid/7267378920993849345</v>
  </rv>
  <rv s="0">
    <fb>445816</fb>
    <v>9</v>
  </rv>
  <rv s="1">
    <v>536870912</v>
    <v>Jordan</v>
    <v>111b516f-9a1d-0733-ed2d-cb194484fa44</v>
    <v>en-US</v>
    <v>Map</v>
  </rv>
  <rv s="0">
    <fb>22</fb>
    <v>19</v>
  </rv>
  <rv s="3">
    <v>https://www.bing.com/search?q=red+sea&amp;form=skydnc</v>
    <v>Learn more on Bing</v>
  </rv>
  <rv s="0">
    <fb>38</fb>
    <v>19</v>
  </rv>
  <rv s="11">
    <v>#VALUE!</v>
    <v>en-US</v>
    <v>47116f57-2cb0-bd80-4390-f7564b266027</v>
    <v>536870912</v>
    <v>1</v>
    <v>79</v>
    <v>80</v>
    <v>Red Sea</v>
    <v>5</v>
    <v>6</v>
    <v>Map</v>
    <v>7</v>
    <v>81</v>
    <v>159</v>
    <v>160</v>
    <v>The Red Sea is a sea inlet of the Indian Ocean, lying between Africa and Asia. Its connection to the ocean is in the south, through the Bab-el-Mandeb strait and the Gulf of Aden. To its north lie the Sinai Peninsula, the Gulf of Aqaba, and the ...</v>
    <v>161</v>
    <v>162</v>
    <v>163</v>
    <v>Red Sea</v>
    <v>Red Sea</v>
    <v>mdp/vdpid/27461</v>
  </rv>
</rvData>
</file>

<file path=xl/richData/rdrichvaluestructure.xml><?xml version="1.0" encoding="utf-8"?>
<rvStructures xmlns="http://schemas.microsoft.com/office/spreadsheetml/2017/richdata" count="12">
  <s t="_formattednumber">
    <k n="_Format" t="spb"/>
  </s>
  <s t="_linkedentity2">
    <k n="%EntityServiceId" t="i"/>
    <k n="_DisplayString" t="s"/>
    <k n="%EntityId" t="s"/>
    <k n="%EntityCulture" t="s"/>
    <k n="_Icon"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dmin Division 2 (County/district/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Country/region" t="r"/>
    <k n="Description" t="s"/>
    <k n="Latitude"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Latitude" t="r"/>
    <k n="LearnMoreOnLink" t="r"/>
    <k n="Longitude" t="r"/>
    <k n="Name" t="s"/>
    <k n="UniqueName" t="s"/>
    <k n="VDPID/VSID" t="s"/>
  </s>
</rvStructures>
</file>

<file path=xl/richData/rdsupportingpropertybag.xml><?xml version="1.0" encoding="utf-8"?>
<supportingPropertyBags xmlns="http://schemas.microsoft.com/office/spreadsheetml/2017/richdata2">
  <spbArrays count="8">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26">
      <v t="s">%EntityServiceId</v>
      <v t="s">%IsRefreshable</v>
      <v t="s">%EntityCulture</v>
      <v t="s">%EntityId</v>
      <v t="s">_Icon</v>
      <v t="s">_Provider</v>
      <v t="s">_Attribution</v>
      <v t="s">_Display</v>
      <v t="s">Name</v>
      <v t="s">_Format</v>
      <v t="s">Admin Division 2 (County/district/other)</v>
      <v t="s">Admin Division 1 (State/province/other)</v>
      <v t="s">Country/region</v>
      <v t="s">Leader(s)</v>
      <v t="s">_SubLabel</v>
      <v t="s">Population</v>
      <v t="s">Area</v>
      <v t="s">Latitude</v>
      <v t="s">Longitude</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Admin Division 1 (State/province/other)</v>
      <v t="s">Country/region</v>
      <v t="s">_SubLabel</v>
      <v t="s">Population</v>
      <v t="s">Area</v>
      <v t="s">Latitude</v>
      <v t="s">Longitude</v>
      <v t="s">Time zone(s)</v>
      <v t="s">_Flags</v>
      <v t="s">VDPID/VSID</v>
      <v t="s">UniqueName</v>
      <v t="s">_DisplayString</v>
      <v t="s">LearnMoreOnLink</v>
      <v t="s">Description</v>
    </a>
    <a count="23">
      <v t="s">%EntityServiceId</v>
      <v t="s">%IsRefreshable</v>
      <v t="s">%EntityCulture</v>
      <v t="s">%EntityId</v>
      <v t="s">_Icon</v>
      <v t="s">_Provider</v>
      <v t="s">_Attribution</v>
      <v t="s">_Display</v>
      <v t="s">Name</v>
      <v t="s">_Format</v>
      <v t="s">Admin Division 1 (State/province/other)</v>
      <v t="s">Country/region</v>
      <v t="s">_SubLabel</v>
      <v t="s">Population</v>
      <v t="s">Latitude</v>
      <v t="s">Longitude</v>
      <v t="s">Time zone(s)</v>
      <v t="s">_Flags</v>
      <v t="s">VDPID/VSID</v>
      <v t="s">UniqueName</v>
      <v t="s">_DisplayString</v>
      <v t="s">LearnMoreOnLink</v>
      <v t="s">Description</v>
    </a>
    <a count="21">
      <v t="s">%EntityServiceId</v>
      <v t="s">%IsRefreshable</v>
      <v t="s">%EntityCulture</v>
      <v t="s">%EntityId</v>
      <v t="s">_Icon</v>
      <v t="s">_Provider</v>
      <v t="s">_Attribution</v>
      <v t="s">_Display</v>
      <v t="s">Name</v>
      <v t="s">_Format</v>
      <v t="s">Country/region</v>
      <v t="s">_SubLabel</v>
      <v t="s">Area</v>
      <v t="s">Latitude</v>
      <v t="s">Longitude</v>
      <v t="s">_Flags</v>
      <v t="s">VDPID/VSID</v>
      <v t="s">UniqueName</v>
      <v t="s">_DisplayString</v>
      <v t="s">LearnMoreOnLink</v>
      <v t="s">Description</v>
    </a>
  </spbArrays>
  <spbData count="82">
    <spb s="0">
      <v xml:space="preserve">Wikipedia	</v>
      <v xml:space="preserve">CC BY-SA 3.0	</v>
      <v xml:space="preserve">https://en.wikipedia.org/wiki/Giza_Governorate	</v>
      <v xml:space="preserve">https://creativecommons.org/licenses/by-sa/3.0	</v>
    </spb>
    <spb s="0">
      <v xml:space="preserve">Wikipedia	</v>
      <v xml:space="preserve">CC-BY-SA	</v>
      <v xml:space="preserve">http://en.wikipedia.org/wiki/Giza_Governorate	</v>
      <v xml:space="preserve">http://creativecommons.org/licenses/by-sa/3.0/	</v>
    </spb>
    <spb s="1">
      <v>0</v>
      <v>0</v>
      <v>0</v>
      <v>0</v>
      <v>0</v>
      <v>1</v>
      <v>0</v>
      <v>0</v>
      <v>0</v>
    </spb>
    <spb s="2">
      <v>0</v>
      <v>Name</v>
      <v>LearnMoreOnLink</v>
    </spb>
    <spb s="3">
      <v>0</v>
      <v>0</v>
      <v>0</v>
    </spb>
    <spb s="4">
      <v>4</v>
      <v>4</v>
      <v>4</v>
    </spb>
    <spb s="5">
      <v>1</v>
    </spb>
    <spb s="6">
      <v>https://www.bing.com</v>
      <v>https://www.bing.com/th?id=Ga%5Cbing_yt.png&amp;w=100&amp;h=40&amp;c=0&amp;pid=0.1</v>
      <v>Powered by Bing</v>
    </spb>
    <spb s="7">
      <v>square km</v>
      <v>2017</v>
    </spb>
    <spb s="8">
      <v>2</v>
    </spb>
    <spb s="0">
      <v xml:space="preserve">Wikipedia	</v>
      <v xml:space="preserve">CC BY-SA 3.0	</v>
      <v xml:space="preserve">https://en.wikipedia.org/wiki/Luxor_Governorate	</v>
      <v xml:space="preserve">https://creativecommons.org/licenses/by-sa/3.0	</v>
    </spb>
    <spb s="0">
      <v xml:space="preserve">Wikipedia	</v>
      <v xml:space="preserve">CC-BY-SA	</v>
      <v xml:space="preserve">http://en.wikipedia.org/wiki/Luxor_Governorate	</v>
      <v xml:space="preserve">http://creativecommons.org/licenses/by-sa/3.0/	</v>
    </spb>
    <spb s="1">
      <v>10</v>
      <v>10</v>
      <v>10</v>
      <v>10</v>
      <v>10</v>
      <v>11</v>
      <v>10</v>
      <v>10</v>
      <v>10</v>
    </spb>
    <spb s="2">
      <v>1</v>
      <v>Name</v>
      <v>LearnMoreOnLink</v>
    </spb>
    <spb s="7">
      <v>square km</v>
      <v>2024</v>
    </spb>
    <spb s="0">
      <v xml:space="preserve">Wikipedia	</v>
      <v xml:space="preserve">CC BY-SA 3.0	</v>
      <v xml:space="preserve">https://en.wikipedia.org/wiki/Giza	</v>
      <v xml:space="preserve">https://creativecommons.org/licenses/by-sa/3.0	</v>
    </spb>
    <spb s="9">
      <v>15</v>
      <v>15</v>
      <v>15</v>
      <v>15</v>
      <v>15</v>
      <v>15</v>
      <v>15</v>
      <v>15</v>
      <v>15</v>
    </spb>
    <spb s="2">
      <v>2</v>
      <v>Name</v>
      <v>LearnMoreOnLink</v>
    </spb>
    <spb s="7">
      <v>square km</v>
      <v>2020</v>
    </spb>
    <spb s="8">
      <v>3</v>
    </spb>
    <spb s="0">
      <v xml:space="preserve">data.worldbank.org	</v>
      <v xml:space="preserve">	</v>
      <v xml:space="preserve">http://data.worldbank.org/indicator/FP.CPI.TOTL	</v>
      <v xml:space="preserve">	</v>
    </spb>
    <spb s="0">
      <v xml:space="preserve">Wikipedia	Cia	travel.state.gov	</v>
      <v xml:space="preserve">CC-BY-SA			</v>
      <v xml:space="preserve">http://en.wikipedia.org/wiki/Egypt	https://www.cia.gov/library/publications/the-world-factbook/geos/eg.html?Transportation	https://travel.state.gov/content/travel/en/international-travel/International-Travel-Country-Information-Pages/Egypt.html	</v>
      <v xml:space="preserve">http://creativecommons.org/licenses/by-sa/3.0/			</v>
    </spb>
    <spb s="0">
      <v xml:space="preserve">Wikipedia	</v>
      <v xml:space="preserve">CC BY-SA 3.0	</v>
      <v xml:space="preserve">https://en.wikipedia.org/wiki/Egypt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http://en.wikipedia.org/wiki/Egypt	</v>
      <v xml:space="preserve">http://creativecommons.org/licenses/by-sa/3.0/	</v>
    </spb>
    <spb s="0">
      <v xml:space="preserve">Cia	</v>
      <v xml:space="preserve">	</v>
      <v xml:space="preserve">https://www.cia.gov/library/publications/the-world-factbook/geos/eg.html?Transportation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0">
      <v>20</v>
      <v>21</v>
      <v>22</v>
      <v>22</v>
      <v>23</v>
      <v>22</v>
      <v>22</v>
      <v>22</v>
      <v>24</v>
      <v>22</v>
      <v>22</v>
      <v>22</v>
      <v>22</v>
      <v>25</v>
      <v>26</v>
      <v>21</v>
      <v>25</v>
      <v>27</v>
      <v>22</v>
      <v>25</v>
      <v>28</v>
      <v>29</v>
      <v>30</v>
      <v>25</v>
      <v>25</v>
      <v>22</v>
      <v>25</v>
      <v>31</v>
      <v>32</v>
      <v>33</v>
      <v>34</v>
      <v>25</v>
      <v>21</v>
      <v>25</v>
      <v>25</v>
      <v>25</v>
      <v>25</v>
      <v>25</v>
      <v>25</v>
      <v>25</v>
      <v>25</v>
      <v>25</v>
      <v>25</v>
      <v>35</v>
    </spb>
    <spb s="2">
      <v>3</v>
      <v>Name</v>
      <v>LearnMoreOnLink</v>
    </spb>
    <spb s="11">
      <v>2019</v>
      <v>2019</v>
      <v>square km</v>
      <v>per thousand (2018)</v>
      <v>2022</v>
      <v>2019</v>
      <v>2018</v>
      <v>per liter (2016)</v>
      <v>2019</v>
      <v>years (2018)</v>
      <v>2015</v>
      <v>per thousand (2018)</v>
      <v>2019</v>
      <v>2017</v>
      <v>2016</v>
      <v>2019</v>
      <v>2016</v>
      <v>2018</v>
      <v>kilotons per year (2016)</v>
      <v>deaths per 100,000 (2017)</v>
      <v>kWh (2014)</v>
      <v>2014</v>
      <v>2019</v>
      <v>2017</v>
      <v>2017</v>
      <v>2017</v>
      <v>2017</v>
      <v>2017</v>
      <v>2015</v>
      <v>2017</v>
      <v>2017</v>
      <v>2018</v>
      <v>2017</v>
      <v>2019</v>
    </spb>
    <spb s="8">
      <v>4</v>
    </spb>
    <spb s="8">
      <v>5</v>
    </spb>
    <spb s="8">
      <v>6</v>
    </spb>
    <spb s="8">
      <v>7</v>
    </spb>
    <spb s="8">
      <v>8</v>
    </spb>
    <spb s="8">
      <v>9</v>
    </spb>
    <spb s="8">
      <v>10</v>
    </spb>
    <spb s="8">
      <v>11</v>
    </spb>
    <spb s="0">
      <v xml:space="preserve">Wikipedia	</v>
      <v xml:space="preserve">CC BY-SA 3.0	</v>
      <v xml:space="preserve">https://en.wikipedia.org/wiki/Port_Said	</v>
      <v xml:space="preserve">https://creativecommons.org/licenses/by-sa/3.0	</v>
    </spb>
    <spb s="9">
      <v>47</v>
      <v>47</v>
      <v>47</v>
      <v>47</v>
      <v>47</v>
      <v>47</v>
      <v>47</v>
      <v>47</v>
      <v>47</v>
    </spb>
    <spb s="7">
      <v>square km</v>
      <v>2010</v>
    </spb>
    <spb s="0">
      <v xml:space="preserve">Wikipedia	</v>
      <v xml:space="preserve">CC BY-SA 3.0	</v>
      <v xml:space="preserve">https://en.wikipedia.org/wiki/Cairo_Governorate	</v>
      <v xml:space="preserve">https://creativecommons.org/licenses/by-sa/3.0	</v>
    </spb>
    <spb s="0">
      <v xml:space="preserve">Wikipedia	</v>
      <v xml:space="preserve">CC-BY-SA	</v>
      <v xml:space="preserve">http://en.wikipedia.org/wiki/Cairo_Governorate	</v>
      <v xml:space="preserve">http://creativecommons.org/licenses/by-sa/3.0/	</v>
    </spb>
    <spb s="1">
      <v>50</v>
      <v>50</v>
      <v>50</v>
      <v>50</v>
      <v>50</v>
      <v>51</v>
      <v>50</v>
      <v>50</v>
      <v>50</v>
    </spb>
    <spb s="7">
      <v>square km</v>
      <v>2023</v>
    </spb>
    <spb s="0">
      <v xml:space="preserve">Wikipedia	</v>
      <v xml:space="preserve">CC BY-SA 3.0	</v>
      <v xml:space="preserve">https://en.wikipedia.org/wiki/Cairo	</v>
      <v xml:space="preserve">https://creativecommons.org/licenses/by-sa/3.0	</v>
    </spb>
    <spb s="12">
      <v>54</v>
      <v>54</v>
      <v>54</v>
      <v>54</v>
      <v>54</v>
      <v>54</v>
      <v>54</v>
      <v>54</v>
      <v>54</v>
      <v>54</v>
    </spb>
    <spb s="2">
      <v>4</v>
      <v>Name</v>
      <v>LearnMoreOnLink</v>
    </spb>
    <spb s="7">
      <v>square km</v>
      <v>2018</v>
    </spb>
    <spb s="0">
      <v xml:space="preserve">Wikipedia	</v>
      <v xml:space="preserve">CC BY-SA 3.0	</v>
      <v xml:space="preserve">https://en.wikipedia.org/wiki/Alexandria_Governorate	</v>
      <v xml:space="preserve">https://creativecommons.org/licenses/by-sa/3.0	</v>
    </spb>
    <spb s="0">
      <v xml:space="preserve">Wikipedia	</v>
      <v xml:space="preserve">CC-BY-SA	</v>
      <v xml:space="preserve">http://en.wikipedia.org/wiki/Alexandria_Governorate	</v>
      <v xml:space="preserve">http://creativecommons.org/licenses/by-sa/3.0/	</v>
    </spb>
    <spb s="1">
      <v>58</v>
      <v>58</v>
      <v>58</v>
      <v>58</v>
      <v>58</v>
      <v>59</v>
      <v>58</v>
      <v>58</v>
      <v>58</v>
    </spb>
    <spb s="0">
      <v xml:space="preserve">Wikipedia	</v>
      <v xml:space="preserve">CC BY-SA 3.0	</v>
      <v xml:space="preserve">https://en.wikipedia.org/wiki/Red_Sea_Governorate	</v>
      <v xml:space="preserve">https://creativecommons.org/licenses/by-sa/3.0	</v>
    </spb>
    <spb s="0">
      <v xml:space="preserve">Wikipedia	</v>
      <v xml:space="preserve">CC-BY-SA	</v>
      <v xml:space="preserve">http://en.wikipedia.org/wiki/Red_Sea_Governorate	</v>
      <v xml:space="preserve">http://creativecommons.org/licenses/by-sa/3.0/	</v>
    </spb>
    <spb s="1">
      <v>61</v>
      <v>61</v>
      <v>61</v>
      <v>61</v>
      <v>61</v>
      <v>62</v>
      <v>61</v>
      <v>61</v>
      <v>61</v>
    </spb>
    <spb s="0">
      <v xml:space="preserve">Wikipedia	</v>
      <v xml:space="preserve">CC BY-SA 3.0	</v>
      <v xml:space="preserve">https://en.wikipedia.org/wiki/Port_Said_Governorate	</v>
      <v xml:space="preserve">https://creativecommons.org/licenses/by-sa/3.0	</v>
    </spb>
    <spb s="0">
      <v xml:space="preserve">Wikipedia	</v>
      <v xml:space="preserve">CC-BY-SA	</v>
      <v xml:space="preserve">http://en.wikipedia.org/wiki/Port_Said_Governorate	</v>
      <v xml:space="preserve">http://creativecommons.org/licenses/by-sa/3.0/	</v>
    </spb>
    <spb s="1">
      <v>64</v>
      <v>64</v>
      <v>64</v>
      <v>64</v>
      <v>64</v>
      <v>65</v>
      <v>64</v>
      <v>64</v>
      <v>64</v>
    </spb>
    <spb s="0">
      <v xml:space="preserve">Wikipedia	</v>
      <v xml:space="preserve">CC BY-SA 3.0	</v>
      <v xml:space="preserve">https://en.wikipedia.org/wiki/Luxor	</v>
      <v xml:space="preserve">https://creativecommons.org/licenses/by-sa/3.0	</v>
    </spb>
    <spb s="9">
      <v>67</v>
      <v>67</v>
      <v>67</v>
      <v>67</v>
      <v>67</v>
      <v>67</v>
      <v>67</v>
      <v>67</v>
      <v>67</v>
    </spb>
    <spb s="2">
      <v>5</v>
      <v>Name</v>
      <v>LearnMoreOnLink</v>
    </spb>
    <spb s="7">
      <v>square km</v>
      <v>2006</v>
    </spb>
    <spb s="0">
      <v xml:space="preserve">Wikipedia	</v>
      <v xml:space="preserve">CC BY-SA 3.0	</v>
      <v xml:space="preserve">https://en.wikipedia.org/wiki/Alexandria	</v>
      <v xml:space="preserve">https://creativecommons.org/licenses/by-sa/3.0	</v>
    </spb>
    <spb s="9">
      <v>71</v>
      <v>71</v>
      <v>71</v>
      <v>71</v>
      <v>71</v>
      <v>71</v>
      <v>71</v>
      <v>71</v>
      <v>71</v>
    </spb>
    <spb s="7">
      <v>square km</v>
      <v>2016</v>
    </spb>
    <spb s="0">
      <v xml:space="preserve">Wikipedia	</v>
      <v xml:space="preserve">CC BY-SA 3.0	</v>
      <v xml:space="preserve">https://en.wikipedia.org/wiki/Hurghada	</v>
      <v xml:space="preserve">https://creativecommons.org/licenses/by-sa/3.0	</v>
    </spb>
    <spb s="13">
      <v>74</v>
      <v>74</v>
      <v>74</v>
      <v>74</v>
      <v>74</v>
      <v>74</v>
      <v>74</v>
      <v>74</v>
    </spb>
    <spb s="2">
      <v>6</v>
      <v>Name</v>
      <v>LearnMoreOnLink</v>
    </spb>
    <spb s="14">
      <v>2023</v>
    </spb>
    <spb s="0">
      <v xml:space="preserve">Wikipedia	</v>
      <v xml:space="preserve">CC BY-SA 3.0	</v>
      <v xml:space="preserve">https://en.wikipedia.org/wiki/Red_Sea	</v>
      <v xml:space="preserve">https://creativecommons.org/licenses/by-sa/3.0	</v>
    </spb>
    <spb s="15">
      <v>78</v>
      <v>78</v>
      <v>78</v>
      <v>78</v>
      <v>78</v>
      <v>78</v>
      <v>78</v>
    </spb>
    <spb s="2">
      <v>7</v>
      <v>Name</v>
      <v>LearnMoreOnLink</v>
    </spb>
    <spb s="16">
      <v>square km</v>
    </spb>
  </spbData>
</supportingPropertyBags>
</file>

<file path=xl/richData/rdsupportingpropertybagstructure.xml><?xml version="1.0" encoding="utf-8"?>
<spbStructures xmlns="http://schemas.microsoft.com/office/spreadsheetml/2017/richdata2" count="17">
  <s>
    <k n="SourceText" t="s"/>
    <k n="LicenseText" t="s"/>
    <k n="SourceAddress" t="s"/>
    <k n="LicenseAddress" t="s"/>
  </s>
  <s>
    <k n="Area" t="spb"/>
    <k n="Name" t="spb"/>
    <k n="Population" t="spb"/>
    <k n="UniqueName" t="spb"/>
    <k n="Description" t="spb"/>
    <k n="Abbreviation" t="spb"/>
    <k n="Largest city" t="spb"/>
    <k n="Country/region" t="spb"/>
    <k n="Capital/Major City" t="spb"/>
  </s>
  <s>
    <k n="^Order" t="spba"/>
    <k n="TitleProperty" t="s"/>
    <k n="SubTitleProperty" t="s"/>
  </s>
  <s>
    <k n="ShowInCardView" t="b"/>
    <k n="ShowInDotNotation" t="b"/>
    <k n="ShowInAutoComplete" t="b"/>
  </s>
  <s>
    <k n="UniqueName" t="spb"/>
    <k n="VDPID/VSID" t="spb"/>
    <k n="LearnMoreOnLink" t="spb"/>
  </s>
  <s>
    <k n="Name" t="i"/>
  </s>
  <s>
    <k n="link" t="s"/>
    <k n="logo" t="s"/>
    <k n="name" t="s"/>
  </s>
  <s>
    <k n="Area" t="s"/>
    <k n="Population" t="s"/>
  </s>
  <s>
    <k n="_Self" t="i"/>
  </s>
  <s>
    <k n="Area" t="spb"/>
    <k n="Name" t="spb"/>
    <k n="Latitude" t="spb"/>
    <k n="Longitude" t="spb"/>
    <k n="Population" t="spb"/>
    <k n="UniqueName" t="spb"/>
    <k n="Description" t="spb"/>
    <k n="Country/region" t="spb"/>
    <k n="Admin Division 1 (State/province/other)"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Area" t="spb"/>
    <k n="Name" t="spb"/>
    <k n="Latitude" t="spb"/>
    <k n="Longitude" t="spb"/>
    <k n="Population" t="spb"/>
    <k n="UniqueName" t="spb"/>
    <k n="Description" t="spb"/>
    <k n="Country/region" t="spb"/>
    <k n="Admin Division 1 (State/province/other)" t="spb"/>
    <k n="Admin Division 2 (County/district/other)" t="spb"/>
  </s>
  <s>
    <k n="Name" t="spb"/>
    <k n="Latitude" t="spb"/>
    <k n="Longitude" t="spb"/>
    <k n="Population" t="spb"/>
    <k n="UniqueName" t="spb"/>
    <k n="Description" t="spb"/>
    <k n="Country/region" t="spb"/>
    <k n="Admin Division 1 (State/province/other)" t="spb"/>
  </s>
  <s>
    <k n="Population" t="s"/>
  </s>
  <s>
    <k n="Area" t="spb"/>
    <k n="Name" t="spb"/>
    <k n="Latitude" t="spb"/>
    <k n="Longitude" t="spb"/>
    <k n="UniqueName" t="spb"/>
    <k n="Description" t="spb"/>
    <k n="Country/region" t="spb"/>
  </s>
  <s>
    <k n="Area"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NumberFormat" t="s"/>
  </richProperties>
  <richStyles>
    <rSty>
      <rpv i="0">1</rpv>
    </rSty>
    <rSty dxfid="0">
      <rpv i="1">#,##0</rpv>
    </rSty>
    <rSty dxfid="1">
      <rpv i="1">0.0000</rpv>
    </rSty>
    <rSty dxfid="3">
      <rpv i="1">0.0%</rpv>
    </rSty>
    <rSty dxfid="2">
      <rpv i="1">0.00</rpv>
    </rSty>
    <rSty dxfid="5">
      <rpv i="1">0</rpv>
    </rSty>
    <rSty dxfid="4">
      <rpv i="1">#,##0.00</rpv>
    </rSty>
    <rSty dxfid="1">
      <rpv i="1">0.0</rpv>
    </rSty>
    <rSty dxfid="1">
      <rpv i="1">_([$$-en-US]* #,##0.00_);_([$$-en-US]* (#,##0.00);_([$$-en-US]* "-"??_);_(@_)</rpv>
    </rSty>
    <rSty dxfid="1">
      <rpv i="1">_([$$-en-US]* #,##0_);_([$$-en-US]* (#,##0);_([$$-en-US]* "-"_);_(@_)</rpv>
    </rSty>
    <rSty dxfid="3"/>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1E14114E-ACFF-4684-AA62-0C3C1D238D84}" sourceName="[territories].[City]">
  <pivotTables>
    <pivotTable tabId="19" name="PivotTable1"/>
    <pivotTable tabId="7" name="PivotTable4"/>
    <pivotTable tabId="9" name="PivotTable6"/>
    <pivotTable tabId="21" name="PivotTable3"/>
  </pivotTables>
  <data>
    <olap pivotCacheId="498789864">
      <levels count="2">
        <level uniqueName="[territories].[City].[(All)]" sourceCaption="(All)" count="0"/>
        <level uniqueName="[territories].[City].[City]" sourceCaption="City" count="15">
          <ranges>
            <range startItem="0">
              <i n="[territories].[City].&amp;[Alexandria]" c="Alexandria"/>
              <i n="[territories].[City].&amp;[Cairo]" c="Cairo"/>
              <i n="[territories].[City].&amp;[Giza]" c="Giza"/>
              <i n="[territories].[City].&amp;[Hurghada]" c="Hurghada"/>
              <i n="[territories].[City].&amp;[Luxor]" c="Luxor"/>
              <i n="[territories].[City].&amp;[Port Said]" c="Port Said"/>
              <i n="[territories].[City].&amp;[Aswan]" c="Aswan" nd="1"/>
              <i n="[territories].[City].&amp;[Beni Suef]" c="Beni Suef" nd="1"/>
              <i n="[territories].[City].&amp;[Fayoum]" c="Fayoum" nd="1"/>
              <i n="[territories].[City].&amp;[Ismailia]" c="Ismailia" nd="1"/>
              <i n="[territories].[City].&amp;[Mansoura]" c="Mansoura" nd="1"/>
              <i n="[territories].[City].&amp;[Sharm El Sheikh]" c="Sharm El Sheikh" nd="1"/>
              <i n="[territories].[City].&amp;[Suez]" c="Suez" nd="1"/>
              <i n="[territories].[City].&amp;[Tanta]" c="Tanta" nd="1"/>
              <i n="[territories].[City].&amp;[Zagazig]" c="Zagazig" nd="1"/>
            </range>
          </ranges>
        </level>
      </levels>
      <selections count="1">
        <selection n="[territories].[City].[All]"/>
      </selections>
    </olap>
  </data>
  <extLst>
    <x:ext xmlns:x15="http://schemas.microsoft.com/office/spreadsheetml/2010/11/main" uri="{470722E0-AACD-4C17-9CDC-17EF765DBC7E}">
      <x15:slicerCacheHideItemsWithNoData count="1">
        <x15:slicerCacheOlapLevelName uniqueName="[territories].[City].[City]" count="9"/>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Name" xr10:uid="{DEF3CC99-EACC-4A50-BAFA-CECE3B8ABC20}" sourceName="[Customers].[CustomerName]">
  <pivotTables>
    <pivotTable tabId="19" name="PivotTable1"/>
    <pivotTable tabId="9" name="PivotTable6"/>
    <pivotTable tabId="21" name="PivotTable3"/>
  </pivotTables>
  <data>
    <olap pivotCacheId="1046059875">
      <levels count="2">
        <level uniqueName="[Customers].[CustomerName].[(All)]" sourceCaption="(All)" count="0"/>
        <level uniqueName="[Customers].[CustomerName].[CustomerName]" sourceCaption="CustomerName" count="15">
          <ranges>
            <range startItem="0">
              <i n="[Customers].[CustomerName].&amp;[Ahmed Mohamed]" c="Ahmed Mohamed"/>
              <i n="[Customers].[CustomerName].&amp;[Aya Mahmoud]" c="Aya Mahmoud"/>
              <i n="[Customers].[CustomerName].&amp;[Fatima Mostafa]" c="Fatima Mostafa"/>
              <i n="[Customers].[CustomerName].&amp;[Hana Nasr]" c="Hana Nasr"/>
              <i n="[Customers].[CustomerName].&amp;[Khaled Ibrahim]" c="Khaled Ibrahim"/>
              <i n="[Customers].[CustomerName].&amp;[Mohamed Hassan]" c="Mohamed Hassan"/>
              <i n="[Customers].[CustomerName].&amp;[Mona Adel]" c="Mona Adel"/>
              <i n="[Customers].[CustomerName].&amp;[Omar Salah]" c="Omar Salah"/>
              <i n="[Customers].[CustomerName].&amp;[Sara Ali]" c="Sara Ali"/>
              <i n="[Customers].[CustomerName].&amp;[Youssef Kamal]" c="Youssef Kamal"/>
              <i n="[Customers].[CustomerName].&amp;[Dina Wael]" c="Dina Wael" nd="1"/>
              <i n="[Customers].[CustomerName].&amp;[Karim Badr]" c="Karim Badr" nd="1"/>
              <i n="[Customers].[CustomerName].&amp;[Nourhan Samy]" c="Nourhan Samy" nd="1"/>
              <i n="[Customers].[CustomerName].&amp;[Rania Ashraf]" c="Rania Ashraf" nd="1"/>
              <i n="[Customers].[CustomerName].&amp;[Tarek Fahmy]" c="Tarek Fahmy" nd="1"/>
            </range>
          </ranges>
        </level>
      </levels>
      <selections count="1">
        <selection n="[Customers].[Customer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ethod" xr10:uid="{71038CE1-B652-445E-950A-91129121EA4D}" sourceName="[Orders].[PaymentMethod]">
  <pivotTables>
    <pivotTable tabId="7" name="PivotTable4"/>
    <pivotTable tabId="8" name="PivotTable5"/>
    <pivotTable tabId="21" name="PivotTable3"/>
    <pivotTable tabId="25" name="PivotTable1"/>
    <pivotTable tabId="25" name="PivotTable2"/>
  </pivotTables>
  <data>
    <olap pivotCacheId="1046059875">
      <levels count="2">
        <level uniqueName="[Orders].[PaymentMethod].[(All)]" sourceCaption="(All)" count="0"/>
        <level uniqueName="[Orders].[PaymentMethod].[PaymentMethod]" sourceCaption="PaymentMethod" count="3">
          <ranges>
            <range startItem="0">
              <i n="[Orders].[PaymentMethod].&amp;[Cash]" c="Cash"/>
              <i n="[Orders].[PaymentMethod].&amp;[Credit]" c="Credit"/>
              <i n="[Orders].[PaymentMethod].&amp;[Debit]" c="Debit"/>
            </range>
          </ranges>
        </level>
      </levels>
      <selections count="1">
        <selection n="[Orders].[PaymentMetho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Category" xr10:uid="{0704F5DC-B42D-4379-87B4-8013B3E238B7}" sourceName="[Products].[SubCategory]">
  <pivotTables>
    <pivotTable tabId="19" name="PivotTable1"/>
    <pivotTable tabId="7" name="PivotTable4"/>
    <pivotTable tabId="21" name="PivotTable3"/>
    <pivotTable tabId="25" name="PivotTable1"/>
    <pivotTable tabId="25" name="PivotTable2"/>
  </pivotTables>
  <data>
    <olap pivotCacheId="1046059875">
      <levels count="2">
        <level uniqueName="[Products].[SubCategory].[(All)]" sourceCaption="(All)" count="0"/>
        <level uniqueName="[Products].[SubCategory].[SubCategory]" sourceCaption="SubCategory" count="12">
          <ranges>
            <range startItem="0">
              <i n="[Products].[SubCategory].&amp;[Accessories]" c="Accessories"/>
              <i n="[Products].[SubCategory].&amp;[Cameras]" c="Cameras"/>
              <i n="[Products].[SubCategory].&amp;[Laptops]" c="Laptops"/>
              <i n="[Products].[SubCategory].&amp;[Monitors]" c="Monitors"/>
              <i n="[Products].[SubCategory].&amp;[Office]" c="Office"/>
              <i n="[Products].[SubCategory].&amp;[Phones]" c="Phones"/>
              <i n="[Products].[SubCategory].&amp;[Storage]" c="Storage"/>
              <i n="[Products].[SubCategory].&amp;[Tablets]" c="Tablets"/>
              <i n="[Products].[SubCategory].&amp;[Audio]" c="Audio" nd="1"/>
              <i n="[Products].[SubCategory].&amp;[Networking]" c="Networking" nd="1"/>
              <i n="[Products].[SubCategory].&amp;[VR]" c="VR" nd="1"/>
              <i n="[Products].[SubCategory].&amp;[Wearables]" c="Wearables" nd="1"/>
            </range>
          </ranges>
        </level>
      </levels>
      <selections count="1">
        <selection n="[Products].[Sub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E9003BD5-4423-46F7-83F7-6949B21F2675}" sourceName="[Products].[ProductName]">
  <pivotTables>
    <pivotTable tabId="7" name="PivotTable4"/>
    <pivotTable tabId="21" name="PivotTable3"/>
    <pivotTable tabId="25" name="PivotTable1"/>
    <pivotTable tabId="25" name="PivotTable2"/>
  </pivotTables>
  <data>
    <olap pivotCacheId="1046059875">
      <levels count="2">
        <level uniqueName="[Products].[ProductName].[(All)]" sourceCaption="(All)" count="0"/>
        <level uniqueName="[Products].[ProductName].[ProductName]" sourceCaption="ProductName" count="15">
          <ranges>
            <range startItem="0">
              <i n="[Products].[ProductName].&amp;[4K Camera]" c="4K Camera"/>
              <i n="[Products].[ProductName].&amp;[External SSD 1TB]" c="External SSD 1TB"/>
              <i n="[Products].[ProductName].&amp;[Gaming Headset]" c="Gaming Headset"/>
              <i n="[Products].[ProductName].&amp;[Keyboard Pro]" c="Keyboard Pro"/>
              <i n="[Products].[ProductName].&amp;[Laptop 15&quot;]" c="Laptop 15&quot;"/>
              <i n="[Products].[ProductName].&amp;[Monitor 24&quot;]" c="Monitor 24&quot;"/>
              <i n="[Products].[ProductName].&amp;[Printer Pro]" c="Printer Pro"/>
              <i n="[Products].[ProductName].&amp;[Smartphone X]" c="Smartphone X"/>
              <i n="[Products].[ProductName].&amp;[Tablet 10&quot;]" c="Tablet 10&quot;"/>
              <i n="[Products].[ProductName].&amp;[Wireless Mouse]" c="Wireless Mouse"/>
              <i n="[Products].[ProductName].&amp;[Bluetooth Speaker]" c="Bluetooth Speaker" nd="1"/>
              <i n="[Products].[ProductName].&amp;[Power Bank 20000mAh]" c="Power Bank 20000mAh" nd="1"/>
              <i n="[Products].[ProductName].&amp;[Router WiFi 6]" c="Router WiFi 6" nd="1"/>
              <i n="[Products].[ProductName].&amp;[Smart Watch]" c="Smart Watch" nd="1"/>
              <i n="[Products].[ProductName].&amp;[VR Headset]" c="VR Headset" nd="1"/>
            </range>
          </ranges>
        </level>
      </levels>
      <selections count="1">
        <selection n="[Products].[Product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38F7876-3A32-4F8C-B64D-1C9FA4FEADD3}" cache="Slicer_City" caption="City" level="1" rowHeight="241300"/>
  <slicer name="CustomerName" xr10:uid="{D7318C6E-FAFB-4BDF-BB72-F715BC64C5DE}" cache="Slicer_CustomerName" caption="CustomerName" level="1" rowHeight="241300"/>
  <slicer name="PaymentMethod" xr10:uid="{6A7448D8-243E-4EF5-8A6D-34634329FF7D}" cache="Slicer_PaymentMethod" caption="PaymentMethod" level="1" rowHeight="241300"/>
  <slicer name="SubCategory" xr10:uid="{E4B5B8CD-97DC-4A85-B445-B0ED1D8B1159}" cache="Slicer_SubCategory" caption="SubCategory" level="1" rowHeight="241300"/>
  <slicer name="ProductName" xr10:uid="{1DEF5B0E-214D-4A5C-987B-8B641A937CBC}" cache="Slicer_ProductName" caption="ProductNam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35520D-8F86-4B46-AFD9-A71DA2401E3A}" name="territories" displayName="territories" ref="A1:C16" tableType="queryTable" totalsRowShown="0">
  <autoFilter ref="A1:C16" xr:uid="{5835520D-8F86-4B46-AFD9-A71DA2401E3A}"/>
  <tableColumns count="3">
    <tableColumn id="1" xr3:uid="{6C43E83E-09F8-4A9A-939E-EEAC79D165C4}" uniqueName="1" name="RegionID" queryTableFieldId="1" dataDxfId="49"/>
    <tableColumn id="2" xr3:uid="{779F38B5-3546-43B0-A958-5461FBCA42A6}" uniqueName="2" name="City" queryTableFieldId="2" dataDxfId="48"/>
    <tableColumn id="3" xr3:uid="{B413E322-D261-48EB-8AA4-1BC8787E4404}" uniqueName="3" name="Country" queryTableFieldId="3" dataDxfId="4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974970E-DFE7-4C50-BB8D-087AFC524D5C}" name="Dates_1" displayName="Dates_1" ref="A1:E51" tableType="queryTable" totalsRowShown="0">
  <autoFilter ref="A1:E51" xr:uid="{5974970E-DFE7-4C50-BB8D-087AFC524D5C}"/>
  <tableColumns count="5">
    <tableColumn id="1" xr3:uid="{9912B46D-5824-4DDD-88F1-977187251452}" uniqueName="1" name="Dates" queryTableFieldId="1" dataDxfId="46"/>
    <tableColumn id="2" xr3:uid="{DA8079C5-8031-4BF9-A643-B94338018A14}" uniqueName="2" name="Year" queryTableFieldId="2"/>
    <tableColumn id="3" xr3:uid="{76FE93C2-7779-4AAC-A753-44D9FD7A9CEC}" uniqueName="3" name="Month" queryTableFieldId="3" dataDxfId="45"/>
    <tableColumn id="4" xr3:uid="{832C772A-9E77-4F20-8152-1C950C64DE8C}" uniqueName="4" name="Quarter" queryTableFieldId="4" dataDxfId="44"/>
    <tableColumn id="5" xr3:uid="{AD1481A2-2559-472F-90FE-96E6B726AAF3}" uniqueName="5" name="Day of Week" queryTableFieldId="5"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D317644-004A-4568-8073-EAE8A5285CE9}" name="Dates" displayName="Dates" ref="A1:A51" totalsRowShown="0" headerRowDxfId="42">
  <autoFilter ref="A1:A51" xr:uid="{3D317644-004A-4568-8073-EAE8A5285CE9}"/>
  <tableColumns count="1">
    <tableColumn id="1" xr3:uid="{67CDF8B6-13E7-48C7-B0C6-68EE48560A3E}" name="Dates" dataDxfId="4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FD18FA-175B-404D-810A-2A95E7321310}" name="Products" displayName="Products" ref="A1:H16" tableType="queryTable" totalsRowShown="0">
  <autoFilter ref="A1:H16" xr:uid="{B1FD18FA-175B-404D-810A-2A95E7321310}"/>
  <tableColumns count="8">
    <tableColumn id="1" xr3:uid="{F95F0A07-EDF6-4CED-B09A-782FA11736EB}" uniqueName="1" name="ProductID" queryTableFieldId="1" dataDxfId="40"/>
    <tableColumn id="2" xr3:uid="{93E4BF77-1B35-4486-8BDA-23BBFA6F83D1}" uniqueName="2" name="ProductName" queryTableFieldId="2" dataDxfId="39"/>
    <tableColumn id="3" xr3:uid="{D7060C53-9F95-417D-9C4F-BC909203B377}" uniqueName="3" name="Category" queryTableFieldId="3" dataDxfId="38"/>
    <tableColumn id="4" xr3:uid="{534283D1-79C6-419A-8D9E-F86B5390DB68}" uniqueName="4" name="SubCategory" queryTableFieldId="4" dataDxfId="37"/>
    <tableColumn id="5" xr3:uid="{8908307A-391A-42AC-B5D6-EA3D1054196B}" uniqueName="5" name="Manufacturer" queryTableFieldId="5" dataDxfId="36"/>
    <tableColumn id="6" xr3:uid="{76D411BF-087A-4787-BA4E-105676176A2E}" uniqueName="6" name="CostPrice" queryTableFieldId="6" dataDxfId="35"/>
    <tableColumn id="7" xr3:uid="{7A71CFB6-5555-49B0-A1DA-3F04AA0E6DB4}" uniqueName="7" name="WeightKG" queryTableFieldId="7"/>
    <tableColumn id="8" xr3:uid="{98E89B97-E698-43C3-A693-3FFC86EC6A44}" uniqueName="8" name="Size" queryTableFieldId="8" dataDxfId="3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8CA2D95-F11E-4A40-AC2D-C0993AAD3DBE}" name="Orders" displayName="Orders" ref="A1:H51" tableType="queryTable" totalsRowShown="0">
  <autoFilter ref="A1:H51" xr:uid="{28CA2D95-F11E-4A40-AC2D-C0993AAD3DBE}"/>
  <tableColumns count="8">
    <tableColumn id="1" xr3:uid="{5852D659-495E-4B18-9E27-4A165E35DF95}" uniqueName="1" name="OrderID" queryTableFieldId="1" dataDxfId="32"/>
    <tableColumn id="2" xr3:uid="{7BDC326E-F159-4AFD-A63A-D5DA37F12D0C}" uniqueName="2" name="OrderDate" queryTableFieldId="2" dataDxfId="31"/>
    <tableColumn id="3" xr3:uid="{2A095CFE-2441-4023-97E3-99254E5C22DE}" uniqueName="3" name="CustomerID" queryTableFieldId="3" dataDxfId="30"/>
    <tableColumn id="4" xr3:uid="{9A9C4E4F-FC05-445A-B6CC-83FDB7386845}" uniqueName="4" name="ProductID" queryTableFieldId="4" dataDxfId="29"/>
    <tableColumn id="5" xr3:uid="{BFB1DEB2-A891-4348-8448-D2C6D6947697}" uniqueName="5" name="Quantity" queryTableFieldId="5" dataDxfId="28"/>
    <tableColumn id="6" xr3:uid="{BBCF0BBB-BC79-4080-A00A-86812ABC0117}" uniqueName="6" name="UnitPrice" queryTableFieldId="6" dataDxfId="27"/>
    <tableColumn id="7" xr3:uid="{32073752-4ACB-4507-A399-D14C657E60C4}" uniqueName="7" name="SalesAmount" queryTableFieldId="7" dataDxfId="26"/>
    <tableColumn id="8" xr3:uid="{E48007F0-0774-4A62-8509-7EDBC77F5AB3}" uniqueName="8" name="PaymentMethod" queryTableFieldId="8" dataDxfId="2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9FCAEF-BF15-4615-BF3C-5D0E51C46EEF}" name="Customers" displayName="Customers" ref="A1:E16" tableType="queryTable" totalsRowShown="0">
  <autoFilter ref="A1:E16" xr:uid="{029FCAEF-BF15-4615-BF3C-5D0E51C46EEF}"/>
  <tableColumns count="5">
    <tableColumn id="1" xr3:uid="{AE8E1644-4EEA-49D6-A0EA-213C545CD752}" uniqueName="1" name="CustomerID" queryTableFieldId="1" dataDxfId="24"/>
    <tableColumn id="2" xr3:uid="{E1996DC5-AF0A-42D0-8A2E-78ADA49F2EB5}" uniqueName="2" name="CustomerName" queryTableFieldId="2" dataDxfId="23"/>
    <tableColumn id="3" xr3:uid="{09A56B10-49C1-452C-BD80-E26FE5E52465}" uniqueName="3" name="PostalCode" queryTableFieldId="3"/>
    <tableColumn id="4" xr3:uid="{CB84E4FD-0CA5-4DA1-8BA4-75004ECF26EE}" uniqueName="4" name="Segment" queryTableFieldId="4" dataDxfId="22"/>
    <tableColumn id="5" xr3:uid="{C0F090C7-9784-46A9-A886-7650B0EDB0C9}" uniqueName="5" name="Region ID" queryTableFieldId="5" dataDxfId="2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DD877D1-CDF8-4DFA-A1A1-A4C7947FA94B}" name="Table8" displayName="Table8" ref="J5:K11" totalsRowShown="0">
  <autoFilter ref="J5:K11" xr:uid="{ADD877D1-CDF8-4DFA-A1A1-A4C7947FA94B}"/>
  <tableColumns count="2">
    <tableColumn id="1" xr3:uid="{E86BFA8D-4BD3-4667-BC8E-1909AE7641A1}" name="City" dataDxfId="5"/>
    <tableColumn id="2" xr3:uid="{314D7700-B4EC-46AD-8524-0AD98DD7D071}" name="Sum Sales"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35D1C-E92D-4D43-8BE2-4763A2AFD8AE}">
  <sheetPr codeName="Sheet1"/>
  <dimension ref="A1:C16"/>
  <sheetViews>
    <sheetView workbookViewId="0">
      <selection activeCell="J9" sqref="J9"/>
    </sheetView>
  </sheetViews>
  <sheetFormatPr defaultRowHeight="15" x14ac:dyDescent="0.25"/>
  <cols>
    <col min="1" max="1" width="11.28515625" bestFit="1" customWidth="1"/>
    <col min="2" max="2" width="15.140625" bestFit="1" customWidth="1"/>
    <col min="3" max="3" width="10.28515625" bestFit="1" customWidth="1"/>
  </cols>
  <sheetData>
    <row r="1" spans="1:3" x14ac:dyDescent="0.25">
      <c r="A1" t="s">
        <v>119</v>
      </c>
      <c r="B1" t="s">
        <v>120</v>
      </c>
      <c r="C1" t="s">
        <v>121</v>
      </c>
    </row>
    <row r="2" spans="1:3" x14ac:dyDescent="0.25">
      <c r="A2" s="1" t="s">
        <v>8</v>
      </c>
      <c r="B2" s="1" t="s">
        <v>141</v>
      </c>
      <c r="C2" s="1" t="s">
        <v>122</v>
      </c>
    </row>
    <row r="3" spans="1:3" x14ac:dyDescent="0.25">
      <c r="A3" s="1" t="s">
        <v>12</v>
      </c>
      <c r="B3" s="1" t="s">
        <v>142</v>
      </c>
      <c r="C3" s="1" t="s">
        <v>122</v>
      </c>
    </row>
    <row r="4" spans="1:3" x14ac:dyDescent="0.25">
      <c r="A4" s="1" t="s">
        <v>16</v>
      </c>
      <c r="B4" s="1" t="s">
        <v>143</v>
      </c>
      <c r="C4" s="1" t="s">
        <v>122</v>
      </c>
    </row>
    <row r="5" spans="1:3" x14ac:dyDescent="0.25">
      <c r="A5" s="1" t="s">
        <v>21</v>
      </c>
      <c r="B5" s="1" t="s">
        <v>144</v>
      </c>
      <c r="C5" s="1" t="s">
        <v>122</v>
      </c>
    </row>
    <row r="6" spans="1:3" x14ac:dyDescent="0.25">
      <c r="A6" s="1" t="s">
        <v>24</v>
      </c>
      <c r="B6" s="1" t="s">
        <v>145</v>
      </c>
      <c r="C6" s="1" t="s">
        <v>122</v>
      </c>
    </row>
    <row r="7" spans="1:3" x14ac:dyDescent="0.25">
      <c r="A7" s="1" t="s">
        <v>123</v>
      </c>
      <c r="B7" s="1" t="s">
        <v>146</v>
      </c>
      <c r="C7" s="1" t="s">
        <v>122</v>
      </c>
    </row>
    <row r="8" spans="1:3" x14ac:dyDescent="0.25">
      <c r="A8" s="1" t="s">
        <v>124</v>
      </c>
      <c r="B8" s="1" t="s">
        <v>147</v>
      </c>
      <c r="C8" s="1" t="s">
        <v>122</v>
      </c>
    </row>
    <row r="9" spans="1:3" x14ac:dyDescent="0.25">
      <c r="A9" s="1" t="s">
        <v>29</v>
      </c>
      <c r="B9" s="1" t="s">
        <v>148</v>
      </c>
      <c r="C9" s="1" t="s">
        <v>122</v>
      </c>
    </row>
    <row r="10" spans="1:3" x14ac:dyDescent="0.25">
      <c r="A10" s="1" t="s">
        <v>125</v>
      </c>
      <c r="B10" s="1" t="s">
        <v>149</v>
      </c>
      <c r="C10" s="1" t="s">
        <v>122</v>
      </c>
    </row>
    <row r="11" spans="1:3" x14ac:dyDescent="0.25">
      <c r="A11" s="1" t="s">
        <v>126</v>
      </c>
      <c r="B11" s="1" t="s">
        <v>150</v>
      </c>
      <c r="C11" s="1" t="s">
        <v>122</v>
      </c>
    </row>
    <row r="12" spans="1:3" x14ac:dyDescent="0.25">
      <c r="A12" s="1" t="s">
        <v>127</v>
      </c>
      <c r="B12" s="1" t="s">
        <v>151</v>
      </c>
      <c r="C12" s="1" t="s">
        <v>122</v>
      </c>
    </row>
    <row r="13" spans="1:3" x14ac:dyDescent="0.25">
      <c r="A13" s="1" t="s">
        <v>36</v>
      </c>
      <c r="B13" s="1" t="s">
        <v>152</v>
      </c>
      <c r="C13" s="1" t="s">
        <v>122</v>
      </c>
    </row>
    <row r="14" spans="1:3" x14ac:dyDescent="0.25">
      <c r="A14" s="1" t="s">
        <v>39</v>
      </c>
      <c r="B14" s="1" t="s">
        <v>153</v>
      </c>
      <c r="C14" s="1" t="s">
        <v>122</v>
      </c>
    </row>
    <row r="15" spans="1:3" x14ac:dyDescent="0.25">
      <c r="A15" s="1" t="s">
        <v>128</v>
      </c>
      <c r="B15" s="1" t="s">
        <v>154</v>
      </c>
      <c r="C15" s="1" t="s">
        <v>122</v>
      </c>
    </row>
    <row r="16" spans="1:3" x14ac:dyDescent="0.25">
      <c r="A16" s="1" t="s">
        <v>129</v>
      </c>
      <c r="B16" s="1" t="s">
        <v>155</v>
      </c>
      <c r="C16" s="1" t="s">
        <v>122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8E310-BA38-4EA6-ADBA-96268DD6505D}">
  <sheetPr codeName="Sheet11"/>
  <dimension ref="A4:B8"/>
  <sheetViews>
    <sheetView workbookViewId="0">
      <selection activeCell="AP28" sqref="AP28"/>
    </sheetView>
  </sheetViews>
  <sheetFormatPr defaultRowHeight="15" x14ac:dyDescent="0.25"/>
  <cols>
    <col min="1" max="1" width="13.140625" customWidth="1"/>
    <col min="2" max="2" width="16.140625" bestFit="1" customWidth="1"/>
    <col min="3" max="3" width="17.28515625" bestFit="1" customWidth="1"/>
    <col min="5" max="5" width="27.140625" bestFit="1" customWidth="1"/>
    <col min="6" max="6" width="16.140625" bestFit="1" customWidth="1"/>
  </cols>
  <sheetData>
    <row r="4" spans="1:2" x14ac:dyDescent="0.25">
      <c r="A4" s="3" t="s">
        <v>137</v>
      </c>
      <c r="B4" t="s">
        <v>139</v>
      </c>
    </row>
    <row r="5" spans="1:2" x14ac:dyDescent="0.25">
      <c r="A5" s="5" t="s">
        <v>58</v>
      </c>
      <c r="B5" s="1">
        <v>16</v>
      </c>
    </row>
    <row r="6" spans="1:2" x14ac:dyDescent="0.25">
      <c r="A6" s="5" t="s">
        <v>54</v>
      </c>
      <c r="B6" s="1">
        <v>17</v>
      </c>
    </row>
    <row r="7" spans="1:2" x14ac:dyDescent="0.25">
      <c r="A7" s="5" t="s">
        <v>56</v>
      </c>
      <c r="B7" s="1">
        <v>17</v>
      </c>
    </row>
    <row r="8" spans="1:2" x14ac:dyDescent="0.25">
      <c r="A8" s="5" t="s">
        <v>135</v>
      </c>
      <c r="B8" s="1">
        <v>50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177F5-7756-470C-9DC2-1FA78D7EDB6A}">
  <sheetPr codeName="Sheet10"/>
  <dimension ref="B6:C22"/>
  <sheetViews>
    <sheetView topLeftCell="A16" workbookViewId="0">
      <selection activeCell="J42" sqref="J42"/>
    </sheetView>
  </sheetViews>
  <sheetFormatPr defaultRowHeight="15" x14ac:dyDescent="0.25"/>
  <cols>
    <col min="2" max="2" width="13.5703125" bestFit="1" customWidth="1"/>
    <col min="3" max="3" width="19.5703125" bestFit="1" customWidth="1"/>
  </cols>
  <sheetData>
    <row r="6" spans="2:3" x14ac:dyDescent="0.25">
      <c r="B6" s="3" t="s">
        <v>137</v>
      </c>
      <c r="C6" t="s">
        <v>136</v>
      </c>
    </row>
    <row r="7" spans="2:3" x14ac:dyDescent="0.25">
      <c r="B7" s="5" t="s">
        <v>18</v>
      </c>
      <c r="C7" s="4">
        <v>2200</v>
      </c>
    </row>
    <row r="8" spans="2:3" x14ac:dyDescent="0.25">
      <c r="B8" s="5" t="s">
        <v>6</v>
      </c>
      <c r="C8" s="4">
        <v>2030</v>
      </c>
    </row>
    <row r="9" spans="2:3" x14ac:dyDescent="0.25">
      <c r="B9" s="5" t="s">
        <v>23</v>
      </c>
      <c r="C9" s="4">
        <v>1900</v>
      </c>
    </row>
    <row r="10" spans="2:3" x14ac:dyDescent="0.25">
      <c r="B10" s="5" t="s">
        <v>20</v>
      </c>
      <c r="C10" s="4">
        <v>1520</v>
      </c>
    </row>
    <row r="11" spans="2:3" x14ac:dyDescent="0.25">
      <c r="B11" s="5" t="s">
        <v>10</v>
      </c>
      <c r="C11" s="4">
        <v>1320</v>
      </c>
    </row>
    <row r="12" spans="2:3" x14ac:dyDescent="0.25">
      <c r="B12" s="5" t="s">
        <v>135</v>
      </c>
      <c r="C12" s="4">
        <v>8970</v>
      </c>
    </row>
    <row r="17" spans="2:3" x14ac:dyDescent="0.25">
      <c r="B17" s="3" t="s">
        <v>137</v>
      </c>
      <c r="C17" t="s">
        <v>136</v>
      </c>
    </row>
    <row r="18" spans="2:3" x14ac:dyDescent="0.25">
      <c r="B18" s="5" t="s">
        <v>73</v>
      </c>
      <c r="C18" s="4">
        <v>2400</v>
      </c>
    </row>
    <row r="19" spans="2:3" x14ac:dyDescent="0.25">
      <c r="B19" s="5" t="s">
        <v>78</v>
      </c>
      <c r="C19" s="4">
        <v>2300</v>
      </c>
    </row>
    <row r="20" spans="2:3" x14ac:dyDescent="0.25">
      <c r="B20" s="5" t="s">
        <v>100</v>
      </c>
      <c r="C20" s="4">
        <v>2100</v>
      </c>
    </row>
    <row r="21" spans="2:3" x14ac:dyDescent="0.25">
      <c r="B21" s="5" t="s">
        <v>93</v>
      </c>
      <c r="C21" s="4">
        <v>1500</v>
      </c>
    </row>
    <row r="22" spans="2:3" x14ac:dyDescent="0.25">
      <c r="B22" s="5" t="s">
        <v>135</v>
      </c>
      <c r="C22" s="4">
        <v>8300</v>
      </c>
    </row>
  </sheetData>
  <pageMargins left="0.7" right="0.7" top="0.75" bottom="0.75" header="0.3" footer="0.3"/>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C0138-A5F3-49DB-8A9F-CFE2C8C5AD91}">
  <sheetPr codeName="Sheet12"/>
  <dimension ref="A1:B7"/>
  <sheetViews>
    <sheetView workbookViewId="0">
      <selection activeCell="P12" sqref="P12"/>
    </sheetView>
  </sheetViews>
  <sheetFormatPr defaultRowHeight="15" x14ac:dyDescent="0.25"/>
  <cols>
    <col min="1" max="1" width="13.140625" bestFit="1" customWidth="1"/>
    <col min="2" max="2" width="10.85546875" bestFit="1" customWidth="1"/>
    <col min="3" max="3" width="16" bestFit="1" customWidth="1"/>
    <col min="4" max="4" width="19.5703125" bestFit="1" customWidth="1"/>
  </cols>
  <sheetData>
    <row r="1" spans="1:2" x14ac:dyDescent="0.25">
      <c r="A1" s="3" t="s">
        <v>137</v>
      </c>
      <c r="B1" t="s">
        <v>140</v>
      </c>
    </row>
    <row r="2" spans="1:2" x14ac:dyDescent="0.25">
      <c r="A2" s="5" t="s">
        <v>83</v>
      </c>
      <c r="B2" s="4">
        <v>1360</v>
      </c>
    </row>
    <row r="3" spans="1:2" x14ac:dyDescent="0.25">
      <c r="A3" s="5" t="s">
        <v>75</v>
      </c>
      <c r="B3" s="4">
        <v>1200</v>
      </c>
    </row>
    <row r="4" spans="1:2" x14ac:dyDescent="0.25">
      <c r="A4" s="5" t="s">
        <v>101</v>
      </c>
      <c r="B4" s="4">
        <v>900</v>
      </c>
    </row>
    <row r="5" spans="1:2" x14ac:dyDescent="0.25">
      <c r="A5" s="5" t="s">
        <v>79</v>
      </c>
      <c r="B5" s="4">
        <v>900</v>
      </c>
    </row>
    <row r="6" spans="1:2" x14ac:dyDescent="0.25">
      <c r="A6" s="5" t="s">
        <v>94</v>
      </c>
      <c r="B6" s="4">
        <v>500</v>
      </c>
    </row>
    <row r="7" spans="1:2" x14ac:dyDescent="0.25">
      <c r="A7" s="5" t="s">
        <v>135</v>
      </c>
      <c r="B7" s="4">
        <v>4860</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53EC3-C0A6-4060-9703-B4546823D6B0}">
  <sheetPr codeName="Sheet13"/>
  <dimension ref="A1"/>
  <sheetViews>
    <sheetView tabSelected="1" topLeftCell="C6" zoomScale="70" zoomScaleNormal="70" workbookViewId="0">
      <selection activeCell="AP38" sqref="AP3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84BF4-58FA-4340-BFA5-FDEE93B94ED9}">
  <sheetPr codeName="Sheet2"/>
  <dimension ref="A1:E51"/>
  <sheetViews>
    <sheetView workbookViewId="0">
      <selection activeCell="J16" sqref="J16"/>
    </sheetView>
  </sheetViews>
  <sheetFormatPr defaultRowHeight="15" x14ac:dyDescent="0.25"/>
  <cols>
    <col min="1" max="1" width="9.7109375" bestFit="1" customWidth="1"/>
    <col min="2" max="2" width="7.28515625" bestFit="1" customWidth="1"/>
    <col min="3" max="3" width="9.28515625" bestFit="1" customWidth="1"/>
    <col min="4" max="4" width="10.140625" bestFit="1" customWidth="1"/>
    <col min="5" max="5" width="14.5703125" bestFit="1" customWidth="1"/>
  </cols>
  <sheetData>
    <row r="1" spans="1:5" x14ac:dyDescent="0.25">
      <c r="A1" t="s">
        <v>156</v>
      </c>
      <c r="B1" t="s">
        <v>158</v>
      </c>
      <c r="C1" t="s">
        <v>159</v>
      </c>
      <c r="D1" t="s">
        <v>160</v>
      </c>
      <c r="E1" t="s">
        <v>161</v>
      </c>
    </row>
    <row r="2" spans="1:5" x14ac:dyDescent="0.25">
      <c r="A2" s="2">
        <v>44931</v>
      </c>
      <c r="B2">
        <v>2023</v>
      </c>
      <c r="C2" s="1" t="s">
        <v>130</v>
      </c>
      <c r="D2" s="1" t="s">
        <v>162</v>
      </c>
      <c r="E2" s="1" t="s">
        <v>163</v>
      </c>
    </row>
    <row r="3" spans="1:5" x14ac:dyDescent="0.25">
      <c r="A3" s="2">
        <v>44933</v>
      </c>
      <c r="B3">
        <v>2023</v>
      </c>
      <c r="C3" s="1" t="s">
        <v>130</v>
      </c>
      <c r="D3" s="1" t="s">
        <v>162</v>
      </c>
      <c r="E3" s="1" t="s">
        <v>164</v>
      </c>
    </row>
    <row r="4" spans="1:5" x14ac:dyDescent="0.25">
      <c r="A4" s="2">
        <v>44936</v>
      </c>
      <c r="B4">
        <v>2023</v>
      </c>
      <c r="C4" s="1" t="s">
        <v>130</v>
      </c>
      <c r="D4" s="1" t="s">
        <v>162</v>
      </c>
      <c r="E4" s="1" t="s">
        <v>165</v>
      </c>
    </row>
    <row r="5" spans="1:5" x14ac:dyDescent="0.25">
      <c r="A5" s="2">
        <v>44941</v>
      </c>
      <c r="B5">
        <v>2023</v>
      </c>
      <c r="C5" s="1" t="s">
        <v>130</v>
      </c>
      <c r="D5" s="1" t="s">
        <v>162</v>
      </c>
      <c r="E5" s="1" t="s">
        <v>166</v>
      </c>
    </row>
    <row r="6" spans="1:5" x14ac:dyDescent="0.25">
      <c r="A6" s="2">
        <v>44944</v>
      </c>
      <c r="B6">
        <v>2023</v>
      </c>
      <c r="C6" s="1" t="s">
        <v>130</v>
      </c>
      <c r="D6" s="1" t="s">
        <v>162</v>
      </c>
      <c r="E6" s="1" t="s">
        <v>167</v>
      </c>
    </row>
    <row r="7" spans="1:5" x14ac:dyDescent="0.25">
      <c r="A7" s="2">
        <v>44946</v>
      </c>
      <c r="B7">
        <v>2023</v>
      </c>
      <c r="C7" s="1" t="s">
        <v>130</v>
      </c>
      <c r="D7" s="1" t="s">
        <v>162</v>
      </c>
      <c r="E7" s="1" t="s">
        <v>168</v>
      </c>
    </row>
    <row r="8" spans="1:5" x14ac:dyDescent="0.25">
      <c r="A8" s="2">
        <v>44948</v>
      </c>
      <c r="B8">
        <v>2023</v>
      </c>
      <c r="C8" s="1" t="s">
        <v>130</v>
      </c>
      <c r="D8" s="1" t="s">
        <v>162</v>
      </c>
      <c r="E8" s="1" t="s">
        <v>166</v>
      </c>
    </row>
    <row r="9" spans="1:5" x14ac:dyDescent="0.25">
      <c r="A9" s="2">
        <v>44951</v>
      </c>
      <c r="B9">
        <v>2023</v>
      </c>
      <c r="C9" s="1" t="s">
        <v>130</v>
      </c>
      <c r="D9" s="1" t="s">
        <v>162</v>
      </c>
      <c r="E9" s="1" t="s">
        <v>167</v>
      </c>
    </row>
    <row r="10" spans="1:5" x14ac:dyDescent="0.25">
      <c r="A10" s="2">
        <v>44954</v>
      </c>
      <c r="B10">
        <v>2023</v>
      </c>
      <c r="C10" s="1" t="s">
        <v>130</v>
      </c>
      <c r="D10" s="1" t="s">
        <v>162</v>
      </c>
      <c r="E10" s="1" t="s">
        <v>164</v>
      </c>
    </row>
    <row r="11" spans="1:5" x14ac:dyDescent="0.25">
      <c r="A11" s="2">
        <v>44956</v>
      </c>
      <c r="B11">
        <v>2023</v>
      </c>
      <c r="C11" s="1" t="s">
        <v>130</v>
      </c>
      <c r="D11" s="1" t="s">
        <v>162</v>
      </c>
      <c r="E11" s="1" t="s">
        <v>169</v>
      </c>
    </row>
    <row r="12" spans="1:5" x14ac:dyDescent="0.25">
      <c r="A12" s="2">
        <v>44959</v>
      </c>
      <c r="B12">
        <v>2023</v>
      </c>
      <c r="C12" s="1" t="s">
        <v>131</v>
      </c>
      <c r="D12" s="1" t="s">
        <v>162</v>
      </c>
      <c r="E12" s="1" t="s">
        <v>163</v>
      </c>
    </row>
    <row r="13" spans="1:5" x14ac:dyDescent="0.25">
      <c r="A13" s="2">
        <v>44962</v>
      </c>
      <c r="B13">
        <v>2023</v>
      </c>
      <c r="C13" s="1" t="s">
        <v>131</v>
      </c>
      <c r="D13" s="1" t="s">
        <v>162</v>
      </c>
      <c r="E13" s="1" t="s">
        <v>166</v>
      </c>
    </row>
    <row r="14" spans="1:5" x14ac:dyDescent="0.25">
      <c r="A14" s="2">
        <v>44965</v>
      </c>
      <c r="B14">
        <v>2023</v>
      </c>
      <c r="C14" s="1" t="s">
        <v>131</v>
      </c>
      <c r="D14" s="1" t="s">
        <v>162</v>
      </c>
      <c r="E14" s="1" t="s">
        <v>167</v>
      </c>
    </row>
    <row r="15" spans="1:5" x14ac:dyDescent="0.25">
      <c r="A15" s="2">
        <v>44967</v>
      </c>
      <c r="B15">
        <v>2023</v>
      </c>
      <c r="C15" s="1" t="s">
        <v>131</v>
      </c>
      <c r="D15" s="1" t="s">
        <v>162</v>
      </c>
      <c r="E15" s="1" t="s">
        <v>168</v>
      </c>
    </row>
    <row r="16" spans="1:5" x14ac:dyDescent="0.25">
      <c r="A16" s="2">
        <v>44969</v>
      </c>
      <c r="B16">
        <v>2023</v>
      </c>
      <c r="C16" s="1" t="s">
        <v>131</v>
      </c>
      <c r="D16" s="1" t="s">
        <v>162</v>
      </c>
      <c r="E16" s="1" t="s">
        <v>166</v>
      </c>
    </row>
    <row r="17" spans="1:5" x14ac:dyDescent="0.25">
      <c r="A17" s="2">
        <v>44972</v>
      </c>
      <c r="B17">
        <v>2023</v>
      </c>
      <c r="C17" s="1" t="s">
        <v>131</v>
      </c>
      <c r="D17" s="1" t="s">
        <v>162</v>
      </c>
      <c r="E17" s="1" t="s">
        <v>167</v>
      </c>
    </row>
    <row r="18" spans="1:5" x14ac:dyDescent="0.25">
      <c r="A18" s="2">
        <v>44975</v>
      </c>
      <c r="B18">
        <v>2023</v>
      </c>
      <c r="C18" s="1" t="s">
        <v>131</v>
      </c>
      <c r="D18" s="1" t="s">
        <v>162</v>
      </c>
      <c r="E18" s="1" t="s">
        <v>164</v>
      </c>
    </row>
    <row r="19" spans="1:5" x14ac:dyDescent="0.25">
      <c r="A19" s="2">
        <v>44977</v>
      </c>
      <c r="B19">
        <v>2023</v>
      </c>
      <c r="C19" s="1" t="s">
        <v>131</v>
      </c>
      <c r="D19" s="1" t="s">
        <v>162</v>
      </c>
      <c r="E19" s="1" t="s">
        <v>169</v>
      </c>
    </row>
    <row r="20" spans="1:5" x14ac:dyDescent="0.25">
      <c r="A20" s="2">
        <v>44979</v>
      </c>
      <c r="B20">
        <v>2023</v>
      </c>
      <c r="C20" s="1" t="s">
        <v>131</v>
      </c>
      <c r="D20" s="1" t="s">
        <v>162</v>
      </c>
      <c r="E20" s="1" t="s">
        <v>167</v>
      </c>
    </row>
    <row r="21" spans="1:5" x14ac:dyDescent="0.25">
      <c r="A21" s="2">
        <v>44982</v>
      </c>
      <c r="B21">
        <v>2023</v>
      </c>
      <c r="C21" s="1" t="s">
        <v>131</v>
      </c>
      <c r="D21" s="1" t="s">
        <v>162</v>
      </c>
      <c r="E21" s="1" t="s">
        <v>164</v>
      </c>
    </row>
    <row r="22" spans="1:5" x14ac:dyDescent="0.25">
      <c r="A22" s="2">
        <v>44985</v>
      </c>
      <c r="B22">
        <v>2023</v>
      </c>
      <c r="C22" s="1" t="s">
        <v>131</v>
      </c>
      <c r="D22" s="1" t="s">
        <v>162</v>
      </c>
      <c r="E22" s="1" t="s">
        <v>165</v>
      </c>
    </row>
    <row r="23" spans="1:5" x14ac:dyDescent="0.25">
      <c r="A23" s="2">
        <v>44988</v>
      </c>
      <c r="B23">
        <v>2023</v>
      </c>
      <c r="C23" s="1" t="s">
        <v>132</v>
      </c>
      <c r="D23" s="1" t="s">
        <v>162</v>
      </c>
      <c r="E23" s="1" t="s">
        <v>168</v>
      </c>
    </row>
    <row r="24" spans="1:5" x14ac:dyDescent="0.25">
      <c r="A24" s="2">
        <v>44990</v>
      </c>
      <c r="B24">
        <v>2023</v>
      </c>
      <c r="C24" s="1" t="s">
        <v>132</v>
      </c>
      <c r="D24" s="1" t="s">
        <v>162</v>
      </c>
      <c r="E24" s="1" t="s">
        <v>166</v>
      </c>
    </row>
    <row r="25" spans="1:5" x14ac:dyDescent="0.25">
      <c r="A25" s="2">
        <v>44993</v>
      </c>
      <c r="B25">
        <v>2023</v>
      </c>
      <c r="C25" s="1" t="s">
        <v>132</v>
      </c>
      <c r="D25" s="1" t="s">
        <v>162</v>
      </c>
      <c r="E25" s="1" t="s">
        <v>167</v>
      </c>
    </row>
    <row r="26" spans="1:5" x14ac:dyDescent="0.25">
      <c r="A26" s="2">
        <v>44995</v>
      </c>
      <c r="B26">
        <v>2023</v>
      </c>
      <c r="C26" s="1" t="s">
        <v>132</v>
      </c>
      <c r="D26" s="1" t="s">
        <v>162</v>
      </c>
      <c r="E26" s="1" t="s">
        <v>168</v>
      </c>
    </row>
    <row r="27" spans="1:5" x14ac:dyDescent="0.25">
      <c r="A27" s="2">
        <v>44997</v>
      </c>
      <c r="B27">
        <v>2023</v>
      </c>
      <c r="C27" s="1" t="s">
        <v>132</v>
      </c>
      <c r="D27" s="1" t="s">
        <v>162</v>
      </c>
      <c r="E27" s="1" t="s">
        <v>166</v>
      </c>
    </row>
    <row r="28" spans="1:5" x14ac:dyDescent="0.25">
      <c r="A28" s="2">
        <v>45000</v>
      </c>
      <c r="B28">
        <v>2023</v>
      </c>
      <c r="C28" s="1" t="s">
        <v>132</v>
      </c>
      <c r="D28" s="1" t="s">
        <v>162</v>
      </c>
      <c r="E28" s="1" t="s">
        <v>167</v>
      </c>
    </row>
    <row r="29" spans="1:5" x14ac:dyDescent="0.25">
      <c r="A29" s="2">
        <v>45003</v>
      </c>
      <c r="B29">
        <v>2023</v>
      </c>
      <c r="C29" s="1" t="s">
        <v>132</v>
      </c>
      <c r="D29" s="1" t="s">
        <v>162</v>
      </c>
      <c r="E29" s="1" t="s">
        <v>164</v>
      </c>
    </row>
    <row r="30" spans="1:5" x14ac:dyDescent="0.25">
      <c r="A30" s="2">
        <v>45005</v>
      </c>
      <c r="B30">
        <v>2023</v>
      </c>
      <c r="C30" s="1" t="s">
        <v>132</v>
      </c>
      <c r="D30" s="1" t="s">
        <v>162</v>
      </c>
      <c r="E30" s="1" t="s">
        <v>169</v>
      </c>
    </row>
    <row r="31" spans="1:5" x14ac:dyDescent="0.25">
      <c r="A31" s="2">
        <v>45007</v>
      </c>
      <c r="B31">
        <v>2023</v>
      </c>
      <c r="C31" s="1" t="s">
        <v>132</v>
      </c>
      <c r="D31" s="1" t="s">
        <v>162</v>
      </c>
      <c r="E31" s="1" t="s">
        <v>167</v>
      </c>
    </row>
    <row r="32" spans="1:5" x14ac:dyDescent="0.25">
      <c r="A32" s="2">
        <v>45010</v>
      </c>
      <c r="B32">
        <v>2023</v>
      </c>
      <c r="C32" s="1" t="s">
        <v>132</v>
      </c>
      <c r="D32" s="1" t="s">
        <v>162</v>
      </c>
      <c r="E32" s="1" t="s">
        <v>164</v>
      </c>
    </row>
    <row r="33" spans="1:5" x14ac:dyDescent="0.25">
      <c r="A33" s="2">
        <v>45013</v>
      </c>
      <c r="B33">
        <v>2023</v>
      </c>
      <c r="C33" s="1" t="s">
        <v>132</v>
      </c>
      <c r="D33" s="1" t="s">
        <v>162</v>
      </c>
      <c r="E33" s="1" t="s">
        <v>165</v>
      </c>
    </row>
    <row r="34" spans="1:5" x14ac:dyDescent="0.25">
      <c r="A34" s="2">
        <v>45015</v>
      </c>
      <c r="B34">
        <v>2023</v>
      </c>
      <c r="C34" s="1" t="s">
        <v>132</v>
      </c>
      <c r="D34" s="1" t="s">
        <v>162</v>
      </c>
      <c r="E34" s="1" t="s">
        <v>163</v>
      </c>
    </row>
    <row r="35" spans="1:5" x14ac:dyDescent="0.25">
      <c r="A35" s="2">
        <v>45018</v>
      </c>
      <c r="B35">
        <v>2023</v>
      </c>
      <c r="C35" s="1" t="s">
        <v>133</v>
      </c>
      <c r="D35" s="1" t="s">
        <v>170</v>
      </c>
      <c r="E35" s="1" t="s">
        <v>166</v>
      </c>
    </row>
    <row r="36" spans="1:5" x14ac:dyDescent="0.25">
      <c r="A36" s="2">
        <v>45021</v>
      </c>
      <c r="B36">
        <v>2023</v>
      </c>
      <c r="C36" s="1" t="s">
        <v>133</v>
      </c>
      <c r="D36" s="1" t="s">
        <v>170</v>
      </c>
      <c r="E36" s="1" t="s">
        <v>167</v>
      </c>
    </row>
    <row r="37" spans="1:5" x14ac:dyDescent="0.25">
      <c r="A37" s="2">
        <v>45024</v>
      </c>
      <c r="B37">
        <v>2023</v>
      </c>
      <c r="C37" s="1" t="s">
        <v>133</v>
      </c>
      <c r="D37" s="1" t="s">
        <v>170</v>
      </c>
      <c r="E37" s="1" t="s">
        <v>164</v>
      </c>
    </row>
    <row r="38" spans="1:5" x14ac:dyDescent="0.25">
      <c r="A38" s="2">
        <v>45026</v>
      </c>
      <c r="B38">
        <v>2023</v>
      </c>
      <c r="C38" s="1" t="s">
        <v>133</v>
      </c>
      <c r="D38" s="1" t="s">
        <v>170</v>
      </c>
      <c r="E38" s="1" t="s">
        <v>169</v>
      </c>
    </row>
    <row r="39" spans="1:5" x14ac:dyDescent="0.25">
      <c r="A39" s="2">
        <v>45028</v>
      </c>
      <c r="B39">
        <v>2023</v>
      </c>
      <c r="C39" s="1" t="s">
        <v>133</v>
      </c>
      <c r="D39" s="1" t="s">
        <v>170</v>
      </c>
      <c r="E39" s="1" t="s">
        <v>167</v>
      </c>
    </row>
    <row r="40" spans="1:5" x14ac:dyDescent="0.25">
      <c r="A40" s="2">
        <v>45031</v>
      </c>
      <c r="B40">
        <v>2023</v>
      </c>
      <c r="C40" s="1" t="s">
        <v>133</v>
      </c>
      <c r="D40" s="1" t="s">
        <v>170</v>
      </c>
      <c r="E40" s="1" t="s">
        <v>164</v>
      </c>
    </row>
    <row r="41" spans="1:5" x14ac:dyDescent="0.25">
      <c r="A41" s="2">
        <v>45034</v>
      </c>
      <c r="B41">
        <v>2023</v>
      </c>
      <c r="C41" s="1" t="s">
        <v>133</v>
      </c>
      <c r="D41" s="1" t="s">
        <v>170</v>
      </c>
      <c r="E41" s="1" t="s">
        <v>165</v>
      </c>
    </row>
    <row r="42" spans="1:5" x14ac:dyDescent="0.25">
      <c r="A42" s="2">
        <v>45036</v>
      </c>
      <c r="B42">
        <v>2023</v>
      </c>
      <c r="C42" s="1" t="s">
        <v>133</v>
      </c>
      <c r="D42" s="1" t="s">
        <v>170</v>
      </c>
      <c r="E42" s="1" t="s">
        <v>163</v>
      </c>
    </row>
    <row r="43" spans="1:5" x14ac:dyDescent="0.25">
      <c r="A43" s="2">
        <v>45038</v>
      </c>
      <c r="B43">
        <v>2023</v>
      </c>
      <c r="C43" s="1" t="s">
        <v>133</v>
      </c>
      <c r="D43" s="1" t="s">
        <v>170</v>
      </c>
      <c r="E43" s="1" t="s">
        <v>164</v>
      </c>
    </row>
    <row r="44" spans="1:5" x14ac:dyDescent="0.25">
      <c r="A44" s="2">
        <v>45041</v>
      </c>
      <c r="B44">
        <v>2023</v>
      </c>
      <c r="C44" s="1" t="s">
        <v>133</v>
      </c>
      <c r="D44" s="1" t="s">
        <v>170</v>
      </c>
      <c r="E44" s="1" t="s">
        <v>165</v>
      </c>
    </row>
    <row r="45" spans="1:5" x14ac:dyDescent="0.25">
      <c r="A45" s="2">
        <v>45044</v>
      </c>
      <c r="B45">
        <v>2023</v>
      </c>
      <c r="C45" s="1" t="s">
        <v>133</v>
      </c>
      <c r="D45" s="1" t="s">
        <v>170</v>
      </c>
      <c r="E45" s="1" t="s">
        <v>168</v>
      </c>
    </row>
    <row r="46" spans="1:5" x14ac:dyDescent="0.25">
      <c r="A46" s="2">
        <v>45046</v>
      </c>
      <c r="B46">
        <v>2023</v>
      </c>
      <c r="C46" s="1" t="s">
        <v>133</v>
      </c>
      <c r="D46" s="1" t="s">
        <v>170</v>
      </c>
      <c r="E46" s="1" t="s">
        <v>166</v>
      </c>
    </row>
    <row r="47" spans="1:5" x14ac:dyDescent="0.25">
      <c r="A47" s="2">
        <v>45049</v>
      </c>
      <c r="B47">
        <v>2023</v>
      </c>
      <c r="C47" s="1" t="s">
        <v>171</v>
      </c>
      <c r="D47" s="1" t="s">
        <v>170</v>
      </c>
      <c r="E47" s="1" t="s">
        <v>167</v>
      </c>
    </row>
    <row r="48" spans="1:5" x14ac:dyDescent="0.25">
      <c r="A48" s="2">
        <v>45051</v>
      </c>
      <c r="B48">
        <v>2023</v>
      </c>
      <c r="C48" s="1" t="s">
        <v>171</v>
      </c>
      <c r="D48" s="1" t="s">
        <v>170</v>
      </c>
      <c r="E48" s="1" t="s">
        <v>168</v>
      </c>
    </row>
    <row r="49" spans="1:5" x14ac:dyDescent="0.25">
      <c r="A49" s="2">
        <v>45054</v>
      </c>
      <c r="B49">
        <v>2023</v>
      </c>
      <c r="C49" s="1" t="s">
        <v>171</v>
      </c>
      <c r="D49" s="1" t="s">
        <v>170</v>
      </c>
      <c r="E49" s="1" t="s">
        <v>169</v>
      </c>
    </row>
    <row r="50" spans="1:5" x14ac:dyDescent="0.25">
      <c r="A50" s="2">
        <v>45056</v>
      </c>
      <c r="B50">
        <v>2023</v>
      </c>
      <c r="C50" s="1" t="s">
        <v>171</v>
      </c>
      <c r="D50" s="1" t="s">
        <v>170</v>
      </c>
      <c r="E50" s="1" t="s">
        <v>167</v>
      </c>
    </row>
    <row r="51" spans="1:5" x14ac:dyDescent="0.25">
      <c r="A51" s="2">
        <v>45058</v>
      </c>
      <c r="B51">
        <v>2023</v>
      </c>
      <c r="C51" s="1" t="s">
        <v>171</v>
      </c>
      <c r="D51" s="1" t="s">
        <v>170</v>
      </c>
      <c r="E51" s="1" t="s">
        <v>168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2840F-6A99-4202-9A60-0696314E5518}">
  <sheetPr codeName="Sheet3"/>
  <dimension ref="A1:A51"/>
  <sheetViews>
    <sheetView workbookViewId="0">
      <selection activeCell="G15" sqref="G15"/>
    </sheetView>
  </sheetViews>
  <sheetFormatPr defaultRowHeight="15" x14ac:dyDescent="0.25"/>
  <cols>
    <col min="1" max="1" width="12.5703125" style="2" bestFit="1" customWidth="1"/>
  </cols>
  <sheetData>
    <row r="1" spans="1:1" x14ac:dyDescent="0.25">
      <c r="A1" s="2" t="s">
        <v>156</v>
      </c>
    </row>
    <row r="2" spans="1:1" x14ac:dyDescent="0.25">
      <c r="A2" s="2">
        <v>44931</v>
      </c>
    </row>
    <row r="3" spans="1:1" x14ac:dyDescent="0.25">
      <c r="A3" s="2">
        <v>44933</v>
      </c>
    </row>
    <row r="4" spans="1:1" x14ac:dyDescent="0.25">
      <c r="A4" s="2">
        <v>44936</v>
      </c>
    </row>
    <row r="5" spans="1:1" x14ac:dyDescent="0.25">
      <c r="A5" s="2">
        <v>44941</v>
      </c>
    </row>
    <row r="6" spans="1:1" x14ac:dyDescent="0.25">
      <c r="A6" s="2">
        <v>44944</v>
      </c>
    </row>
    <row r="7" spans="1:1" x14ac:dyDescent="0.25">
      <c r="A7" s="2">
        <v>44946</v>
      </c>
    </row>
    <row r="8" spans="1:1" x14ac:dyDescent="0.25">
      <c r="A8" s="2">
        <v>44948</v>
      </c>
    </row>
    <row r="9" spans="1:1" x14ac:dyDescent="0.25">
      <c r="A9" s="2">
        <v>44951</v>
      </c>
    </row>
    <row r="10" spans="1:1" x14ac:dyDescent="0.25">
      <c r="A10" s="2">
        <v>44954</v>
      </c>
    </row>
    <row r="11" spans="1:1" x14ac:dyDescent="0.25">
      <c r="A11" s="2">
        <v>44956</v>
      </c>
    </row>
    <row r="12" spans="1:1" x14ac:dyDescent="0.25">
      <c r="A12" s="2">
        <v>44959</v>
      </c>
    </row>
    <row r="13" spans="1:1" x14ac:dyDescent="0.25">
      <c r="A13" s="2">
        <v>44962</v>
      </c>
    </row>
    <row r="14" spans="1:1" x14ac:dyDescent="0.25">
      <c r="A14" s="2">
        <v>44965</v>
      </c>
    </row>
    <row r="15" spans="1:1" x14ac:dyDescent="0.25">
      <c r="A15" s="2">
        <v>44967</v>
      </c>
    </row>
    <row r="16" spans="1:1" x14ac:dyDescent="0.25">
      <c r="A16" s="2">
        <v>44969</v>
      </c>
    </row>
    <row r="17" spans="1:1" x14ac:dyDescent="0.25">
      <c r="A17" s="2">
        <v>44972</v>
      </c>
    </row>
    <row r="18" spans="1:1" x14ac:dyDescent="0.25">
      <c r="A18" s="2">
        <v>44975</v>
      </c>
    </row>
    <row r="19" spans="1:1" x14ac:dyDescent="0.25">
      <c r="A19" s="2">
        <v>44977</v>
      </c>
    </row>
    <row r="20" spans="1:1" x14ac:dyDescent="0.25">
      <c r="A20" s="2">
        <v>44979</v>
      </c>
    </row>
    <row r="21" spans="1:1" x14ac:dyDescent="0.25">
      <c r="A21" s="2">
        <v>44982</v>
      </c>
    </row>
    <row r="22" spans="1:1" x14ac:dyDescent="0.25">
      <c r="A22" s="2">
        <v>44985</v>
      </c>
    </row>
    <row r="23" spans="1:1" x14ac:dyDescent="0.25">
      <c r="A23" s="2">
        <v>44988</v>
      </c>
    </row>
    <row r="24" spans="1:1" x14ac:dyDescent="0.25">
      <c r="A24" s="2">
        <v>44990</v>
      </c>
    </row>
    <row r="25" spans="1:1" x14ac:dyDescent="0.25">
      <c r="A25" s="2">
        <v>44993</v>
      </c>
    </row>
    <row r="26" spans="1:1" x14ac:dyDescent="0.25">
      <c r="A26" s="2">
        <v>44995</v>
      </c>
    </row>
    <row r="27" spans="1:1" x14ac:dyDescent="0.25">
      <c r="A27" s="2">
        <v>44997</v>
      </c>
    </row>
    <row r="28" spans="1:1" x14ac:dyDescent="0.25">
      <c r="A28" s="2">
        <v>45000</v>
      </c>
    </row>
    <row r="29" spans="1:1" x14ac:dyDescent="0.25">
      <c r="A29" s="2">
        <v>45003</v>
      </c>
    </row>
    <row r="30" spans="1:1" x14ac:dyDescent="0.25">
      <c r="A30" s="2">
        <v>45005</v>
      </c>
    </row>
    <row r="31" spans="1:1" x14ac:dyDescent="0.25">
      <c r="A31" s="2">
        <v>45007</v>
      </c>
    </row>
    <row r="32" spans="1:1" x14ac:dyDescent="0.25">
      <c r="A32" s="2">
        <v>45010</v>
      </c>
    </row>
    <row r="33" spans="1:1" x14ac:dyDescent="0.25">
      <c r="A33" s="2">
        <v>45013</v>
      </c>
    </row>
    <row r="34" spans="1:1" x14ac:dyDescent="0.25">
      <c r="A34" s="2">
        <v>45015</v>
      </c>
    </row>
    <row r="35" spans="1:1" x14ac:dyDescent="0.25">
      <c r="A35" s="2">
        <v>45018</v>
      </c>
    </row>
    <row r="36" spans="1:1" x14ac:dyDescent="0.25">
      <c r="A36" s="2">
        <v>45021</v>
      </c>
    </row>
    <row r="37" spans="1:1" x14ac:dyDescent="0.25">
      <c r="A37" s="2">
        <v>45024</v>
      </c>
    </row>
    <row r="38" spans="1:1" x14ac:dyDescent="0.25">
      <c r="A38" s="2">
        <v>45026</v>
      </c>
    </row>
    <row r="39" spans="1:1" x14ac:dyDescent="0.25">
      <c r="A39" s="2">
        <v>45028</v>
      </c>
    </row>
    <row r="40" spans="1:1" x14ac:dyDescent="0.25">
      <c r="A40" s="2">
        <v>45031</v>
      </c>
    </row>
    <row r="41" spans="1:1" x14ac:dyDescent="0.25">
      <c r="A41" s="2">
        <v>45034</v>
      </c>
    </row>
    <row r="42" spans="1:1" x14ac:dyDescent="0.25">
      <c r="A42" s="2">
        <v>45036</v>
      </c>
    </row>
    <row r="43" spans="1:1" x14ac:dyDescent="0.25">
      <c r="A43" s="2">
        <v>45038</v>
      </c>
    </row>
    <row r="44" spans="1:1" x14ac:dyDescent="0.25">
      <c r="A44" s="2">
        <v>45041</v>
      </c>
    </row>
    <row r="45" spans="1:1" x14ac:dyDescent="0.25">
      <c r="A45" s="2">
        <v>45044</v>
      </c>
    </row>
    <row r="46" spans="1:1" x14ac:dyDescent="0.25">
      <c r="A46" s="2">
        <v>45046</v>
      </c>
    </row>
    <row r="47" spans="1:1" x14ac:dyDescent="0.25">
      <c r="A47" s="2">
        <v>45049</v>
      </c>
    </row>
    <row r="48" spans="1:1" x14ac:dyDescent="0.25">
      <c r="A48" s="2">
        <v>45051</v>
      </c>
    </row>
    <row r="49" spans="1:1" x14ac:dyDescent="0.25">
      <c r="A49" s="2">
        <v>45054</v>
      </c>
    </row>
    <row r="50" spans="1:1" x14ac:dyDescent="0.25">
      <c r="A50" s="2">
        <v>45056</v>
      </c>
    </row>
    <row r="51" spans="1:1" x14ac:dyDescent="0.25">
      <c r="A51" s="2">
        <v>45058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50B06-8963-4FE8-B9AC-90572C7B57C6}">
  <sheetPr codeName="Sheet4"/>
  <dimension ref="A1:H16"/>
  <sheetViews>
    <sheetView workbookViewId="0">
      <selection activeCell="K7" sqref="K7"/>
    </sheetView>
  </sheetViews>
  <sheetFormatPr defaultRowHeight="15" x14ac:dyDescent="0.25"/>
  <cols>
    <col min="1" max="1" width="12" bestFit="1" customWidth="1"/>
    <col min="2" max="2" width="21.42578125" bestFit="1" customWidth="1"/>
    <col min="3" max="3" width="11.140625" bestFit="1" customWidth="1"/>
    <col min="4" max="4" width="14.42578125" bestFit="1" customWidth="1"/>
    <col min="5" max="5" width="15.5703125" bestFit="1" customWidth="1"/>
    <col min="6" max="6" width="11.5703125" bestFit="1" customWidth="1"/>
    <col min="7" max="7" width="12.42578125" bestFit="1" customWidth="1"/>
    <col min="8" max="8" width="9.42578125" bestFit="1" customWidth="1"/>
  </cols>
  <sheetData>
    <row r="1" spans="1:8" x14ac:dyDescent="0.25">
      <c r="A1" t="s">
        <v>48</v>
      </c>
      <c r="B1" t="s">
        <v>66</v>
      </c>
      <c r="C1" t="s">
        <v>67</v>
      </c>
      <c r="D1" t="s">
        <v>68</v>
      </c>
      <c r="E1" t="s">
        <v>69</v>
      </c>
      <c r="F1" t="s">
        <v>70</v>
      </c>
      <c r="G1" t="s">
        <v>71</v>
      </c>
      <c r="H1" t="s">
        <v>72</v>
      </c>
    </row>
    <row r="2" spans="1:8" x14ac:dyDescent="0.25">
      <c r="A2" s="1" t="s">
        <v>53</v>
      </c>
      <c r="B2" s="1" t="s">
        <v>73</v>
      </c>
      <c r="C2" s="1" t="s">
        <v>74</v>
      </c>
      <c r="D2" s="1" t="s">
        <v>75</v>
      </c>
      <c r="E2" s="1" t="s">
        <v>76</v>
      </c>
      <c r="F2" s="4">
        <v>120</v>
      </c>
      <c r="G2">
        <v>2.1</v>
      </c>
      <c r="H2" s="1" t="s">
        <v>77</v>
      </c>
    </row>
    <row r="3" spans="1:8" x14ac:dyDescent="0.25">
      <c r="A3" s="1" t="s">
        <v>55</v>
      </c>
      <c r="B3" s="1" t="s">
        <v>78</v>
      </c>
      <c r="C3" s="1" t="s">
        <v>74</v>
      </c>
      <c r="D3" s="1" t="s">
        <v>79</v>
      </c>
      <c r="E3" s="1" t="s">
        <v>80</v>
      </c>
      <c r="F3" s="4">
        <v>160</v>
      </c>
      <c r="G3">
        <v>0.2</v>
      </c>
      <c r="H3" s="1" t="s">
        <v>81</v>
      </c>
    </row>
    <row r="4" spans="1:8" x14ac:dyDescent="0.25">
      <c r="A4" s="1" t="s">
        <v>57</v>
      </c>
      <c r="B4" s="1" t="s">
        <v>82</v>
      </c>
      <c r="C4" s="1" t="s">
        <v>74</v>
      </c>
      <c r="D4" s="1" t="s">
        <v>83</v>
      </c>
      <c r="E4" s="1" t="s">
        <v>76</v>
      </c>
      <c r="F4" s="4">
        <v>30</v>
      </c>
      <c r="G4">
        <v>0.1</v>
      </c>
      <c r="H4" s="1" t="s">
        <v>84</v>
      </c>
    </row>
    <row r="5" spans="1:8" x14ac:dyDescent="0.25">
      <c r="A5" s="1" t="s">
        <v>59</v>
      </c>
      <c r="B5" s="1" t="s">
        <v>85</v>
      </c>
      <c r="C5" s="1" t="s">
        <v>74</v>
      </c>
      <c r="D5" s="1" t="s">
        <v>83</v>
      </c>
      <c r="E5" s="1" t="s">
        <v>76</v>
      </c>
      <c r="F5" s="4">
        <v>90</v>
      </c>
      <c r="G5">
        <v>0.8</v>
      </c>
      <c r="H5" s="1" t="s">
        <v>84</v>
      </c>
    </row>
    <row r="6" spans="1:8" x14ac:dyDescent="0.25">
      <c r="A6" s="1" t="s">
        <v>60</v>
      </c>
      <c r="B6" s="1" t="s">
        <v>86</v>
      </c>
      <c r="C6" s="1" t="s">
        <v>74</v>
      </c>
      <c r="D6" s="1" t="s">
        <v>87</v>
      </c>
      <c r="E6" s="1" t="s">
        <v>88</v>
      </c>
      <c r="F6" s="4">
        <v>60</v>
      </c>
      <c r="G6">
        <v>3.5</v>
      </c>
      <c r="H6" s="1" t="s">
        <v>89</v>
      </c>
    </row>
    <row r="7" spans="1:8" x14ac:dyDescent="0.25">
      <c r="A7" s="1" t="s">
        <v>61</v>
      </c>
      <c r="B7" s="1" t="s">
        <v>90</v>
      </c>
      <c r="C7" s="1" t="s">
        <v>74</v>
      </c>
      <c r="D7" s="1" t="s">
        <v>91</v>
      </c>
      <c r="E7" s="1" t="s">
        <v>92</v>
      </c>
      <c r="F7" s="4">
        <v>75</v>
      </c>
      <c r="G7">
        <v>5.2</v>
      </c>
      <c r="H7" s="1" t="s">
        <v>84</v>
      </c>
    </row>
    <row r="8" spans="1:8" x14ac:dyDescent="0.25">
      <c r="A8" s="1" t="s">
        <v>62</v>
      </c>
      <c r="B8" s="1" t="s">
        <v>93</v>
      </c>
      <c r="C8" s="1" t="s">
        <v>74</v>
      </c>
      <c r="D8" s="1" t="s">
        <v>94</v>
      </c>
      <c r="E8" s="1" t="s">
        <v>80</v>
      </c>
      <c r="F8" s="4">
        <v>200</v>
      </c>
      <c r="G8">
        <v>0.5</v>
      </c>
      <c r="H8" s="1" t="s">
        <v>95</v>
      </c>
    </row>
    <row r="9" spans="1:8" x14ac:dyDescent="0.25">
      <c r="A9" s="1" t="s">
        <v>63</v>
      </c>
      <c r="B9" s="1" t="s">
        <v>96</v>
      </c>
      <c r="C9" s="1" t="s">
        <v>74</v>
      </c>
      <c r="D9" s="1" t="s">
        <v>83</v>
      </c>
      <c r="E9" s="1" t="s">
        <v>97</v>
      </c>
      <c r="F9" s="4">
        <v>150</v>
      </c>
      <c r="G9">
        <v>0.3</v>
      </c>
      <c r="H9" s="1" t="s">
        <v>84</v>
      </c>
    </row>
    <row r="10" spans="1:8" x14ac:dyDescent="0.25">
      <c r="A10" s="1" t="s">
        <v>64</v>
      </c>
      <c r="B10" s="1" t="s">
        <v>98</v>
      </c>
      <c r="C10" s="1" t="s">
        <v>74</v>
      </c>
      <c r="D10" s="1" t="s">
        <v>99</v>
      </c>
      <c r="E10" s="1" t="s">
        <v>76</v>
      </c>
      <c r="F10" s="4">
        <v>55</v>
      </c>
      <c r="G10">
        <v>0.1</v>
      </c>
      <c r="H10" s="1" t="s">
        <v>84</v>
      </c>
    </row>
    <row r="11" spans="1:8" x14ac:dyDescent="0.25">
      <c r="A11" s="1" t="s">
        <v>65</v>
      </c>
      <c r="B11" s="1" t="s">
        <v>100</v>
      </c>
      <c r="C11" s="1" t="s">
        <v>74</v>
      </c>
      <c r="D11" s="1" t="s">
        <v>101</v>
      </c>
      <c r="E11" s="1" t="s">
        <v>102</v>
      </c>
      <c r="F11" s="4">
        <v>250</v>
      </c>
      <c r="G11">
        <v>1.2</v>
      </c>
      <c r="H11" s="1" t="s">
        <v>84</v>
      </c>
    </row>
    <row r="12" spans="1:8" x14ac:dyDescent="0.25">
      <c r="A12" s="1" t="s">
        <v>103</v>
      </c>
      <c r="B12" s="1" t="s">
        <v>104</v>
      </c>
      <c r="C12" s="1" t="s">
        <v>74</v>
      </c>
      <c r="D12" s="1" t="s">
        <v>105</v>
      </c>
      <c r="E12" s="1" t="s">
        <v>80</v>
      </c>
      <c r="F12" s="4">
        <v>180</v>
      </c>
      <c r="G12">
        <v>0.1</v>
      </c>
      <c r="H12" s="1" t="s">
        <v>84</v>
      </c>
    </row>
    <row r="13" spans="1:8" x14ac:dyDescent="0.25">
      <c r="A13" s="1" t="s">
        <v>106</v>
      </c>
      <c r="B13" s="1" t="s">
        <v>107</v>
      </c>
      <c r="C13" s="1" t="s">
        <v>74</v>
      </c>
      <c r="D13" s="1" t="s">
        <v>108</v>
      </c>
      <c r="E13" s="1" t="s">
        <v>97</v>
      </c>
      <c r="F13" s="4">
        <v>95</v>
      </c>
      <c r="G13">
        <v>0.7</v>
      </c>
      <c r="H13" s="1" t="s">
        <v>84</v>
      </c>
    </row>
    <row r="14" spans="1:8" x14ac:dyDescent="0.25">
      <c r="A14" s="1" t="s">
        <v>109</v>
      </c>
      <c r="B14" s="1" t="s">
        <v>110</v>
      </c>
      <c r="C14" s="1" t="s">
        <v>74</v>
      </c>
      <c r="D14" s="1" t="s">
        <v>111</v>
      </c>
      <c r="E14" s="1" t="s">
        <v>112</v>
      </c>
      <c r="F14" s="4">
        <v>110</v>
      </c>
      <c r="G14">
        <v>0.4</v>
      </c>
      <c r="H14" s="1" t="s">
        <v>84</v>
      </c>
    </row>
    <row r="15" spans="1:8" x14ac:dyDescent="0.25">
      <c r="A15" s="1" t="s">
        <v>113</v>
      </c>
      <c r="B15" s="1" t="s">
        <v>114</v>
      </c>
      <c r="C15" s="1" t="s">
        <v>74</v>
      </c>
      <c r="D15" s="1" t="s">
        <v>83</v>
      </c>
      <c r="E15" s="1" t="s">
        <v>115</v>
      </c>
      <c r="F15" s="4">
        <v>70</v>
      </c>
      <c r="G15">
        <v>0.3</v>
      </c>
      <c r="H15" s="1" t="s">
        <v>84</v>
      </c>
    </row>
    <row r="16" spans="1:8" x14ac:dyDescent="0.25">
      <c r="A16" s="1" t="s">
        <v>116</v>
      </c>
      <c r="B16" s="1" t="s">
        <v>117</v>
      </c>
      <c r="C16" s="1" t="s">
        <v>74</v>
      </c>
      <c r="D16" s="1" t="s">
        <v>118</v>
      </c>
      <c r="E16" s="1" t="s">
        <v>76</v>
      </c>
      <c r="F16" s="4">
        <v>300</v>
      </c>
      <c r="G16">
        <v>0.9</v>
      </c>
      <c r="H16" s="1" t="s">
        <v>84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036C-F5AD-41DF-B319-F690B7A2F9E8}">
  <sheetPr codeName="Sheet5"/>
  <dimension ref="A1:M51"/>
  <sheetViews>
    <sheetView topLeftCell="B1" workbookViewId="0">
      <selection activeCell="M2" sqref="M2:M4"/>
    </sheetView>
  </sheetViews>
  <sheetFormatPr defaultRowHeight="15" x14ac:dyDescent="0.25"/>
  <cols>
    <col min="1" max="1" width="10.28515625" bestFit="1" customWidth="1"/>
    <col min="2" max="2" width="12.5703125" style="2" bestFit="1" customWidth="1"/>
    <col min="3" max="3" width="13.7109375" bestFit="1" customWidth="1"/>
    <col min="4" max="4" width="12" bestFit="1" customWidth="1"/>
    <col min="5" max="5" width="11" bestFit="1" customWidth="1"/>
    <col min="6" max="6" width="11.5703125" style="4" bestFit="1" customWidth="1"/>
    <col min="7" max="7" width="15" style="4" bestFit="1" customWidth="1"/>
    <col min="8" max="8" width="18.42578125" bestFit="1" customWidth="1"/>
    <col min="9" max="9" width="7.28515625" bestFit="1" customWidth="1"/>
    <col min="10" max="10" width="9.28515625" bestFit="1" customWidth="1"/>
  </cols>
  <sheetData>
    <row r="1" spans="1:13" x14ac:dyDescent="0.25">
      <c r="A1" t="s">
        <v>46</v>
      </c>
      <c r="B1" s="2" t="s">
        <v>47</v>
      </c>
      <c r="C1" t="s">
        <v>0</v>
      </c>
      <c r="D1" t="s">
        <v>48</v>
      </c>
      <c r="E1" t="s">
        <v>49</v>
      </c>
      <c r="F1" s="4" t="s">
        <v>50</v>
      </c>
      <c r="G1" s="4" t="s">
        <v>51</v>
      </c>
      <c r="H1" t="s">
        <v>52</v>
      </c>
    </row>
    <row r="2" spans="1:13" x14ac:dyDescent="0.25">
      <c r="A2" s="1">
        <v>1001</v>
      </c>
      <c r="B2" s="2">
        <v>44931</v>
      </c>
      <c r="C2" s="1" t="s">
        <v>5</v>
      </c>
      <c r="D2" s="1" t="s">
        <v>53</v>
      </c>
      <c r="E2" s="1">
        <v>2</v>
      </c>
      <c r="F2" s="4">
        <v>150</v>
      </c>
      <c r="G2" s="4">
        <v>300</v>
      </c>
      <c r="H2" s="1" t="s">
        <v>54</v>
      </c>
      <c r="M2" s="9">
        <f>COUNTIF(Orders[PaymentMethod], "Credit")/ COUNTA(Orders[PaymentMethod])</f>
        <v>0.34</v>
      </c>
    </row>
    <row r="3" spans="1:13" x14ac:dyDescent="0.25">
      <c r="A3" s="1">
        <v>1002</v>
      </c>
      <c r="B3" s="2">
        <v>44933</v>
      </c>
      <c r="C3" s="1" t="s">
        <v>9</v>
      </c>
      <c r="D3" s="1" t="s">
        <v>55</v>
      </c>
      <c r="E3" s="1">
        <v>1</v>
      </c>
      <c r="F3" s="4">
        <v>200</v>
      </c>
      <c r="G3" s="4">
        <v>350</v>
      </c>
      <c r="H3" s="1" t="s">
        <v>56</v>
      </c>
      <c r="M3" s="9">
        <f>COUNTIF(Orders[PaymentMethod], "Debit")/ COUNTA(Orders[PaymentMethod])</f>
        <v>0.34</v>
      </c>
    </row>
    <row r="4" spans="1:13" x14ac:dyDescent="0.25">
      <c r="A4" s="1">
        <v>1003</v>
      </c>
      <c r="B4" s="2">
        <v>44936</v>
      </c>
      <c r="C4" s="1" t="s">
        <v>13</v>
      </c>
      <c r="D4" s="1" t="s">
        <v>57</v>
      </c>
      <c r="E4" s="1">
        <v>3</v>
      </c>
      <c r="F4" s="4">
        <v>50</v>
      </c>
      <c r="G4" s="4">
        <v>150</v>
      </c>
      <c r="H4" s="1" t="s">
        <v>58</v>
      </c>
      <c r="K4" s="4"/>
      <c r="M4" s="9">
        <f>COUNTIF(Orders[PaymentMethod], "Cash")/ COUNTA(Orders[PaymentMethod])</f>
        <v>0.32</v>
      </c>
    </row>
    <row r="5" spans="1:13" x14ac:dyDescent="0.25">
      <c r="A5" s="1">
        <v>1004</v>
      </c>
      <c r="B5" s="2">
        <v>44941</v>
      </c>
      <c r="C5" s="1" t="s">
        <v>5</v>
      </c>
      <c r="D5" s="1" t="s">
        <v>59</v>
      </c>
      <c r="E5" s="1">
        <v>1</v>
      </c>
      <c r="F5" s="4">
        <v>120</v>
      </c>
      <c r="G5" s="4">
        <v>120</v>
      </c>
      <c r="H5" s="1" t="s">
        <v>54</v>
      </c>
    </row>
    <row r="6" spans="1:13" x14ac:dyDescent="0.25">
      <c r="A6" s="1">
        <v>1005</v>
      </c>
      <c r="B6" s="2">
        <v>44944</v>
      </c>
      <c r="C6" s="1" t="s">
        <v>17</v>
      </c>
      <c r="D6" s="1" t="s">
        <v>53</v>
      </c>
      <c r="E6" s="1">
        <v>2</v>
      </c>
      <c r="F6" s="4">
        <v>150</v>
      </c>
      <c r="G6" s="4">
        <v>300</v>
      </c>
      <c r="H6" s="1" t="s">
        <v>56</v>
      </c>
    </row>
    <row r="7" spans="1:13" x14ac:dyDescent="0.25">
      <c r="A7" s="1">
        <v>1006</v>
      </c>
      <c r="B7" s="2">
        <v>44946</v>
      </c>
      <c r="C7" s="1" t="s">
        <v>19</v>
      </c>
      <c r="D7" s="1" t="s">
        <v>60</v>
      </c>
      <c r="E7" s="1">
        <v>4</v>
      </c>
      <c r="F7" s="4">
        <v>80</v>
      </c>
      <c r="G7" s="4">
        <v>320</v>
      </c>
      <c r="H7" s="1" t="s">
        <v>54</v>
      </c>
    </row>
    <row r="8" spans="1:13" x14ac:dyDescent="0.25">
      <c r="A8" s="1">
        <v>1007</v>
      </c>
      <c r="B8" s="2">
        <v>44948</v>
      </c>
      <c r="C8" s="1" t="s">
        <v>9</v>
      </c>
      <c r="D8" s="1" t="s">
        <v>57</v>
      </c>
      <c r="E8" s="1">
        <v>2</v>
      </c>
      <c r="F8" s="4">
        <v>50</v>
      </c>
      <c r="G8" s="4">
        <v>100</v>
      </c>
      <c r="H8" s="1" t="s">
        <v>58</v>
      </c>
      <c r="M8">
        <f>COUNT(Orders[OrderID])</f>
        <v>50</v>
      </c>
    </row>
    <row r="9" spans="1:13" x14ac:dyDescent="0.25">
      <c r="A9" s="1">
        <v>1008</v>
      </c>
      <c r="B9" s="2">
        <v>44951</v>
      </c>
      <c r="C9" s="1" t="s">
        <v>22</v>
      </c>
      <c r="D9" s="1" t="s">
        <v>55</v>
      </c>
      <c r="E9" s="1">
        <v>1</v>
      </c>
      <c r="F9" s="4">
        <v>200</v>
      </c>
      <c r="G9" s="4">
        <v>200</v>
      </c>
      <c r="H9" s="1" t="s">
        <v>56</v>
      </c>
    </row>
    <row r="10" spans="1:13" x14ac:dyDescent="0.25">
      <c r="A10" s="1">
        <v>1009</v>
      </c>
      <c r="B10" s="2">
        <v>44954</v>
      </c>
      <c r="C10" s="1" t="s">
        <v>13</v>
      </c>
      <c r="D10" s="1" t="s">
        <v>59</v>
      </c>
      <c r="E10" s="1">
        <v>3</v>
      </c>
      <c r="F10" s="4">
        <v>120</v>
      </c>
      <c r="G10" s="4">
        <v>360</v>
      </c>
      <c r="H10" s="1" t="s">
        <v>54</v>
      </c>
    </row>
    <row r="11" spans="1:13" x14ac:dyDescent="0.25">
      <c r="A11" s="1">
        <v>1010</v>
      </c>
      <c r="B11" s="2">
        <v>44956</v>
      </c>
      <c r="C11" s="1" t="s">
        <v>25</v>
      </c>
      <c r="D11" s="1" t="s">
        <v>53</v>
      </c>
      <c r="E11" s="1">
        <v>1</v>
      </c>
      <c r="F11" s="4">
        <v>150</v>
      </c>
      <c r="G11" s="4">
        <v>150</v>
      </c>
      <c r="H11" s="1" t="s">
        <v>58</v>
      </c>
    </row>
    <row r="12" spans="1:13" x14ac:dyDescent="0.25">
      <c r="A12" s="1">
        <v>1011</v>
      </c>
      <c r="B12" s="2">
        <v>44959</v>
      </c>
      <c r="C12" s="1" t="s">
        <v>27</v>
      </c>
      <c r="D12" s="1" t="s">
        <v>61</v>
      </c>
      <c r="E12" s="1">
        <v>2</v>
      </c>
      <c r="F12" s="4">
        <v>90</v>
      </c>
      <c r="G12" s="4">
        <v>180</v>
      </c>
      <c r="H12" s="1" t="s">
        <v>56</v>
      </c>
    </row>
    <row r="13" spans="1:13" x14ac:dyDescent="0.25">
      <c r="A13" s="1">
        <v>1012</v>
      </c>
      <c r="B13" s="2">
        <v>44962</v>
      </c>
      <c r="C13" s="1" t="s">
        <v>30</v>
      </c>
      <c r="D13" s="1" t="s">
        <v>62</v>
      </c>
      <c r="E13" s="1">
        <v>1</v>
      </c>
      <c r="F13" s="4">
        <v>250</v>
      </c>
      <c r="G13" s="4">
        <v>250</v>
      </c>
      <c r="H13" s="1" t="s">
        <v>54</v>
      </c>
    </row>
    <row r="14" spans="1:13" x14ac:dyDescent="0.25">
      <c r="A14" s="1">
        <v>1013</v>
      </c>
      <c r="B14" s="2">
        <v>44965</v>
      </c>
      <c r="C14" s="1" t="s">
        <v>32</v>
      </c>
      <c r="D14" s="1" t="s">
        <v>53</v>
      </c>
      <c r="E14" s="1">
        <v>3</v>
      </c>
      <c r="F14" s="4">
        <v>150</v>
      </c>
      <c r="G14" s="4">
        <v>450</v>
      </c>
      <c r="H14" s="1" t="s">
        <v>58</v>
      </c>
    </row>
    <row r="15" spans="1:13" x14ac:dyDescent="0.25">
      <c r="A15" s="1">
        <v>1014</v>
      </c>
      <c r="B15" s="2">
        <v>44967</v>
      </c>
      <c r="C15" s="1" t="s">
        <v>5</v>
      </c>
      <c r="D15" s="1" t="s">
        <v>63</v>
      </c>
      <c r="E15" s="1">
        <v>2</v>
      </c>
      <c r="F15" s="4">
        <v>180</v>
      </c>
      <c r="G15" s="4">
        <v>360</v>
      </c>
      <c r="H15" s="1" t="s">
        <v>56</v>
      </c>
    </row>
    <row r="16" spans="1:13" x14ac:dyDescent="0.25">
      <c r="A16" s="1">
        <v>1015</v>
      </c>
      <c r="B16" s="2">
        <v>44969</v>
      </c>
      <c r="C16" s="1" t="s">
        <v>9</v>
      </c>
      <c r="D16" s="1" t="s">
        <v>55</v>
      </c>
      <c r="E16" s="1">
        <v>1</v>
      </c>
      <c r="F16" s="4">
        <v>200</v>
      </c>
      <c r="G16" s="4">
        <v>200</v>
      </c>
      <c r="H16" s="1" t="s">
        <v>54</v>
      </c>
    </row>
    <row r="17" spans="1:8" x14ac:dyDescent="0.25">
      <c r="A17" s="1">
        <v>1016</v>
      </c>
      <c r="B17" s="2">
        <v>44972</v>
      </c>
      <c r="C17" s="1" t="s">
        <v>13</v>
      </c>
      <c r="D17" s="1" t="s">
        <v>64</v>
      </c>
      <c r="E17" s="1">
        <v>4</v>
      </c>
      <c r="F17" s="4">
        <v>70</v>
      </c>
      <c r="G17" s="4">
        <v>280</v>
      </c>
      <c r="H17" s="1" t="s">
        <v>58</v>
      </c>
    </row>
    <row r="18" spans="1:8" x14ac:dyDescent="0.25">
      <c r="A18" s="1">
        <v>1017</v>
      </c>
      <c r="B18" s="2">
        <v>44975</v>
      </c>
      <c r="C18" s="1" t="s">
        <v>17</v>
      </c>
      <c r="D18" s="1" t="s">
        <v>57</v>
      </c>
      <c r="E18" s="1">
        <v>2</v>
      </c>
      <c r="F18" s="4">
        <v>50</v>
      </c>
      <c r="G18" s="4">
        <v>100</v>
      </c>
      <c r="H18" s="1" t="s">
        <v>56</v>
      </c>
    </row>
    <row r="19" spans="1:8" x14ac:dyDescent="0.25">
      <c r="A19" s="1">
        <v>1018</v>
      </c>
      <c r="B19" s="2">
        <v>44977</v>
      </c>
      <c r="C19" s="1" t="s">
        <v>19</v>
      </c>
      <c r="D19" s="1" t="s">
        <v>65</v>
      </c>
      <c r="E19" s="1">
        <v>1</v>
      </c>
      <c r="F19" s="4">
        <v>300</v>
      </c>
      <c r="G19" s="4">
        <v>300</v>
      </c>
      <c r="H19" s="1" t="s">
        <v>54</v>
      </c>
    </row>
    <row r="20" spans="1:8" x14ac:dyDescent="0.25">
      <c r="A20" s="1">
        <v>1019</v>
      </c>
      <c r="B20" s="2">
        <v>44979</v>
      </c>
      <c r="C20" s="1" t="s">
        <v>22</v>
      </c>
      <c r="D20" s="1" t="s">
        <v>53</v>
      </c>
      <c r="E20" s="1">
        <v>2</v>
      </c>
      <c r="F20" s="4">
        <v>150</v>
      </c>
      <c r="G20" s="4">
        <v>300</v>
      </c>
      <c r="H20" s="1" t="s">
        <v>58</v>
      </c>
    </row>
    <row r="21" spans="1:8" x14ac:dyDescent="0.25">
      <c r="A21" s="1">
        <v>1020</v>
      </c>
      <c r="B21" s="2">
        <v>44982</v>
      </c>
      <c r="C21" s="1" t="s">
        <v>25</v>
      </c>
      <c r="D21" s="1" t="s">
        <v>55</v>
      </c>
      <c r="E21" s="1">
        <v>1</v>
      </c>
      <c r="F21" s="4">
        <v>200</v>
      </c>
      <c r="G21" s="4">
        <v>200</v>
      </c>
      <c r="H21" s="1" t="s">
        <v>56</v>
      </c>
    </row>
    <row r="22" spans="1:8" x14ac:dyDescent="0.25">
      <c r="A22" s="1">
        <v>1021</v>
      </c>
      <c r="B22" s="2">
        <v>44985</v>
      </c>
      <c r="C22" s="1" t="s">
        <v>27</v>
      </c>
      <c r="D22" s="1" t="s">
        <v>59</v>
      </c>
      <c r="E22" s="1">
        <v>3</v>
      </c>
      <c r="F22" s="4">
        <v>120</v>
      </c>
      <c r="G22" s="4">
        <v>360</v>
      </c>
      <c r="H22" s="1" t="s">
        <v>54</v>
      </c>
    </row>
    <row r="23" spans="1:8" x14ac:dyDescent="0.25">
      <c r="A23" s="1">
        <v>1022</v>
      </c>
      <c r="B23" s="2">
        <v>44988</v>
      </c>
      <c r="C23" s="1" t="s">
        <v>30</v>
      </c>
      <c r="D23" s="1" t="s">
        <v>60</v>
      </c>
      <c r="E23" s="1">
        <v>2</v>
      </c>
      <c r="F23" s="4">
        <v>80</v>
      </c>
      <c r="G23" s="4">
        <v>160</v>
      </c>
      <c r="H23" s="1" t="s">
        <v>58</v>
      </c>
    </row>
    <row r="24" spans="1:8" x14ac:dyDescent="0.25">
      <c r="A24" s="1">
        <v>1023</v>
      </c>
      <c r="B24" s="2">
        <v>44990</v>
      </c>
      <c r="C24" s="1" t="s">
        <v>32</v>
      </c>
      <c r="D24" s="1" t="s">
        <v>61</v>
      </c>
      <c r="E24" s="1">
        <v>1</v>
      </c>
      <c r="F24" s="4">
        <v>90</v>
      </c>
      <c r="G24" s="4">
        <v>90</v>
      </c>
      <c r="H24" s="1" t="s">
        <v>56</v>
      </c>
    </row>
    <row r="25" spans="1:8" x14ac:dyDescent="0.25">
      <c r="A25" s="1">
        <v>1024</v>
      </c>
      <c r="B25" s="2">
        <v>44993</v>
      </c>
      <c r="C25" s="1" t="s">
        <v>5</v>
      </c>
      <c r="D25" s="1" t="s">
        <v>62</v>
      </c>
      <c r="E25" s="1">
        <v>2</v>
      </c>
      <c r="F25" s="4">
        <v>250</v>
      </c>
      <c r="G25" s="4">
        <v>500</v>
      </c>
      <c r="H25" s="1" t="s">
        <v>54</v>
      </c>
    </row>
    <row r="26" spans="1:8" x14ac:dyDescent="0.25">
      <c r="A26" s="1">
        <v>1025</v>
      </c>
      <c r="B26" s="2">
        <v>44995</v>
      </c>
      <c r="C26" s="1" t="s">
        <v>9</v>
      </c>
      <c r="D26" s="1" t="s">
        <v>63</v>
      </c>
      <c r="E26" s="1">
        <v>1</v>
      </c>
      <c r="F26" s="4">
        <v>180</v>
      </c>
      <c r="G26" s="4">
        <v>180</v>
      </c>
      <c r="H26" s="1" t="s">
        <v>58</v>
      </c>
    </row>
    <row r="27" spans="1:8" x14ac:dyDescent="0.25">
      <c r="A27" s="1">
        <v>1026</v>
      </c>
      <c r="B27" s="2">
        <v>44997</v>
      </c>
      <c r="C27" s="1" t="s">
        <v>13</v>
      </c>
      <c r="D27" s="1" t="s">
        <v>64</v>
      </c>
      <c r="E27" s="1">
        <v>3</v>
      </c>
      <c r="F27" s="4">
        <v>70</v>
      </c>
      <c r="G27" s="4">
        <v>210</v>
      </c>
      <c r="H27" s="1" t="s">
        <v>56</v>
      </c>
    </row>
    <row r="28" spans="1:8" x14ac:dyDescent="0.25">
      <c r="A28" s="1">
        <v>1027</v>
      </c>
      <c r="B28" s="2">
        <v>45000</v>
      </c>
      <c r="C28" s="1" t="s">
        <v>17</v>
      </c>
      <c r="D28" s="1" t="s">
        <v>65</v>
      </c>
      <c r="E28" s="1">
        <v>2</v>
      </c>
      <c r="F28" s="4">
        <v>300</v>
      </c>
      <c r="G28" s="4">
        <v>600</v>
      </c>
      <c r="H28" s="1" t="s">
        <v>54</v>
      </c>
    </row>
    <row r="29" spans="1:8" x14ac:dyDescent="0.25">
      <c r="A29" s="1">
        <v>1028</v>
      </c>
      <c r="B29" s="2">
        <v>45003</v>
      </c>
      <c r="C29" s="1" t="s">
        <v>19</v>
      </c>
      <c r="D29" s="1" t="s">
        <v>53</v>
      </c>
      <c r="E29" s="1">
        <v>1</v>
      </c>
      <c r="F29" s="4">
        <v>150</v>
      </c>
      <c r="G29" s="4">
        <v>150</v>
      </c>
      <c r="H29" s="1" t="s">
        <v>58</v>
      </c>
    </row>
    <row r="30" spans="1:8" x14ac:dyDescent="0.25">
      <c r="A30" s="1">
        <v>1029</v>
      </c>
      <c r="B30" s="2">
        <v>45005</v>
      </c>
      <c r="C30" s="1" t="s">
        <v>22</v>
      </c>
      <c r="D30" s="1" t="s">
        <v>55</v>
      </c>
      <c r="E30" s="1">
        <v>4</v>
      </c>
      <c r="F30" s="4">
        <v>200</v>
      </c>
      <c r="G30" s="4">
        <v>800</v>
      </c>
      <c r="H30" s="1" t="s">
        <v>56</v>
      </c>
    </row>
    <row r="31" spans="1:8" x14ac:dyDescent="0.25">
      <c r="A31" s="1">
        <v>1030</v>
      </c>
      <c r="B31" s="2">
        <v>45007</v>
      </c>
      <c r="C31" s="1" t="s">
        <v>25</v>
      </c>
      <c r="D31" s="1" t="s">
        <v>57</v>
      </c>
      <c r="E31" s="1">
        <v>2</v>
      </c>
      <c r="F31" s="4">
        <v>50</v>
      </c>
      <c r="G31" s="4">
        <v>100</v>
      </c>
      <c r="H31" s="1" t="s">
        <v>54</v>
      </c>
    </row>
    <row r="32" spans="1:8" x14ac:dyDescent="0.25">
      <c r="A32" s="1">
        <v>1031</v>
      </c>
      <c r="B32" s="2">
        <v>45010</v>
      </c>
      <c r="C32" s="1" t="s">
        <v>27</v>
      </c>
      <c r="D32" s="1" t="s">
        <v>59</v>
      </c>
      <c r="E32" s="1">
        <v>1</v>
      </c>
      <c r="F32" s="4">
        <v>120</v>
      </c>
      <c r="G32" s="4">
        <v>120</v>
      </c>
      <c r="H32" s="1" t="s">
        <v>58</v>
      </c>
    </row>
    <row r="33" spans="1:8" x14ac:dyDescent="0.25">
      <c r="A33" s="1">
        <v>1032</v>
      </c>
      <c r="B33" s="2">
        <v>45013</v>
      </c>
      <c r="C33" s="1" t="s">
        <v>30</v>
      </c>
      <c r="D33" s="1" t="s">
        <v>60</v>
      </c>
      <c r="E33" s="1">
        <v>3</v>
      </c>
      <c r="F33" s="4">
        <v>80</v>
      </c>
      <c r="G33" s="4">
        <v>240</v>
      </c>
      <c r="H33" s="1" t="s">
        <v>56</v>
      </c>
    </row>
    <row r="34" spans="1:8" x14ac:dyDescent="0.25">
      <c r="A34" s="1">
        <v>1033</v>
      </c>
      <c r="B34" s="2">
        <v>45015</v>
      </c>
      <c r="C34" s="1" t="s">
        <v>32</v>
      </c>
      <c r="D34" s="1" t="s">
        <v>61</v>
      </c>
      <c r="E34" s="1">
        <v>2</v>
      </c>
      <c r="F34" s="4">
        <v>90</v>
      </c>
      <c r="G34" s="4">
        <v>180</v>
      </c>
      <c r="H34" s="1" t="s">
        <v>54</v>
      </c>
    </row>
    <row r="35" spans="1:8" x14ac:dyDescent="0.25">
      <c r="A35" s="1">
        <v>1034</v>
      </c>
      <c r="B35" s="2">
        <v>45018</v>
      </c>
      <c r="C35" s="1" t="s">
        <v>5</v>
      </c>
      <c r="D35" s="1" t="s">
        <v>62</v>
      </c>
      <c r="E35" s="1">
        <v>1</v>
      </c>
      <c r="F35" s="4">
        <v>250</v>
      </c>
      <c r="G35" s="4">
        <v>250</v>
      </c>
      <c r="H35" s="1" t="s">
        <v>58</v>
      </c>
    </row>
    <row r="36" spans="1:8" x14ac:dyDescent="0.25">
      <c r="A36" s="1">
        <v>1035</v>
      </c>
      <c r="B36" s="2">
        <v>45021</v>
      </c>
      <c r="C36" s="1" t="s">
        <v>9</v>
      </c>
      <c r="D36" s="1" t="s">
        <v>63</v>
      </c>
      <c r="E36" s="1">
        <v>2</v>
      </c>
      <c r="F36" s="4">
        <v>180</v>
      </c>
      <c r="G36" s="4">
        <v>360</v>
      </c>
      <c r="H36" s="1" t="s">
        <v>56</v>
      </c>
    </row>
    <row r="37" spans="1:8" x14ac:dyDescent="0.25">
      <c r="A37" s="1">
        <v>1036</v>
      </c>
      <c r="B37" s="2">
        <v>45024</v>
      </c>
      <c r="C37" s="1" t="s">
        <v>13</v>
      </c>
      <c r="D37" s="1" t="s">
        <v>64</v>
      </c>
      <c r="E37" s="1">
        <v>1</v>
      </c>
      <c r="F37" s="4">
        <v>70</v>
      </c>
      <c r="G37" s="4">
        <v>70</v>
      </c>
      <c r="H37" s="1" t="s">
        <v>54</v>
      </c>
    </row>
    <row r="38" spans="1:8" x14ac:dyDescent="0.25">
      <c r="A38" s="1">
        <v>1037</v>
      </c>
      <c r="B38" s="2">
        <v>45026</v>
      </c>
      <c r="C38" s="1" t="s">
        <v>17</v>
      </c>
      <c r="D38" s="1" t="s">
        <v>65</v>
      </c>
      <c r="E38" s="1">
        <v>3</v>
      </c>
      <c r="F38" s="4">
        <v>300</v>
      </c>
      <c r="G38" s="4">
        <v>900</v>
      </c>
      <c r="H38" s="1" t="s">
        <v>58</v>
      </c>
    </row>
    <row r="39" spans="1:8" x14ac:dyDescent="0.25">
      <c r="A39" s="1">
        <v>1038</v>
      </c>
      <c r="B39" s="2">
        <v>45028</v>
      </c>
      <c r="C39" s="1" t="s">
        <v>19</v>
      </c>
      <c r="D39" s="1" t="s">
        <v>53</v>
      </c>
      <c r="E39" s="1">
        <v>2</v>
      </c>
      <c r="F39" s="4">
        <v>150</v>
      </c>
      <c r="G39" s="4">
        <v>300</v>
      </c>
      <c r="H39" s="1" t="s">
        <v>56</v>
      </c>
    </row>
    <row r="40" spans="1:8" x14ac:dyDescent="0.25">
      <c r="A40" s="1">
        <v>1039</v>
      </c>
      <c r="B40" s="2">
        <v>45031</v>
      </c>
      <c r="C40" s="1" t="s">
        <v>22</v>
      </c>
      <c r="D40" s="1" t="s">
        <v>55</v>
      </c>
      <c r="E40" s="1">
        <v>1</v>
      </c>
      <c r="F40" s="4">
        <v>200</v>
      </c>
      <c r="G40" s="4">
        <v>200</v>
      </c>
      <c r="H40" s="1" t="s">
        <v>54</v>
      </c>
    </row>
    <row r="41" spans="1:8" x14ac:dyDescent="0.25">
      <c r="A41" s="1">
        <v>1040</v>
      </c>
      <c r="B41" s="2">
        <v>45034</v>
      </c>
      <c r="C41" s="1" t="s">
        <v>25</v>
      </c>
      <c r="D41" s="1" t="s">
        <v>57</v>
      </c>
      <c r="E41" s="1">
        <v>4</v>
      </c>
      <c r="F41" s="4">
        <v>50</v>
      </c>
      <c r="G41" s="4">
        <v>200</v>
      </c>
      <c r="H41" s="1" t="s">
        <v>58</v>
      </c>
    </row>
    <row r="42" spans="1:8" x14ac:dyDescent="0.25">
      <c r="A42" s="1">
        <v>1041</v>
      </c>
      <c r="B42" s="2">
        <v>45036</v>
      </c>
      <c r="C42" s="1" t="s">
        <v>27</v>
      </c>
      <c r="D42" s="1" t="s">
        <v>59</v>
      </c>
      <c r="E42" s="1">
        <v>2</v>
      </c>
      <c r="F42" s="4">
        <v>120</v>
      </c>
      <c r="G42" s="4">
        <v>240</v>
      </c>
      <c r="H42" s="1" t="s">
        <v>56</v>
      </c>
    </row>
    <row r="43" spans="1:8" x14ac:dyDescent="0.25">
      <c r="A43" s="1">
        <v>1042</v>
      </c>
      <c r="B43" s="2">
        <v>45038</v>
      </c>
      <c r="C43" s="1" t="s">
        <v>30</v>
      </c>
      <c r="D43" s="1" t="s">
        <v>60</v>
      </c>
      <c r="E43" s="1">
        <v>1</v>
      </c>
      <c r="F43" s="4">
        <v>80</v>
      </c>
      <c r="G43" s="4">
        <v>80</v>
      </c>
      <c r="H43" s="1" t="s">
        <v>54</v>
      </c>
    </row>
    <row r="44" spans="1:8" x14ac:dyDescent="0.25">
      <c r="A44" s="1">
        <v>1043</v>
      </c>
      <c r="B44" s="2">
        <v>45041</v>
      </c>
      <c r="C44" s="1" t="s">
        <v>32</v>
      </c>
      <c r="D44" s="1" t="s">
        <v>61</v>
      </c>
      <c r="E44" s="1">
        <v>3</v>
      </c>
      <c r="F44" s="4">
        <v>90</v>
      </c>
      <c r="G44" s="4">
        <v>270</v>
      </c>
      <c r="H44" s="1" t="s">
        <v>58</v>
      </c>
    </row>
    <row r="45" spans="1:8" x14ac:dyDescent="0.25">
      <c r="A45" s="1">
        <v>1044</v>
      </c>
      <c r="B45" s="2">
        <v>45044</v>
      </c>
      <c r="C45" s="1" t="s">
        <v>5</v>
      </c>
      <c r="D45" s="1" t="s">
        <v>62</v>
      </c>
      <c r="E45" s="1">
        <v>2</v>
      </c>
      <c r="F45" s="4">
        <v>250</v>
      </c>
      <c r="G45" s="4">
        <v>500</v>
      </c>
      <c r="H45" s="1" t="s">
        <v>56</v>
      </c>
    </row>
    <row r="46" spans="1:8" x14ac:dyDescent="0.25">
      <c r="A46" s="1">
        <v>1045</v>
      </c>
      <c r="B46" s="2">
        <v>45046</v>
      </c>
      <c r="C46" s="1" t="s">
        <v>9</v>
      </c>
      <c r="D46" s="1" t="s">
        <v>63</v>
      </c>
      <c r="E46" s="1">
        <v>1</v>
      </c>
      <c r="F46" s="4">
        <v>180</v>
      </c>
      <c r="G46" s="4">
        <v>180</v>
      </c>
      <c r="H46" s="1" t="s">
        <v>54</v>
      </c>
    </row>
    <row r="47" spans="1:8" x14ac:dyDescent="0.25">
      <c r="A47" s="1">
        <v>1046</v>
      </c>
      <c r="B47" s="2">
        <v>45049</v>
      </c>
      <c r="C47" s="1" t="s">
        <v>13</v>
      </c>
      <c r="D47" s="1" t="s">
        <v>64</v>
      </c>
      <c r="E47" s="1">
        <v>2</v>
      </c>
      <c r="F47" s="4">
        <v>70</v>
      </c>
      <c r="G47" s="4">
        <v>140</v>
      </c>
      <c r="H47" s="1" t="s">
        <v>58</v>
      </c>
    </row>
    <row r="48" spans="1:8" x14ac:dyDescent="0.25">
      <c r="A48" s="1">
        <v>1047</v>
      </c>
      <c r="B48" s="2">
        <v>45051</v>
      </c>
      <c r="C48" s="1" t="s">
        <v>17</v>
      </c>
      <c r="D48" s="1" t="s">
        <v>65</v>
      </c>
      <c r="E48" s="1">
        <v>1</v>
      </c>
      <c r="F48" s="4">
        <v>300</v>
      </c>
      <c r="G48" s="4">
        <v>300</v>
      </c>
      <c r="H48" s="1" t="s">
        <v>56</v>
      </c>
    </row>
    <row r="49" spans="1:8" x14ac:dyDescent="0.25">
      <c r="A49" s="1">
        <v>1048</v>
      </c>
      <c r="B49" s="2">
        <v>45054</v>
      </c>
      <c r="C49" s="1" t="s">
        <v>19</v>
      </c>
      <c r="D49" s="1" t="s">
        <v>53</v>
      </c>
      <c r="E49" s="1">
        <v>3</v>
      </c>
      <c r="F49" s="4">
        <v>150</v>
      </c>
      <c r="G49" s="4">
        <v>450</v>
      </c>
      <c r="H49" s="1" t="s">
        <v>54</v>
      </c>
    </row>
    <row r="50" spans="1:8" x14ac:dyDescent="0.25">
      <c r="A50" s="1">
        <v>1049</v>
      </c>
      <c r="B50" s="2">
        <v>45056</v>
      </c>
      <c r="C50" s="1" t="s">
        <v>22</v>
      </c>
      <c r="D50" s="1" t="s">
        <v>55</v>
      </c>
      <c r="E50" s="1">
        <v>2</v>
      </c>
      <c r="F50" s="4">
        <v>200</v>
      </c>
      <c r="G50" s="4">
        <v>400</v>
      </c>
      <c r="H50" s="1" t="s">
        <v>58</v>
      </c>
    </row>
    <row r="51" spans="1:8" x14ac:dyDescent="0.25">
      <c r="A51" s="1">
        <v>1050</v>
      </c>
      <c r="B51" s="2">
        <v>45058</v>
      </c>
      <c r="C51" s="1" t="s">
        <v>25</v>
      </c>
      <c r="D51" s="1" t="s">
        <v>57</v>
      </c>
      <c r="E51" s="1">
        <v>1</v>
      </c>
      <c r="F51" s="4">
        <v>50</v>
      </c>
      <c r="G51" s="4">
        <v>50</v>
      </c>
      <c r="H51" s="1" t="s">
        <v>56</v>
      </c>
    </row>
  </sheetData>
  <conditionalFormatting sqref="A1:A51">
    <cfRule type="duplicateValues" dxfId="3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C17E-B784-4B8A-A767-56F8EC827874}">
  <sheetPr codeName="Sheet6"/>
  <dimension ref="A1:E16"/>
  <sheetViews>
    <sheetView workbookViewId="0">
      <selection activeCell="M21" sqref="M21"/>
    </sheetView>
  </sheetViews>
  <sheetFormatPr defaultRowHeight="15" x14ac:dyDescent="0.25"/>
  <cols>
    <col min="1" max="1" width="13.7109375" bestFit="1" customWidth="1"/>
    <col min="2" max="2" width="17.28515625" bestFit="1" customWidth="1"/>
    <col min="3" max="3" width="13.28515625" bestFit="1" customWidth="1"/>
    <col min="4" max="4" width="12.140625" bestFit="1" customWidth="1"/>
    <col min="5" max="5" width="11.7109375" bestFit="1" customWidth="1"/>
  </cols>
  <sheetData>
    <row r="1" spans="1:5" x14ac:dyDescent="0.25">
      <c r="A1" t="s">
        <v>0</v>
      </c>
      <c r="B1" t="s">
        <v>1</v>
      </c>
      <c r="C1" t="s">
        <v>2</v>
      </c>
      <c r="D1" t="s">
        <v>3</v>
      </c>
      <c r="E1" t="s">
        <v>4</v>
      </c>
    </row>
    <row r="2" spans="1:5" x14ac:dyDescent="0.25">
      <c r="A2" s="1" t="s">
        <v>5</v>
      </c>
      <c r="B2" s="1" t="s">
        <v>6</v>
      </c>
      <c r="C2">
        <v>11511</v>
      </c>
      <c r="D2" s="1" t="s">
        <v>7</v>
      </c>
      <c r="E2" s="1" t="s">
        <v>8</v>
      </c>
    </row>
    <row r="3" spans="1:5" x14ac:dyDescent="0.25">
      <c r="A3" s="1" t="s">
        <v>9</v>
      </c>
      <c r="B3" s="1" t="s">
        <v>10</v>
      </c>
      <c r="C3">
        <v>21511</v>
      </c>
      <c r="D3" s="1" t="s">
        <v>11</v>
      </c>
      <c r="E3" s="1" t="s">
        <v>12</v>
      </c>
    </row>
    <row r="4" spans="1:5" x14ac:dyDescent="0.25">
      <c r="A4" s="1" t="s">
        <v>13</v>
      </c>
      <c r="B4" s="1" t="s">
        <v>14</v>
      </c>
      <c r="C4">
        <v>12511</v>
      </c>
      <c r="D4" s="1" t="s">
        <v>15</v>
      </c>
      <c r="E4" s="1" t="s">
        <v>16</v>
      </c>
    </row>
    <row r="5" spans="1:5" x14ac:dyDescent="0.25">
      <c r="A5" s="1" t="s">
        <v>17</v>
      </c>
      <c r="B5" s="1" t="s">
        <v>18</v>
      </c>
      <c r="C5">
        <v>83511</v>
      </c>
      <c r="D5" s="1" t="s">
        <v>11</v>
      </c>
      <c r="E5" s="1" t="s">
        <v>16</v>
      </c>
    </row>
    <row r="6" spans="1:5" x14ac:dyDescent="0.25">
      <c r="A6" s="1" t="s">
        <v>19</v>
      </c>
      <c r="B6" s="1" t="s">
        <v>20</v>
      </c>
      <c r="C6">
        <v>42511</v>
      </c>
      <c r="D6" s="1" t="s">
        <v>7</v>
      </c>
      <c r="E6" s="1" t="s">
        <v>21</v>
      </c>
    </row>
    <row r="7" spans="1:5" x14ac:dyDescent="0.25">
      <c r="A7" s="1" t="s">
        <v>22</v>
      </c>
      <c r="B7" s="1" t="s">
        <v>23</v>
      </c>
      <c r="C7">
        <v>81511</v>
      </c>
      <c r="D7" s="1" t="s">
        <v>11</v>
      </c>
      <c r="E7" s="1" t="s">
        <v>24</v>
      </c>
    </row>
    <row r="8" spans="1:5" x14ac:dyDescent="0.25">
      <c r="A8" s="1" t="s">
        <v>25</v>
      </c>
      <c r="B8" s="1" t="s">
        <v>26</v>
      </c>
      <c r="C8">
        <v>46611</v>
      </c>
      <c r="D8" s="1" t="s">
        <v>15</v>
      </c>
      <c r="E8" s="1" t="s">
        <v>24</v>
      </c>
    </row>
    <row r="9" spans="1:5" x14ac:dyDescent="0.25">
      <c r="A9" s="1" t="s">
        <v>27</v>
      </c>
      <c r="B9" s="1" t="s">
        <v>28</v>
      </c>
      <c r="C9">
        <v>84511</v>
      </c>
      <c r="D9" s="1" t="s">
        <v>11</v>
      </c>
      <c r="E9" s="1" t="s">
        <v>29</v>
      </c>
    </row>
    <row r="10" spans="1:5" x14ac:dyDescent="0.25">
      <c r="A10" s="1" t="s">
        <v>30</v>
      </c>
      <c r="B10" s="1" t="s">
        <v>31</v>
      </c>
      <c r="C10">
        <v>41511</v>
      </c>
      <c r="D10" s="1" t="s">
        <v>7</v>
      </c>
      <c r="E10" s="1" t="s">
        <v>29</v>
      </c>
    </row>
    <row r="11" spans="1:5" x14ac:dyDescent="0.25">
      <c r="A11" s="1" t="s">
        <v>32</v>
      </c>
      <c r="B11" s="1" t="s">
        <v>33</v>
      </c>
      <c r="C11">
        <v>35511</v>
      </c>
      <c r="D11" s="1" t="s">
        <v>15</v>
      </c>
      <c r="E11" s="1" t="s">
        <v>8</v>
      </c>
    </row>
    <row r="12" spans="1:5" x14ac:dyDescent="0.25">
      <c r="A12" s="1" t="s">
        <v>34</v>
      </c>
      <c r="B12" s="1" t="s">
        <v>35</v>
      </c>
      <c r="C12">
        <v>31511</v>
      </c>
      <c r="D12" s="1" t="s">
        <v>11</v>
      </c>
      <c r="E12" s="1" t="s">
        <v>36</v>
      </c>
    </row>
    <row r="13" spans="1:5" x14ac:dyDescent="0.25">
      <c r="A13" s="1" t="s">
        <v>37</v>
      </c>
      <c r="B13" s="1" t="s">
        <v>38</v>
      </c>
      <c r="C13">
        <v>44511</v>
      </c>
      <c r="D13" s="1" t="s">
        <v>7</v>
      </c>
      <c r="E13" s="1" t="s">
        <v>39</v>
      </c>
    </row>
    <row r="14" spans="1:5" x14ac:dyDescent="0.25">
      <c r="A14" s="1" t="s">
        <v>40</v>
      </c>
      <c r="B14" s="1" t="s">
        <v>41</v>
      </c>
      <c r="C14">
        <v>43511</v>
      </c>
      <c r="D14" s="1" t="s">
        <v>11</v>
      </c>
      <c r="E14" s="1" t="s">
        <v>39</v>
      </c>
    </row>
    <row r="15" spans="1:5" x14ac:dyDescent="0.25">
      <c r="A15" s="1" t="s">
        <v>42</v>
      </c>
      <c r="B15" s="1" t="s">
        <v>43</v>
      </c>
      <c r="C15">
        <v>62511</v>
      </c>
      <c r="D15" s="1" t="s">
        <v>15</v>
      </c>
      <c r="E15" s="1" t="s">
        <v>39</v>
      </c>
    </row>
    <row r="16" spans="1:5" x14ac:dyDescent="0.25">
      <c r="A16" s="1" t="s">
        <v>44</v>
      </c>
      <c r="B16" s="1" t="s">
        <v>45</v>
      </c>
      <c r="C16">
        <v>63511</v>
      </c>
      <c r="D16" s="1" t="s">
        <v>11</v>
      </c>
      <c r="E16" s="1" t="s">
        <v>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96E73-6966-4F07-8AB1-6E0D8CE3EF5D}">
  <sheetPr codeName="Sheet7"/>
  <dimension ref="B12:C68"/>
  <sheetViews>
    <sheetView workbookViewId="0">
      <selection activeCell="E18" sqref="E18"/>
    </sheetView>
  </sheetViews>
  <sheetFormatPr defaultRowHeight="15" x14ac:dyDescent="0.25"/>
  <cols>
    <col min="2" max="2" width="13.42578125" bestFit="1" customWidth="1"/>
    <col min="3" max="3" width="25.140625" bestFit="1" customWidth="1"/>
  </cols>
  <sheetData>
    <row r="12" spans="2:3" x14ac:dyDescent="0.25">
      <c r="B12" s="3" t="s">
        <v>137</v>
      </c>
      <c r="C12" t="s">
        <v>138</v>
      </c>
    </row>
    <row r="13" spans="2:3" x14ac:dyDescent="0.25">
      <c r="B13" s="5" t="s">
        <v>130</v>
      </c>
      <c r="C13" s="4"/>
    </row>
    <row r="14" spans="2:3" x14ac:dyDescent="0.25">
      <c r="B14" s="8">
        <v>44931</v>
      </c>
      <c r="C14" s="4">
        <v>300</v>
      </c>
    </row>
    <row r="15" spans="2:3" x14ac:dyDescent="0.25">
      <c r="B15" s="8">
        <v>44933</v>
      </c>
      <c r="C15" s="4">
        <v>300</v>
      </c>
    </row>
    <row r="16" spans="2:3" x14ac:dyDescent="0.25">
      <c r="B16" s="8">
        <v>44936</v>
      </c>
      <c r="C16" s="4">
        <v>150</v>
      </c>
    </row>
    <row r="17" spans="2:3" x14ac:dyDescent="0.25">
      <c r="B17" s="8">
        <v>44941</v>
      </c>
      <c r="C17" s="4">
        <v>120</v>
      </c>
    </row>
    <row r="18" spans="2:3" x14ac:dyDescent="0.25">
      <c r="B18" s="8">
        <v>44944</v>
      </c>
      <c r="C18" s="4">
        <v>300</v>
      </c>
    </row>
    <row r="19" spans="2:3" x14ac:dyDescent="0.25">
      <c r="B19" s="8">
        <v>44946</v>
      </c>
      <c r="C19" s="4">
        <v>320</v>
      </c>
    </row>
    <row r="20" spans="2:3" x14ac:dyDescent="0.25">
      <c r="B20" s="8">
        <v>44948</v>
      </c>
      <c r="C20" s="4">
        <v>100</v>
      </c>
    </row>
    <row r="21" spans="2:3" x14ac:dyDescent="0.25">
      <c r="B21" s="8">
        <v>44951</v>
      </c>
      <c r="C21" s="4">
        <v>200</v>
      </c>
    </row>
    <row r="22" spans="2:3" x14ac:dyDescent="0.25">
      <c r="B22" s="8">
        <v>44954</v>
      </c>
      <c r="C22" s="4">
        <v>360</v>
      </c>
    </row>
    <row r="23" spans="2:3" x14ac:dyDescent="0.25">
      <c r="B23" s="8">
        <v>44956</v>
      </c>
      <c r="C23" s="4">
        <v>150</v>
      </c>
    </row>
    <row r="24" spans="2:3" x14ac:dyDescent="0.25">
      <c r="B24" s="5" t="s">
        <v>131</v>
      </c>
      <c r="C24" s="4"/>
    </row>
    <row r="25" spans="2:3" x14ac:dyDescent="0.25">
      <c r="B25" s="8">
        <v>44959</v>
      </c>
      <c r="C25" s="4">
        <v>180</v>
      </c>
    </row>
    <row r="26" spans="2:3" x14ac:dyDescent="0.25">
      <c r="B26" s="8">
        <v>44962</v>
      </c>
      <c r="C26" s="4">
        <v>250</v>
      </c>
    </row>
    <row r="27" spans="2:3" x14ac:dyDescent="0.25">
      <c r="B27" s="8">
        <v>44965</v>
      </c>
      <c r="C27" s="4">
        <v>450</v>
      </c>
    </row>
    <row r="28" spans="2:3" x14ac:dyDescent="0.25">
      <c r="B28" s="8">
        <v>44967</v>
      </c>
      <c r="C28" s="4">
        <v>360</v>
      </c>
    </row>
    <row r="29" spans="2:3" x14ac:dyDescent="0.25">
      <c r="B29" s="8">
        <v>44969</v>
      </c>
      <c r="C29" s="4">
        <v>200</v>
      </c>
    </row>
    <row r="30" spans="2:3" x14ac:dyDescent="0.25">
      <c r="B30" s="8">
        <v>44972</v>
      </c>
      <c r="C30" s="4">
        <v>280</v>
      </c>
    </row>
    <row r="31" spans="2:3" x14ac:dyDescent="0.25">
      <c r="B31" s="8">
        <v>44975</v>
      </c>
      <c r="C31" s="4">
        <v>100</v>
      </c>
    </row>
    <row r="32" spans="2:3" x14ac:dyDescent="0.25">
      <c r="B32" s="8">
        <v>44977</v>
      </c>
      <c r="C32" s="4">
        <v>300</v>
      </c>
    </row>
    <row r="33" spans="2:3" x14ac:dyDescent="0.25">
      <c r="B33" s="8">
        <v>44979</v>
      </c>
      <c r="C33" s="4">
        <v>300</v>
      </c>
    </row>
    <row r="34" spans="2:3" x14ac:dyDescent="0.25">
      <c r="B34" s="8">
        <v>44982</v>
      </c>
      <c r="C34" s="4">
        <v>200</v>
      </c>
    </row>
    <row r="35" spans="2:3" x14ac:dyDescent="0.25">
      <c r="B35" s="8">
        <v>44985</v>
      </c>
      <c r="C35" s="4">
        <v>360</v>
      </c>
    </row>
    <row r="36" spans="2:3" x14ac:dyDescent="0.25">
      <c r="B36" s="5" t="s">
        <v>132</v>
      </c>
      <c r="C36" s="4"/>
    </row>
    <row r="37" spans="2:3" x14ac:dyDescent="0.25">
      <c r="B37" s="8">
        <v>44988</v>
      </c>
      <c r="C37" s="4">
        <v>160</v>
      </c>
    </row>
    <row r="38" spans="2:3" x14ac:dyDescent="0.25">
      <c r="B38" s="8">
        <v>44990</v>
      </c>
      <c r="C38" s="4">
        <v>90</v>
      </c>
    </row>
    <row r="39" spans="2:3" x14ac:dyDescent="0.25">
      <c r="B39" s="8">
        <v>44993</v>
      </c>
      <c r="C39" s="4">
        <v>500</v>
      </c>
    </row>
    <row r="40" spans="2:3" x14ac:dyDescent="0.25">
      <c r="B40" s="8">
        <v>44995</v>
      </c>
      <c r="C40" s="4">
        <v>180</v>
      </c>
    </row>
    <row r="41" spans="2:3" x14ac:dyDescent="0.25">
      <c r="B41" s="8">
        <v>44997</v>
      </c>
      <c r="C41" s="4">
        <v>210</v>
      </c>
    </row>
    <row r="42" spans="2:3" x14ac:dyDescent="0.25">
      <c r="B42" s="8">
        <v>45000</v>
      </c>
      <c r="C42" s="4">
        <v>600</v>
      </c>
    </row>
    <row r="43" spans="2:3" x14ac:dyDescent="0.25">
      <c r="B43" s="8">
        <v>45003</v>
      </c>
      <c r="C43" s="4">
        <v>150</v>
      </c>
    </row>
    <row r="44" spans="2:3" x14ac:dyDescent="0.25">
      <c r="B44" s="8">
        <v>45005</v>
      </c>
      <c r="C44" s="4">
        <v>800</v>
      </c>
    </row>
    <row r="45" spans="2:3" x14ac:dyDescent="0.25">
      <c r="B45" s="8">
        <v>45007</v>
      </c>
      <c r="C45" s="4">
        <v>100</v>
      </c>
    </row>
    <row r="46" spans="2:3" x14ac:dyDescent="0.25">
      <c r="B46" s="8">
        <v>45010</v>
      </c>
      <c r="C46" s="4">
        <v>120</v>
      </c>
    </row>
    <row r="47" spans="2:3" x14ac:dyDescent="0.25">
      <c r="B47" s="8">
        <v>45013</v>
      </c>
      <c r="C47" s="4">
        <v>240</v>
      </c>
    </row>
    <row r="48" spans="2:3" x14ac:dyDescent="0.25">
      <c r="B48" s="8">
        <v>45015</v>
      </c>
      <c r="C48" s="4">
        <v>180</v>
      </c>
    </row>
    <row r="49" spans="2:3" x14ac:dyDescent="0.25">
      <c r="B49" s="5" t="s">
        <v>133</v>
      </c>
      <c r="C49" s="4"/>
    </row>
    <row r="50" spans="2:3" x14ac:dyDescent="0.25">
      <c r="B50" s="8">
        <v>45018</v>
      </c>
      <c r="C50" s="4">
        <v>250</v>
      </c>
    </row>
    <row r="51" spans="2:3" x14ac:dyDescent="0.25">
      <c r="B51" s="8">
        <v>45021</v>
      </c>
      <c r="C51" s="4">
        <v>360</v>
      </c>
    </row>
    <row r="52" spans="2:3" x14ac:dyDescent="0.25">
      <c r="B52" s="8">
        <v>45024</v>
      </c>
      <c r="C52" s="4">
        <v>70</v>
      </c>
    </row>
    <row r="53" spans="2:3" x14ac:dyDescent="0.25">
      <c r="B53" s="8">
        <v>45026</v>
      </c>
      <c r="C53" s="4">
        <v>900</v>
      </c>
    </row>
    <row r="54" spans="2:3" x14ac:dyDescent="0.25">
      <c r="B54" s="8">
        <v>45028</v>
      </c>
      <c r="C54" s="4">
        <v>300</v>
      </c>
    </row>
    <row r="55" spans="2:3" x14ac:dyDescent="0.25">
      <c r="B55" s="8">
        <v>45031</v>
      </c>
      <c r="C55" s="4">
        <v>200</v>
      </c>
    </row>
    <row r="56" spans="2:3" x14ac:dyDescent="0.25">
      <c r="B56" s="8">
        <v>45034</v>
      </c>
      <c r="C56" s="4">
        <v>200</v>
      </c>
    </row>
    <row r="57" spans="2:3" x14ac:dyDescent="0.25">
      <c r="B57" s="8">
        <v>45036</v>
      </c>
      <c r="C57" s="4">
        <v>240</v>
      </c>
    </row>
    <row r="58" spans="2:3" x14ac:dyDescent="0.25">
      <c r="B58" s="8">
        <v>45038</v>
      </c>
      <c r="C58" s="4">
        <v>80</v>
      </c>
    </row>
    <row r="59" spans="2:3" x14ac:dyDescent="0.25">
      <c r="B59" s="8">
        <v>45041</v>
      </c>
      <c r="C59" s="4">
        <v>270</v>
      </c>
    </row>
    <row r="60" spans="2:3" x14ac:dyDescent="0.25">
      <c r="B60" s="8">
        <v>45044</v>
      </c>
      <c r="C60" s="4">
        <v>500</v>
      </c>
    </row>
    <row r="61" spans="2:3" x14ac:dyDescent="0.25">
      <c r="B61" s="8">
        <v>45046</v>
      </c>
      <c r="C61" s="4">
        <v>180</v>
      </c>
    </row>
    <row r="62" spans="2:3" x14ac:dyDescent="0.25">
      <c r="B62" s="5" t="s">
        <v>134</v>
      </c>
      <c r="C62" s="4"/>
    </row>
    <row r="63" spans="2:3" x14ac:dyDescent="0.25">
      <c r="B63" s="8">
        <v>45049</v>
      </c>
      <c r="C63" s="4">
        <v>140</v>
      </c>
    </row>
    <row r="64" spans="2:3" x14ac:dyDescent="0.25">
      <c r="B64" s="8">
        <v>45051</v>
      </c>
      <c r="C64" s="4">
        <v>300</v>
      </c>
    </row>
    <row r="65" spans="2:3" x14ac:dyDescent="0.25">
      <c r="B65" s="8">
        <v>45054</v>
      </c>
      <c r="C65" s="4">
        <v>450</v>
      </c>
    </row>
    <row r="66" spans="2:3" x14ac:dyDescent="0.25">
      <c r="B66" s="8">
        <v>45056</v>
      </c>
      <c r="C66" s="4">
        <v>400</v>
      </c>
    </row>
    <row r="67" spans="2:3" x14ac:dyDescent="0.25">
      <c r="B67" s="8">
        <v>45058</v>
      </c>
      <c r="C67" s="4">
        <v>50</v>
      </c>
    </row>
    <row r="68" spans="2:3" x14ac:dyDescent="0.25">
      <c r="B68" s="5" t="s">
        <v>135</v>
      </c>
      <c r="C68" s="4">
        <v>13500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8D439-7D2D-46EF-A32F-69D3877483E3}">
  <sheetPr codeName="Sheet8"/>
  <dimension ref="A3:K12"/>
  <sheetViews>
    <sheetView zoomScaleNormal="100" workbookViewId="0">
      <selection activeCell="L22" sqref="L22"/>
    </sheetView>
  </sheetViews>
  <sheetFormatPr defaultRowHeight="15" x14ac:dyDescent="0.25"/>
  <cols>
    <col min="1" max="1" width="15" bestFit="1" customWidth="1"/>
    <col min="2" max="2" width="19.5703125" bestFit="1" customWidth="1"/>
    <col min="6" max="6" width="13.140625" bestFit="1" customWidth="1"/>
    <col min="7" max="7" width="19.5703125" bestFit="1" customWidth="1"/>
    <col min="10" max="10" width="10.5703125" bestFit="1" customWidth="1"/>
    <col min="11" max="11" width="12" customWidth="1"/>
    <col min="12" max="12" width="19.5703125" bestFit="1" customWidth="1"/>
  </cols>
  <sheetData>
    <row r="3" spans="1:11" x14ac:dyDescent="0.25">
      <c r="A3" s="3" t="s">
        <v>137</v>
      </c>
      <c r="B3" t="s">
        <v>136</v>
      </c>
    </row>
    <row r="4" spans="1:11" x14ac:dyDescent="0.25">
      <c r="A4" s="5" t="s">
        <v>142</v>
      </c>
      <c r="B4" s="7"/>
    </row>
    <row r="5" spans="1:11" x14ac:dyDescent="0.25">
      <c r="A5" s="6" t="s">
        <v>83</v>
      </c>
      <c r="B5" s="4">
        <v>820</v>
      </c>
      <c r="F5" s="3" t="s">
        <v>137</v>
      </c>
      <c r="G5" t="s">
        <v>136</v>
      </c>
      <c r="J5" t="s">
        <v>120</v>
      </c>
      <c r="K5" t="s">
        <v>157</v>
      </c>
    </row>
    <row r="6" spans="1:11" x14ac:dyDescent="0.25">
      <c r="A6" s="6" t="s">
        <v>79</v>
      </c>
      <c r="B6" s="4">
        <v>500</v>
      </c>
      <c r="F6" s="5" t="s">
        <v>142</v>
      </c>
      <c r="G6" s="4">
        <v>1320</v>
      </c>
      <c r="J6" s="5" t="s">
        <v>142</v>
      </c>
      <c r="K6" s="4">
        <f>IF(F6="Alexandria", GETPIVOTDATA("[Measures].[Sum of SalesAmount]",$F$5,"[territories].[City]","[territories].[City].&amp;[Alexandria]"), 0)</f>
        <v>1320</v>
      </c>
    </row>
    <row r="7" spans="1:11" x14ac:dyDescent="0.25">
      <c r="A7" s="5" t="s">
        <v>135</v>
      </c>
      <c r="B7" s="4">
        <v>1320</v>
      </c>
      <c r="F7" s="5" t="s">
        <v>141</v>
      </c>
      <c r="G7" s="4">
        <v>3020</v>
      </c>
      <c r="J7" s="5" t="s">
        <v>141</v>
      </c>
      <c r="K7" s="4">
        <f>IF(F7="Cairo", GETPIVOTDATA("[Measures].[Sum of SalesAmount]",$F$5,"[territories].[City]","[territories].[City].&amp;[Cairo]"), 0)</f>
        <v>3020</v>
      </c>
    </row>
    <row r="8" spans="1:11" x14ac:dyDescent="0.25">
      <c r="F8" s="5" t="s">
        <v>143</v>
      </c>
      <c r="G8" s="4">
        <v>3410</v>
      </c>
      <c r="J8" s="5" t="s">
        <v>143</v>
      </c>
      <c r="K8" s="4">
        <f>IF(F8="Giza", GETPIVOTDATA("[Measures].[Sum of SalesAmount]",$F$5,"[territories].[City]","[territories].[City].&amp;[Giza]"), 0)</f>
        <v>3410</v>
      </c>
    </row>
    <row r="9" spans="1:11" x14ac:dyDescent="0.25">
      <c r="F9" s="5" t="s">
        <v>148</v>
      </c>
      <c r="G9" s="4">
        <v>1630</v>
      </c>
      <c r="J9" s="5" t="s">
        <v>148</v>
      </c>
      <c r="K9" s="4">
        <f>IF(F9="Hurghada", GETPIVOTDATA("[Measures].[Sum of SalesAmount]",$F$5,"[territories].[City]","[territories].[City].&amp;[Hurghada]"), 0)</f>
        <v>1630</v>
      </c>
    </row>
    <row r="10" spans="1:11" x14ac:dyDescent="0.25">
      <c r="F10" s="5" t="s">
        <v>144</v>
      </c>
      <c r="G10" s="4">
        <v>1520</v>
      </c>
      <c r="J10" s="5" t="s">
        <v>144</v>
      </c>
      <c r="K10" s="4">
        <f>IF(F10="Luxor", GETPIVOTDATA("[Measures].[Sum of SalesAmount]",$F$5,"[territories].[City]","[territories].[City].&amp;[Luxor]"), 0)</f>
        <v>1520</v>
      </c>
    </row>
    <row r="11" spans="1:11" x14ac:dyDescent="0.25">
      <c r="F11" s="5" t="s">
        <v>145</v>
      </c>
      <c r="G11" s="4">
        <v>2600</v>
      </c>
      <c r="J11" s="5" t="s">
        <v>145</v>
      </c>
      <c r="K11" s="4">
        <f>IF(F11="Port Said", GETPIVOTDATA("[Measures].[Sum of SalesAmount]",$F$5,"[territories].[City]","[territories].[City].&amp;[Port Said]"), 0)</f>
        <v>2600</v>
      </c>
    </row>
    <row r="12" spans="1:11" x14ac:dyDescent="0.25">
      <c r="F12" s="5" t="s">
        <v>135</v>
      </c>
      <c r="G12" s="4">
        <v>13500</v>
      </c>
    </row>
  </sheetData>
  <pageMargins left="0.7" right="0.7" top="0.75" bottom="0.75" header="0.3" footer="0.3"/>
  <drawing r:id="rId3"/>
  <tableParts count="1">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F8B8F-AD66-437C-A7C2-165D2C12D1DE}">
  <sheetPr codeName="Sheet9"/>
  <dimension ref="A4:B9"/>
  <sheetViews>
    <sheetView workbookViewId="0">
      <selection activeCell="D22" sqref="D22"/>
    </sheetView>
  </sheetViews>
  <sheetFormatPr defaultRowHeight="15" x14ac:dyDescent="0.25"/>
  <cols>
    <col min="1" max="1" width="13.140625" bestFit="1" customWidth="1"/>
    <col min="2" max="2" width="19.5703125" bestFit="1" customWidth="1"/>
  </cols>
  <sheetData>
    <row r="4" spans="1:2" x14ac:dyDescent="0.25">
      <c r="A4" s="3" t="s">
        <v>137</v>
      </c>
      <c r="B4" t="s">
        <v>136</v>
      </c>
    </row>
    <row r="5" spans="1:2" ht="13.5" customHeight="1" x14ac:dyDescent="0.25">
      <c r="A5" s="5" t="s">
        <v>83</v>
      </c>
      <c r="B5" s="4">
        <v>2980</v>
      </c>
    </row>
    <row r="6" spans="1:2" x14ac:dyDescent="0.25">
      <c r="A6" s="5" t="s">
        <v>75</v>
      </c>
      <c r="B6" s="4">
        <v>2400</v>
      </c>
    </row>
    <row r="7" spans="1:2" x14ac:dyDescent="0.25">
      <c r="A7" s="5" t="s">
        <v>79</v>
      </c>
      <c r="B7" s="4">
        <v>2300</v>
      </c>
    </row>
    <row r="8" spans="1:2" x14ac:dyDescent="0.25">
      <c r="A8" s="5" t="s">
        <v>101</v>
      </c>
      <c r="B8" s="4">
        <v>2100</v>
      </c>
    </row>
    <row r="9" spans="1:2" x14ac:dyDescent="0.25">
      <c r="A9" s="5" t="s">
        <v>135</v>
      </c>
      <c r="B9" s="4">
        <v>9780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C u s t o m e r s , P r o d u c t s , t e r r i t o r i e s , O r d e r s , T a b l e 8 , D a t e s _ 1 ] ] > < / 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 C i t y < / s t r i n g > < / k e y > < v a l u e > < i n t > 6 0 < / i n t > < / v a l u e > < / i t e m > < i t e m > < k e y > < s t r i n g > S u m   S a l e s < / s t r i n g > < / k e y > < v a l u e > < i n t > 9 8 < / i n t > < / v a l u e > < / i t e m > < / C o l u m n W i d t h s > < C o l u m n D i s p l a y I n d e x > < i t e m > < k e y > < s t r i n g > C i t y < / s t r i n g > < / k e y > < v a l u e > < i n t > 0 < / i n t > < / v a l u e > < / i t e m > < i t e m > < k e y > < s t r i n g > S u m   S a l e s < / 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3 d 9 e d c 2 5 - f 1 f 5 - 4 1 3 a - a 9 1 3 - 1 1 7 4 7 4 8 a 3 d b c " > < 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 8 5 < / i n t > < / v a l u e > < / i t e m > < i t e m > < k e y > < s t r i n g > O r d e r D a t e < / s t r i n g > < / k e y > < v a l u e > < i n t > 1 0 1 < / i n t > < / v a l u e > < / i t e m > < i t e m > < k e y > < s t r i n g > C u s t o m e r I D < / s t r i n g > < / k e y > < v a l u e > < i n t > 1 0 9 < / i n t > < / v a l u e > < / i t e m > < i t e m > < k e y > < s t r i n g > P r o d u c t I D < / s t r i n g > < / k e y > < v a l u e > < i n t > 9 7 < / i n t > < / v a l u e > < / i t e m > < i t e m > < k e y > < s t r i n g > Q u a n t i t y < / s t r i n g > < / k e y > < v a l u e > < i n t > 8 9 < / i n t > < / v a l u e > < / i t e m > < i t e m > < k e y > < s t r i n g > U n i t P r i c e < / s t r i n g > < / k e y > < v a l u e > < i n t > 9 3 < / i n t > < / v a l u e > < / i t e m > < i t e m > < k e y > < s t r i n g > S a l e s A m o u n t < / s t r i n g > < / k e y > < v a l u e > < i n t > 1 1 8 < / i n t > < / v a l u e > < / i t e m > < i t e m > < k e y > < s t r i n g > P a y m e n t M e t h o d < / s t r i n g > < / k e y > < v a l u e > < i n t > 1 4 0 < / i n t > < / v a l u e > < / i t e m > < i t e m > < k e y > < s t r i n g > O r d e r D a t e   ( M o n t h   I n d e x ) < / s t r i n g > < / k e y > < v a l u e > < i n t > 1 9 3 < / i n t > < / v a l u e > < / i t e m > < i t e m > < k e y > < s t r i n g > O r d e r D a t e   ( M o n t h ) < / s t r i n g > < / k e y > < v a l u e > < i n t > 1 5 5 < / i n t > < / v a l u e > < / i t e m > < / C o l u m n W i d t h s > < C o l u m n D i s p l a y I n d e x > < i t e m > < k e y > < s t r i n g > O r d e r I D < / s t r i n g > < / k e y > < v a l u e > < i n t > 0 < / i n t > < / v a l u e > < / i t e m > < i t e m > < k e y > < s t r i n g > O r d e r D a t e < / s t r i n g > < / k e y > < v a l u e > < i n t > 1 < / i n t > < / v a l u e > < / i t e m > < i t e m > < k e y > < s t r i n g > C u s t o m e r I D < / s t r i n g > < / k e y > < v a l u e > < i n t > 2 < / i n t > < / v a l u e > < / i t e m > < i t e m > < k e y > < s t r i n g > P r o d u c t I D < / s t r i n g > < / k e y > < v a l u e > < i n t > 3 < / i n t > < / v a l u e > < / i t e m > < i t e m > < k e y > < s t r i n g > Q u a n t i t y < / s t r i n g > < / k e y > < v a l u e > < i n t > 4 < / i n t > < / v a l u e > < / i t e m > < i t e m > < k e y > < s t r i n g > U n i t P r i c e < / s t r i n g > < / k e y > < v a l u e > < i n t > 5 < / i n t > < / v a l u e > < / i t e m > < i t e m > < k e y > < s t r i n g > S a l e s A m o u n t < / s t r i n g > < / k e y > < v a l u e > < i n t > 6 < / i n t > < / v a l u e > < / i t e m > < i t e m > < k e y > < s t r i n g > P a y m e n t M e t h o d < / s t r i n g > < / k e y > < v a l u e > < i n t > 7 < / i n t > < / v a l u e > < / i t e m > < i t e m > < k e y > < s t r i n g > O r d e r D a t e   ( M o n t h   I n d e x ) < / s t r i n g > < / k e y > < v a l u e > < i n t > 8 < / i n t > < / v a l u e > < / i t e m > < i t e m > < k e y > < s t r i n g > O r d e r D a t e   ( M o n t h ) < / s t r i n g > < / k e y > < v a l u e > < i n t > 9 < / 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4 8 0 b 7 5 1 2 - c 7 d c - 4 c 9 5 - b 5 4 b - 2 0 a 5 8 7 e 3 0 c 5 8 " > < 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16.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5 0 3 d 5 d 4 - f e 9 4 - 4 6 5 c - b 3 d 2 - 2 0 8 0 4 a 4 8 6 c 1 1 " > < T r a n s i t i o n > M o v e T o < / T r a n s i t i o n > < E f f e c t > S t a t i o n < / E f f e c t > < T h e m e > B i n g R o a d < / T h e m e > < T h e m e W i t h L a b e l > t r u e < / T h e m e W i t h L a b e l > < F l a t M o d e E n a b l e d > f a l s e < / F l a t M o d e E n a b l e d > < D u r a t i o n > 1 0 0 0 0 0 0 0 0 < / D u r a t i o n > < T r a n s i t i o n D u r a t i o n > 3 0 0 0 0 0 0 0 < / T r a n s i t i o n D u r a t i o n > < S p e e d > 0 . 5 < / S p e e d > < F r a m e > < C a m e r a > < L a t i t u d e > 2 7 . 5 5 3 0 7 2 3 7 6 0 7 2 9 2 9 < / L a t i t u d e > < L o n g i t u d e > 2 8 . 7 6 9 7 7 8 5 9 8 1 2 0 5 2 4 < / L o n g i t u d e > < R o t a t i o n > 0 < / R o t a t i o n > < P i v o t A n g l e > 0 < / P i v o t A n g l e > < D i s t a n c e > 0 . 3 2 0 0 0 0 0 0 0 0 0 0 0 0 0 1 7 < / D i s t a n c e > < / C a m e r a > < I m a g e > i V B O R w 0 K G g o A A A A N S U h E U g A A A N Q A A A B 1 C A Y A A A A 2 n s 9 T A A A A A X N S R 0 I A r s 4 c 6 Q A A A A R n Q U 1 B A A C x j w v 8 Y Q U A A A A J c E h Z c w A A A m I A A A J i A W y J d J c A A E o 2 S U R B V H h e 7 b 1 3 n J x n d e j / f c v 0 t r O 9 7 2 q 1 a l a z L V u S J V m W G 7 h g G 9 v Y 4 A v G k A T C z b 3 h J r l c I M n 9 h e Q S u C Q h k B s I B D D F g M E F G 3 c j W 1 a x Z D W r W V 1 a b e 9 t e n t n 3 v L 7 Y 1 Z b Z t v M F t k G f T + f 2 Z 1 9 3 r J T n v O c 8 5 x z n v M I v 9 k f M r j M Z e Y J t x j A Z L E S V 8 2 I L Q 2 s v 7 F 2 + F j f a R + W C o l d b + 7 h r g / d g S C M u X R O a G t r x 2 a z U l R U l H l o R m w 7 b w X g m q o k e T Z 9 u D 3 h 0 7 H m i 4 i j z r 3 M Z e a c k J 7 H Y N z K a k s / x b I X M A A D Q 9 e R b A K v b n 2 d u + 9 K C 1 O w J 5 R 5 + Y x J J p O 8 8 M L L e D z u O R M m g G q v C s C J b t O Y d m l I u I T L G u o y l 4 L 1 R V F 6 z n R Q s a q Y c G u C Y H S Q s 7 3 n c b q c r F 6 1 g o F z Y R Z f V z N 8 f q x P J Z W K 4 y p z I o o C 0 Z 4 U 6 A a O c v O Y + 0 6 E 3 + / n 5 M n T b N i w H k m S M g / P D w Y g c F l D X W b u 2 P 3 E 3 1 H j S V D q F i i T 2 i h x C 1 j N U O A U 6 W 0 e p H 5 D D T a n j Y I l H o 6 2 H e e u u + 7 g x i 2 b y c / P h 6 Q N w z B Q E y q G b m A v l v F U u B D F t B 3 o K D X h K D c T 9 8 U J t M Q z / / U w 3 d 3 d q K r K 9 d d v n F d h u n C w E V 0 b M f k Q I B F S L g v U Z e Y O T d X Y 8 e L P e e 3 J b 7 F r 2 8 v 0 n N n G u V 0 / I 9 J x C J s t b S J 1 B C V E S a C s s I S u 9 m 4 k U S L Q H W f P h a 2 I o o j J Z k K S Z Q R B Q h R l Q E A U J a K x B I I g 4 i h 0 Y i k R M Q y D U G e U w d Y A A K q q 8 v L L r 2 K z 2 e b U x L v I r t 3 7 O H z g F D 3 H k i Q T K i f 7 W 5 F k m X N n m m l p 6 y S h p O h o 6 0 2 b f G Z Z Y E m R w o n u 6 d X p Z S 4 z G U V u i U B U x 2 M T 8 E V 1 L C Y B A 9 A 0 g 7 W F Q W w e C w Y Q C U c 4 f e Y s 6 6 6 9 B r X X j 6 2 q l F R K I R x V + P d / / 3 8 8 9 L G H W L y o n t 1 7 3 q K l r Z 3 u r k 7 + 1 x f + i v / 8 4 a N 8 5 P 7 7 + P G P f 8 o X / u r P h / / v Y P 8 g 2 3 e + y V 1 3 3 o 7 V n n Y a z A U p J U X H s S A Y a V N z 2 9 7 X 0 X W N y o p K F i 1 d x c s v v c A f P f J x / v V b 3 + K m m 2 / m j T f e Q P i b v / 3 / j A U L l 9 D R 1 s L K 2 z 6 f e c / L X G b W 1 A 0 2 s X B D J R g G g W C Q X z 7 + a / 7 r 5 z 6 D K I o 0 H m p m 4 T U L k G Q T m q q C I C J g Y B h p 5 4 U g i E P e P w F d 1 w A Q B G H o O P T 3 9 6 P r O r I s Y 5 V s B L p i V F x R O P Y F 5 E B f y w A D D Q o F C 6 2 U 1 B W M O S b K J g x N 5 + y 5 8 x Q W F V L g 9 Y w 5 D i C 8 c C h s q J q B L E E y 7 c C 4 z G X m h C r b A G Z X K f G O o y x f t Z S B / n 5 6 e v s o K S 7 j x Z d f 4 t O P f B w A w z A Q c v S Z x 2 N x X n j 5 V T 5 w 8 4 1 4 8 7 3 8 5 p n n + M j 9 H w a g 9 f A A 5 S s 9 m M x j P X G j 0 X U d U R y Z 8 b Q d 7 U W y Q M U V J W P O m 4 r 2 g E y l R x 3 j 7 h d a D j Y Z h 7 Q C R r e K A u i X f X + X m S V X V 6 o c e X s P D q t M U 1 M L w Y C P e + 6 5 l 2 3 b X i c c D n P v v f d R U V 6 E m l S R z X L m 5 Z M S C A T Y t W s 3 d 9 1 1 5 7 B Q + P 1 + J E n C 7 X Y P n 9 d 1 S C c Y 6 M F k F Z H c C j X L q x A l k W Q i h d l q m p E g j 6 b V L 5 P S J R Y V J o n F F e w 2 C 0 L A 1 2 f E e 1 U w q x w a c K E Y 8 + c Z u c w f H p I e Y 3 2 N Q i w W Q 5 Q E f v m r Z / n z P / s T z p w 5 x 7 J l S z B 0 A 0 E U 0 m 4 y p h / F B w c H i U a j V F d X Z x 7 i 1 d + 9 x u 2 3 f Q C A U 6 + 1 s / w D V Z m n z D n f / f 6 j m K 1 O F i + s R t f U t E C N P i E + o N I W g / a E c 3 T z + 4 q b F y U Q B D j U Z u a q y i Q 7 G 6 0 M m d x w W Q P P C x Z Z w C R B R D E o s S f Q B A s D U Q G H 2 e C 6 W g V J t h C P J 9 i 5 a x e 6 b u B y O T h + / A Q 1 V d U E w y F u v / 0 2 8 t y O z N u O o a e 3 F 7 P J l H a z T 0 B r a x v J D j M F 1 R b y q 7 y Z h + e F i 5 k T V 1 t D u F K d I w L 1 3 e / 9 A K v F y m c + 8 0 d E O m O c 1 v K I K q B q 7 / 2 e V 5 2 n Y p Y N C h 0 6 T o t B q C 1 G k S t E t 8 + G J J q Q T B K G b p D S B V z h Q 1 y w 1 2 G x O V F S K u 2 t z S x Y v J L e 7 k 4 S j q W Z t 7 5 M l t S 6 g r z 8 z M / Z u O l 6 L p w / w 8 a b P 4 R J k s m X B E x O A 0 m S 0 X W D b T v 2 I Y k p a q o r K S 4 q J h V L U V B a h G G o G M a o u M 4 o A o E g z z z 7 P L f f d i v l 5 W W Z h w H o O t d H p D + G v V a m s r I y 8 / C 8 o i o a o c 4 I + X U e p C 9 / 6 X / 9 P Y D H k 4 / D 4 e B 8 Q y M N 7 R d I + Z t Z X e G i K g + s D j v + 6 M R v 9 t 3 k m q o k V 5 S m K H D o 5 N k M t m 3 b R o m 5 D H e 1 H c 3 m 5 M j Z Y y x a t Q C z W 8 b i k b H l y c S M f A 4 e P Y D Z 7 m G g p 4 P G x i Y K 3 S b a W l u w F S 3 O / B e X y Z K w a q W k f h 0 F h U V 4 q 1 b R H 7 U R j k N Z X o L o Q A y X x 4 Z m 6 L z 1 2 m 4 2 3 7 g B j 8 v N i y + / w r U r l 2 L I 4 o T m n q Z p h M N h d r 2 5 m 4 c + 9 g A u l y v z F J r 3 D W B 2 i R R U e i i o z u P o 0 e P U 1 o 4 3 B + c D f 2 M E s 0 s m n k x y p v k s F R X l 4 0 2 + i Y g P K C g O G 4 f a 3 x t x q s 1 F C o H O Q a p L g v i E U l J x F Z v X y r O v v E h J S T H J Z I r O z m 4 S 8 S j B U I i / / t L / H H N 9 3 J 8 g P p A k r 9 7 N 9 o a 5 i 1 t c Z i x C U i F Z 3 M H t x R W k U i o m k 8 z P H v s l n 3 r k E w D 0 N P t p 7 D 6 L 2 5 3 H y h X L A O j o 6 K a y s h w w 2 L F j F 6 t X r 8 T h c G K x j P S 9 e D h O K i z h K j O N c S r o u s 7 x E y d Z v W r l r J w N U x H p j i B J N j Q x g b M w b a K u u v I a N m 7 c y N / + z Z c n F i h R l N A 0 g 6 a W F h b W L y b U F c J T a u V A M 4 R T 5 j H z k U u J Y O i s T P V S u q p o K C Y x 8 Q t 5 + p n n e P A j 9 w I g i B K 6 N n E 8 I N Q W 5 2 D i 0 t j a f 4 h Y G 0 9 j r D J z f U X a B H t j x 2 4 u N J z n T z / 7 x w D 4 m 8 J 4 6 1 w o i s 7 p M 6 f p 7 u n m Q 3 f c z v / 5 x 6 + z u H 4 h t 9 5 6 E 1 7 v y P c z 0 O B D S + m U T B F n O n D w M B c u X G D T x v X U 1 I z k B s 6 W Q E s U T 7 V 9 y I E y O R O m H i l K i n / 6 l 3 + h q q q a n / 7 4 U d z l b n 7 6 8 8 e p y p c R + w 5 k n j 5 j y p x J z u / 6 E Q 6 L y K i Q A G 7 6 h p 8 L g C S C P R 5 h Q 1 G I 4 h V e n n j y N / z 0 s V / y k 5 / 9 g p / 8 7 B d I 0 l i X 6 w P 3 f x j D S A c H J x M m g M h A Z P j 5 w I n f U m o N U u 4 V q c n X y X c I C A J 0 H X l m z D W X y Z 6 a / A r i W j o Y K 4 o i P d 3 d X H v t W l p a u z h y 9 A Q N / e c R B A H V r 1 O T V 8 u 1 q 6 + i u 7 u L B z 9 y H / f d + 2 G 8 X i 9 K I E n S B 8 l 4 i s J F + V M K E 8 C 6 t W u 4 / 7 5 7 O H T o K K l U a j g A P B v C 3 V H y a h 3 T C h M w s Y Y a T X Q g j q P Q h q o L H G y 3 k k g a c + Y h M w e O c u T A m 7 j d H p a t W I V J E n n 1 1 Z d 5 + F O f J R S O 4 H C 4 U F W F r S / + h s 9 9 + o 8 w O 9 K B O k E U C Y c j N D e 3 s m L l C k T 0 G X 9 w 5 0 / E a L P k U 1 + g c G D P 6 6 A q 1 N U v x m x z I u p J n n j 8 M W 5 8 + O u Z l 1 0 m C 6 q 7 2 j n l a u H e N d c i C C I v v v Q K s X g C D B 2 T 2 U o k H O J T j 3 y C c F c C e 0 l 6 U A z 3 x N A V E A Q R i 9 O C J X / 6 T j w a X d d 5 6 u l n u e 0 D t 5 B S U 5 w 9 e 5 6 2 j k 4 W 1 F R T X 7 8 Q s 9 m E z W Y f Y 0 J O R 7 g 7 i q t s a g / k R a Y V q M C F K H n 1 6 Z t t O 2 f J P J w 7 o 2 x b W R L Q d A O P V S W k y B R J f Z w 5 f p C q K + 9 C D D c Q C v g p q 1 p I N S L u m s n m O t n F L 6 Z C C S W J 9 6 W w e i w k d Q U s J g 7 2 j Q Q I L z M z r r G F e W v f D u 5 8 M B 0 b A t i 7 7 w A b r l t H P J D A l m e F p / 8 B / b 6 / Q 5 T G C s 7 F A T L b u V A s G i M U D r F z 1 2 7 u / t C d 2 B 3 2 M c c N w y C Z T B K L x V B V j T 1 7 9 n L j j Z v J y 8 s b c 1 4 m c V 8 C W / 7 Y v i f J J n p 6 e j G Z z H j z 3 B i G T k / f I O V l p d M L 1 M A F H 4 X 1 a b 9 / r g K 1 f X c L N e V 2 A q E k K 5 c W o u s G H o 8 N V Y e B / j D 5 h a 5 p 5 2 O i A N f Y / b g r x 3 5 A 8 0 m 4 M 0 5 / R K f D l I + q C X O m k f / Q W B r v 4 J w t x M 2 L 6 4 b b g o E g n j w P M V + c 3 h O D K O g s v W G 8 V 8 7 f G M G 7 c O p Y q K Z q B E N B d u z Y x f X X b 8 L p d G C 3 Z 9 9 P B g c H O X n q N J s 2 b E C S J 0 5 o C H V E c F e O f R 0 v v P Q q d r u D 9 v b W d C Z 8 N I p h Q G V l x f Q C N T o t J F e B K n S K h O M a x 0 / 3 0 d M f w 2 K W c D k t X H t l G e 0 d A S L R J M s W F 9 D b F 8 H l H e 8 S B X B Z 4 e q i C C b 7 5 H l Z 8 4 W u G Q T b w p j M N l Q 1 j q f K h S A K h B I i B 1 s v / e v J B V k E d S j S I Y l p S 2 A 0 D q u I A E Q S O l 6 7 g T + W n S Y Y x y Q a x N r V x H X r a n n + x W d Y u n I x a j L F q t U r 0 D Q d S U p P m M / t 6 E R V N J b f N l a g 2 k 5 1 U L 1 8 k l i S A f 6 A n / 0 H 3 m b p k s U U 5 O f j 9 s z c m t B 1 n b a 2 d l w u J w U F I 8 m w 8 T 6 N W C h M Q f 1 4 D S b L Z j Q t H T c T R R l d H 5 m n T y t Q A O H 2 B K 4 q K 4 m U w J 6 m 7 G 3 P u a D A r n N V V S q z + V 3 B M A z C L Q k 0 I c V h Z e 7 X 3 M w F L i v 4 L 2 x n z 5 v b u e 2 u B y i q X o G v 9 R i D o Q j t L U 2 U V y 9 k x Z r r e f H X 3 + P O B z / L 9 h d + z r m z p 3 A 6 X W z + 2 D 8 A 4 L Q K x J S x c + W q f G j 3 Q a k j y W D C j K Y P Z Z s I A g 6 L S O c 7 L 1 B 7 9 V 2 0 n 3 i D 6 p V b u C r f Y C D Y R z A a p q q s l N N n T 7 P m m q s 5 c e Y C K 5 a m N V Z / 2 y D F N c V I k o S m p d B 1 C U F Q S S Z V G k 4 1 Y 8 + z s 2 B B B Q C h U I j e 3 l 5 O n j z D l i 3 X k 5 e X N 8 Y c D L Z F Q d S R R Q u m P A F z j g N w J B z h p V d + x + 2 3 3 Q o + E 5 4 F 2 W u 6 0 Q w H d q f C 4 p F J B B S 0 k E a Z o N C l Z q e p J h m 8 c i K p C R R E w 1 g 8 u X 1 A 8 4 E g C F i 8 J h L B O C c 7 B 7 A 7 x 4 9 e 7 z Z m C W r L n a y 4 8 l o e / + n 3 e e C u W 1 B N X s 4 d 2 8 + y J f W 8 9 e Y O l l y 5 i e 7 W s 3 Q 0 n i L P 4 6 G g q B T J Z K V f L e L l k 0 f Z t n 8 X L v 9 5 x N B 5 T P F 2 K q t K e f P V X 7 C 0 s p D + t m P U l 9 l J S m 6 U l A F C 2 i R e U i p x c P u z X H X j g w Q v 7 G L h g j o G 2 w f Z u m s r r j w 3 u g Y / + d l j W C 0 m l i 1 d C h h 0 9 H W T 8 m s 8 8 d x v k G U z L p c T W T Z x w 4 0 3 s v 3 N H T z 6 4 0 f 5 8 D 1 3 8 f I r W 6 m u r q S k p I Q V K 6 7 A Z r O N E a Z o b w J X h R 2 r 2 4 L Z J S G Z J G K D c d Q Q K F E V s 0 N O T 7 W n w G w x s 2 L F F U Q i E f Y f P E B Z Z Q n m H B w X F 8 l K Q 2 U S 7 o z S 0 C v g c 0 w d w 7 F K O p 3 d Y R Z U e 3 j 2 d 0 1 8 6 J Y F m E w S 4 b j O Y G + Q y u o 8 z p 7 t p 7 a u c M q 5 1 L W O Q T w Z d u y 7 y f H t p / D m F 3 H O N p J 8 6 Y 0 H W F X r R A n H 8 Y V V z k t T f z Z z R T y R 5 O y F d r o D A f L s d p b W V V J W 5 M Y k G U Q S Y D U L J J I G + R E / t V 4 Y C G t 0 m v L Q R o U a d N 3 g W 2 + + T O G 9 P + B / W v p w i E m + F K 4 n / t S D / N M D 9 5 K K h z A J C a y O f B L Y c Z k T N P U P d b a h j i 2 J Y B h p r V V v P k 9 1 V S X + C x L u h R o m e S Q m 8 u i z b / O J u 9 d i l Q D B I O p P 4 M y 3 w S h H B E b a 3 O 7 t 7 8 V i M Z O f n 0 + k L 4 q j 0 I 7 v Q h C T y Y z Z a U X T k 0 g 2 A a t 7 6 g H e M A y i P Q k s N g c a c a x 5 U 5 8 f 7 l R I W i N s 2 7 a D D 3 z w F r z T O C 5 G M y O B u o h h G A y e D V B Q l Y + / L 0 7 j o E r Q P W K H y u L F 2 h U C g m A g o m M y y 0 T i O o e P d n D V i h J 0 T a O 9 K 8 L q F S W E Y u m Y R S Z b F i r I 2 W f 3 z x u 6 r v P 2 2 4 d Y t K i e / P x 8 + k 4 M 4 i r y o g t x H C V j 3 a p 6 S k e P m Y h o c e K S l S a f T D w 5 z T C Z I / 5 A h J / s 2 k m y T k V 1 R Z E U C z T L / J 8 b r + H g r t 9 y x 0 c / z 9 J C g 7 a e f g 4 f P s g D 9 9 3 N 9 u 3 b O H D w b Y r y S 1 i 9 / g H y S m z 8 8 M W 3 s D / 4 J R 7 + T h G B J j O a E q H i K h P f + R M / 6 p P / z E M 3 1 G O R N N p b G h B L N 4 1 9 E a M 0 x e n X v 4 v b Z e e R h z / B w b c P 4 U n k c b z / J C Z J Y u H C h b S 1 t X K 6 s Z c v f v 6 T Y 2 6 R u Y w i 0 p n E W Z E W 2 I 6 O T u x 2 G 0 L A Q t 4 C e 9 Z e v 6 m I + x K Y Z A e q E M X q G u 8 9 j n a l c J S n L a J A I M C 2 1 7 d z 6 w d u x u M Z v 6 A w k 6 x M v s l 4 + p n n W H z V Y h r a G q l f X k V Z m U y 5 H K N E T 9 K l W t C N k V F L N 0 A z B J J q W n 7 L y 9 w I k o Q o y 3 i 9 9 r T 5 M A n h p E i Z + 9 3 P J Y x E I n g 8 n u H J q 6 P E j s k p Y H a O N w 0 E S U C 0 G l h t E o n W A c p N B g t L U i w q B z A w D f i I m r O L b U y E b h g 8 v + c g / U t 8 R K o P o x a c J + n u B o + d N 3 f 0 c K U L N m 5 c w 4 4 3 X s F q F n n p p e c 5 c v Q o u q F z 7 Z p r U J I J b r x + K a l W P 9 8 J H e N R 9 R A 9 2 1 x o i A i G R j J g 4 q P l U b 4 u 1 L N R s h L y 9 a O o I L s z l k S M 7 u D x P h 7 + 2 D 0 I g o F H d F F V Y a W u a j U r 1 y y i p K S I u g W 1 h B I q i 4 f m R f / + n f / k 8 J F j d H b 1 U F O z E K v d R i A Q Q r L K v L l n N 3 V 1 t b j d b r q 7 e 7 B 5 z A Q a w r h K Z / 6 Z X c R k k x E t B r J F R t d 0 L C Y P 8 U g Y y S y R 9 I G t e M T j Z 7 V a u W L 5 M q L R K P F 4 f F o v 4 q w E C k E m H A n z x h v b i c U T 1 N Z U I V t l r B 6 J I j W I P a b g E 9 P q f D Z Y U S n 3 T i 5 w l 4 p E I o F h G N h s u b 0 n R 6 E d S 5 6 M Z J Y I d I Y o 9 3 q w 6 S n M 4 T A B 0 / g O U u G K U m C L U 1 d i R j Y i m E 0 W z L K B y y Z S a E u g G j L n d v + C f Y p G Y n E z 9 o I m C h w h L J Y E q q R h i l f z y P p N e F x O V i 6 t o b i o g F t v u Y m N G 9 a x a u V y y s t L W b Z 0 M Q P n / X g X e f l 1 / z H u C 5 5 j 8 J w N m 6 R h i G Z U Q 8 T s E v l 5 S Q m b P H e D s 2 q 8 M J E W K F G A m x Y l K C / x k E w m s V q t W F x m D K u V U F 8 Q X d U x O 9 J 5 d 6 / 9 7 h X W X r s G k y A Q i s b w + w P c c v O N b H 3 t N V 5 7 7 X U W L V 7 E m 7 t 3 k V A U r l i 2 B A C v 1 8 s 7 x 4 9 T v q i U Y E M E Z 8 n U n T o X B F F A M x Q k s 4 Q e A d n N h P M t u 9 1 O K p V i 5 8 7 d L F x Y N 6 m m n J X J l w 2 h 9 j h + V a Q h O X P X 5 r X m A J 4 F u X X i + S A e j x M O h y k u L s 4 8 l D W h 1 j j u m p H 3 E u m O o q c k Z D v s H U y b F L t + / X f E Y z H + 9 Z v f Z P u O n Z w + f Z r a B Q t p a 2 v h 3 o f / O 2 9 t f Y r j p 8 6 z 2 1 Z L c l M j g v s o J R 6 B a A L i 8 V p c Z 6 / j r + t X s 2 F V B f 0 x m S L 7 + P S r S G e C l / a 8 j K 4 b P B l 3 8 d h H v 0 r 3 F 2 t A N R B N A o I g U P n f z v H h U 1 / h e 5 s / x O 5 X H m f x 5 j 8 m p a b L J V x T n c I q G 2 O C 6 r q u c + D g I a 5 b v 3 a 4 L T Y Y R z K s J K I x n O V W n v 3 V 8 z z w y H 3 D x w c v + C m o H z v f v J j j l 8 k b 2 3 e y c s E K i m o L J u 3 Q M y E V g l R C 5 V z X G T R N I x l R 2 X D D N Z m n A a B r O q / 8 b i s 3 b N 4 0 Y f b 7 h L l 8 c 4 m 7 y k b N A g v r 3 X 6 K o 4 O Z h 6 d F F i / F q 8 w O m 8 3 G z p 2 7 M 5 u z J t A W H i N M A M 4 y B + 5 q K / Z C K 5 s r I 6 x 1 + v n i Z / + S r 3 z + 7 w h 3 R i g p u Z o r t n w G a 9 0 H W X r j n 3 K y L U X e F f d y / U e + S L V c i n m g C p Q q B m J 5 x N V i p H A V W j c U G R L R w R h F d n V M H s m J 0 + f Q I i L e S h u h c I S + / j 6 + f 8 9 N b D m 6 j k V / 1 Y r q G k B 2 p K i 4 v 4 W H 3 F d S d 7 g Z I 9 h C N B r l 2 o o Y W x Y p b K p T s M r 6 u A w V U R S x 2 a w k k 0 k A E g E F e 4 E N S 6 G A p 8 Z B 7 5 k B E q I y 9 h r T 2 I B q s G N i Y Q K 4 + a Y t H D l 3 l L 6 z P o w 5 W q c X 6 Y k i O O C N t 7 e x Z s 1 V n D h 5 k q v X r y Y + G C f e N 3 5 O L 0 o i H 7 r z d v z + A I O D 4 / v z v G u o 0 e i a z s 5 z Z v Q c C h D e s k R B e O G f M e 7 + Y u a h d 4 U L j U 1 U V V Z g s U z t K c o k 0 q b g r M 7 + G k X T s Q w F Q L W U R u u Z G E 2 W k c R Q S U 9 R H O 3 h b / c c Q l 2 s E X T 4 c K k O x D Y H f 7 Z k M X d s W I i u G q T C B h 2 6 j Y U F C o Z h I B o y h j i 6 o w i A w d G z v f x t 6 x 7 k R c 8 i m S D Y u p m H I x v 5 9 G 0 r R p 0 7 P b F Y j H h c o a i o i G R E Q 7 Y b a J r O z p 1 v 4 b V 7 q F 1 S O W b F b b x P x V Y 8 4 n E K t s T w 1 E 5 u 0 h m G w X P P v 8 T m K 6 / H 7 r F i 8 4 5 3 K u R C Y h C s Y 4 s b j S E V V 0 n 0 p 3 B V j 7 e Q A o E A 7 e 0 d r F w 5 8 h n N b g 6 V I 4 I o U O l Q 6 P S B L k 4 u V A U u i X y n z L r q O C C h L 9 q A I K R H w J k m w c 4 d B q q q 5 j S P i n S l c F a a 2 b P 3 A L U 1 N b z w 0 q s U F B Z i s V j 5 j + / 9 g A 3 X r U c H Z N m E o W v 8 + 3 d / A L K N 6 v J i v v V v 3 8 V k t n D V u s V U S A o u q Z 9 F N p n l i 2 2 U V r q 5 d W k 1 q b M h C g b z q Q s 7 2 e Q S 2 X R l D Y 8 9 9 j j r 1 q / H 5 r b Q 1 9 S A x 5 1 P b 3 8 f h U U F a N r 4 Q H l Z o Z P / s v A K 1 g 5 s o r b t D r 6 y Y R N r F m d f A e g i J p O F j s 4 u T p w 8 y R 9 9 9 o + 4 a f M t 3 H n 3 X e x 5 a w / 3 3 n U f l T U V w 3 4 M Q z d Q I o l h p 4 6 / M Y x g N q Z 0 g w u C w J L F i / j t y 8 + x Y s U V i J K Y V R b 4 Z E j W q Q u 1 S C Y R i 8 d E q D N C P J D A 6 h l 5 b V a r l X x v H i + 8 8 B I L F y 5 E k q R L q 6 E u o o S T 7 O 6 a W K 0 D H H v l m 3 z 4 n n t Q 4 k n y v G 5 6 e n o 4 c u Q I V p u V 2 2 + 7 H a f L g T W H K j l z y U 9 + 8 j M + / e l H p v w S M k n F V U w 2 m a 2 v b + f t t w 9 x / f W b K C s t Y / + B / X R 2 d v L l L 3 + J b 3 7 z W 7 j d b v 7 0 M 5 / m h Z e 2 U l V V i a 8 8 j 2 s s + X R 3 d 3 P q 9 C m S S Y W H 7 v s 4 P / n V T 7 F Z L Z S X l 6 M k F N a u X U u + 1 4 0 u S D S c P 0 9 B v p c f / u h R l i 9 f T j Q W 4 7 7 7 H 2 L P 7 u 2 8 / f b b r F u 7 l t V r b 8 B r T Z t l L a 0 d 1 N Z U 8 v b b R 1 l Q V E d h j Y f f P v c 7 7 r 3 3 t u H 3 m O s g 5 v f 7 w Q B v v p d o Z w p H h Q l V V X n n 6 A n W X H v V 8 H m R b g V n 2 U g H j f s T W W u c g D / A m X P n u G 7 9 O u K 9 G t Z i E U M 1 E E 3 Z z w 8 C T T H y 6 i b X h h M R b I 2 j 6 U n y F 4 x 1 o Z 8 4 c Y r K y i x X 7 M 4 H s c E 4 5 9 p h 0 D Y 2 a F Y r h S m U k r z 4 1 k t 8 6 p F P p L 9 M I x 2 R 3 3 / w E O v X r c M w N I y h o o e X k m g 0 S j g c p r S 0 N P P Q p A y c D l J 4 x f T x C 0 i v v x o d k z E M g 5 3 B f j a 6 C j C J 0 p j j o 7 O x B U E i 3 B X D 7 B Y I S S r 5 Z t s Y b 7 a B i E A 6 7 N B / x k / + 0 i L M s o S m K e w 7 c I i l S 5 b x 1 N N P U V Z W S t O F Z g K h I F / 7 6 j / w v / / u K 9 T X 1 / P x h x 4 Y u V k W J B L K 0 M C x E Y B w R w z D r Z J I K B Q X j 6 R s R b p j O M v S H T o + G M d W k J 3 W 7 + 7 u Q d N U K i o q x g 5 s B i g R B Y t r c g 0 3 m l B r D H d N b g J 1 E T 1 q R n S k B 6 W L D A w M v H s C d Z H B 8 2 F U J C R R R x Q 0 8 h d m 0 / n e H b q 6 u v H m 5 W G z Z / f F a y k N N a l h c Y y P U + V K e y J G d y x E 0 g D N 0 J E l G R G 4 z j v W 4 x h s D 9 N k j n N l S f E Y 7 6 9 h w E + 3 n u R J f Q 9 J W W R R U z 3 L k u f 5 8 z / 7 L O F w B I v V Q l 9 n h I V L S g G D R F x B N w z s d t u E J u J 0 v P D i y 9 y 4 Z T M u l 4 t o d w r d q R C P x 8 Z 4 S P 0 X I n j r 0 x k w A + f 9 F C 6 e P r s k E A i i 6 9 q k l Y 8 M w y A x o G M r m n x K c Z G B s 0 E K l 8 6 8 v 4 U 6 o k g W E U f R S H / I X j / O E y f F Q k o W 2 y m s d 7 6 n h S k Q C K B p W t b C B K C r e l b C J J v M 6 I j 8 4 9 f / m Y R h B Q Q S i o 4 s m x E E C U m S W e D 0 U B r V u a G 4 k l 3 f f 4 x N + e V s K i y n I a W g 6 Q K G k R a f H U f f 5 O g r r 3 E i O M i x U w 3 s O 3 A Y f z D M H T t + w h 0 n v s p 3 f / c W / / H c d r 7 c + G O O 3 L e d 4 2 f b e O r p Z 1 A H D R x 5 I j 9 / 7 N f s a x I x o h I W 2 T w j Y Q L 4 4 K 2 3 M D D k B Z M c O r 4 L A c y m s Z + F K 3 + k 0 8 u m 7 L R K N B r F Y R 8 f u 7 u I I A j Y i i R C b Q r J + F g N M h p B E M h f N P m 0 I x v c l Q 4 c R T a i n a n h n T j e d Y G 6 o V 5 5 z 6 8 3 S q V S 7 N 9 / k K q q S Z Y U T M D g 2 S C m o R 0 n J i O l C R g G a L r A E 7 9 + k k 9 8 4 h P 8 8 D / + D U 1 y 4 H D Y e e f E K X 7 9 5 N M g y A i C i G H A 9 / 7 z R 5 g t F r 7 / g x + x a / d e 9 j / 1 H O c b L v D b 5 1 8 E 4 M Y t N w F w d U E p 6 9 Z c S U t b J 3 / + 6 1 1 8 7 a m n 6 T u v Y R j p k l 6 a I v D X X x X 4 Q u L X u D 1 u v v v 4 9 w i H o w R C f l 5 5 7 O 9 5 7 N n H 2 P r G G 4 h T O I + m w m K 1 0 N T Y j K 7 r W N 0 W P L V O U u q o e F j M j O y 1 0 X / G h 6 7 q 5 G W R 3 a 2 q K v v 2 7 M d i n V 7 4 3 N U W z F Y z w d Z o 5 i F A Q E t p w + 8 t v c v H z H F U m M C A a G f q 3 T f 5 3 g / 4 A w F e f O F l P v 7 x j 2 W 1 5 1 C g K U J e 3 e T J v M c 7 T d Q X q w i A W T L o i 0 i U u D R E g X R n H 6 q D I Y o S o i g N F 8 k 3 D B 1 B S I + B g i C g 6 y O x o G A q y a n g I F 5 R I q C p G A 4 H 1 1 h c x H W d / 9 r 7 p 3 z p / 0 a x i R K 6 I a A q S U h P S 6 n + S I j m v J 9 Q 6 r V h L z b j c D j p O N W D Z 1 k F 1 l Q K 2 T 4 y p / M 1 B M m v 9 0 y Y S T A R P p 8 P g P z 8 f D o u d G L P t 1 F U X E r U n 2 D / k f 1 c e e U q T p 0 6 z d l z 5 / j j T z + c e T m G b h C O h E k k F F 5 9 5 T W u X r O a y s q K M Y V b J k N N q k T 6 Y p g l O 2 a H h Y H m P n r 1 H m q 9 d f g F H 7 6 + Q W S b C V m W O X 3 q N H 3 9 / f z Z 5 / 4 k 8 z Y 5 c 1 m g s s T n 9 4 N h T G q 7 X y T S m c J Z M b l m G n a Y C R C I i a g 6 F D r 0 O V n q M h F J V e P b 8 T v 5 0 B f y M J k l t K S O p C u o 2 J A t U L w m Q e c N P 2 B 5 X S F a S i O V T G F 1 W P E 3 h S m t c + P 3 x T D Z T S R 8 K V z l a X M 3 P p A i G U l h K z Z N v e 7 I g N 8 + 9 z z 3 3 n s P b 7 1 x m O u 2 X I U k y z z 3 7 E s g i 5 w 6 e R K T 2 c T n P / / n W M 3 S G G + i m l R 5 8 u m n u e 2 2 D 2 C 1 W H E 4 J z f z J s L f H M S b 4 Y l D E N n 6 u + 2 o e g p J E n G 7 3 d R U V 1 F T U 4 u u p Y Y H r t l w W a C y R E 2 p N D U 3 s X j x 5 M U w / Q 1 h v N P Y 5 c a Q U A 1 G R Y q c 8 5 / w e z 4 S 5 I t d 3 + C f / 7 2 N V C L t v k c X S C k q i A b 2 v + j j Q v G v 2 e I t x i S J x C M J + g f 9 e K 1 u D g T y u c Y 6 Q F 7 N 5 O 8 p 0 h 9 D j 4 v Y i u T 0 v T P o 7 u 7 B 4 3 H z y o u v c / + D 9 6 C G R E y e 6 d / 3 a 6 + 9 w f X X b 8 g p 3 n c R 3 / k I + Y s n t x C C b T E 8 1 d O b m D P h X Z 9 D v V 9 Q V R V 9 i s m e r z E w r T A B 9 I U l R C G t l R g 2 2 O a H o 7 3 d L H Z 6 u O n s R 7 H c N I h s k U n E F V R N x Z B 0 R E n k M 8 2 f 4 t b C U n Y G + + i K R L A 5 r b y 6 d S u 6 W e L 8 j v 9 g x 9 E 3 0 f T J 1 a e z y I 6 7 2 o p k E k n 6 B I I d I W K + O M H W C M l o C p f L R S A Y x O a y Y e g 6 8 X B 6 x 8 G p S M Q T 1 C 9 a O C N h i n Q l p x Q m A H E K p T p b L m u o H N i 6 9 X V u v f X m M f s K M W T r a y k d 2 T L 1 / C q l Q w 5 x x x k T 9 y f Q 4 g L 2 E j M 7 Q 3 3 c W l j J / T 9 5 m f 9 Y / a / 0 / 9 B L J B y h 7 G Y f H y 6 5 m U c u V P D 5 P / / c 8 L U d s Q h q Q k f V C + g L S 1 j N s N Q c x l 6 U f S 8 c 2 V E j 7 Z o + 1 H K Q q 6 + 4 C q + 7 G F P e e O 3 U f 2 6 Q o i U j + T + 7 d 7 / F u r X X 5 r x i N v 0 9 a M i W 8 Z o y E y 2 p I Z m n / r 5 m Q t Y C J Y k i + l D x y D 9 U n n r q G R 5 8 8 P 7 M Z v r P + C h a N v X c i i F T L 6 I I x F I i J a 7 Z 2 + s T M d D g w 2 Q 1 4 a k a 0 Z Z v D n Z T a v G i d 4 X 4 5 x 0 n s E k y 1 y 0 r 4 h M b l 4 / R k Z F o g t a 2 d n p a e i i u r k N B x 2 G 2 0 n D + G J J g c O c d I + X A s s X Q D b a + u J 3 b b r s D L M k J d X L v 8 U F K V q U F q r u 7 B 1 m W c t 4 n d + B 0 g M I r s l 9 Z G + v R s J e + S w L V 3 t F F d V X l p L s j / K H Q 0 t p G W U n J G L e t / 0 I Y b / 3 0 p t 5 o d B 1 U Q 0 A A T N K 0 H / + 0 p O I q R t J E I h L G X Z E 2 d 9 S U j G R S e e O c h a u r N f J t a c 9 h y 1 t h b A U q C Z + J m g 1 j T S N F S X L 4 6 A k q y 0 s J D c S p L K n i c H c 3 Z W 6 B Y q u b w u r p v W u j k U 0 W f N 1 B T n d 2 k w z 2 c P T Y U T 7 5 y Y f Z u X M n d 9 7 x Q U y m k d r k h g G N j Y 3 k 5 3 u n d f x k k o y m M F l l h I z a f t O R C C p j c v P m g q w E 6 s W X f o f d b q e w s B B / I M C W z R s y T / m D I B g M o q r q 8 I p d w w D / h R D 5 i 9 J r v f x x E a 9 t f g Y d k 8 l C K q U g i u K Q u z x d z k p V k 0 T 6 o z i L 0 l 6 w d L x K H 5 O e d B E l p O D 3 a R i x K C V L C 8 a Z r p k Y B u w 4 I 6 F L M m s d A 7 g q n D n l M D 7 5 1 G / R F I 2 a R f W 0 t z Z S W F i I 2 + 3 m 7 L m z b N q w n s a m Z n q 7 e y k p L c Z p u F l 6 b X 1 W L v F M B M W K Y U l k N k 9 L u C O B q z K 7 3 M F s y U q g G I q J I A g k k 0 n k o W U F f 2 g Y h s H 2 7 T u 4 + e Z 0 8 N Q w I D o Q w + o y k w g n c R b Z S W o C 5 j n Q O p n 8 3 2 9 8 i / / 9 v / + G M 2 f P s m P H D j R V J R K N 8 s C 9 9 / P s C 8 / h d D r 5 s 8 / 9 C c 8 + 9 x I b r 9 v A b 5 / / L V U 1 C 5 F F g 9 L S U p b W L i H q S + C p t H D i r U 5 W b k w v Q 2 c o p p U p f L J s o j s S R P a Z O R x 2 I I l w r S u A K B v Y C 7 P 3 k B 0 5 H E Y p K G K F Z X D S c s a G k c 7 g T / m E 4 Z L M u R D u j u E a y g n M l V B b F H f 1 x K 9 r J m Q t G b q u o W v q H 6 w w Q d r 8 d z h G P n x B S H u 5 Z K u M x W k m 0 B z F C B i o y v g V s r O l r K y E b / 7 r v y I A V Z V V 2 B 1 2 3 G 4 3 o W i U 7 u 5 u N E 0 D B K q r q 3 n u h e d J p V R a m x p o a m r i y l U r M F I G n k o L c k 8 T z + 7 4 J Z F o k n A 4 w f b t u 7 h w o Y V H f / J z V F V n z 1 v 7 + P f v / i d f + O J f c 1 K J k h x K N N V 0 2 B / M I 9 g 5 U e b B x B i G g c 9 V x J L i J K 4 y B 9 H u i T 8 X Q R D S 5 p + c + 7 w y 2 p W c s T A B m D x z O 4 / K W k N d J r 1 A 8 t T p M 6 x c u T z z 0 D j m w z 7 P x D A M N E V H t k 7 d K V R F p T X q x N 3 f S W w w w Y 9 f + y m 3 3 X Y b V Z W V l J a V 8 Z 3 v f I d V q 1 d T m F / A j l 0 7 E U W R P I + b R x 7 + L z Q e 9 t H s H L t r 4 E 2 L E o h Z r E E K t S Y 4 q O S x s i w 1 7 I T x X Q i g o 2 M r s B L p S G A y y z i K 3 A Q 6 B v G U e Y k G g + O W x E 9 G s D W O J 2 M F 9 E w I N E b J W z g 3 W u q y Q O W A m l J p 7 + h g w Y L a z E P j G D g b w L M 4 b 1 7 d 5 I r P y G p 3 i v 4 z A Y q W 5 R F q T y A 5 d R z e 9 I i e S C T p O R M g p c S p X F 6 C b Y K S W q H W 2 L g 9 t D Z X h j F P k / S r J T V E s 8 Q b 5 6 0 s K U 5 R l a e R 9 A u Y p y m 2 E + 1 J 4 S i d 3 k V v G A a p m D q 8 I 8 t s C X W G c V f k 5 l y a i H n 8 u n / / 0 H U d m 2 1 8 p 5 u I w q V 5 6 D 6 I 9 Q 7 l 4 e k G w e Y E o Z Y 4 x h Q B 4 m w I t E Y I t c U x Z + k l t r o t R A f j u K u s t L 0 z s v e W 1 W q m 9 q p i F q 2 v m V C Y A N w 1 d t b I Y 2 s n h L u m d w A M N o S G 0 6 y q 8 o b 2 i M o i D 9 J R a i L a F 8 t s H o c y a M y Z M A G 4 y p w E W s O Z z T l z W a B y Q N O 1 n L x c l k K w l 0 h g Q N y v 4 F l g x V 1 r w z A M Q q 1 x A q 1 h A i 1 h Y j 1 j 5 w 6 S l O 4 o o 7 O g L 2 4 q F 2 q P 4 6 l y 4 K 6 2 I U r i p J 6 6 i / f w N 4 d w l N t B k d F S G s u 2 T K 9 d M / E u d F I Z H x j + u 2 C R m 0 D j 1 H M p 2 S a w 4 0 J a S C 9 m W k T 8 6 W T Z 6 V A T 2 v B y i E x i v j j h j g S 6 m v t 8 a y o E U S C v x k W i f + L / m y 0 T f x u X m R B d 0 7 P K N h + H A P a C E Q 0 g S i L u G h t 5 N S 7 y a l 3 Y S y U G z o y k 5 D z x 1 G + Q Z R O / + t W T / O j R x 3 j n 2 B l + 8 c s n O H z k H Z 7 8 3 Z O 8 9 s Z O Y j G F r 3 3 9 X 5 A k E / / x / R + x 9 f U d b H 1 9 B 4 Y h 8 r 3 / f J T G 5 l a + + 7 0 f 8 t S 2 Z z G b T O m N 6 7 b t w G S y I M t m Z N l C T + 8 g g i B h G B J f + O L f 8 s 7 x 0 7 x z 4 j S R S B z Z Z K W 5 u W 3 4 N Z W 4 G A 7 K d o b M 5 C 1 0 k O i f v F O L U n q 5 C U M Z I g D m L O v T 6 7 q B n h I I d 8 U I t y W I + x T C v V F S i o o t z 4 q r 0 o q 9 x E S k Z 3 p N l i u W Q o F w x / Q a e D I u C 1 Q O p D 1 p 8 0 P h s j y C r S F C r V F U R e U z f / p n m C 1 m N m 3 a R G t H K y a T i b L y C q 6 + Z g 1 7 3 9 q L 3 W 7 j 7 r s / x I G D h 6 i o q O D C h Q u s W 7 u W p u Y W I p E I q q r y y C c f 4 S N 3 P w C I m P J s F B Q W c P z k a b 7 4 1 3 + L I I p s f e 0 1 J E n i R z / + M Q s X 1 u F w O t m 7 d x 8 / + e n P e O 7 5 F 1 m 8 u H 7 4 9 X k X u t h c n C 4 B d q Z b 4 M K A B W u R R N I / s f m a G l U P 3 C o b x L p V 7 H l T O x A i P V G 2 v 7 4 b T 6 W b X z 7 1 a 1 z l D h r 9 j b h K 8 n C V O D B Z 5 J G C L A I I 8 n h 3 / 2 w R B A F X p R V D N 1 A V j U j v 1 J o 4 k 8 t O i R z I D O x e S v p O + h B k y K s p x j S U 9 Z A N u i H w 5 F O / 4 a G P 3 s 9 A g 4 / C R Z N n I Y w O G k 9 G o E n h U G q k a O k t S 5 R x u X i x H p W T S T u h h E i 5 R + e K k v T K 2 X h A w T Z J o X 5 d 0 x F E g W e f e 5 l w K M T g 4 C A 2 m 4 2 6 u g W c O X u W v / w f / y 3 z E g D 0 u B n R N v n K 3 L n g w v 5 W F q 6 t z q q 6 0 m W B y o F A I I C u 6 z m n x s w F F y s n z Y S k 3 8 D s F W h / O 0 7 V t V N r i e m I J Q W O n 0 w Q c a S F y m M z W K T 6 y a s b c T s H W s P k 1 b j Y d t 7 K q v I k x U P L V N S Q h O h Q x 2 3 / C Z A K C p g 8 x t A q W i F d i C c L 7 R P p j W I v t E 9 4 z 7 l E i S b R V R 2 b Z 2 L n z U U u m 3 w 5 k M 0 X P B 9 E e q I 5 C 1 O 6 G l K 6 k / n 7 o 4 i i h J o c 2 f U + 6 2 W 3 G d j N B k v y R j R k M C 5 g r 3 Y S H z W Z l 6 U R L d Q d l t l 2 3 s q 2 8 1 Z 2 9 p h o P h 8 h F R t f p y L Q l X Z 6 6 L q G r q t Z f 9 b O E g d 9 J / 2 Z z X O O 1 W n B 5 r F y Z k d 7 5 q E x X N Z Q O e D 3 + z G A / B n k m 8 2 U Z C x F 0 q f j r J z Y V J o I U Z T 4 x 6 / / E 5 p u c O / t d + M t L S L P 4 2 T 3 7 t 1 c t f J q d u 3 d h c l k 4 i P 3 3 T O 8 3 D 5 X 4 v 0 a J x N 2 g r F 0 y s h V F U m E b j / 5 9 R 4 C r S G O J I u p 8 K i 0 B 8 Y P B C 4 U r q p S M N t G x b K M 9 I C V j V k 1 E b F u F c G S w j a 0 1 9 R c o 8 Z V R M M O 5 g T 9 L X 7 y K 9 2 Y r O O d L J c 1 V A 4 Y h j H D c X 3 m J A Z S O Q k T Q 6 / z K 3 / 3 F b 7 4 h S / w / O 9 e Z N + + v d i s F o 4 c O U p J R Q l r r l 7 D / f f d N 1 y f Y i Z Y v A J X 2 I c 0 g 2 F w t N P M c b 0 I / 4 U I f V 0 J d I M J h Q k g j A V B H W s 6 p R L q j I U J w F 4 m Y 8 u 3 E f M l G D g T z D w 8 K 1 7 f t p O X X 3 u N l r 5 G X t + + E 7 v d g h 4 1 0 7 S / P / P U u d F Q g i A i C A J d Q 5 n D Q n q 4 y T z t f Y / P 5 0 M Q h B l l R M 8 U f 3 M U 7 4 K Z p 8 X E + z U M j 4 y c F D A 7 d Q z d 4 J 2 G L q 5 c M p I c O 1 N S Q Y F d P e a h f c C M 4 c 2 o s 0 F W U 6 y Q + i l c k p 6 P a m E Z y T U z b Z l J P J j A 6 r b k F D P M J N a t g S l J z B / n g q + Z Q d 8 g H R 0 d F B c X c + 8 9 H x o + b 7 D B j 6 Z q F C 9 L 1 5 2 f E 4 E S R Q n D 0 N m 8 5 R b i 8 T g O h 4 N A I M D n P v c 5 T p 0 6 x T f / 5 R u Y T R O P V u 8 n f D 4 f g i j m t E X k b A g 0 R f A u d I 2 q c H Q R Y T g m d B F J N q O p a W + X Y a R 3 j A Q I t k S x V d g J B 0 M Q M I Z 3 N X 8 z 4 m O z M 1 v n y s j / G 1 2 F q f d c k L / f 0 c g 5 W y 8 4 d P R O g Q e X r G V x X X b l 1 t a 7 I z h L Z X R V J 9 y d w F M 1 8 y T X T A b O + y h c n O 3 7 G 4 u / I Y J 3 0 c h a M U 0 z k K Z x e i T 6 d c x 5 I P 3 N 3 3 x 5 1 p s F C I L I p / 7 o M 4 T D Y T o 6 O n A 4 H P z T N 7 7 B R + 6 / h 8 9 8 9 n O Y z G b W r x v Z M + j 9 S i w W Q 5 Q k r N a p P T 1 z Q b A p S s E i L / / 3 n 7 7 J 0 W M n y M 8 v J B C M 8 N w L L 1 J d X c v J k 6 e x 2 Z 3 8 8 v F f c + 0 1 a 5 B l M 9 / 8 1 r 9 x 9 u x 5 z j d c 4 M D B w / x u 6 2 u s X r e a U 6 d O 8 + O f / o S 7 H 7 x j + P 7 V Z h v H Q o O U W U Y 6 s S S Z k G X T U P k y E V G U U Z I q z z / / I s u W L U M U J X 7 + y y f o 6 e m j r m 4 B f / n s X o 5 f u Z P 6 9 c 9 T v 3 Q 3 k f p 2 j n T a K Q 1 6 K f B O v x 9 Y h 2 K m O B X E 0 A y c J X M 7 9 7 E X 2 B g 4 7 8 e e Z X l n g G B b B C W o k J e x n U 4 2 i c C y I 1 3 r T / j x o 4 8 a z S 3 N f O G v / k f m O b N i 9 B o b S T K j a f M b K 7 g U D A w M Y L F Y J t x o a y 7 x t 4 T w 1 r q R J B N K U s N i s f D N b / 4 L S 5 Y s 5 Z 6 7 7 + T Z 5 1 7 g 4 M G D b L l h C 5 V V l S x b s p B X t 7 7 B l V d d S U t z C 2 f O n G H L D T e w 6 8 0 3 + c j 9 9 9 P a 1 E J V X v W E i + l 6 E z F K r G m h k i S Z Z E q j q 6 u H H z 3 6 I / 7 + K 3 9 P R 0 c 7 B w 8 e x G q z Y b P Z 6 O / v p 7 C w k M q 6 F X y + 7 R V u X v t D H l A 1 8 l I i J + w a 3 + h b j P r b h / j S b f c A I I f O o L q X A V B X o N I d N h F P j m h X S V N Z W x z G k U P H z 5 b e E 4 O U r M w u Z p i 5 E d 5 M E Q K + P u P i K s / L T E 1 / f z 9 2 h w P H N P u s z g Z D N 4 j 0 x H C V z 3 z e l E m o M 4 K 7 w k n 3 2 T B l S 0 c G g 2 Q 4 h W A R M E 2 y k 4 k g C J w 8 d Y 7 l V 4 w t n S Y I A k + 8 e o z v V z / D V 5 e + z q 1 + K 0 Z U o 0 P 0 8 w 2 L m R O 7 / 4 7 N 5 x v 5 6 M c + z o v P P 8 v V a 9 a z c + d W / v w v / o b d O 1 7 j i g 0 f p m 1 w Z L 7 k U W N c t U h H n u N p Q b x H w z Z N 3 Q h D N x g 4 G 6 Q o h 3 o U U y E C l 4 U p S w z D m D Q Z d a 6 I d a t z K k w A 7 g o n k U 6 F s q U u u k 8 F s Z q t Y J i x 5 j k w W 6 y I o s T B t 4 9 x 8 N C x M d c Z h j F O m C 6 2 O 1 w O S N o I C p B I K c Q R C A s 6 Y c 1 K 3 B / n l j s f I h K J 8 O C n / g d l S 9 b z 6 c 9 / D V / K z o J r 7 x k j T A B B 2 U 6 s N 0 G o c / b Z 3 q O x l U j 4 G k J j 2 s J d E Y h b i H W l S P n T 7 2 W u h I m 5 c k r 8 o d D W 1 k Z p a S l m 8 9 R r g W Z K O n 9 M n b Y m + k w J N E e J R 6 J U r a z l 2 / / x b e L x O C 5 X 2 u l x x x 1 3 k E w m q a + r z r x s Q g Y D c R 7 Z 9 Q Y l N / y E h z 3 d F C Z h J y I / P 3 c D d d t v 5 0 / u u D X z k m m 5 x j x I X u 3 c D i Y Y k A g m E C w i S X 8 S V / n U N f t m y 2 W B y o E T J 0 6 y f P k V 8 6 a l B s 8 H K F g 8 d 6 N l J n F f A s m w Y i 6 A u D + O m t D I q 8 z D M A w M Q x + K d G T f H Z 7 b 3 c C P I q e I 1 e 1 F N o U I 9 S / G e f A K / m L z 7 d h s u c X O A O x m n b U F K r L r / W s x X R a o H H j r r b 1 s 2 H D d r O I b U 5 G N z T 8 b Q q 0 J 3 D V W t J S G Z J J I K h q i Y S B b Z z 5 3 a e k K 8 t v 9 j X S H Y y w 2 e a h Y f T W m j I 2 o c 2 G d 1 4 / N b c q q W O V 7 k X k X K I v V j j B P I / q l p r W l l Z q a 6 n R 1 l i l Q U 0 n U V O 5 e z V B L A n f t e E + c I I i s X b + R / X v 3 s H L 1 V T z 8 8 C d 4 6 a W X i c V i 1 N R U 0 9 H R y Y r l y z l 9 + g w H 9 u + e N A 9 O T W j I V g l / Y x j v w r R z w t c Q I X 9 U z G U 2 N L 4 9 S L N n 9 g H j 9 Y 4 Q z o r 5 M a v n m 3 k X K K f L O 2 8 m 0 q U m k U h g s V q n T T 9 S l B h K I p 7 Z P C U X 9 6 K d C E E Q u e m W D / L s M 0 9 T W F T E n X f e x d e / 9 j X q 6 m q 5 6 u p r K C g o Y M + b O 3 j m 2 e e 5 / 7 6 7 M y 8 H I N I d x 1 k 2 t H u G P 4 G a U H G V D e 0 e e C Z A 4 b L Z m 5 q + x i D v K P l o 8 s T v I 1 t E X e e 6 k l D W + + 2 + l / j 9 6 O m X C G M o Z 2 A + M K Z Y h 2 Q Y B p / 8 5 C d x O h z 8 2 7 e + z d e + 9 o 8 s X l y P z W r h 2 9 / + F n v e 3 A 4 Y 3 H z T j Z m X D m O k R r 5 q m 9 e K G h 0 Z R w s O f Z V w e 2 4 D w E T k L / S w v n D 2 6 U O 6 K G I S 5 9 g 5 M c + 0 n + g h E U 1 c G g 1 1 7 J 1 j r F q 5 i s d / 9 S v q 6 h a g 6 z q t r W 0 M D A z w y Y c f 5 o 3 t 2 7 n / v v u Q 5 f e 2 3 R x P x L F Z p w / + 5 a q h Q i 0 J J J O M o 2 L + 3 n + w J Y p n l A d N l G T C b f F h r e h v i + K t d o x J L Z o J k Z 4 Y + 0 M z S / k Z j W A Y 3 F A d R c 5 x 2 c q 7 Q e v B A D V r 0 x r + k m i o Z D L J 7 7 Z u Z d + + f T Q 3 t 3 D i x E k a G h q I R C I U F h Z S X 7 9 w U r v / v c X 8 6 C d V U + Z V m A z d w O w e u b 8 g i H R 2 9 v D 6 o d d 5 5 t k X S K Y M H n 3 6 U Y L + K G / s e B N B m L l T w V l q p y o 1 / Z Y 1 0 2 E I A o P t i V l X i J p P 2 o / 3 E O w L D Q s T 7 8 Y c 6 r G f / 5 x P f P z j M y t 2 8 i 4 T T y S w Z Z H H l 6 u G i g 3 G c 8 o 5 y 5 X o Q B x H 4 c j 9 B U H k P 3 / 4 Y y w W M z f f d A s 7 d + 3 g 2 m u u o a K y k s F + P w X m v O H d C g H 0 O E j 2 7 O s 3 B F r D H F J y 2 z 1 j M m Q 1 x b q C F L a S S z L 2 Z 0 3 r 3 s i 4 z R Z 4 N w T q / U w s H s e e x S Z g u Q o U B k Q H Y z h y q B m e C + H O K K 6 K y e c k v o b 0 / k 8 W l w V R F h l o i y C m U g z E D X 6 1 8 y S t o s J C 0 c Y f 3 7 + a 0 s L x n W g i I p 0 p 9 k d n n / M o C u l K t X F / 4 j 3 h p N B 1 n Y 5 T X V S v n D i j / p I I 1 C 8 f f z y z + f e W T z 7 8 c O 4 C R T q a b 3 F Z Z r X I b j I M 3 c D Q D U R 5 + o E t 1 q V i L 5 f Z + 0 4 H 3 7 h w A v / C Q 8 g u P 1 q w B N f Z l X x 7 0 / U s r s 5 O U A 4 c i h F 2 z 3 4 + d c v i B N E e B U d p 7 s H i u S T U H 8 a R b 5 / S u r o k A v X 7 o K E M I B G P Z 7 V N 5 U w E C k B X d U K t C R D 0 K X e R z 5 V Q W w R 3 d X b 3 C 7 Z E M J V a + O h T 2 1 B u e J G 7 q 0 / g j o X o E G w 8 f W o F C w 8 9 y F N / e m t W S x p 6 T w 1 y U i 7 H m C Z u l w 3 F T o 0 V x U p W g 8 J 8 0 P p O F z W r y q e d R l + y V 9 f V 3 Q V A J D K 6 U E j 2 + P 1 + F C V d F + 5 d Y w 4 6 x l S I s k j e Q j t 5 d U 6 U k I K h G c S 6 x h c 0 y R V R z D 5 I a h h w v t W H s m C Q D W X n 2 K y r 3 C z Z u V k y 2 L y s h 0 R t g g F / d g U m S 5 Y X s N Y x N j k 1 V w o d a Y 9 j X 0 Q i 2 B 4 n 2 p / d / 5 5 L B t p 9 W Q k T l 0 p D / e K X v 2 T d u r X s 3 3 + A w c F B C g s L 0 X W d u r o F n D / f Q F t b G y t X r k R V V Z q a m r j m m m s 4 c + Y M L S 0 t r F m z B q / X y 4 k T J 1 i + f D n 9 / f 0 M D A x Q V 1 e H w + H g z j t G F s 3 N J w a g J B J Z L S 6 c q Y a a j H i f S i q R w F X l m F H a U 6 A l T F 5 t d m Y a B u z a 1 8 J X 2 c 4 t a x / j X i G J N w 5 d N v i F k s e 5 3 Z / j 0 T U 3 Z z 2 X 0 j W d 7 Y 2 2 W X t I b S a D e E p I b 1 R g n 1 3 g O B e a 9 g 1 S d 1 1 2 a 6 q 4 V B p q 8 + b r + d G P H m X P n j 0 0 N D T Q 0 N B A c 3 M z W 7 e + R i A Q I D 8 / n 7 6 + P o 4 c O c K J 4 8 c 5 c O A A m q a h 6 z q 3 3 n I L o V C I T Z s 2 8 p v f / I Z 9 + / b h d D r p 6 + u b t 6 z v S Z l B Z 5 4 L b M U y 7 m o n C d / M S w R n j Q B l N g u m t k K O + C o 5 p G u c d s B h Q e B 4 3 w K M V j O F Q 7 t 3 Z I M o i V x r m n 2 Z r 3 g q / d n 3 p y w k A v P / O Q R 7 g r Q d 6 8 5 J m L h U G m q 2 c 6 i O z g 4 q K 8 Z 7 V f r 7 + 3 P e 3 H i m G E A y q W A x T z 8 x n m s N d R H f u R D 5 S 6 Z f W j 4 a 0 7 F X S F 2 Z m x a P d i b 5 6 c F T v O g 8 R 7 J 2 F / n u C I P B E l z n b u S v q 1 e z Y f X 4 7 2 I 6 t p 2 z z N m A t N b i n 5 P V t Z N x / N U L r P h g 3 Y z 6 7 f t C o N 4 L p A U q i S U L r T h f A p U r o i g y e D 6 M t 3 5 y l / l k G A a 8 v L e R H x 0 9 j 2 4 B b 1 L m f 3 1 w N S v r i z N P z Q r f + T B H m J v B 7 z p X G E f Z / J h 9 7 Q c S V K 2 b 3 q z P 5 P 9 9 5 3 u U l p Z d G o H 6 4 a + 2 s / d E D 4 J Z Q D C L C G Y R 0 T L y X D A L i J b 0 b 0 P W M K R U x i M 5 9 F v F k N P P J V H F I q W w S B o W M Y V F U o c e 6 e d W c e h v A 6 w G W H W w G Q I W X U j / b Y B V F 9 L H d T B U E V Q B P S V i p I S h h 4 i h p p 9 r K R E 9 B Y Y q o 6 s i u i q g q R K 6 K q K p I n p K Q l N F j F s f Z N n S x f M m U J H e G M 6 S i U 2 u 1 7 b t 5 A M f u B U R j b f 2 H q S x s Y n N 6 z d z + O Q h z G Y z v b 2 9 L F 2 y l I 0 b N 2 D o 2 T k 7 A s 0 x d F 3 D u 8 D F L M r 4 A b D n H Y 2 E L X f h z m R Z v J u K 1 X N f y q 3 t 8 C D V a 3 I z 8 R i q x R G N J 3 j 8 8 V 9 f G o H 6 8 j 8 9 x w + e e w f B L i H a R c Q x v 8 e 2 G e Y U u i m B Y U q M + h 0 f e q 6 g m + M Y c g J Z V n C Y F B x y E u f w c w V n R p t T B 6 c O L l 3 A r Q k 4 d W H 4 b 5 e W f u 7 U B Q x F x F B E 9 I S E n h D T j + G 2 o X Z F J K X I a E k J V Z F Q F R k 1 K Y 9 6 L q H 8 6 T 9 y 3 f q 1 8 y Z Q v e 8 M U r J 6 4 i 9 9 5 6 6 3 W L J 0 C e W l J X T 3 9 r N / 3 z 7 C 4 T A I A l t u u I G j R 4 5 x 4 t R x P v 2 p R y g v K 8 m 8 f E I M w 0 A Q B J R w E i W U x F 2 R n T N i I v w X I h z W 0 / X r Z s P q v C B F x d O b 3 t m i a z q 9 F w Y o W z I z 7 T u a S y J Q r + 0 6 x r k 2 H 0 g C g g y C L C L I D P 2 d f i 7 I A k g C S D q G o I G o Y Y g j v 0 c / R 9 A Q R A 1 Z 1 J E F D Z O o I 4 s a s q B j G t U u i x o m A 2 Q D T A i Y D Z A N Y a R t 6 C E j g A Z o A s a o B 7 q A o Z F + r g l o q g 6 G j K G L 6 E P n 6 L q I o Q v p v 3 U B + 5 r N l J U W z 5 t A x X o 0 7 D k s Q g y 2 R v D U p I V A 0 y G H W p T D h L s i u M q d D J 4 L U Z D j H C 6 T n S d B N e d u U o 1 m 8 0 K F S G u A / D p P 5 q G s M Z 3 b R 8 i 7 l s F W h Z K V p g n L K s + E S y J Q D R c a a G / v Y N m y p c R i M V p b 2 x A E g Z t v u i n z 9 P c s B g a a q i H L M k 3 N T V i t V k 6 d O o 3 J J F N S U k J n Z x c V F e U s W 7 p s X u d Q / W d 8 F C 3 L P v s g P p j A N m q z t 5 n Q d 8 p H 8 f J 8 B s + H K V i c p f t 9 E g b O + T k m j N 0 E e y Z c q f V R u G x m w p 2 M J A m 0 h b C 7 X D i r 5 k 7 T c a n c 5 s l k E p N J R t M 0 3 n n n O F 1 d X e z b t 4 9 U K j s 7 / j 3 D k J e q t 7 c X n 8 / H 7 t 2 7 O X T o M C d O n M R u t + H 3 z 9 4 9 P B 2 5 C B P M O v w D Q O G S d D Z 1 3 i x K Q l + k c I k X d 3 D s n r 0 z 4 Z h U j B r M P k M / q a Q A g S e e e J a B V j + K S S d k C v G v 3 / 4 O X T 3 9 P P n 0 b z M v m R G X R E P 9 X n j 5 D A N N 1 5 G H 8 r i S y e S k c b D 5 1 F B K U M H i y X 5 U v T g H m i 2 h j g j u y p n P n 0 Y T b l c 4 E J + 5 u X a R m x c l U A Y M J K c 2 7 X Y / k Z j C + X M X O H T 4 b V w u F 1 p S Y 8 v N W 9 i 3 b y 9 l p a W 4 P R 5 W r U g X 5 J w N l 1 S g / H 7 / J S 2 0 P 5 c Y h o G u j 9 1 j t 7 e 3 F 4 B o L E r d g r r h 9 v k U q L 7 T A x R f k d v E 3 t A M h G l q c 0 9 H o l + n U z C z c A 5 W 5 A I c P R x l 0 D W x c 2 U m r C 8 M o o X U M Y s o x y C I D D Y k y a u T M Z t k W o 9 1 U b m y e M y u j a q q Y T K Z Z l W n 8 p I I 1 G u v v 8 7 x 4 8 d Z t 2 4 t k U i U f f v 2 k Z + f z 0 0 3 3 c i V q 6 / M v O Q 9 y W i B + s 0 z z 9 D e 3 s 6 V V 6 7 m z J m z 6 L p O X 1 8 f i q L w l 3 / x F 3 i 9 7 n k T q G B z F E + O p l e 4 O z J c P 2 K m h F s T u G p m N x f L p P F o i G b H 7 D 1 r F 7 G p C a 7 y p r B n x K h E U W b v / g M U q A U s 2 l D L 3 v 1 v 4 5 R c N H c 3 s n z F C t r b 2 l m 3 d h 3 R e J R j x 4 5 x 6 8 1 b x l y f C 5 d E o H 4 f T D 5 9 q H a d J E 7 v Y Z t P D a U M g i X H g X 0 u z D V f Y x B B B m 9 N b q Z a K p p C t o 3 a b H o U k Z 4 I + 0 O 5 a d t s q A r 3 s v h K 9 7 B W 3 v P W f k 6 f O s c j n / o 4 3 / r 2 / 2 P B g g W U l p S i a S q L F t V T W V G O I A p D 0 8 2 Z i 0 O w P T q x Q O m 6 T i A Q 4 J V X t / L h e + 7 C 6 Z z 5 l 3 F Z o O a W z K 1 W p q P 3 5 A D F y w t m P Y 8 y D A N / Q 4 T 8 H L x 8 h m a Q j C Z J + o 1 x 2 k 1 L a k S 7 U 7 h r 0 t u F z j V C K k F p / 2 m 8 Z c W U L y k E 0 Q Q T B L P P b u t l 6 S 3 Z x e S m I 9 a n j B W o U C h E e 3 s H H Z 1 d r L 1 2 D R 6 P h 7 N n z 1 F S U j z j n c 9 / v w T K Q M r i v c y n Q A X b Q 3 i q s n M X a 4 q G a B I n 1 A 4 z w d x + A q V i x b T 3 i / s T G I p p T L w s E V K I 9 y b x 1 D m J 9 c d x l q a z P b a d t 5 J v 1 1 E 1 C C n T f 7 a 5 s D T V R O X y 8 s z m M a i K O i d F N b W k h m S W E B O J B H 1 9 f f z 8 5 4 + j K A r 1 9 Q v 5 4 A d u w e t N C 8 I V V y x D F E X 2 7 H k L V Z 2 b C e l l Z o a u 6 l k L E 0 C s N z V t 5 8 + G l K I R 7 U n S r y 9 G 0 W D 3 r v 0 Y Q 9 n f A J H 2 J J G + K O F 2 h V i P i s 1 r H R d 8 t r o t e B e 5 E C V h W J g u 4 o u J c y 5 M A I P e G t q O 9 G U 2 j 0 G 2 y H N S C C b W l 5 Y N 6 a Y b b / z 7 0 t I S 1 q 1 b i 8 P h m L C U l 8 1 m o 6 y s j G 3 b t l N U V J j V m q C L m C 2 2 W Z s b 7 w U u f u R i F u 9 F 0 1 J o 8 z D 4 h D t j W D w T u + o z 0 V I a 1 v z s z p 2 K 6 K D K D 3 7 2 I 6 x e G 3 4 l w K s v v 0 x z W z M 1 C + p w O Z w E 2 0 O 4 q + 2 Y H W Y s H h m T M z f B 6 A h K a P r 0 n + l M i C V F K v K T O F x T h x k a d / v J n 2 X 2 u s U t k 4 g k E N p a L h i i K G Y 9 T x o c H C Q c D l N T U 5 O V o P z + m H w 6 G O k M 7 u m Y L 5 M v 2 q n g q J i 6 c 1 w k 1 B L H X T u 7 T g I Q 6 I n i L X e T S C h 0 R N 3 0 B T U 2 1 m l D t f t m P 7 L v b r K g q N P 3 o 5 l i l g w q u 3 u p 2 z R 5 Z d z j O 0 6 w 6 s a V m c 1 Z E 2 l X G O j z U 7 u m F N F s s e S 0 t L y g o I C C g g J + 9 r O f E w z O 7 W 7 b l 5 m a l D J + U j 0 R y W h q T o R J T a h 0 G n k k U x p t Q S v N / T q i Y K D r 6 p w I E + l 0 z n k l q Q l U X m 1 H 0 y a P L T l M s 1 t W 0 t c S p 3 Z N K Q C i x W z O O Q X I 5 X L x 6 U 8 / Q i w W o 7 u 7 O / P w Z e Y J L Z l d R d d I z x z U X T A g 0 p 3 A b j H Y 0 2 R F 0 Q T M k o F F n h t B u s i G B d k P 5 j P l b M B B 1 6 H J N 2 9 I J m d u n j c f 6 q b u + h H t J w q C w M D A z H K r y s r K c D g c / O p X T 8 6 4 + M p l c i C L 0 V w J J 8 d k Y W 9 v s L L j g p X z / b l l U / u a g + Q t c L I g X + X G R Q l W l K Z I a g L B h E h K y + K F v I f o i 0 g E q l 1 E / N H M Q / g 6 f S y 7 K f c V y A B N u / 0 s u G Z s o q 8 I c O 7 c + T G N u e B 2 u 3 n o o Q c Z G B i g v 7 8 / 8 / B l L j G K X x 0 j e J v q F D Q d r P L k J k 8 m / s b w u K U R 7 3 S l B V I U Q B b n V k u F O w 5 n N s 0 5 K Q 3 a D / s y m 4 l l b E + a D Z q q c 2 5 H F 3 X X j 0 + j E x n y 4 s 0 G Q R C o r a 3 F b D b z 1 F O / I R o d P x L 8 X v A u D 8 w W x 9 T e V U M 3 c F e N d U k n U g L r q h W q v e P N x Y m 8 x e E 2 Z X j v q I u k d I H + i I Q s G t Q V q H N V G m K Y e 2 9 a n t k 0 5 / h i E k t v H q u J O g 5 F q V y V W + q T Y a R / L L l x 4 v i W C L B s 2 d L M 9 h n h 8 X h 4 4 I H 7 a W x q w u c b P x p c Z n b Y S 6 c 2 2 8 K d k X F C 7 7 b q u K w G R z r M H O 0 w c b r H R D w l s O 2 8 l b A y 9 u R Y t 4 q r e r w X U d X A b j Z Q d Y E K z 3 j B n C m / e P z J 4 e d O c / Y a d K Y c 7 T T T 1 d A D Q G g g j L M y d + 3 U f K Q N a Y o d G o W A r 8 / w + / 2 4 X K 4 J Y 1 A z x e / 3 8 8 4 7 J 7 j z r r u z S t d 5 r 6 M P Z S C L W R R W m A + 3 e a A x Q t 7 C q U M b s W 4 V e 9 n M v s O p 7 v 9 W s w W 3 R a f a q 3 G o w 4 z d Z H B d 7 c y c C f 5 A g K a m F k L B E D f e u H n M s Y Y B E 6 2 + + e s r b q t O Z V + c W C x A / e b c M 3 + a d g e p u 3 7 q X E Y h 4 O s z f D 4 f b r d 7 T g U K Q F E U J J O V v L y 8 r D r i e 5 l 3 W 6 B 0 V Z + 2 D H G 0 M 4 k j x 6 0 0 A 6 0 h R F k c U y t C N 9 J z p Y t s b 7 C w o k y l 2 J n W T p o O i i Z g N 0 1 g M 0 6 B p m l T 1 g V X d b j 4 F i 8 M y L T 4 5 r Y / i g I U N h 1 l 2 Q 3 1 O S 9 5 b z / e Q 9 W q t G t 8 K o a / I S G L j p I r F o u F P E 8 e h g E p V Z 2 j y M U f H l p K m 1 a Y A B K R 3 N z l S k h B t 1 u x l I z M m X w x k R 0 N I w m r 2 x u s g D D G J J N E c h Y m h r K + p 2 L 0 W 6 y f o 3 V X o 1 l T p b D q A 8 u Q z b k J a j y Y w D 1 J p a l M R g n U H M 8 0 R y G J I p I k k U g k h k f 6 y 2 R P M j x 5 D G U 0 F k 9 u o 2 7 C p y G G k h x s M 7 O / 1 c K b j R a O d 5 n I t 2 u Y R I P t D V Z M k s H 6 W g W 7 O X c B y u S G z R s z m 6 b k l s V z W y G 2 N y y B A C 3 7 s q + 3 b u g G S S W J p y S 7 H E q R o d T 8 c D j 7 f 5 I L m p Z C 1 V L o u o r J J B G N R o n G I q h D 7 e + X R y I R R 0 k k x r V P 9 L i 4 A n S u E N T x j o J x G G D L n 9 o L O J p w W w J P b T q D 4 P o 6 h Y g i k N Q E 7 G a D q y r T 9 R f s J o P r 6 5 Q Z a a N M n v 3 t C 5 l N k 9 L S c I 6 m c 2 c B u N r b z r V V 2 Q 0 o 0 7 G 4 K K 3 1 D H P 2 X u j e p k E 8 x d k J E 6 M X G D 7 x x F N 8 7 G M P Z h 6 f F w K B A E 8 + 8 R s + 8 f B / w e H I T p W + 2 / h 8 P g R B x O u d P C d s v l D 6 d C z F U 5 t 8 0 a 4 U j v L s N V S o N T 5 c z r j h d I R W u Z A i p 8 7 q 8 r n p v A B q K k V T U z N n z 1 / g 7 r v u 4 M l H f 8 g d D z z I n t d f 5 4 P 3 3 k d r 4 w X 6 u 3 t Y u G w Z T W f P o K o q g i D i H x w g G g 7 h 8 u Q h C A K 3 f v h e 1 K T K n i Y B T Z r Y c Z I N W + o T J M M x 7 B 4 7 0 Z 4 k j t L x 8 8 2 e x l 4 8 R W 5 s b h s N b 7 W x a G N 1 5 i l T M i x Q 0 W g U R V H I z 8 + x q s 4 M 0 T S N c + f O U 1 x c R G H h 3 K / a n G v e T Y H y t 4 T w 1 k 4 9 S o a 6 I r j L s + 9 s i Z C C 1 W 0 h E V U 4 1 2 v m i h o R k z R 7 T X S R S D h C c K C f H a + + z M Z b b s V i t S L L J o r L y 9 n 7 x h u s v W E L h q G T T K Z I J t M e Q 0 V J k k w m 6 R 8 Y o K e n h 8 E B H 1 6 v h 4 L 8 f B b W L 2 R v m w O X Z 3 Z 9 Z W k g S O V a C 4 H W E J J o Q Y n F h 6 s 6 N e x r Z d F 1 N b Q c 9 G E o E g u m 8 e h N x J g F h q 9 u f Y 3 b P / i B s W d M g N l Q S Q q 5 T e w m w + / 3 s 3 f v P m 6 6 6 c Z Z B 5 j n k 3 d T o A B C n W F E Q U L X N I y U B J K B o Q r I D g M 1 o Z J X m / 2 X n 4 q r m G w y 5 y 8 0 8 8 z L b / H F z 3 9 i x k m q u q 6 j a R q q q g 7 9 1 n h z 9 1 t s 2 n g d u q 4 R i 8 f p 6 + 0 j E o k Q C A T w + w M U F h b g d r k p L S u l o C A f U R Q R B A F J k j C Z z Z h M J q S h t t G 8 0 W B N B 1 a z R B J B F A V S q k G B T c G f s H C V o x d v + c h n l Q g q R H 0 J / F 0 h 6 j d W j b l + J o w R q H g 8 Q T S a 3 p l 9 I r 7 / n 4 / y X z / 3 J 5 n N s 0 Z V V Y 4 d e 4 e 6 u g W X T E P m i s / n o 6 + v H 4 / H j c l k Q h C E 4 Q d D T p 2 L j 4 s d R B T F 4 U f m s U v B x c I y x t B q Y 1 3 X 0 X U d f 2 s Q Z 7 m d J 1 4 / x 9 0 b q 7 B a r c M b U l 8 8 1 z A M U q p K J B w h H A 4 T C o W I R K I o S Y V w K E I 4 H K G u r p Z 8 r x e X 2 4 X L 6 c T h d G A Y B h 0 d X d T W V i P L M r L J h C z L S J K U / g w y X 2 Q O H G 4 3 4 4 9 P b f p a T A J e v Q O z q 4 S B 9 l O 8 v f 9 N S s p q W H / d O l 5 5 8 T m s Z p G 7 1 z + I I C q o J I j 6 k i x Y W c d A W y + O Q i u J c B J D 1 8 l f m D Y 3 c 2 W M Q O m 6 z p N P P s 1 D D 3 1 0 7 F l D 9 P T 5 O H 3 6 N P v 3 7 2 f l y h X k e T x c d d V V O K d J i c k W n 8 / H 2 2 8 f Z s u W z V g s W U z E L y F p D S V g t V q H R + N M 5 8 P F T q l r O i k 1 h a Z p Q + c Z J B I J 4 v E 4 8 V i M e C J B L B Y n q S g o y S R q K j V 0 T x 0 l q W C 1 W B B E E U E Q 0 x 1 w q C M a h o H B U I c f E h R I j + y S L G M y y Z j N Z q w W C z a b D Z v d l v 5 t s 2 K 1 2 h D F 9 L k D x 3 0 U X F X O 2 X 4 r a y q T 4 z q O K I r D Q i D L 8 p i B I P P c i Z g u 3 j Q b t p 2 3 I g K T u X 2 s J o G 8 1 A W a G h s o y P f Q 0 d l N U + M F H n z k v x N L y a y s G L l S F K W h d V 0 C o i Q h C C K a p m L o G u j p c E W 0 O 4 V m K O T X Z W e Z j B E o V V X p 7 e 2 j o m L i P C U A S Z I Q J R M v v / I q r a 1 t W C w W P v m J j 2 W e N m N U V W X b t j d Y u / b a 9 5 S 2 u i h Q 7 9 e 6 g q O J d m v s C z v Y U p 8 Y E / u Z C f G E g q 5 r v P 7 6 D u r q a l m 1 c n 7 z 8 q Y r 6 F L q S j E Q N a M b x o S 5 i t f X K R w 7 e o S N G 9 b T 2 N R C d 1 c X i x Y v 4 u j R Y 5 w 9 c 4 a P P P A R S o v H Z l E o 4 S S G Y W B 1 T z / I j 6 t 6 1 N X V R V 5 e H n b 7 u + t 9 8 / l 8 n D p 1 h v X r 1 2 I y Z e + 9 m i 9 + X w Q q H l A w u S w E F Z E C + 2 T j / H u X n p D E y Z 6 Z 9 w c B y I u + z U s v v c h n P / s Z D h 8 6 w m 2 3 f x C z P F L w c i I S A w b W w u m 1 8 z i B A n j + + R e 5 5 5 6 7 M p s v O Y l E g j d 3 7 e a a a 9 e 8 6 9 r q 9 0 G g / I 0 R 8 u o c R J I i L s u 4 r / 1 9 w 7 k + m f b A z J 1 i m x Y o W G c Q W 0 s E F a z T l M G e U O H f f v s H a W i 4 k N l 8 y b F a r X z g g 7 d i G A Z v v r m b Z H L u Y i R / a G g p j b w 6 B 4 2 D p v e 1 M A G 0 B 2 S u r Z p Z c i 7 A n m Y L X a E J u / 7 U K O P j V p l M e F e z 2 U x + v p d Q O J x 5 6 F 2 h o K C A d e v W s n f v g c v L Q m Z I t C + O I A i U u e d u + c W 7 y d v t U 2 u K 6 T j d M 7 1 w j G N 6 i 2 9 i g Q L Y v n 0 X b l f 2 V U L n G 4 v F w p Y t 1 w P w 6 q u / I x 6 f 2 2 z u 3 2 d i 3 S q p P D f 9 U Q n H H O T k v d u s q U y S Z 5 t 8 v p M t b z R M 7 e D I J N A 5 / W A + 4 R z K 7 / e j 6 / q M q 8 X O N 8 l k k k O H j r B k y a J L 9 h r f z 3 O o w Z Y o B Z P t S v E + x D B y F 4 b J q P a q w z l + 2 S A o E o Z l c i 0 / o Y Z 6 / f U 3 L l l H n Q l m s 5 k N G 9 Y j i i I v v v g y s V h u y x b + k A i 2 h X + v h I l 0 W G 7 O a P P L b D u f X q 7 S H Z o 6 d i Y I A s m Y Q W t b 5 1 A 8 b r z 4 / P / r P y V W r c H y D 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 G u i d = " d f 4 4 0 3 a e - 5 5 7 0 - 4 1 5 2 - 9 9 8 1 - f 3 b 8 a b 6 c a 3 9 f "   R e v = " 6 "   R e v G u i d = " a 5 d f 9 a c 3 - 9 2 6 b - 4 9 2 b - b 1 a 0 - 6 a 7 0 9 1 a 4 f 1 e 6 "   V i s i b l e = " t r u e "   I n s t O n l y = " f a l s e " & g t ; & l t ; G e o V i s   V i s i b l e = " t r u e "   L a y e r C o l o r S e t = " f a l s e "   R e g i o n S h a d i n g M o d e S e t = " f a l s e "   R e g i o n S h a d i n g M o d e = " G l o b a l "   T T T e m p l a t e = " B a s i c "   V i s u a l T y p e = " H e a t M a p C h a r t " 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 N a m e = " C i t y "   V i s i b l e = " t r u e "   D a t a T y p e = " S t r i n g "   M o d e l Q u e r y N a m e = " ' t e r r i t o r i e s ' [ C i t y ] " & g t ; & l t ; T a b l e   M o d e l N a m e = " t e r r i t o r i e s "   N a m e I n S o u r c e = " t e r r i t o r i e s "   V i s i b l e = " t r u e "   L a s t R e f r e s h = " 0 0 0 1 - 0 1 - 0 1 T 0 0 : 0 0 : 0 0 "   / & g t ; & l t ; / G e o C o l u m n & g t ; & l t ; / G e o C o l u m n s & g t ; & l t ; L o c a l i t y   N a m e = " C i t y "   V i s i b l e = " t r u e "   D a t a T y p e = " S t r i n g "   M o d e l Q u e r y N a m e = " ' t e r r i t o r i e s ' [ C i t y ] " & g t ; & l t ; T a b l e   M o d e l N a m e = " t e r r i t o r i e s "   N a m e I n S o u r c e = " t e r r i t o r i e s "   V i s i b l e = " t r u e "   L a s t R e f r e s h = " 0 0 0 1 - 0 1 - 0 1 T 0 0 : 0 0 : 0 0 "   / & g t ; & l t ; / L o c a l i t y & g t ; & l t ; / G e o E n t i t y & g t ; & l t ; M e a s u r e s & g t ; & l t ; M e a s u r e   N a m e = " S a l e s A m o u n t "   V i s i b l e = " t r u e "   D a t a T y p e = " L o n g "   M o d e l Q u e r y N a m e = " ' O r d e r s ' [ S a l e s A m o u n t ] " & g t ; & l t ; T a b l e   M o d e l N a m e = " O r d e r s "   N a m e I n S o u r c e = " O r d e r s "   V i s i b l e = " t r u e "   L a s t R e f r e s h = " 0 0 0 1 - 0 1 - 0 1 T 0 0 : 0 0 : 0 0 "   / & g t ; & l t ; / M e a s u r e & g t ; & l t ; / M e a s u r e s & g t ; & l t ; M e a s u r e A F s & g t ; & l t ; A g g r e g a t i o n F u n c t i o n & g t ; S u m & l t ; / A g g r e g a t i o n F u n c t i o n & g t ; & l t ; / M e a s u r e A F s & g t ; & l t ; C o l o r A F & g t ; N o n e & l t ; / C o l o r A F & g t ; & l t ; C h o s e n F i e l d s   / & g t ; & l t ; C h u n k B y & g t ; N o n e & l t ; / C h u n k B y & g t ; & l t ; C h o s e n G e o M a p p i n g s & g t ; & l t ; G e o M a p p i n g T y p e & g t ; C i 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7 1 0 3 8 2 5 1 3 6 6 1 2 & l t ; / D a t a S c a l e & g t ; & l t ; D a t a S c a l e & g t ; 0 & l t ; / D a t a S c a l e & g t ; & l t ; / D a t a S c a l e s & g t ; & l t ; D i m n S c a l e s & g t ; & l t ; D i m n S c a l e & g t ; 1 & l t ; / D i m n S c a l e & g t ; & l t ; D i m n S c a l e & g t ; 1 & l t ; / D i m n S c a l e & g t ; & l t ; D i m n S c a l e & g t ; 1 . 2 7 3 2 2 4 0 4 3 7 1 5 8 4 2 6 & l t ; / D i m n S c a l e & g t ; & l t ; D i m n S c a l e & g t ; 1 & l t ; / D i m n S c a l e & g t ; & l t ; / D i m n S c a l e s & g t ; & l t ; / G e o V i s & g t ; & l t ; / L a y e r D e f i n i t i o n & g t ; & l t ; / L a y e r D e f i n i t i o n s & g t ; & l t ; D e c o r a t o r s & g t ; & l t ; D e c o r a t o r & g t ; & l t ; X & g t ; 1 3 9 & l t ; / X & g t ; & l t ; Y & g t ; 4 6 4 & l t ; / Y & g t ; & l t ; D i s t a n c e T o N e a r e s t C o r n e r X & g t ; 1 3 9 & l t ; / D i s t a n c e T o N e a r e s t C o r n e r X & g t ; & l t ; D i s t a n c e T o N e a r e s t C o r n e r Y & g t ; 1 3 9 & 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d f 4 4 0 3 a e - 5 5 7 0 - 4 1 5 2 - 9 9 8 1 - f 3 b 8 a b 6 c a 3 9 f & l t ; / L a y e r I d & g t ; & l t ; R a w H e a t M a p M i n & g t ; 1 2 2 0 & l t ; / R a w H e a t M a p M i n & g t ; & l t ; R a w H e a t M a p M a x & g t ; 3 4 1 0 & l t ; / R a w H e a t M a p M a x & g t ; & l t ; M i n i m u m & g t ; 7 1 3 . 2 9 0 7 7 1 4 8 4 3 7 5 & l t ; / M i n i m u m & g t ; & l t ; M a x i m u m & g t ; 1 9 9 3 . 7 0 6 1 7 6 7 5 7 8 1 2 5 & l t ; / M a x i m u m & g t ; & l t ; / L e g e n d & g t ; & l t ; D o c k & g t ; B o t t o m L e f t & l t ; / D o c k & g t ; & l t ; / D e c o r a t o r & g t ; & l t ; / D e c o r a t o r s & g t ; & l t ; / S e r i a l i z e d L a y e r M a n a g e r & g t ; < / L a y e r s C o n t e n t > < / S c e n e > < / S c e n e s > < / T o u r > 
</file>

<file path=customXml/item17.xml>��< ? x m l   v e r s i o n = " 1 . 0 "   e n c o d i n g = " U T F - 1 6 " ? > < G e m i n i   x m l n s = " h t t p : / / g e m i n i / p i v o t c u s t o m i z a t i o n / b a 1 a 8 3 1 0 - d 1 c 1 - 4 8 f a - b 2 c 9 - 6 c e 9 d 4 1 4 9 d 2 3 " > < 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18.xml>��< ? x m l   v e r s i o n = " 1 . 0 "   e n c o d i n g = " U T F - 1 6 " ? > < G e m i n i   x m l n s = " h t t p : / / g e m i n i / p i v o t c u s t o m i z a t i o n / 5 b 7 2 c 0 7 b - e 2 8 a - 4 0 7 1 - 9 2 e d - 2 b 7 a 2 5 0 d 8 8 5 8 " > < 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19.xml>��< ? x m l   v e r s i o n = " 1 . 0 "   e n c o d i n g = " U T F - 1 6 " ? > < G e m i n i   x m l n s = " h t t p : / / g e m i n i / p i v o t c u s t o m i z a t i o n / 0 6 c e 9 3 f 9 - f 8 1 5 - 4 e 4 b - b e 5 d - b 8 7 d 2 d 0 1 7 3 f a " > < 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2.xml>��< ? x m l   v e r s i o n = " 1 . 0 "   e n c o d i n g = " U T F - 1 6 " ? > < G e m i n i   x m l n s = " h t t p : / / g e m i n i / p i v o t c u s t o m i z a t i o n / T a b l e X M L _ C i t i e s _ F o r _ M a p _ C h a r t " > < C u s t o m C o n t e n t > < ! [ C D A T A [ < T a b l e W i d g e t G r i d S e r i a l i z a t i o n   x m l n s : x s d = " h t t p : / / w w w . w 3 . o r g / 2 0 0 1 / X M L S c h e m a "   x m l n s : x s i = " h t t p : / / w w w . w 3 . o r g / 2 0 0 1 / X M L S c h e m a - i n s t a n c e " > < C o l u m n S u g g e s t e d T y p e   / > < C o l u m n F o r m a t   / > < C o l u m n A c c u r a c y   / > < C o l u m n C u r r e n c y S y m b o l   / > < C o l u m n P o s i t i v e P a t t e r n   / > < C o l u m n N e g a t i v e P a t t e r n   / > < C o l u m n W i d t h s > < i t e m > < k e y > < s t r i n g > C i t y < / s t r i n g > < / k e y > < v a l u e > < i n t > 6 0 < / i n t > < / v a l u e > < / i t e m > < i t e m > < k e y > < s t r i n g > C o u n t r y < / s t r i n g > < / k e y > < v a l u e > < i n t > 8 5 < / i n t > < / v a l u e > < / i t e m > < i t e m > < k e y > < s t r i n g > T o t a l   S a l e s < / s t r i n g > < / k e y > < v a l u e > < i n t > 1 0 1 < / i n t > < / v a l u e > < / i t e m > < / C o l u m n W i d t h s > < C o l u m n D i s p l a y I n d e x > < i t e m > < k e y > < s t r i n g > C i t y < / s t r i n g > < / k e y > < v a l u e > < i n t > 0 < / i n t > < / v a l u e > < / i t e m > < i t e m > < k e y > < s t r i n g > C o u n t r y < / s t r i n g > < / k e y > < v a l u e > < i n t > 1 < / i n t > < / v a l u e > < / i t e m > < i t e m > < k e y > < s t r i n g > T o t a l   S a l e s < / 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 C o l u m n s \ R e g i o n 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 C o l u m n s \ S a l e s A m o u n t < / 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 C o l u m n s \ O r d e r D a t e   ( M o n t h   I n d e x ) < / K e y > < / a : K e y > < a : V a l u e   i : t y p e = " T a b l e W i d g e t B a s e V i e w S t a t e " / > < / a : K e y V a l u e O f D i a g r a m O b j e c t K e y a n y T y p e z b w N T n L X > < a : K e y V a l u e O f D i a g r a m O b j e c t K e y a n y T y p e z b w N T n L X > < a : K e y > < K e y > C o l u m n s \ O r d e r D a t e 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 t e r r i t o r i e s 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 t e r r i t o r i e s 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 C o l u m n s \ C o s t P r i c e < / K e y > < / a : K e y > < a : V a l u e   i : t y p e = " T a b l e W i d g e t B a s e V i e w S t a t e " / > < / a : K e y V a l u e O f D i a g r a m O b j e c t K e y a n y T y p e z b w N T n L X > < a : K e y V a l u e O f D i a g r a m O b j e c t K e y a n y T y p e z b w N T n L X > < a : K e y > < K e y > C o l u m n s \ W e i g h t K G < / 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 C o l u m n s \ S a l e s A m o u n t < / K e y > < / a : K e y > < a : V a l u e   i : t y p e = " T a b l e W i d g e t B a s e V i e w S t a t e " / > < / a : K e y V a l u e O f D i a g r a m O b j e c t K e y a n y T y p e z b w N T n L X > < a : K e y V a l u e O f D i a g r a m O b j e c t K e y a n y T y p e z b w N T n L X > < a : K e y > < K e y > C o l u m n s \ P a y m e n t M e t h o d < / 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 T a b l e 8 < / 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 T a b l e 8 < / 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 C o l u m n s \ S u m   S a l e s 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 D a t e s _ 1 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 D a t e s _ 1 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V i s u a l i z a t i o n   x m l n s : x s d = " h t t p : / / w w w . w 3 . o r g / 2 0 0 1 / X M L S c h e m a "   x m l n s : x s i = " h t t p : / / w w w . w 3 . o r g / 2 0 0 1 / X M L S c h e m a - i n s t a n c e "   x m l n s = " h t t p : / / m i c r o s o f t . d a t a . v i s u a l i z a t i o n . C l i e n t . E x c e l / 1 . 0 " > < T o u r s > < T o u r   N a m e = " T o u r   1 "   I d = " { B 9 6 4 B B E 3 - 1 0 7 D - 4 1 8 9 - 9 6 C A - 8 1 4 9 4 2 4 A 1 3 5 B } "   T o u r I d = " 9 d 7 d 8 1 f f - b 3 6 d - 4 4 6 1 - 9 3 f e - 9 4 a a 6 e 5 b 6 7 5 5 "   X m l V e r = " 6 "   M i n X m l V e r = " 3 " > < D e s c r i p t i o n > S o m e   d e s c r i p t i o n   f o r   t h e   t o u r   g o e s   h e r e < / D e s c r i p t i o n > < I m a g e > i V B O R w 0 K G g o A A A A N S U h E U g A A A N Q A A A B 1 C A Y A A A A 2 n s 9 T A A A A A X N S R 0 I A r s 4 c 6 Q A A A A R n Q U 1 B A A C x j w v 8 Y Q U A A A A J c E h Z c w A A A m I A A A J i A W y J d J c A A E o 2 S U R B V H h e 7 b 1 3 n J x n d e j / f c v 0 t r O 9 7 2 q 1 a l a z L V u S J V m W G 7 h g G 9 v Y 4 A v G k A T C z b 3 h J r l c I M n 9 h e Q S u C Q h k B s I B D D F g M E F G 3 c j W 1 a x Z D W r W V 1 a b e 9 t e n t n 3 v L 7 Y 1 Z b Z t v M F t k G f T + f 2 Z 1 9 3 r J T n v O c 8 5 x z n v M I v 9 k f M r j M Z e Y J t x j A Z L E S V 8 2 I L Q 2 s v 7 F 2 + F j f a R + W C o l d b + 7 h r g / d g S C M u X R O a G t r x 2 a z U l R U l H l o R m w 7 b w X g m q o k e T Z 9 u D 3 h 0 7 H m i 4 i j z r 3 M Z e a c k J 7 H Y N z K a k s / x b I X M A A D Q 9 e R b A K v b n 2 d u + 9 K C 1 O w J 5 R 5 + Y x J J p O 8 8 M L L e D z u O R M m g G q v C s C J b t O Y d m l I u I T L G u o y l 4 L 1 R V F 6 z n R Q s a q Y c G u C Y H S Q s 7 3 n c b q c r F 6 1 g o F z Y R Z f V z N 8 f q x P J Z W K 4 y p z I o o C 0 Z 4 U 6 A a O c v O Y + 0 6 E 3 + / n 5 M n T b N i w H k m S M g / P D w Y g c F l D X W b u 2 P 3 E 3 1 H j S V D q F i i T 2 i h x C 1 j N U O A U 6 W 0 e p H 5 D D T a n j Y I l H o 6 2 H e e u u + 7 g x i 2 b y c / P h 6 Q N w z B Q E y q G b m A v l v F U u B D F t B 3 o K D X h K D c T 9 8 U J t M Q z / / U w 3 d 3 d q K r K 9 d d v n F d h u n C w E V 0 b M f k Q I B F S L g v U Z e Y O T d X Y 8 e L P e e 3 J b 7 F r 2 8 v 0 n N n G u V 0 / I 9 J x C J s t b S J 1 B C V E S a C s s I S u 9 m 4 k U S L Q H W f P h a 2 I o o j J Z k K S Z Q R B Q h R l Q E A U J a K x B I I g 4 i h 0 Y i k R M Q y D U G e U w d Y A A K q q 8 v L L r 2 K z 2 e b U x L v I r t 3 7 O H z g F D 3 H k i Q T K i f 7 W 5 F k m X N n m m l p 6 y S h p O h o 6 0 2 b f G Z Z Y E m R w o n u 6 d X p Z S 4 z G U V u i U B U x 2 M T 8 E V 1 L C Y B A 9 A 0 g 7 W F Q W w e C w Y Q C U c 4 f e Y s 6 6 6 9 B r X X j 6 2 q l F R K I R x V + P d / / 3 8 8 9 L G H W L y o n t 1 7 3 q K l r Z 3 u r k 7 + 1 x f + i v / 8 4 a N 8 5 P 7 7 + P G P f 8 o X / u r P h / / v Y P 8 g 2 3 e + y V 1 3 3 o 7 V n n Y a z A U p J U X H s S A Y a V N z 2 9 7 X 0 X W N y o p K F i 1 d x c s v v c A f P f J x / v V b 3 + K m m 2 / m j T f e Q P i b v / 3 / j A U L l 9 D R 1 s L K 2 z 6 f e c / L X G b W 1 A 0 2 s X B D J R g G g W C Q X z 7 + a / 7 r 5 z 6 D K I o 0 H m p m 4 T U L k G Q T m q q C I C J g Y B h p 5 4 U g i E P e P w F d 1 w A Q B G H o O P T 3 9 6 P r O r I s Y 5 V s B L p i V F x R O P Y F 5 E B f y w A D D Q o F C 6 2 U 1 B W M O S b K J g x N 5 + y 5 8 x Q W F V L g 9 Y w 5 D i C 8 c C h s q J q B L E E y 7 c C 4 z G X m h C r b A G Z X K f G O o y x f t Z S B / n 5 6 e v s o K S 7 j x Z d f 4 t O P f B w A w z A Q c v S Z x 2 N x X n j 5 V T 5 w 8 4 1 4 8 7 3 8 5 p n n + M j 9 H w a g 9 f A A 5 S s 9 m M x j P X G j 0 X U d U R y Z 8 b Q d 7 U W y Q M U V J W P O m 4 r 2 g E y l R x 3 j 7 h d a D j Y Z h 7 Q C R r e K A u i X f X + X m S V X V 6 o c e X s P D q t M U 1 M L w Y C P e + 6 5 l 2 3 b X i c c D n P v v f d R U V 6 E m l S R z X L m 5 Z M S C A T Y t W s 3 d 9 1 1 5 7 B Q + P 1 + J E n C 7 X Y P n 9 d 1 S C c Y 6 M F k F Z H c C j X L q x A l k W Q i h d l q m p E g j 6 b V L 5 P S J R Y V J o n F F e w 2 C 0 L A 1 2 f E e 1 U w q x w a c K E Y 8 + c Z u c w f H p I e Y 3 2 N Q i w W Q 5 Q E f v m r Z / n z P / s T z p w 5 x 7 J l S z B 0 A 0 E U 0 m 4 y p h / F B w c H i U a j V F d X Z x 7 i 1 d + 9 x u 2 3 f Q C A U 6 + 1 s / w D V Z m n z D n f / f 6 j m K 1 O F i + s R t f U t E C N P i E + o N I W g / a E c 3 T z + 4 q b F y U Q B D j U Z u a q y i Q 7 G 6 0 M m d x w W Q P P C x Z Z w C R B R D E o s S f Q B A s D U Q G H 2 e C 6 W g V J t h C P J 9 i 5 a x e 6 b u B y O T h + / A Q 1 V d U E w y F u v / 0 2 8 t y O z N u O o a e 3 F 7 P J l H a z T 0 B r a x v J D j M F 1 R b y q 7 y Z h + e F i 5 k T V 1 t D u F K d I w L 1 3 e / 9 A K v F y m c + 8 0 d E O m O c 1 v K I K q B q 7 / 2 e V 5 2 n Y p Y N C h 0 6 T o t B q C 1 G k S t E t 8 + G J J q Q T B K G b p D S B V z h Q 1 y w 1 2 G x O V F S K u 2 t z S x Y v J L e 7 k 4 S j q W Z t 7 5 M l t S 6 g r z 8 z M / Z u O l 6 L p w / w 8 a b P 4 R J k s m X B E x O A 0 m S 0 X W D b T v 2 I Y k p a q o r K S 4 q J h V L U V B a h G G o G M a o u M 4 o A o E g z z z 7 P L f f d i v l 5 W W Z h w H o O t d H p D + G v V a m s r I y 8 / C 8 o i o a o c 4 I + X U e p C 9 / 6 X / 9 P Y D H k 4 / D 4 e B 8 Q y M N 7 R d I + Z t Z X e G i K g + s D j v + 6 M R v 9 t 3 k m q o k V 5 S m K H D o 5 N k M t m 3 b R o m 5 D H e 1 H c 3 m 5 M j Z Y y x a t Q C z W 8 b i k b H l y c S M f A 4 e P Y D Z 7 m G g p 4 P G x i Y K 3 S b a W l u w F S 3 O / B e X y Z K w a q W k f h 0 F h U V 4 q 1 b R H 7 U R j k N Z X o L o Q A y X x 4 Z m 6 L z 1 2 m 4 2 3 7 g B j 8 v N i y + / w r U r l 2 L I 4 o T m n q Z p h M N h d r 2 5 m 4 c + 9 g A u l y v z F J r 3 D W B 2 i R R U e i i o z u P o 0 e P U 1 o 4 3 B + c D f 2 M E s 0 s m n k x y p v k s F R X l 4 0 2 + i Y g P K C g O G 4 f a 3 x t x q s 1 F C o H O Q a p L g v i E U l J x F Z v X y r O v v E h J S T H J Z I r O z m 4 S 8 S j B U I i / / t L / H H N 9 3 J 8 g P p A k r 9 7 N 9 o a 5 i 1 t c Z i x C U i F Z 3 M H t x R W k U i o m k 8 z P H v s l n 3 r k E w D 0 N P t p 7 D 6 L 2 5 3 H y h X L A O j o 6 K a y s h w w 2 L F j F 6 t X r 8 T h c G K x j P S 9 e D h O K i z h K j O N c S r o u s 7 x E y d Z v W r l r J w N U x H p j i B J N j Q x g b M w b a K u u v I a N m 7 c y N / + z Z c n F i h R l N A 0 g 6 a W F h b W L y b U F c J T a u V A M 4 R T 5 j H z k U u J Y O i s T P V S u q p o K C Y x 8 Q t 5 + p n n e P A j 9 w I g i B K 6 N n E 8 I N Q W 5 2 D i 0 t j a f 4 h Y G 0 9 j r D J z f U X a B H t j x 2 4 u N J z n T z / 7 x w D 4 m 8 J 4 6 1 w o i s 7 p M 6 f p 7 u n m Q 3 f c z v / 5 x 6 + z u H 4 h t 9 5 6 E 1 7 v y P c z 0 O B D S + m U T B F n O n D w M B c u X G D T x v X U 1 I z k B s 6 W Q E s U T 7 V 9 y I E y O R O m H i l K i n / 6 l 3 + h q q q a n / 7 4 U d z l b n 7 6 8 8 e p y p c R + w 5 k n j 5 j y p x J z u / 6 E Q 6 L y K i Q A G 7 6 h p 8 L g C S C P R 5 h Q 1 G I 4 h V e n n j y N / z 0 s V / y k 5 / 9 g p / 8 7 B d I 0 l i X 6 w P 3 f x j D S A c H J x M m g M h A Z P j 5 w I n f U m o N U u 4 V q c n X y X c I C A J 0 H X l m z D W X y Z 6 a / A r i W j o Y K 4 o i P d 3 d X H v t W l p a u z h y 9 A Q N / e c R B A H V r 1 O T V 8 u 1 q 6 + i u 7 u L B z 9 y H / f d + 2 G 8 X i 9 K I E n S B 8 l 4 i s J F + V M K E 8 C 6 t W u 4 / 7 5 7 O H T o K K l U a j g A P B v C 3 V H y a h 3 T C h M w s Y Y a T X Q g j q P Q h q o L H G y 3 k k g a c + Y h M w e O c u T A m 7 j d H p a t W I V J E n n 1 1 Z d 5 + F O f J R S O 4 H C 4 U F W F r S / + h s 9 9 + o 8 w O 9 K B O k E U C Y c j N D e 3 s m L l C k T 0 G X 9 w 5 0 / E a L P k U 1 + g c G D P 6 6 A q 1 N U v x m x z I u p J n n j 8 M W 5 8 + O u Z l 1 0 m C 6 q 7 2 j n l a u H e N d c i C C I v v v Q K s X g C D B 2 T 2 U o k H O J T j 3 y C c F c C e 0 l 6 U A z 3 x N A V E A Q R i 9 O C J X / 6 T j w a X d d 5 6 u l n u e 0 D t 5 B S U 5 w 9 e 5 6 2 j k 4 W 1 F R T X 7 8 Q s 9 m E z W Y f Y 0 J O R 7 g 7 i q t s a g / k R a Y V q M C F K H n 1 6 Z t t O 2 f J P J w 7 o 2 x b W R L Q d A O P V S W k y B R J f Z w 5 f p C q K + 9 C D D c Q C v g p q 1 p I N S L u m s n m O t n F L 6 Z C C S W J 9 6 W w e i w k d Q U s J g 7 2 j Q Q I L z M z r r G F e W v f D u 5 8 M B 0 b A t i 7 7 w A b r l t H P J D A l m e F p / 8 B / b 6 / Q 5 T G C s 7 F A T L b u V A s G i M U D r F z 1 2 7 u / t C d 2 B 3 2 M c c N w y C Z T B K L x V B V j T 1 7 9 n L j j Z v J y 8 s b c 1 4 m c V 8 C W / 7 Y v i f J J n p 6 e j G Z z H j z 3 B i G T k / f I O V l p d M L 1 M A F H 4 X 1 a b 9 / r g K 1 f X c L N e V 2 A q E k K 5 c W o u s G H o 8 N V Y e B / j D 5 h a 5 p 5 2 O i A N f Y / b g r x 3 5 A 8 0 m 4 M 0 5 / R K f D l I + q C X O m k f / Q W B r v 4 J w t x M 2 L 6 4 b b g o E g n j w P M V + c 3 h O D K O g s v W G 8 V 8 7 f G M G 7 c O p Y q K Z q B E N B d u z Y x f X X b 8 L p d G C 3 Z 9 9 P B g c H O X n q N J s 2 b E C S J 0 5 o C H V E c F e O f R 0 v v P Q q d r u D 9 v b W d C Z 8 N I p h Q G V l x f Q C N T o t J F e B K n S K h O M a x 0 / 3 0 d M f w 2 K W c D k t X H t l G e 0 d A S L R J M s W F 9 D b F 8 H l H e 8 S B X B Z 4 e q i C C b 7 5 H l Z 8 4 W u G Q T b w p j M N l Q 1 j q f K h S A K h B I i B 1 s v / e v J B V k E d S j S I Y l p S 2 A 0 D q u I A E Q S O l 6 7 g T + W n S Y Y x y Q a x N r V x H X r a n n + x W d Y u n I x a j L F q t U r 0 D Q d S U p P m M / t 6 E R V N J b f N l a g 2 k 5 1 U L 1 8 k l i S A f 6 A n / 0 H 3 m b p k s U U 5 O f j 9 s z c m t B 1 n b a 2 d l w u J w U F I 8 m w 8 T 6 N W C h M Q f 1 4 D S b L Z j Q t H T c T R R l d H 5 m n T y t Q A O H 2 B K 4 q K 4 m U w J 6 m 7 G 3 P u a D A r n N V V S q z + V 3 B M A z C L Q k 0 I c V h Z e 7 X 3 M w F L i v 4 L 2 x n z 5 v b u e 2 u B y i q X o G v 9 R i D o Q j t L U 2 U V y 9 k x Z r r e f H X 3 + P O B z / L 9 h d + z r m z p 3 A 6 X W z + 2 D 8 A 4 L Q K x J S x c + W q f G j 3 Q a k j y W D C j K Y P Z Z s I A g 6 L S O c 7 L 1 B 7 9 V 2 0 n 3 i D 6 p V b u C r f Y C D Y R z A a p q q s l N N n T 7 P m m q s 5 c e Y C K 5 a m N V Z / 2 y D F N c V I k o S m p d B 1 C U F Q S S Z V G k 4 1 Y 8 + z s 2 B B B Q C h U I j e 3 l 5 O n j z D l i 3 X k 5 e X N 8 Y c D L Z F Q d S R R Q u m P A F z j g N w J B z h p V d + x + 2 3 3 Q o + E 5 4 F 2 W u 6 0 Q w H d q f C 4 p F J B B S 0 k E a Z o N C l Z q e p J h m 8 c i K p C R R E w 1 g 8 u X 1 A 8 4 E g C F i 8 J h L B O C c 7 B 7 A 7 x 4 9 e 7 z Z m C W r L n a y 4 8 l o e / + n 3 e e C u W 1 B N X s 4 d 2 8 + y J f W 8 9 e Y O l l y 5 i e 7 W s 3 Q 0 n i L P 4 6 G g q B T J Z K V f L e L l k 0 f Z t n 8 X L v 9 5 x N B 5 T P F 2 K q t K e f P V X 7 C 0 s p D + t m P U l 9 l J S m 6 U l A F C 2 i R e U i p x c P u z X H X j g w Q v 7 G L h g j o G 2 w f Z u m s r r j w 3 u g Y / + d l j W C 0 m l i 1 d C h h 0 9 H W T 8 m s 8 8 d x v k G U z L p c T W T Z x w 4 0 3 s v 3 N H T z 6 4 0 f 5 8 D 1 3 8 f I r W 6 m u r q S k p I Q V K 6 7 A Z r O N E a Z o b w J X h R 2 r 2 4 L Z J S G Z J G K D c d Q Q K F E V s 0 N O T 7 W n w G w x s 2 L F F U Q i E f Y f P E B Z Z Q n m H B w X F 8 l K Q 2 U S 7 o z S 0 C v g c 0 w d w 7 F K O p 3 d Y R Z U e 3 j 2 d 0 1 8 6 J Y F m E w S 4 b j O Y G + Q y u o 8 z p 7 t p 7 a u c M q 5 1 L W O Q T w Z d u y 7 y f H t p / D m F 3 H O N p J 8 6 Y 0 H W F X r R A n H 8 Y V V z k t T f z Z z R T y R 5 O y F d r o D A f L s d p b W V V J W 5 M Y k G U Q S Y D U L J J I G + R E / t V 4 Y C G t 0 m v L Q R o U a d N 3 g W 2 + + T O G 9 P + B / W v p w i E m + F K 4 n / t S D / N M D 9 5 K K h z A J C a y O f B L Y c Z k T N P U P d b a h j i 2 J Y B h p r V V v P k 9 1 V S X + C x L u h R o m e S Q m 8 u i z b / O J u 9 d i l Q D B I O p P 4 M y 3 w S h H B E b a 3 O 7 t 7 8 V i M Z O f n 0 + k L 4 q j 0 I 7 v Q h C T y Y z Z a U X T k 0 g 2 A a t 7 6 g H e M A y i P Q k s N g c a c a x 5 U 5 8 f 7 l R I W i N s 2 7 a D D 3 z w F r z T O C 5 G M y O B u o h h G A y e D V B Q l Y + / L 0 7 j o E r Q P W K H y u L F 2 h U C g m A g o m M y y 0 T i O o e P d n D V i h J 0 T a O 9 K 8 L q F S W E Y u m Y R S Z b F i r I 2 W f 3 z x u 6 r v P 2 2 4 d Y t K i e / P x 8 + k 4 M 4 i r y o g t x H C V j 3 a p 6 S k e P m Y h o c e K S l S a f T D w 5 z T C Z I / 5 A h J / s 2 k m y T k V 1 R Z E U C z T L / J 8 b r + H g r t 9 y x 0 c / z 9 J C g 7 a e f g 4 f P s g D 9 9 3 N 9 u 3 b O H D w b Y r y S 1 i 9 / g H y S m z 8 8 M W 3 s D / 4 J R 7 + T h G B J j O a E q H i K h P f + R M / 6 p P / z E M 3 1 G O R N N p b G h B L N 4 1 9 E a M 0 x e n X v 4 v b Z e e R h z / B w b c P 4 U n k c b z / J C Z J Y u H C h b S 1 t X K 6 s Z c v f v 6 T Y 2 6 R u Y w i 0 p n E W Z E W 2 I 6 O T u x 2 G 0 L A Q t 4 C e 9 Z e v 6 m I + x K Y Z A e q E M X q G u 8 9 j n a l c J S n L a J A I M C 2 1 7 d z 6 w d u x u M Z v 6 A w k 6 x M v s l 4 + p n n W H z V Y h r a G q l f X k V Z m U y 5 H K N E T 9 K l W t C N k V F L N 0 A z B J J q W n 7 L y 9 w I k o Q o y 3 i 9 9 r T 5 M A n h p E i Z + 9 3 P J Y x E I n g 8 n u H J q 6 P E j s k p Y H a O N w 0 E S U C 0 G l h t E o n W A c p N B g t L U i w q B z A w D f i I m r O L b U y E b h g 8 v + c g / U t 8 R K o P o x a c J + n u B o + d N 3 f 0 c K U L N m 5 c w 4 4 3 X s F q F n n p p e c 5 c v Q o u q F z 7 Z p r U J I J b r x + K a l W P 9 8 J H e N R 9 R A 9 2 1 x o i A i G R j J g 4 q P l U b 4 u 1 L N R s h L y 9 a O o I L s z l k S M 7 u D x P h 7 + 2 D 0 I g o F H d F F V Y a W u a j U r 1 y y i p K S I u g W 1 h B I q i 4 f m R f / + n f / k 8 J F j d H b 1 U F O z E K v d R i A Q Q r L K v L l n N 3 V 1 t b j d b r q 7 e 7 B 5 z A Q a w r h K Z / 6 Z X c R k k x E t B r J F R t d 0 L C Y P 8 U g Y y S y R 9 I G t e M T j Z 7 V a u W L 5 M q L R K P F 4 f F o v 4 q w E C k E m H A n z x h v b i c U T 1 N Z U I V t l r B 6 J I j W I P a b g E 9 P q f D Z Y U S n 3 T i 5 w l 4 p E I o F h G N h s u b 0 n R 6 E d S 5 6 M Z J Y I d I Y o 9 3 q w 6 S n M 4 T A B 0 / g O U u G K U m C L U 1 d i R j Y i m E 0 W z L K B y y Z S a E u g G j L n d v + C f Y p G Y n E z 9 o I m C h w h L J Y E q q R h i l f z y P p N e F x O V i 6 t o b i o g F t v u Y m N G 9 a x a u V y y s t L W b Z 0 M Q P n / X g X e f l 1 / z H u C 5 5 j 8 J w N m 6 R h i G Z U Q 8 T s E v l 5 S Q m b P H e D s 2 q 8 M J E W K F G A m x Y l K C / x k E w m s V q t W F x m D K u V U F 8 Q X d U x O 9 J 5 d 6 / 9 7 h X W X r s G k y A Q i s b w + w P c c v O N b H 3 t N V 5 7 7 X U W L V 7 E m 7 t 3 k V A U r l i 2 B A C v 1 8 s 7 x 4 9 T v q i U Y E M E Z 8 n U n T o X B F F A M x Q k s 4 Q e A d n N h P M t u 9 1 O K p V i 5 8 7 d L F x Y N 6 m m n J X J l w 2 h 9 j h + V a Q h O X P X 5 r X m A J 4 F u X X i + S A e j x M O h y k u L s 4 8 l D W h 1 j j u m p H 3 E u m O o q c k Z D v s H U y b F L t + / X f E Y z H + 9 Z v f Z P u O n Z w + f Z r a B Q t p a 2 v h 3 o f / O 2 9 t f Y r j p 8 6 z 2 1 Z L c l M j g v s o J R 6 B a A L i 8 V p c Z 6 / j r + t X s 2 F V B f 0 x m S L 7 + P S r S G e C l / a 8 j K 4 b P B l 3 8 d h H v 0 r 3 F 2 t A N R B N A o I g U P n f z v H h U 1 / h e 5 s / x O 5 X H m f x 5 j 8 m p a b L J V x T n c I q G 2 O C 6 r q u c + D g I a 5 b v 3 a 4 L T Y Y R z K s J K I x n O V W n v 3 V 8 z z w y H 3 D x w c v + C m o H z v f v J j j l 8 k b 2 3 e y c s E K i m o L J u 3 Q M y E V g l R C 5 V z X G T R N I x l R 2 X D D N Z m n A a B r O q / 8 b i s 3 b N 4 0 Y f b 7 h L l 8 c 4 m 7 y k b N A g v r 3 X 6 K o 4 O Z h 6 d F F i / F q 8 w O m 8 3 G z p 2 7 M 5 u z J t A W H i N M A M 4 y B + 5 q K / Z C K 5 s r I 6 x 1 + v n i Z / + S r 3 z + 7 w h 3 R i g p u Z o r t n w G a 9 0 H W X r j n 3 K y L U X e F f d y / U e + S L V c i n m g C p Q q B m J 5 x N V i p H A V W j c U G R L R w R h F d n V M H s m J 0 + f Q I i L e S h u h c I S + / j 6 + f 8 9 N b D m 6 j k V / 1 Y r q G k B 2 p K i 4 v 4 W H 3 F d S d 7 g Z I 9 h C N B r l 2 o o Y W x Y p b K p T s M r 6 u A w V U R S x 2 a w k k 0 k A E g E F e 4 E N S 6 G A p 8 Z B 7 5 k B E q I y 9 h r T 2 I B q s G N i Y Q K 4 + a Y t H D l 3 l L 6 z P o w 5 W q c X 6 Y k i O O C N t 7 e x Z s 1 V n D h 5 k q v X r y Y + G C f e N 3 5 O L 0 o i H 7 r z d v z + A I O D 4 / v z v G u o 0 e i a z s 5 z Z v Q c C h D e s k R B e O G f M e 7 + Y u a h d 4 U L j U 1 U V V Z g s U z t K c o k 0 q b g r M 7 + G k X T s Q w F Q L W U R u u Z G E 2 W k c R Q S U 9 R H O 3 h b / c c Q l 2 s E X T 4 c K k O x D Y H f 7 Z k M X d s W I i u G q T C B h 2 6 j Y U F C o Z h I B o y h j i 6 o w i A w d G z v f x t 6 x 7 k R c 8 i m S D Y u p m H I x v 5 9 G 0 r R p 0 7 P b F Y j H h c o a i o i G R E Q 7 Y b a J r O z p 1 v 4 b V 7 q F 1 S O W b F b b x P x V Y 8 4 n E K t s T w 1 E 5 u 0 h m G w X P P v 8 T m K 6 / H 7 r F i 8 4 5 3 K u R C Y h C s Y 4 s b j S E V V 0 n 0 p 3 B V j 7 e Q A o E A 7 e 0 d r F w 5 8 h n N b g 6 V I 4 I o U O l Q 6 P S B L k 4 u V A U u i X y n z L r q O C C h L 9 q A I K R H w J k m w c 4 d B q q q 5 j S P i n S l c F a a 2 b P 3 A L U 1 N b z w 0 q s U F B Z i s V j 5 j + / 9 g A 3 X r U c H Z N m E o W v 8 + 3 d / A L K N 6 v J i v v V v 3 8 V k t n D V u s V U S A o u q Z 9 F N p n l i 2 2 U V r q 5 d W k 1 q b M h C g b z q Q s 7 2 e Q S 2 X R l D Y 8 9 9 j j r 1 q / H 5 r b Q 1 9 S A x 5 1 P b 3 8 f h U U F a N r 4 Q H l Z o Z P / s v A K 1 g 5 s o r b t D r 6 y Y R N r F m d f A e g i J p O F j s 4 u T p w 8 y R 9 9 9 o + 4 a f M t 3 H n 3 X e x 5 a w / 3 3 n U f l T U V w 3 4 M Q z d Q I o l h p 4 6 / M Y x g N q Z 0 g w u C w J L F i / j t y 8 + x Y s U V i J K Y V R b 4 Z E j W q Q u 1 S C Y R i 8 d E q D N C P J D A 6 h l 5 b V a r l X x v H i + 8 8 B I L F y 5 E k q R L q 6 E u o o S T 7 O 6 a W K 0 D H H v l m 3 z 4 n n t Q 4 k n y v G 5 6 e n o 4 c u Q I V p u V 2 2 + 7 H a f L g T W H K j l z y U 9 + 8 j M + / e l H p v w S M k n F V U w 2 m a 2 v b + f t t w 9 x / f W b K C s t Y / + B / X R 2 d v L l L 3 + J b 3 7 z W 7 j d b v 7 0 M 5 / m h Z e 2 U l V V i a 8 8 j 2 s s + X R 3 d 3 P q 9 C m S S Y W H 7 v s 4 P / n V T 7 F Z L Z S X l 6 M k F N a u X U u + 1 4 0 u S D S c P 0 9 B v p c f / u h R l i 9 f T j Q W 4 7 7 7 H 2 L P 7 u 2 8 / f b b r F u 7 l t V r b 8 B r T Z t l L a 0 d 1 N Z U 8 v b b R 1 l Q V E d h j Y f f P v c 7 7 r 3 3 t u H 3 m O s g 5 v f 7 w Q B v v p d o Z w p H h Q l V V X n n 6 A n W X H v V 8 H m R b g V n 2 U g H j f s T W W u c g D / A m X P n u G 7 9 O u K 9 G t Z i E U M 1 E E 3 Z z w 8 C T T H y 6 i b X h h M R b I 2 j 6 U n y F 4 x 1 o Z 8 4 c Y r K y i x X 7 M 4 H s c E 4 5 9 p h 0 D Y 2 a F Y r h S m U k r z 4 1 k t 8 6 p F P p L 9 M I x 2 R 3 3 / w E O v X r c M w N I y h o o e X k m g 0 S j g c p r S 0 N P P Q p A y c D l J 4 x f T x C 0 i v v x o d k z E M g 5 3 B f j a 6 C j C J 0 p j j o 7 O x B U E i 3 B X D 7 B Y I S S r 5 Z t s Y b 7 a B i E A 6 7 N B / x k / + 0 i L M s o S m K e w 7 c I i l S 5 b x 1 N N P U V Z W S t O F Z g K h I F / 7 6 j / w v / / u K 9 T X 1 / P x h x 4 Y u V k W J B L K 0 M C x E Y B w R w z D r Z J I K B Q X j 6 R s R b p j O M v S H T o + G M d W k J 3 W 7 + 7 u Q d N U K i o q x g 5 s B i g R B Y t r c g 0 3 m l B r D H d N b g J 1 E T 1 q R n S k B 6 W L D A w M v H s C d Z H B 8 2 F U J C R R R x Q 0 8 h d m 0 / n e H b q 6 u v H m 5 W G z Z / f F a y k N N a l h c Y y P U + V K e y J G d y x E 0 g D N 0 J E l G R G 4 z j v W 4 x h s D 9 N k j n N l S f E Y 7 6 9 h w E + 3 n u R J f Q 9 J W W R R U z 3 L k u f 5 8 z / 7 L O F w B I v V Q l 9 n h I V L S g G D R F x B N w z s d t u E J u J 0 v P D i y 9 y 4 Z T M u l 4 t o d w r d q R C P x 8 Z 4 S P 0 X I n j r 0 x k w A + f 9 F C 6 e P r s k E A i i 6 9 q k l Y 8 M w y A x o G M r m n x K c Z G B s 0 E K l 8 6 8 v 4 U 6 o k g W E U f R S H / I X j / O E y f F Q k o W 2 y m s d 7 6 n h S k Q C K B p W t b C B K C r e l b C J J v M 6 I j 8 4 9 f / m Y R h B Q Q S i o 4 s m x E E C U m S W e D 0 U B r V u a G 4 k l 3 f f 4 x N + e V s K i y n I a W g 6 Q K G k R a f H U f f 5 O g r r 3 E i O M i x U w 3 s O 3 A Y f z D M H T t + w h 0 n v s p 3 f / c W / / H c d r 7 c + G O O 3 L e d 4 2 f b e O r p Z 1 A H D R x 5 I j 9 / 7 N f s a x I x o h I W 2 T w j Y Q L 4 4 K 2 3 M D D k B Z M c O r 4 L A c y m s Z + F K 3 + k 0 8 u m 7 L R K N B r F Y R 8 f u 7 u I I A j Y i i R C b Q r J + F g N M h p B E M h f N P m 0 I x v c l Q 4 c R T a i n a n h n T j e d Y G 6 o V 5 5 z 6 8 3 S q V S 7 N 9 / k K q q S Z Y U T M D g 2 S C m o R 0 n J i O l C R g G a L r A E 7 9 + k k 9 8 4 h P 8 8 D / + D U 1 y 4 H D Y e e f E K X 7 9 5 N M g y A i C i G H A 9 / 7 z R 5 g t F r 7 / g x + x a / d e 9 j / 1 H O c b L v D b 5 1 8 E 4 M Y t N w F w d U E p 6 9 Z c S U t b J 3 / + 6 1 1 8 7 a m n 6 T u v Y R j p k l 6 a I v D X X x X 4 Q u L X u D 1 u v v v 4 9 w i H o w R C f l 5 5 7 O 9 5 7 N n H 2 P r G G 4 h T O I + m w m K 1 0 N T Y j K 7 r W N 0 W P L V O U u q o e F j M j O y 1 0 X / G h 6 7 q 5 G W R 3 a 2 q K v v 2 7 M d i n V 7 4 3 N U W z F Y z w d Z o 5 i F A Q E t p w + 8 t v c v H z H F U m M C A a G f q 3 T f 5 3 g / 4 A w F e f O F l P v 7 x j 2 W 1 5 1 C g K U J e 3 e T J v M c 7 T d Q X q w i A W T L o i 0 i U u D R E g X R n H 6 q D I Y o S o i g N F 8 k 3 D B 1 B S I + B g i C g 6 y O x o G A q y a n g I F 5 R I q C p G A 4 H 1 1 h c x H W d / 9 r 7 p 3 z p / 0 a x i R K 6 I a A q S U h P S 6 n + S I j m v J 9 Q 6 r V h L z b j c D j p O N W D Z 1 k F 1 l Q K 2 T 4 y p / M 1 B M m v 9 0 y Y S T A R P p 8 P g P z 8 f D o u d G L P t 1 F U X E r U n 2 D / k f 1 c e e U q T p 0 6 z d l z 5 / j j T z + c e T m G b h C O h E k k F F 5 9 5 T W u X r O a y s q K M Y V b J k N N q k T 6 Y p g l O 2 a H h Y H m P n r 1 H m q 9 d f g F H 7 6 + Q W S b C V m W O X 3 q N H 3 9 / f z Z 5 / 4 k 8 z Y 5 c 1 m g s s T n 9 4 N h T G q 7 X y T S m c J Z M b l m G n a Y C R C I i a g 6 F D r 0 O V n q M h F J V e P b 8 T v 5 0 B f y M J k l t K S O p C u o 2 J A t U L w m Q e c N P 2 B 5 X S F a S i O V T G F 1 W P E 3 h S m t c + P 3 x T D Z T S R 8 K V z l a X M 3 P p A i G U l h K z Z N v e 7 I g N 8 + 9 z z 3 3 n s P b 7 1 x m O u 2 X I U k y z z 3 7 E s g i 5 w 6 e R K T 2 c T n P / / n W M 3 S G G + i m l R 5 8 u m n u e 2 2 D 2 C 1 W H E 4 J z f z J s L f H M S b 4 Y l D E N n 6 u + 2 o e g p J E n G 7 3 d R U V 1 F T U 4 u u p Y Y H r t l w W a C y R E 2 p N D U 3 s X j x 5 M U w / Q 1 h v N P Y 5 c a Q U A 1 G R Y q c 8 5 / w e z 4 S 5 I t d 3 + C f / 7 2 N V C L t v k c X S C k q i A b 2 v + j j Q v G v 2 e I t x i S J x C M J + g f 9 e K 1 u D g T y u c Y 6 Q F 7 N 5 O 8 p 0 h 9 D j 4 v Y i u T 0 v T P o 7 u 7 B 4 3 H z y o u v c / + D 9 6 C G R E y e 6 d / 3 a 6 + 9 w f X X b 8 g p 3 n c R 3 / k I + Y s n t x C C b T E 8 1 d O b m D P h X Z 9 D v V 9 Q V R V 9 i s m e r z E w r T A B 9 I U l R C G t l R g 2 2 O a H o 7 3 d L H Z 6 u O n s R 7 H c N I h s k U n E F V R N x Z B 0 R E n k M 8 2 f 4 t b C U n Y G + + i K R L A 5 r b y 6 d S u 6 W e L 8 j v 9 g x 9 E 3 0 f T J 1 a e z y I 6 7 2 o p k E k n 6 B I I d I W K + O M H W C M l o C p f L R S A Y x O a y Y e g 6 8 X B 6 x 8 G p S M Q T 1 C 9 a O C N h i n Q l p x Q m A H E K p T p b L m u o H N i 6 9 X V u v f X m M f s K M W T r a y k d 2 T L 1 / C q l Q w 5 x x x k T 9 y f Q 4 g L 2 E j M 7 Q 3 3 c W l j J / T 9 5 m f 9 Y / a / 0 / 9 B L J B y h 7 G Y f H y 6 5 m U c u V P D 5 P / / c 8 L U d s Q h q Q k f V C + g L S 1 j N s N Q c x l 6 U f S 8 c 2 V E j 7 Z o + 1 H K Q q 6 + 4 C q + 7 G F P e e O 3 U f 2 6 Q o i U j + T + 7 d 7 / F u r X X 5 r x i N v 0 9 a M i W 8 Z o y E y 2 p I Z m n / r 5 m Q t Y C J Y k i + l D x y D 9 U n n r q G R 5 8 8 P 7 M Z v r P + C h a N v X c i i F T L 6 I I x F I i J a 7 Z 2 + s T M d D g w 2 Q 1 4 a k a 0 Z Z v D n Z T a v G i d 4 X 4 5 x 0 n s E k y 1 y 0 r 4 h M b l 4 / R k Z F o g t a 2 d n p a e i i u r k N B x 2 G 2 0 n D + G J J g c O c d I + X A s s X Q D b a + u J 3 b b r s D L M k J d X L v 8 U F K V q U F q r u 7 B 1 m W c t 4 n d + B 0 g M I r s l 9 Z G + v R s J e + S w L V 3 t F F d V X l p L s j / K H Q 0 t p G W U n J G L e t / 0 I Y b / 3 0 p t 5 o d B 1 U Q 0 A A T N K 0 H / + 0 p O I q R t J E I h L G X Z E 2 d 9 S U j G R S e e O c h a u r N f J t a c 9 h y 1 t h b A U q C Z + J m g 1 j T S N F S X L 4 6 A k q y 0 s J D c S p L K n i c H c 3 Z W 6 B Y q u b w u r p v W u j k U 0 W f N 1 B T n d 2 k w z 2 c P T Y U T 7 5 y Y f Z u X M n d 9 7 x Q U y m k d r k h g G N j Y 3 k 5 3 u n d f x k k o y m M F l l h I z a f t O R C C p j c v P m g q w E 6 s W X f o f d b q e w s B B / I M C W z R s y T / m D I B g M o q r q 8 I p d w w D / h R D 5 i 9 J r v f x x E a 9 t f g Y d k 8 l C K q U g i u K Q u z x d z k p V k 0 T 6 o z i L 0 l 6 w d L x K H 5 O e d B E l p O D 3 a R i x K C V L C 8 a Z r p k Y B u w 4 I 6 F L M m s d A 7 g q n D n l M D 7 5 1 G / R F I 2 a R f W 0 t z Z S W F i I 2 + 3 m 7 L m z b N q w n s a m Z n q 7 e y k p L c Z p u F l 6 b X 1 W L v F M B M W K Y U l k N k 9 L u C O B q z K 7 3 M F s y U q g G I q J I A g k k 0 n k o W U F f 2 g Y h s H 2 7 T u 4 + e Z 0 8 N Q w I D o Q w + o y k w g n c R b Z S W o C 5 j n Q O p n 8 3 2 9 8 i / / 9 v / + G M 2 f P s m P H D j R V J R K N 8 s C 9 9 / P s C 8 / h d D r 5 s 8 / 9 C c 8 + 9 x I b r 9 v A b 5 / / L V U 1 C 5 F F g 9 L S U p b W L i H q S + C p t H D i r U 5 W b k w v Q 2 c o p p U p f L J s o j s S R P a Z O R x 2 I I l w r S u A K B v Y C 7 P 3 k B 0 5 H E Y p K G K F Z X D S c s a G k c 7 g T / m E 4 Z L M u R D u j u E a y g n M l V B b F H f 1 x K 9 r J m Q t G b q u o W v q H 6 w w Q d r 8 d z h G P n x B S H u 5 Z K u M x W k m 0 B z F C B i o y v g V s r O l r K y E b / 7 r v y I A V Z V V 2 B 1 2 3 G 4 3 o W i U 7 u 5 u N E 0 D B K q r q 3 n u h e d J p V R a m x p o a m r i y l U r M F I G n k o L c k 8 T z + 7 4 J Z F o k n A 4 w f b t u 7 h w o Y V H f / J z V F V n z 1 v 7 + P f v / i d f + O J f c 1 K J k h x K N N V 0 2 B / M I 9 g 5 U e b B x B i G g c 9 V x J L i J K 4 y B 9 H u i T 8 X Q R D S 5 p + c + 7 w y 2 p W c s T A B m D x z O 4 / K W k N d J r 1 A 8 t T p M 6 x c u T z z 0 D j m w z 7 P x D A M N E V H t k 7 d K V R F p T X q x N 3 f S W w w w Y 9 f + y m 3 3 X Y b V Z W V l J a V 8 Z 3 v f I d V q 1 d T m F / A j l 0 7 E U W R P I + b R x 7 + L z Q e 9 t H s H L t r 4 E 2 L E o h Z r E E K t S Y 4 q O S x s i w 1 7 I T x X Q i g o 2 M r s B L p S G A y y z i K 3 A Q 6 B v G U e Y k G g + O W x E 9 G s D W O J 2 M F 9 E w I N E b J W z g 3 W u q y Q O W A m l J p 7 + h g w Y L a z E P j G D g b w L M 4 b 1 7 d 5 I r P y G p 3 i v 4 z A Y q W 5 R F q T y A 5 d R z e 9 I i e S C T p O R M g p c S p X F 6 C b Y K S W q H W 2 L g 9 t D Z X h j F P k / S r J T V E s 8 Q b 5 6 0 s K U 5 R l a e R 9 A u Y p y m 2 E + 1 J 4 S i d 3 k V v G A a p m D q 8 I 8 t s C X W G c V f k 5 l y a i H n 8 u n / / 0 H U d m 2 1 8 p 5 u I w q V 5 6 D 6 I 9 Q 7 l 4 e k G w e Y E o Z Y 4 x h Q B 4 m w I t E Y I t c U x Z + k l t r o t R A f j u K u s t L 0 z s v e W 1 W q m 9 q p i F q 2 v m V C Y A N w 1 d t b I Y 2 s n h L u m d w A M N o S G 0 6 y q 8 o b 2 i M o i D 9 J R a i L a F 8 t s H o c y a M y Z M A G 4 y p w E W s O Z z T l z W a B y Q N O 1 n L x c l k K w l 0 h g Q N y v 4 F l g x V 1 r w z A M Q q 1 x A q 1 h A i 1 h Y j 1 j 5 w 6 S l O 4 o o 7 O g L 2 4 q F 2 q P 4 6 l y 4 K 6 2 I U r i p J 6 6 i / f w N 4 d w l N t B k d F S G s u 2 T K 9 d M / E u d F I Z H x j + u 2 C R m 0 D j 1 H M p 2 S a w 4 0 J a S C 9 m W k T 8 6 W T Z 6 V A T 2 v B y i E x i v j j h j g S 6 m v t 8 a y o E U S C v x k W i f + L / m y 0 T f x u X m R B d 0 7 P K N h + H A P a C E Q 0 g S i L u G h t 5 N S 7 y a l 3 Y S y U G z o y k 5 D z x 1 G + Q Z R O / + t W T / O j R x 3 j n 2 B l + 8 c s n O H z k H Z 7 8 3 Z O 8 9 s Z O Y j G F r 3 3 9 X 5 A k E / / x / R + x 9 f U d b H 1 9 B 4 Y h 8 r 3 / f J T G 5 l a + + 7 0 f 8 t S 2 Z z G b T O m N 6 7 b t w G S y I M t m Z N l C T + 8 g g i B h G B J f + O L f 8 s 7 x 0 7 x z 4 j S R S B z Z Z K W 5 u W 3 4 N Z W 4 G A 7 K d o b M 5 C 1 0 k O i f v F O L U n q 5 C U M Z I g D m L O v T 6 7 q B n h I I d 8 U I t y W I + x T C v V F S i o o t z 4 q r 0 o q 9 x E S k Z 3 p N l i u W Q o F w x / Q a e D I u C 1 Q O p D 1 p 8 0 P h s j y C r S F C r V F U R e U z f / p n m C 1 m N m 3 a R G t H K y a T i b L y C q 6 + Z g 1 7 3 9 q L 3 W 7 j 7 r s / x I G D h 6 i o q O D C h Q u s W 7 u W p u Y W I p E I q q r y y C c f 4 S N 3 P w C I m P J s F B Q W c P z k a b 7 4 1 3 + L I I p s f e 0 1 J E n i R z / + M Q s X 1 u F w O t m 7 d x 8 / + e n P e O 7 5 F 1 m 8 u H 7 4 9 X k X u t h c n C 4 B d q Z b 4 M K A B W u R R N I / s f m a G l U P 3 C o b x L p V 7 H l T O x A i P V G 2 v 7 4 b T 6 W b X z 7 1 a 1 z l D h r 9 j b h K 8 n C V O D B Z 5 J G C L A I I 8 n h 3 / 2 w R B A F X p R V D N 1 A V j U j v 1 J o 4 k 8 t O i R z I D O x e S v p O + h B k y K s p x j S U 9 Z A N u i H w 5 F O / 4 a G P 3 s 9 A g 4 / C R Z N n I Y w O G k 9 G o E n h U G q k a O k t S 5 R x u X i x H p W T S T u h h E i 5 R + e K k v T K 2 X h A w T Z J o X 5 d 0 x F E g W e f e 5 l w K M T g 4 C A 2 m 4 2 6 u g W c O X u W v / w f / y 3 z E g D 0 u B n R N v n K 3 L n g w v 5 W F q 6 t z q q 6 0 m W B y o F A I I C u 6 z m n x s w F F y s n z Y S k 3 8 D s F W h / O 0 7 V t V N r i e m I J Q W O n 0 w Q c a S F y m M z W K T 6 y a s b c T s H W s P k 1 b j Y d t 7 K q v I k x U P L V N S Q h O h Q x 2 3 / C Z A K C p g 8 x t A q W i F d i C c L 7 R P p j W I v t E 9 4 z 7 l E i S b R V R 2 b Z 2 L n z U U u m 3 w 5 k M 0 X P B 9 E e q I 5 C 1 O 6 G l K 6 k / n 7 o 4 i i h J o c 2 f U + 6 2 W 3 G d j N B k v y R j R k M C 5 g r 3 Y S H z W Z l 6 U R L d Q d l t l 2 3 s q 2 8 1 Z 2 9 p h o P h 8 h F R t f p y L Q l X Z 6 6 L q G r q t Z f 9 b O E g d 9 J / 2 Z z X O O 1 W n B 5 r F y Z k d 7 5 q E x X N Z Q O e D 3 + z G A / B n k m 8 2 U Z C x F 0 q f j r J z Y V J o I U Z T 4 x 6 / / E 5 p u c O / t d + M t L S L P 4 2 T 3 7 t 1 c t f J q d u 3 d h c l k 4 i P 3 3 T O 8 3 D 5 X 4 v 0 a J x N 2 g r F 0 y s h V F U m E b j / 5 9 R 4 C r S G O J I u p 8 K i 0 B 8 Y P B C 4 U r q p S M N t G x b K M 9 I C V j V k 1 E b F u F c G S w j a 0 1 9 R c o 8 Z V R M M O 5 g T 9 L X 7 y K 9 2 Y r O O d L J c 1 V A 4 Y h j H D c X 3 m J A Z S O Q k T Q 6 / z K 3 / 3 F b 7 4 h S / w / O 9 e Z N + + v d i s F o 4 c O U p J R Q l r r l 7 D / f f d N 1 y f Y i Z Y v A J X 2 I c 0 g 2 F w t N P M c b 0 I / 4 U I f V 0 J d I M J h Q k g j A V B H W s 6 p R L q j I U J w F 4 m Y 8 u 3 E f M l G D g T z D w 8 K 1 7 f t p O X X 3 u N l r 5 G X t + + E 7 v d g h 4 1 0 7 S / P / P U u d F Q g i A i C A J d Q 5 n D Q n q 4 y T z t f Y / P 5 0 M Q h B l l R M 8 U f 3 M U 7 4 K Z p 8 X E + z U M j 4 y c F D A 7 d Q z d 4 J 2 G L q 5 c M p I c O 1 N S Q Y F d P e a h f c C M 4 c 2 o s 0 F W U 6 y Q + i l c k p 6 P a m E Z y T U z b Z l J P J j A 6 r b k F D P M J N a t g S l J z B / n g q + Z Q d 8 g H R 0 d F B c X c + 8 9 H x o + b 7 D B j 6 Z q F C 9 L 1 5 2 f E 4 E S R Q n D 0 N m 8 5 R b i 8 T g O h 4 N A I M D n P v c 5 T p 0 6 x T f / 5 R u Y T R O P V u 8 n f D 4 f g i j m t E X k b A g 0 R f A u d I 2 q c H Q R Y T g m d B F J N q O p a W + X Y a R 3 j A Q I t k S x V d g J B 0 M Q M I Z 3 N X 8 z 4 m O z M 1 v n y s j / G 1 2 F q f d c k L / f 0 c g 5 W y 8 4 d P R O g Q e X r G V x X X b l 1 t a 7 I z h L Z X R V J 9 y d w F M 1 8 y T X T A b O + y h c n O 3 7 G 4 u / I Y J 3 0 c h a M U 0 z k K Z x e i T 6 d c x 5 I P 3 N 3 3 x 5 1 p s F C I L I p / 7 o M 4 T D Y T o 6 O n A 4 H P z T N 7 7 B R + 6 / h 8 9 8 9 n O Y z G b W r x v Z M + j 9 S i w W Q 5 Q k r N a p P T 1 z Q b A p S s E i L / / 3 n 7 7 J 0 W M n y M 8 v J B C M 8 N w L L 1 J d X c v J k 6 e x 2 Z 3 8 8 v F f c + 0 1 a 5 B l M 9 / 8 1 r 9 x 9 u x 5 z j d c 4 M D B w / x u 6 2 u s X r e a U 6 d O 8 + O f / o S 7 H 7 x j + P 7 V Z h v H Q o O U W U Y 6 s S S Z k G X T U P k y E V G U U Z I q z z / / I s u W L U M U J X 7 + y y f o 6 e m j r m 4 B f / n s X o 5 f u Z P 6 9 c 9 T v 3 Q 3 k f p 2 j n T a K Q 1 6 K f B O v x 9 Y h 2 K m O B X E 0 A y c J X M 7 9 7 E X 2 B g 4 7 8 e e Z X l n g G B b B C W o k J e x n U 4 2 i c C y I 1 3 r T / j x o 4 8 a z S 3 N f O G v / k f m O b N i 9 B o b S T K j a f M b K 7 g U D A w M Y L F Y J t x o a y 7 x t 4 T w 1 r q R J B N K U s N i s f D N b / 4 L S 5 Y s 5 Z 6 7 7 + T Z 5 1 7 g 4 M G D b L l h C 5 V V l S x b s p B X t 7 7 B l V d d S U t z C 2 f O n G H L D T e w 6 8 0 3 + c j 9 9 9 P a 1 E J V X v W E i + l 6 E z F K r G m h k i S Z Z E q j q 6 u H H z 3 6 I / 7 + K 3 9 P R 0 c 7 B w 8 e x G q z Y b P Z 6 O / v p 7 C w k M q 6 F X y + 7 R V u X v t D H l A 1 8 l I i J + w a 3 + h b j P r b h / j S b f c A I I f O o L q X A V B X o N I d N h F P j m h X S V N Z W x z G k U P H z 5 b e E 4 O U r M w u Z p i 5 E d 5 M E Q K + P u P i K s / L T E 1 / f z 9 2 h w P H N P u s z g Z D N 4 j 0 x H C V z 3 z e l E m o M 4 K 7 w k n 3 2 T B l S 0 c G g 2 Q 4 h W A R M E 2 y k 4 k g C J w 8 d Y 7 l V 4 w t n S Y I A k + 8 e o z v V z / D V 5 e + z q 1 + K 0 Z U o 0 P 0 8 w 2 L m R O 7 / 4 7 N 5 x v 5 6 M c + z o v P P 8 v V a 9 a z c + d W / v w v / o b d O 1 7 j i g 0 f p m 1 w Z L 7 k U W N c t U h H n u N p Q b x H w z Z N 3 Q h D N x g 4 G 6 Q o h 3 o U U y E C l 4 U p S w z D m D Q Z d a 6 I d a t z K k w A 7 g o n k U 6 F s q U u u k 8 F s Z q t Y J i x 5 j k w W 6 y I o s T B t 4 9 x 8 N C x M d c Z h j F O m C 6 2 O 1 w O S N o I C p B I K c Q R C A s 6 Y c 1 K 3 B / n l j s f I h K J 8 O C n / g d l S 9 b z 6 c 9 / D V / K z o J r 7 x k j T A B B 2 U 6 s N 0 G o c / b Z 3 q O x l U j 4 G k J j 2 s J d E Y h b i H W l S P n T 7 2 W u h I m 5 c k r 8 o d D W 1 k Z p a S l m 8 9 R r g W Z K O n 9 M n b Y m + k w J N E e J R 6 J U r a z l 2 / / x b e L x O C 5 X 2 u l x x x 1 3 k E w m q a + r z r x s Q g Y D c R 7 Z 9 Q Y l N / y E h z 3 d F C Z h J y I / P 3 c D d d t v 5 0 / u u D X z k m m 5 x j x I X u 3 c D i Y Y k A g m E C w i S X 8 S V / n U N f t m y 2 W B y o E T J 0 6 y f P k V 8 6 a l B s 8 H K F g 8 d 6 N l J n F f A s m w Y i 6 A u D + O m t D I q 8 z D M A w M Q x + K d G T f H Z 7 b 3 c C P I q e I 1 e 1 F N o U I 9 S / G e f A K / m L z 7 d h s u c X O A O x m n b U F K r L r / W s x X R a o H H j r r b 1 s 2 H D d r O I b U 5 G N z T 8 b Q q 0 J 3 D V W t J S G Z J J I K h q i Y S B b Z z 5 3 a e k K 8 t v 9 j X S H Y y w 2 e a h Y f T W m j I 2 o c 2 G d 1 4 / N b c q q W O V 7 k X k X K I v V j j B P I / q l p r W l l Z q a 6 n R 1 l i l Q U 0 n U V O 5 e z V B L A n f t e E + c I I i s X b + R / X v 3 s H L 1 V T z 8 8 C d 4 6 a W X i c V i 1 N R U 0 9 H R y Y r l y z l 9 + g w H 9 u + e N A 9 O T W j I V g l / Y x j v w r R z w t c Q I X 9 U z G U 2 N L 4 9 S L N n 9 g H j 9 Y 4 Q z o r 5 M a v n m 3 k X K K f L O 2 8 m 0 q U m k U h g s V q n T T 9 S l B h K I p 7 Z P C U X 9 6 K d C E E Q u e m W D / L s M 0 9 T W F T E n X f e x d e / 9 j X q 6 m q 5 6 u p r K C g o Y M + b O 3 j m 2 e e 5 / 7 6 7 M y 8 H I N I d x 1 k 2 t H u G P 4 G a U H G V D e 0 e e C Z A 4 b L Z m 5 q + x i D v K P l o 8 s T v I 1 t E X e e 6 k l D W + + 2 + l / j 9 6 O m X C G M o Z 2 A + M K Z Y h 2 Q Y B p / 8 5 C d x O h z 8 2 7 e + z d e + 9 o 8 s X l y P z W r h 2 9 / + F n v e 3 A 4 Y 3 H z T j Z m X D m O k R r 5 q m 9 e K G h 0 Z R w s O f Z V w e 2 4 D w E T k L / S w v n D 2 6 U O 6 K G I S 5 9 g 5 M c + 0 n + g h E U 1 c G g 1 1 7 J 1 j r F q 5 i s d / 9 S v q 6 h a g 6 z q t r W 0 M D A z w y Y c f 5 o 3 t 2 7 n / v v u Q 5 f e 2 3 R x P x L F Z p w / + 5 a q h Q i 0 J J J O M o 2 L + 3 n + w J Y p n l A d N l G T C b f F h r e h v i + K t d o x J L Z o J k Z 4 Y + 0 M z S / k Z j W A Y 3 F A d R c 5 x 2 c q 7 Q e v B A D V r 0 x r + k m i o Z D L J 7 7 Z u Z d + + f T Q 3 t 3 D i x E k a G h q I R C I U F h Z S X 7 9 w U r v / v c X 8 6 C d V U + Z V m A z d w O w e u b 8 g i H R 2 9 v D 6 o d d 5 5 t k X S K Y M H n 3 6 U Y L + K G / s e B N B m L l T w V l q p y o 1 / Z Y 1 0 2 E I A o P t i V l X i J p P 2 o / 3 E O w L D Q s T 7 8 Y c 6 r G f / 5 x P f P z j M y t 2 8 i 4 T T y S w Z Z H H l 6 u G i g 3 G c 8 o 5 y 5 X o Q B x H 4 c j 9 B U H k P 3 / 4 Y y w W M z f f d A s 7 d + 3 g 2 m u u o a K y k s F + P w X m v O H d C g H 0 O E j 2 7 O s 3 B F r D H F J y 2 z 1 j M m Q 1 x b q C F L a S S z L 2 Z 0 3 r 3 s i 4 z R Z 4 N w T q / U w s H s e e x S Z g u Q o U B k Q H Y z h y q B m e C + H O K K 6 K y e c k v o b 0 / k 8 W l w V R F h l o i y C m U g z E D X 6 1 8 y S t o s J C 0 c Y f 3 7 + a 0 s L x n W g i I p 0 p 9 k d n n / M o C u l K t X F / 4 j 3 h p N B 1 n Y 5 T X V S v n D i j / p I I 1 C 8 f f z y z + f e W T z 7 8 c O 4 C R T q a b 3 F Z Z r X I b j I M 3 c D Q D U R 5 + o E t 1 q V i L 5 f Z + 0 4 H 3 7 h w A v / C Q 8 g u P 1 q w B N f Z l X x 7 0 / U s r s 5 O U A 4 c i h F 2 z 3 4 + d c v i B N E e B U d p 7 s H i u S T U H 8 a R b 5 / S u r o k A v X 7 o K E M I B G P Z 7 V N 5 U w E C k B X d U K t C R D 0 K X e R z 5 V Q W w R 3 d X b 3 C 7 Z E M J V a + O h T 2 1 B u e J G 7 q 0 / g j o X o E G w 8 f W o F C w 8 9 y F N / e m t W S x p 6 T w 1 y U i 7 H m C Z u l w 3 F T o 0 V x U p W g 8 J 8 0 P p O F z W r y q e d R l + y V 9 f V 3 Q V A J D K 6 U E j 2 + P 1 + F C V d F + 5 d Y w 4 6 x l S I s k j e Q j t 5 d U 6 U k I K h G c S 6 x h c 0 y R V R z D 5 I a h h w v t W H s m C Q D W X n 2 K y r 3 C z Z u V k y 2 L y s h 0 R t g g F / d g U m S 5 Y X s N Y x N j k 1 V w o d a Y 9 j X 0 Q i 2 B 4 n 2 p / d / 5 5 L B t p 9 W Q k T l 0 p D / e K X v 2 T d u r X s 3 3 + A w c F B C g s L 0 X W d u r o F n D / f Q F t b G y t X r k R V V Z q a m r j m m m s 4 c + Y M L S 0 t r F m z B q / X y 4 k T J 1 i + f D n 9 / f 0 M D A x Q V 1 e H w + H g z j t G F s 3 N J w a g J B J Z L S 6 c q Y a a j H i f S i q R w F X l m F H a U 6 A l T F 5 t d m Y a B u z a 1 8 J X 2 c 4 t a x / j X i G J N w 5 d N v i F k s e 5 3 Z / j 0 T U 3 Z z 2 X 0 j W d 7 Y 2 2 W X t I b S a D e E p I b 1 R g n 1 3 g O B e a 9 g 1 S d 1 1 2 a 6 q 4 V B p q 8 + b r + d G P H m X P n j 0 0 N D T Q 0 N B A c 3 M z W 7 e + R i A Q I D 8 / n 7 6 + P o 4 c O c K J 4 8 c 5 c O A A m q a h 6 z q 3 3 n I L o V C I T Z s 2 8 p v f / I Z 9 + / b h d D r p 6 + u b t 6 z v S Z l B Z 5 4 L b M U y 7 m o n C d / M S w R n j Q B l N g u m t k K O + C o 5 p G u c d s B h Q e B 4 3 w K M V j O F Q 7 t 3 Z I M o i V x r m n 2 Z r 3 g q / d n 3 p y w k A v P / O Q R 7 g r Q d 6 8 5 J m L h U G m q 2 c 6 i O z g 4 q K 8 Z 7 V f r 7 + 3 P e 3 H i m G E A y q W A x T z 8 x n m s N d R H f u R D 5 S 6 Z f W j 4 a 0 7 F X S F 2 Z m x a P d i b 5 6 c F T v O g 8 R 7 J 2 F / n u C I P B E l z n b u S v q 1 e z Y f X 4 7 2 I 6 t p 2 z z N m A t N b i n 5 P V t Z N x / N U L r P h g 3 Y z 6 7 f t C o N 4 L p A U q i S U L r T h f A p U r o i g y e D 6 M t 3 5 y l / l k G A a 8 v L e R H x 0 9 j 2 4 B b 1 L m f 3 1 w N S v r i z N P z Q r f + T B H m J v B 7 z p X G E f Z / J h 9 7 Q c S V K 2 b 3 q z P 5 P 9 9 5 3 u U l p Z d G o H 6 4 a + 2 s / d E D 4 J Z Q D C L C G Y R 0 T L y X D A L i J b 0 b 0 P W M K R U x i M 5 9 F v F k N P P J V H F I q W w S B o W M Y V F U o c e 6 e d W c e h v A 6 w G W H W w G Q I W X U j / b Y B V F 9 L H d T B U E V Q B P S V i p I S h h 4 i h p p 9 r K R E 9 B Y Y q o 6 s i u i q g q R K 6 K q K p I n p K Q l N F j F s f Z N n S x f M m U J H e G M 6 S i U 2 u 1 7 b t 5 A M f u B U R j b f 2 H q S x s Y n N 6 z d z + O Q h z G Y z v b 2 9 L F 2 y l I 0 b N 2 D o 2 T k 7 A s 0 x d F 3 D u 8 D F L M r 4 A b D n H Y 2 E L X f h z m R Z v J u K 1 X N f y q 3 t 8 C D V a 3 I z 8 R i q x R G N J 3 j 8 8 V 9 f G o H 6 8 j 8 9 x w + e e w f B L i H a R c Q x v 8 e 2 G e Y U u i m B Y U q M + h 0 f e q 6 g m + M Y c g J Z V n C Y F B x y E u f w c w V n R p t T B 6 c O L l 3 A r Q k 4 d W H 4 b 5 e W f u 7 U B Q x F x F B E 9 I S E n h D T j + G 2 o X Z F J K X I a E k J V Z F Q F R k 1 K Y 9 6 L q H 8 6 T 9 y 3 f q 1 8 y Z Q v e 8 M U r J 6 4 i 9 9 5 6 6 3 W L J 0 C e W l J X T 3 9 r N / 3 z 7 C 4 T A I A l t u u I G j R 4 5 x 4 t R x P v 2 p R y g v K 8 m 8 f E I M w 0 A Q B J R w E i W U x F 2 R n T N i I v w X I h z W 0 / X r Z s P q v C B F x d O b 3 t m i a z q 9 F w Y o W z I z 7 T u a S y J Q r + 0 6 x r k 2 H 0 g C g g y C L C L I D P 2 d f i 7 I A k g C S D q G o I G o Y Y g j v 0 c / R 9 A Q R A 1 Z 1 J E F D Z O o I 4 s a s q B j G t U u i x o m A 2 Q D T A i Y D Z A N Y a R t 6 C E j g A Z o A s a o B 7 q A o Z F + r g l o q g 6 G j K G L 6 E P n 6 L q I o Q v p v 3 U B + 5 r N l J U W z 5 t A x X o 0 7 D k s Q g y 2 R v D U p I V A 0 y G H W p T D h L s i u M q d D J 4 L U Z D j H C 6 T n S d B N e d u U o 1 m 8 0 K F S G u A / D p P 5 q G s M Z 3 b R 8 i 7 l s F W h Z K V p g n L K s + E S y J Q D R c a a G / v Y N m y p c R i M V p b 2 x A E g Z t v u i n z 9 P c s B g a a q i H L M k 3 N T V i t V k 6 d O o 3 J J F N S U k J n Z x c V F e U s W 7 p s X u d Q / W d 8 F C 3 L P v s g P p j A N m q z t 5 n Q d 8 p H 8 f J 8 B s + H K V i c p f t 9 E g b O + T k m j N 0 E e y Z c q f V R u G x m w p 2 M J A m 0 h b C 7 X D i r 5 k 7 T c a n c 5 s l k E p N J R t M 0 3 n n n O F 1 d X e z b t 4 9 U K j s 7 / j 3 D k J e q t 7 c X n 8 / H 7 t 2 7 O X T o M C d O n M R u t + H 3 z 9 4 9 P B 2 5 C B P M O v w D Q O G S d D Z 1 3 i x K Q l + k c I k X d 3 D s n r 0 z 4 Z h U j B r M P k M / q a Q A g S e e e J a B V j + K S S d k C v G v 3 / 4 O X T 3 9 P P n 0 b z M v m R G X R E P 9 X n j 5 D A N N 1 5 G H 8 r i S y e S k c b D 5 1 F B K U M H i y X 5 U v T g H m i 2 h j g j u y p n P n 0 Y T b l c 4 E J + 5 u X a R m x c l U A Y M J K c 2 7 X Y / k Z j C + X M X O H T 4 b V w u F 1 p S Y 8 v N W 9 i 3 b y 9 l p a W 4 P R 5 W r U g X 5 J w N l 1 S g / H 7 / J S 2 0 P 5 c Y h o G u j 9 1 j t 7 e 3 F 4 B o L E r d g r r h 9 v k U q L 7 T A x R f k d v E 3 t A M h G l q c 0 9 H o l + n U z C z c A 5 W 5 A I c P R x l 0 D W x c 2 U m r C 8 M o o X U M Y s o x y C I D D Y k y a u T M Z t k W o 9 1 U b m y e M y u j a q q Y T K Z Z l W n 8 p I I 1 G u v v 8 7 x 4 8 d Z t 2 4 t k U i U f f v 2 k Z + f z 0 0 3 3 c i V q 6 / M v O Q 9 y W i B + s 0 z z 9 D e 3 s 6 V V 6 7 m z J m z 6 L p O X 1 8 f i q L w l 3 / x F 3 i 9 7 n k T q G B z F E + O p l e 4 O z J c P 2 K m h F s T u G p m N x f L p P F o i G b H 7 D 1 r F 7 G p C a 7 y p r B n x K h E U W b v / g M U q A U s 2 l D L 3 v 1 v 4 5 R c N H c 3 s n z F C t r b 2 l m 3 d h 3 R e J R j x 4 5 x 6 8 1 b x l y f C 5 d E o H 4 f T D 5 9 q H a d J E 7 v Y Z t P D a U M g i X H g X 0 u z D V f Y x B B B m 9 N b q Z a K p p C t o 3 a b H o U k Z 4 I + 0 O 5 a d t s q A r 3 s v h K 9 7 B W 3 v P W f k 6 f O s c j n / o 4 3 / r 2 / 2 P B g g W U l p S i a S q L F t V T W V G O I A p D 0 8 2 Z i 0 O w P T q x Q O m 6 T i A Q 4 J V X t / L h e + 7 C 6 Z z 5 l 3 F Z o O a W z K 1 W p q P 3 5 A D F y w t m P Y 8 y D A N / Q 4 T 8 H L x 8 h m a Q j C Z J + o 1 x 2 k 1 L a k S 7 U 7 h r 0 t u F z j V C K k F p / 2 m 8 Z c W U L y k E 0 Q Q T B L P P b u t l 6 S 3 Z x e S m I 9 a n j B W o U C h E e 3 s H H Z 1 d r L 1 2 D R 6 P h 7 N n z 1 F S U j z j n c 9 / v w T K Q M r i v c y n Q A X b Q 3 i q s n M X a 4 q G a B I n 1 A 4 z w d x + A q V i x b T 3 i / s T G I p p T L w s E V K I 9 y b x 1 D m J 9 c d x l q a z P b a d t 5 J v 1 1 E 1 C C n T f 7 a 5 s D T V R O X y 8 s z m M a i K O i d F N b W k h m S W E B O J B H 1 9 f f z 8 5 4 + j K A r 1 9 Q v 5 4 A d u w e t N C 8 I V V y x D F E X 2 7 H k L V Z 2 b C e l l Z o a u 6 l k L E 0 C s N z V t 5 8 + G l K I R 7 U n S r y 9 G 0 W D 3 r v 0 Y Q 9 n f A J H 2 J J G + K O F 2 h V i P i s 1 r H R d 8 t r o t e B e 5 E C V h W J g u 4 o u J c y 5 M A I P e G t q O 9 G U 2 j 0 G 2 y H N S C C b W l 5 Y N 6 a Y b b / z 7 0 t I S 1 q 1 b i 8 P h m L C U l 8 1 m o 6 y s j G 3 b t l N U V J j V m q C L m C 2 2 W Z s b 7 w U u f u R i F u 9 F 0 1 J o 8 z D 4 h D t j W D w T u + o z 0 V I a 1 v z s z p 2 K 6 K D K D 3 7 2 I 6 x e G 3 4 l w K s v v 0 x z W z M 1 C + p w O Z w E 2 0 O 4 q + 2 Y H W Y s H h m T M z f B 6 A h K a P r 0 n + l M i C V F K v K T O F x T h x k a d / v J n 2 X 2 u s U t k 4 g k E N p a L h i i K G Y 9 T x o c H C Q c D l N T U 5 O V o P z + m H w 6 G O k M 7 u m Y L 5 M v 2 q n g q J i 6 c 1 w k 1 B L H X T u 7 T g I Q 6 I n i L X e T S C h 0 R N 3 0 B T U 2 1 m l D t f t m P 7 L v b r K g q N P 3 o 5 l i l g w q u 3 u p 2 z R 5 Z d z j O 0 6 w 6 s a V m c 1 Z E 2 l X G O j z U 7 u m F N F s s e S 0 t L y g o I C C g g J + 9 r O f E w z O 7 W 7 b l 5 m a l D J + U j 0 R y W h q T o R J T a h 0 G n k k U x p t Q S v N / T q i Y K D r 6 p w I E + l 0 z n k l q Q l U X m 1 H 0 y a P L T l M s 1 t W 0 t c S p 3 Z N K Q C i x W z O O Q X I 5 X L x 6 U 8 / Q i w W o 7 u 7 O / P w Z e Y J L Z l d R d d I z x z U X T A g 0 p 3 A b j H Y 0 2 R F 0 Q T M k o F F n h t B u s i G B d k P 5 j P l b M B B 1 6 H J N 2 9 I J m d u n j c f 6 q b u + h H t J w q C w M D A z H K r y s r K c D g c / O p X T 8 6 4 + M p l c i C L 0 V w J J 8 d k Y W 9 v s L L j g p X z / b l l U / u a g + Q t c L I g X + X G R Q l W l K Z I a g L B h E h K y + K F v I f o i 0 g E q l 1 E / N H M Q / g 6 f S y 7 K f c V y A B N u / 0 s u G Z s o q 8 I c O 7 c + T G N u e B 2 u 3 n o o Q c Z G B i g v 7 8 / 8 / B l L j G K X x 0 j e J v q F D Q d r P L k J k 8 m / s b w u K U R 7 3 S l B V I U Q B b n V k u F O w 5 n N s 0 5 K Q 3 a D / s y m 4 l l b E + a D Z q q c 2 5 H F 3 X X j 0 + j E x n y 4 s 0 G Q R C o r a 3 F b D b z 1 F O / I R o d P x L 8 X v A u D 8 w W x 9 T e V U M 3 c F e N d U k n U g L r q h W q v e P N x Y m 8 x e E 2 Z X j v q I u k d I H + i I Q s G t Q V q H N V G m K Y e 2 9 a n t k 0 5 / h i E k t v H q u J O g 5 F q V y V W + q T Y a R / L L l x 4 v i W C L B s 2 d L M 9 h n h 8 X h 4 4 I H 7 a W x q w u c b P x p c Z n b Y S 6 c 2 2 8 K d k X F C 7 7 b q u K w G R z r M H O 0 w c b r H R D w l s O 2 8 l b A y 9 u R Y t 4 q r e r w X U d X A b j Z Q d Y E K z 3 j B n C m / e P z J 4 e d O c / Y a d K Y c 7 T T T 1 d A D Q G g g j L M y d + 3 U f K Q N a Y o d G o W A r 8 / w + / 2 4 X K 4 J Y 1 A z x e / 3 8 8 4 7 J 7 j z r r u z S t d 5 r 6 M P Z S C L W R R W m A + 3 e a A x Q t 7 C q U M b s W 4 V e 9 n M v s O p 7 v 9 W s w W 3 R a f a q 3 G o w 4 z d Z H B d 7 c y c C f 5 A g K a m F k L B E D f e u H n M s Y Y B E 6 2 + + e s r b q t O Z V + c W C x A / e b c M 3 + a d g e p u 3 7 q X E Y h 4 O s z f D 4 f b r d 7 T g U K Q F E U J J O V v L y 8 r D r i e 5 l 3 W 6 B 0 V Z + 2 D H G 0 M 4 k j x 6 0 0 A 6 0 h R F k c U y t C N 9 J z p Y t s b 7 C w o k y l 2 J n W T p o O i i Z g N 0 1 g M 0 6 B p m l T 1 g V X d b j 4 F i 8 M y L T 4 5 r Y / i g I U N h 1 l 2 Q 3 1 O S 9 5 b z / e Q 9 W q t G t 8 K o a / I S G L j p I r F o u F P E 8 e h g E p V Z 2 j y M U f H l p K m 1 a Y A B K R 3 N z l S k h B t 1 u x l I z M m X w x k R 0 N I w m r 2 x u s g D D G J J N E c h Y m h r K + p 2 L 0 W 6 y f o 3 V X o 1 l T p b D q A 8 u Q z b k J a j y Y w D 1 J p a l M R g n U H M 8 0 R y G J I p I k k U g k h k f 6 y 2 R P M j x 5 D G U 0 F k 9 u o 2 7 C p y G G k h x s M 7 O / 1 c K b j R a O d 5 n I t 2 u Y R I P t D V Z M k s H 6 W g W 7 O X c B y u S G z R s z m 6 b k l s V z W y G 2 N y y B A C 3 7 s q + 3 b u g G S S W J p y S 7 H E q R o d T 8 c D j 7 f 5 I L m p Z C 1 V L o u o r J J B G N R o n G I q h D 7 e + X R y I R R 0 k k x r V P 9 L i 4 A n S u E N T x j o J x G G D L n 9 o L O J p w W w J P b T q D 4 P o 6 h Y g i k N Q E 7 G a D q y r T 9 R f s J o P r 6 5 Q Z a a N M n v 3 t C 5 l N k 9 L S c I 6 m c 2 c B u N r b z r V V 2 Q 0 o 0 7 G 4 K K 3 1 D H P 2 X u j e p k E 8 x d k J E 6 M X G D 7 x x F N 8 7 G M P Z h 6 f F w K B A E 8 + 8 R s + 8 f B / w e H I T p W + 2 / h 8 P g R B x O u d P C d s v l D 6 d C z F U 5 t 8 0 a 4 U j v L s N V S o N T 5 c z r j h d I R W u Z A i p 8 7 q 8 r n p v A B q K k V T U z N n z 1 / g 7 r v u 4 M l H f 8 g d D z z I n t d f 5 4 P 3 3 k d r 4 w X 6 u 3 t Y u G w Z T W f P o K o q g i D i H x w g G g 7 h 8 u Q h C A K 3 f v h e 1 K T K n i Y B T Z r Y c Z I N W + o T J M M x 7 B 4 7 0 Z 4 k j t L x 8 8 2 e x l 4 8 R W 5 s b h s N b 7 W x a G N 1 5 i l T M i x Q 0 W g U R V H I z 8 + x q s 4 M 0 T S N c + f O U 1 x c R G H h 3 K / a n G v e T Y H y t 4 T w 1 k 4 9 S o a 6 I r j L s + 9 s i Z C C 1 W 0 h E V U 4 1 2 v m i h o R k z R 7 T X S R S D h C c K C f H a + + z M Z b b s V i t S L L J o r L y 9 n 7 x h u s v W E L h q G T T K Z I J t M e Q 0 V J k k w m 6 R 8 Y o K e n h 8 E B H 1 6 v h 4 L 8 f B b W L 2 R v m w O X Z 3 Z 9 Z W k g S O V a C 4 H W E J J o Q Y n F h 6 s 6 N e x r Z d F 1 N b Q c 9 G E o E g u m 8 e h N x J g F h q 9 u f Y 3 b P / i B s W d M g N l Q S Q q 5 T e w m w + / 3 s 3 f v P m 6 6 6 c Z Z B 5 j n k 3 d T o A B C n W F E Q U L X N I y U B J K B o Q r I D g M 1 o Z J X m / 2 X n 4 q r m G w y 5 y 8 0 8 8 z L b / H F z 3 9 i x k m q u q 6 j a R q q q g 7 9 1 n h z 9 1 t s 2 n g d u q 4 R i 8 f p 6 + 0 j E o k Q C A T w + w M U F h b g d r k p L S u l o C A f U R Q R B A F J k j C Z z Z h M J q S h t t G 8 0 W B N B 1 a z R B J B F A V S q k G B T c G f s H C V o x d v + c h n l Q g q R H 0 J / F 0 h 6 j d W j b l + J o w R q H g 8 Q T S a 3 p l 9 I r 7 / n 4 / y X z / 3 J 5 n N s 0 Z V V Y 4 d e 4 e 6 u g W X T E P m i s / n o 6 + v H 4 / H j c l k Q h C E 4 Q d D T p 2 L j 4 s d R B T F 4 U f m s U v B x c I y x t B q Y 1 3 X 0 X U d f 2 s Q Z 7 m d J 1 4 / x 9 0 b q 7 B a r c M b U l 8 8 1 z A M U q p K J B w h H A 4 T C o W I R K I o S Y V w K E I 4 H K G u r p Z 8 r x e X 2 4 X L 6 c T h d G A Y B h 0 d X d T W V i P L M r L J h C z L S J K U / g w y X 2 Q O H G 4 3 4 4 9 P b f p a T A J e v Q O z q 4 S B 9 l O 8 v f 9 N S s p q W H / d O l 5 5 8 T m s Z p G 7 1 z + I I C q o J I j 6 k i x Y W c d A W y + O Q i u J c B J D 1 8 l f m D Y 3 c 2 W M Q O m 6 z p N P P s 1 D D 3 1 0 7 F l D 9 P T 5 O H 3 6 N P v 3 7 2 f l y h X k e T x c d d V V O K d J i c k W n 8 / H 2 2 8 f Z s u W z V g s W U z E L y F p D S V g t V q H R + N M 5 8 P F T q l r O i k 1 h a Z p Q + c Z J B I J 4 v E 4 8 V i M e C J B L B Y n q S g o y S R q K j V 0 T x 0 l q W C 1 W B B E E U E Q 0 x 1 w q C M a h o H B U I c f E h R I j + y S L G M y y Z j N Z q w W C z a b D Z v d l v 5 t s 2 K 1 2 h D F 9 L k D x 3 0 U X F X O 2 X 4 r a y q T 4 z q O K I r D Q i D L 8 p i B I P P c i Z g u 3 j Q b t p 2 3 I g K T u X 2 s J o G 8 1 A W a G h s o y P f Q 0 d l N U + M F H n z k v x N L y a y s G L l S F K W h d V 0 C o i Q h C C K a p m L o G u j p c E W 0 O 4 V m K O T X Z W e Z j B E o V V X p 7 e 2 j o m L i P C U A S Z I Q J R M v v / I q r a 1 t W C w W P v m J j 2 W e N m N U V W X b t j d Y u / b a 9 5 S 2 u i h Q 7 9 e 6 g q O J d m v s C z v Y U p 8 Y E / u Z C f G E g q 5 r v P 7 6 D u r q a l m 1 c n 7 z 8 q Y r 6 F L q S j E Q N a M b x o S 5 i t f X K R w 7 e o S N G 9 b T 2 N R C d 1 c X i x Y v 4 u j R Y 5 w 9 c 4 a P P P A R S o v H Z l E o 4 S S G Y W B 1 T z / I j 6 t 6 1 N X V R V 5 e H n b 7 u + t 9 8 / l 8 n D p 1 h v X r 1 2 I y Z e + 9 m i 9 + X w Q q H l A w u S w E F Z E C + 2 T j / H u X n p D E y Z 6 Z 9 w c B y I u + z U s v v c h n P / s Z D h 8 6 w m 2 3 f x C z P F L w c i I S A w b W w u m 1 8 z i B A n j + + R e 5 5 5 6 7 M p s v O Y l E g j d 3 7 e a a a 9 e 8 6 9 r q 9 0 G g / I 0 R 8 u o c R J I i L s u 4 r / 1 9 w 7 k + m f b A z J 1 i m x Y o W G c Q W 0 s E F a z T l M G e U O H f f v s H a W i 4 k N l 8 y b F a r X z g g 7 d i G A Z v v r m b Z H L u Y i R / a G g p j b w 6 B 4 2 D p v e 1 M A G 0 B 2 S u r Z p Z c i 7 A n m Y L X a E J u / 7 U K O P j V p l M e F e z 2 U x + v p d Q O J x 5 6 F 2 h o K C A d e v W s n f v g c v L Q m Z I t C + O I A i U u e d u + c W 7 y d v t U 2 u K 6 T j d M 7 1 w j G N 6 i 2 9 i g Q L Y v n 0 X b l f 2 V U L n G 4 v F w p Y t 1 w P w 6 q u / I x 6 f 2 2 z u 3 2 d i 3 S q p P D f 9 U Q n H H O T k v d u s q U y S Z 5 t 8 v p M t b z R M 7 e D I J N A 5 / W A + 4 R z K 7 / e j 6 / q M q 8 X O N 8 l k k k O H j r B k y a J L 9 h r f z 3 O o w Z Y o B Z P t S v E + x D B y F 4 b J q P a q w z l + 2 S A o E o Z l c i 0 / o Y Z 6 / f U 3 L l l H n Q l m s 5 k N G 9 Y j i i I v v v g y s V h u y x b + k A i 2 h X + v h I l 0 W G 7 O a P P L b D u f X q 7 S H Z o 6 d i Y I A s m Y Q W t b 5 1 A 8 b r z 4 / P / r P y V W r c H y D w A A A A B J R U 5 E r k J g g g = = < / I m a g e > < / T o u r > < / T o u r s > < / V i s u a l i z a t i o n > 
</file>

<file path=customXml/item22.xml>��< ? x m l   v e r s i o n = " 1 . 0 "   e n c o d i n g = " U T F - 1 6 " ? > < G e m i n i   x m l n s = " h t t p : / / g e m i n i / p i v o t c u s t o m i z a t i o n / T a b l e X M L _ D a t e s _ 1 " > < 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 7 1 < / i n t > < / v a l u e > < / i t e m > < i t e m > < k e y > < s t r i n g > Y e a r < / s t r i n g > < / k e y > < v a l u e > < i n t > 6 2 < / i n t > < / v a l u e > < / i t e m > < i t e m > < k e y > < s t r i n g > M o n t h < / s t r i n g > < / k e y > < v a l u e > < i n t > 7 7 < / i n t > < / v a l u e > < / i t e m > < i t e m > < k e y > < s t r i n g > Q u a r t e r < / s t r i n g > < / k e y > < v a l u e > < i n t > 8 4 < / i n t > < / v a l u e > < / i t e m > < i t e m > < k e y > < s t r i n g > D a y   o f   W e e k < / s t r i n g > < / k e y > < v a l u e > < i n t > 1 1 3 < / i n t > < / v a l u e > < / i t e m > < / C o l u m n W i d t h s > < C o l u m n D i s p l a y I n d e x > < i t e m > < k e y > < s t r i n g > D a t e s < / s t r i n g > < / k e y > < v a l u e > < i n t > 0 < / i n t > < / v a l u e > < / i t e m > < i t e m > < k e y > < s t r i n g > Y e a r < / s t r i n g > < / k e y > < v a l u e > < i n t > 1 < / i n t > < / v a l u e > < / i t e m > < i t e m > < k e y > < s t r i n g > M o n t h < / s t r i n g > < / k e y > < v a l u e > < i n t > 2 < / i n t > < / v a l u e > < / i t e m > < i t e m > < k e y > < s t r i n g > Q u a r t e r < / s t r i n g > < / k e y > < v a l u e > < i n t > 3 < / i n t > < / v a l u e > < / i t e m > < i t e m > < k e y > < s t r i n g > D a y   o f   W e e k < / s t r i n g > < / k e y > < v a l u e > < i n t > 4 < / i n t > < / v a l u e > < / i t e m > < / C o l u m n D i s p l a y I n d e x > < C o l u m n F r o z e n   / > < C o l u m n C h e c k e d   / > < C o l u m n F i l t e r   / > < S e l e c t i o n F i l t e r   / > < F i l t e r P a r a m e t e r s   / > < I s S o r t D e s c e n d i n g > f a l s e < / I s S o r t D e s c e n d i n g > < / T a b l e W i d g e t G r i d S e r i a l i z a t i o n > ] ] > < / C u s t o m C o n t e n t > < / G e m i n i > 
</file>

<file path=customXml/item23.xml>��< ? x m l   v e r s i o n = " 1 . 0 "   e n c o d i n g = " u t f - 1 6 " ? > < V i s u a l i z a t i o n L S t a t e   x m l n s : x s d = " h t t p : / / w w w . w 3 . o r g / 2 0 0 1 / X M L S c h e m a "   x m l n s : x s i = " h t t p : / / w w w . w 3 . o r g / 2 0 0 1 / X M L S c h e m a - i n s t a n c e "   x m l n s = " h t t p : / / m i c r o s o f t . d a t a . v i s u a l i z a t i o n . C l i e n t . E x c e l . L S t a t e / 1 . 0 " > < c g > H 4 s I A A A A A A A E A O 1 a y 2 7 j N h T 9 F U F A M Z s O z Y c o U Y H t w M k k a Y o M k I 6 L o p g d G y m W E F l K 9 B j H 2 e V L C r T L + Y Q u u k m + p 7 / Q S 0 V y I j 8 Q y p C n W T S b Q B I f l + d c n n t 5 6 X / + + r u / f z u N j C 9 + m o V J P D A J w q b h x x e J F 8 a T g V n k l + + F u T / s H 8 D j m c z P k v h Q X g S + A Z 3 i b O 8 2 8 w Z m k O f X e 7 3 e b D Z D M 4 a S d N K j G J P e r x / P x t B y K s 1 F 4 / D 1 x u / D O M t l f O G b w / 5 p 9 t R z 0 W s a X q R J l l z m y J O 5 R F / C r J B R e C d z M B 1 N / I R 5 P W U / 9 D S u B u b + T e G n 8 8 G 4 8 O / g 1 S 8 y K n w j u B i Y l z L K 1 P A n f v L J z 5 K o U N 2 z p W c j y g c m d Z H r C O r a V J h G B O g w i j j m x O Y E Q I I G 5 8 l 1 E c n c 9 8 4 j W Z p 8 n K R T m c O L k e e l f p Y N 1 e z f G 0 e T + X X e 7 6 1 8 7 V f N j k M / 8 s C E L E 8 B Z + M 2 C / f i M B q Y e V r 4 p t G r P 5 S j 9 X t P r e q X m 1 u P M m N c z O Q 8 0 + 9 S G V r P 0 F u y r 9 f A b N h v P s M C e i X M 8 P + 0 S c J p N p V h F M o G E e X q l n B f y w P D i L t M E G H b C x 6 o 7 b q W g 7 k u E b U F 3 Z F R j 6 i P 7 i g y V K d 3 g M R c B v r 9 d s X K e Z L m 3 1 E 8 l q G 3 J T E E U e 4 Q Q o G G a n 9 Q l z P m 2 L B h 9 D a I s s F Q F n R H z G J I f Y Q P i h S M e B d 6 + l 1 a k t L Y O a W 6 M I I I x 5 j b w l q g R 1 z O K T j 2 E 3 o j b x r G H 0 L Q O V A o C h S t C M i L p a 5 8 a y k u m 3 X k x S S 1 M F T / d w + b t s J 8 l H G W F G l T Y f S l H s j A F n Y o q 5 W e I C a o Z T v U 0 f V k 2 N 1 g x O P v j 1 9 T G X T n z Y 1 h 9 d 1 z 5 B k f 5 I 0 M 3 o j U H M t 5 U k w b K q N P D s R h h l 0 g g 9 F q p 2 A k L E a I 7 U B A 0 N O Z o 8 g 4 l u G 8 m H b H z G L I F q w o K + Z g h X 6 X l j q j v W H G g U y n o P 5 H k Q o B g R 9 e B Q 1 6 t K M z d Z B L O G w W 4 V b s W I h R m 1 q Y V z q m k S Y p Y w w A 9 M m Q 7 j g q V / k 8 8 D L s w 1 e / J 0 U e G O M w l u F y 3 8 2 C 2 Z K y 1 d B A B c I E A o O N 6 9 B g I W q 5 g g t R O f z r o W F l Z b s L E C t T L Y W J 8 T c A U c P v L 5 I i z t P 5 J 3 + i j j o l S V t 6 v A 3 H A A o O r + R H 5 T 0 g U M K x C B F V 2 n P 4 c q Z 1 c b v y k J 1 R s t E 3 2 3 8 Y t v R m D S K e D m Z n x W 2 S b k k A R w 5 k T q 5 r Q 3 S u E k / b Y o 7 D 6 9 T p d c k p p + 9 O a M r h 9 C X i J 1 A U / d a 7 o m C U z W T c o K B F U L Y Q F g J E 3 o b D c M W B c I X L m K V 9 O o b 5 H + 7 j 7 k h 4 G k 8 f 1 3 L 9 + s 1 b 0 r B G 1 x n C k F Q K W z x j x o n F o K Z Q Y f a 6 r l c 2 7 0 w 6 h m t B W f 9 2 o 5 q 0 F Y 2 1 U D G b U + E 4 d U Z O k Y 0 J E w 6 G J F D l f A 2 o y D q V 3 T V U m 5 e / F s P N z V s 6 l r b E / i z j f O s T E U a O s O B v 4 a s Y u V A O E 5 C J 6 y b d j 3 / A g e j P h / v u d n g 9 o v 6 m h f P T C W S X v 7 2 N k s t n O Z F 3 4 W R L z V W F M E g C M V + k 2 g Q y E W a 5 N t E + p l Y W d E d J N a A + I y p d v A p 3 F / 5 W x U T h 5 r i C C l o X E A k C 0 B S W 2 g X E 0 Z 3 x W d 4 8 3 N 8 9 f L 3 p D r y X o 7 4 d B L U F 5 l C G a b K 9 M 2 O L Q R L N 6 + o h V B M Z l L + o x X Q F p p y / O z b K 4 f R p a N m 8 p c q v u r G 6 j x C E O 7 Z b 1 0 F g + w v K 4 L o F j t 5 6 M b G y e W f p w + Y g t 1 u 0 t F 3 2 B C 6 M G h 6 r X e g A F Y E E x O b 4 h f p S L A h z 9 O + D 1 O z d + a s a T d 9 d I R L + C B 3 e w M X D g R + H q u p U + J f b U Q E 7 A T s 2 g 3 p I d f a A 8 q 0 L N 0 K C a p 8 9 l A 1 w P + Z f d k f H Y k h 9 T g 5 k a Q X c 0 l 3 q d + p E S A i U V J 0 X 5 W 6 4 X W O E 6 5 f s F o v 9 B v g N 1 z n 6 8 O 3 4 8 y j y b 2 X s p V t f c M J V k O s 4 j K i z T V 1 Q c i m H k k Y l 7 K / X M 5 5 t 6 I 6 Q 5 z H 1 n X O b P i 0 d W l v r f y j S S S C 9 L f U e C t s U L v v h t r 8 O t w z B J T Q V t j Y p t Q H d U V K P 2 I Y Q 4 0 A G q S E j Y x R M Z a r f s y U t a x I W Q B D w E l a d d j N E M W N Q t 9 M u Y z + v d 2 c p y / B 5 j q X C N S j M f w g d w w L D + R u S 4 b K 8 x u A S j L j Y 5 v 9 7 n / q t T F M E l p + X f o v S O 1 U v l n 7 E N P w X S b E T t v 8 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4.xml>��< ? x m l   v e r s i o n = " 1 . 0 "   e n c o d i n g = " u t f - 1 6 " ? > < D a t a M a s h u p   s q m i d = " b 8 1 5 5 e 9 5 - 1 5 f 4 - 4 6 3 f - 8 5 f 5 - 1 b 9 a c 7 e b e 5 0 7 "   x m l n s = " h t t p : / / s c h e m a s . m i c r o s o f t . c o m / D a t a M a s h u p " > A A A A A N Q I A A B Q S w M E F A A C A A g A O 6 Y L W w 7 c E 7 + k A A A A 9 g A A A B I A H A B D b 2 5 m a W c v U G F j a 2 F n Z S 5 4 b W w g o h g A K K A U A A A A A A A A A A A A A A A A A A A A A A A A A A A A h Y + x D o I w F E V / h X S n h T p g y K M M r p K Y E I 1 r U y o 2 w s P Q Y v k 3 B z / J X x C j q J v j P f c M 9 9 6 v N 8 j H t g k u u r e m w 4 z E N C K B R t V V B u u M D O 4 Q L k k u Y C P V S d Y 6 m G S 0 6 W i r j B y d O 6 e M e e + p X 9 C u r x m P o p j t i 3 W p j r q V 5 C O b / 3 J o 0 D q J S h M B u 9 c Y w W n M E 8 q T h E b A Z g i F w a / A p 7 3 P 9 g f C a m j c 0 G u h M d y W w O Y I 7 P 1 B P A B Q S w M E F A A C A A g A O 6 Y L 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u m C 1 u i 8 W L y z g U A A L w k A A A T A B w A R m 9 y b X V s Y X M v U 2 V j d G l v b j E u b S C i G A A o o B Q A A A A A A A A A A A A A A A A A A A A A A A A A A A D V W V 1 P 4 z g U f U f i P 0 T Z l 1 a K 0 C Q t B X b E A 9 s C 0 5 l l Y W l Z t E v R y j R u G z W x k W M P L Y j / v n Y + W q d J i J O x V h p e E q 4 / z v H 1 9 b 3 O a Q i n 1 M P I G M V P + / P + 3 v 5 e u A A E u k a f h R Q H k I T G q e F D u r 9 n 8 L 8 R Z m Q K u e V 8 N Y X + w T 0 m y y e M l 6 0 L z 4 c H f Y w o R D R s m f 1 f J 3 c h H z r p X 1 / d 3 F 2 d 3 Y 5 H k 2 s E B 8 T 7 D i c D G C 4 p f p 4 M z m + G x h h O F 8 i b A p + b n z 1 O J A w F I Z q a D d u Z j I A P Q 2 M A K D B a d v t g 5 Y c r s 2 0 Z i P m + Z V D C Y N u K 2 W 0 o / z t a Q E g 5 z Z j v 2 8 O Q w u D U 3 L S b 1 j c P u a d m 1 M 1 8 f H 8 Q k z 8 m s / x i 3 h A c Y M p 9 8 A U C V 3 T n M 4 3 B E 1 9 i 0 p L Y W z u A l v G Q d D j z / R F n D 0 h 4 K g g + t j d z 9 x c A z f n U 4 / U z 3 M 4 7 J g C F M 0 y C P v Z Z g E R j 2 C o g Y r 2 9 b V Y x H J h 8 + b w n 9 9 a K v l v G t u k P E M B c 4 w 0 O K f D 7 2 B V N Q 0 R 7 3 Q O B E 7 W N 4 D z g W 5 c b c w v n Y j t 2 o N 6 3 y 7 m F A f 7 O C Z 7 5 F B I E K D R u 8 Y v k s I 1 d m F s 7 y 7 c 6 l m 3 Z h + 3 9 P Q 9 V T C h H J v e K y 6 b 0 J w r M l H F J X K b N u s I y C / f / R G W C W R C U S U t h T P b 5 B s 8 x W e c a R u y p t O 0 K I D Y D U 8 o I J P k Z e Z T f E G 9 a E O T 3 0 J s v 6 L f L d A x i w R M k M Z z 3 C n f M 7 8 X e s S v d k w 3 x t + z k + f P z 7 I M p 7 / 0 X 8 J n k + s Q e W V u 7 D K w o w s w 7 t E T 4 B Z l W 0 p l k R l k J c M k 6 n M p 1 7 F C L U o / k 3 D 4 j B K L p O v b v e + Y Q Z 4 H k s 8 s P N f E o J h 7 8 i Y 6 v R L r k B E s 9 K g 5 x j Z O W g 4 2 3 Q H S w C + J e 2 J 0 S e 6 f E 3 q 3 K 6 3 G 3 U A 5 M 0 Z C Y 8 9 G + w Z P m U s 5 b e d i 6 u a v 6 d B Y m r 7 j M F R V U j + b z T x 8 z R H f y 0 g 8 f a Z 4 K P Y L T p 3 H J 3 U A Q J j w H l p / v i F 0 p s l 0 K v X u y z T M f r g B y i Q c y / + h g 4 S i y E C 6 4 9 F 5 B 8 t A B 3 V G E 5 o f G / J 2 t M E m f O s C 7 i u D 8 Z P K b G a H G C H i u / K 6 D x K E i i a 7 Y 9 v A F o P S p A 7 y n C H 7 I Q U e 8 O g T G u W / w P O c t F 3 m L D k J H i o R 6 H P 4 L I / M F c E U 4 3 n L 7 C G q J y G N F B k c c d h g G w P O j E 5 m + 6 q B w o k j h m O P y i 1 b I y 5 y g M A B L s N B E w f 6 k y O G E A 4 8 B o i B 9 a k F X z Y u c p m X + A + b g 1 Z t v 3 7 R Q U E 6 K I i u O G H x N H l r A V d O i L f L i b x D x 2 x O D M / l d C w 3 V B G m L D H k B 1 p g F m x c t B F S T o 9 0 t r s p p x W 4 I r 5 o e 7 c M P a n K m c j c k o p o W 7 V 5 h b U 6 q 9 i 7 4 m N + K q r F V E 6 J 9 V F y b 0 7 r d c O m q y d A + L q / M c v V u e E V S z Y f 2 S X F 9 T m t 3 Q 3 j V h O h 8 q q r L + T r e k J J q g n T s s g I t V f C G H J S v j 0 5 p i Z a K e E M S q l n S 6 Z Q W a a m M N y S h m i m d b n G h T o t 4 o x z h q C Z K 5 7 C s S m + r e E M H q K Z I p 1 d Y q J M S 3 h B c N U c 6 R y X 1 c V M 9 G x J Q z Z L O c f k l Q b 5 I V N D I q s E 7 T G Q t 6 Z q 4 H / 8 8 E U t U d K M m t d 8 e h A p 5 a s Y j h T i T a E u N 9 J k Y T e g H d 8 g r 0 c U i c V H o T G e B U A 0 K 2 y M 2 g 8 h N s a L g 8 v c P F L W M E 8 S 4 R j 6 I B u p z Q T y d t A D q B V C j i J q b X 5 5 7 i E J I h K j z N w R E + v H B d e N Z 8 3 K L Y U Z d L Q O C 6 S J y 4 o E w t B 4 i n M e 2 L B 4 X 4 F x x n y 2 K g b J c O F D c V 0 a K L K p Q f z L A n y W r 2 i H E 0 d L u M l 5 i u 5 7 V W e I A r A 0 8 M + 4 h X F Z g b y F N e Z D M g N u v Z 8 J a g V 5 P o S 7 k K o I l 9 U Z W t 9 v y z N q z p H V p e u J W I G 4 n X 4 t u Z k n l i 3 n q U P A E 2 g V 8 a o p U R 6 X r R F e K g k u 3 G l Q d V S 7 S p Z 4 b Q 9 X R 4 M T l 4 S t r v F V 1 l L Z e B O U 3 h a q j q 4 n 9 s k N a X n P T M 6 F F N B N b 5 q A P v o M q 0 e o I Z G L X O u R H 0 O p o Y W L j u v S D L 5 p K t F q y V / S p x Z A L 1 u W I c t 7 S J H e J e O H h p w G 2 l s Q l A m f M Y K g B t 5 a 6 J U L o H r p I C 3 I t Q S v 6 U l o w o g O 4 l p A l s s I F 8 T T A 1 h K w o g 8 j Q B m p A V z + I c C x P / 8 H U E s B A i 0 A F A A C A A g A O 6 Y L W w 7 c E 7 + k A A A A 9 g A A A B I A A A A A A A A A A A A A A A A A A A A A A E N v b m Z p Z y 9 Q Y W N r Y W d l L n h t b F B L A Q I t A B Q A A g A I A D u m C 1 s P y u m r p A A A A O k A A A A T A A A A A A A A A A A A A A A A A P A A A A B b Q 2 9 u d G V u d F 9 U e X B l c 1 0 u e G 1 s U E s B A i 0 A F A A C A A g A O 6 Y L W 6 L x Y v L O B Q A A v C Q A A B M A A A A A A A A A A A A A A A A A 4 Q E A A E Z v c m 1 1 b G F z L 1 N l Y 3 R p b 2 4 x L m 1 Q S w U G A A A A A A M A A w D C A A A A / A 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V Y A A A A A A A B X V 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J z P C 9 J d G V t U G F 0 a D 4 8 L 0 l 0 Z W 1 M b 2 N h d G l v b j 4 8 U 3 R h Y m x l R W 5 0 c m l l c z 4 8 R W 5 0 c n k g V H l w Z T 0 i S X N Q c m l 2 Y X R l I i B W Y W x 1 Z T 0 i b D A i I C 8 + P E V u d H J 5 I F R 5 c G U 9 I l F 1 Z X J 5 S U Q i I F Z h b H V l P S J z Z W M y O T J l Y W M t N D R l O S 0 0 O D g 4 L W F k O T I t Z j k y Y W N i M T V h N D k 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R m l s b E V y c m 9 y Q 2 9 1 b n Q i I F Z h b H V l P S J s M C I g L z 4 8 R W 5 0 c n k g V H l w Z T 0 i R m l s b E x h c 3 R V c G R h d G V k I i B W Y W x 1 Z T 0 i Z D I w M j U t M D g t M T F U M T c 6 N D Q 6 N T E u M T Y 4 N D Y 2 M 1 o i I C 8 + P E V u d H J 5 I F R 5 c G U 9 I k Z p b G x D b 2 x 1 b W 5 U e X B l c y I g V m F s d W U 9 I n N C Z 1 l E Q m d Z P S I g L z 4 8 R W 5 0 c n k g V H l w Z T 0 i R m l s b E N v b H V t b k 5 h b W V z I i B W Y W x 1 Z T 0 i c 1 s m c X V v d D t D d X N 0 b 2 1 l c k l E J n F 1 b 3 Q 7 L C Z x d W 9 0 O 0 N 1 c 3 R v b W V y T m F t Z S Z x d W 9 0 O y w m c X V v d D t Q b 3 N 0 Y W x D b 2 R l J n F 1 b 3 Q 7 L C Z x d W 9 0 O 1 N l Z 2 1 l b n Q m c X V v d D s s J n F 1 b 3 Q 7 U m V n a W 9 u I E l E J n F 1 b 3 Q 7 X S I g L z 4 8 R W 5 0 c n k g V H l w Z T 0 i R m l s b F N 0 Y X R 1 c y I g V m F s d W U 9 I n N D b 2 1 w b G V 0 Z S I g L z 4 8 R W 5 0 c n k g V H l w Z T 0 i R m l s b E V y c m 9 y Q 2 9 k Z S I g V m F s d W U 9 I n N V b m t u b 3 d u I i A v P j x F b n R y e S B U e X B l P S J S Z W x h d G l v b n N o a X B J b m Z v Q 2 9 u d G F p b m V y I i B W Y W x 1 Z T 0 i c 3 s m c X V v d D t j b 2 x 1 b W 5 D b 3 V u d C Z x d W 9 0 O z o 1 L C Z x d W 9 0 O 2 t l e U N v b H V t b k 5 h b W V z J n F 1 b 3 Q 7 O l t d L C Z x d W 9 0 O 3 F 1 Z X J 5 U m V s Y X R p b 2 5 z a G l w c y Z x d W 9 0 O z p b X S w m c X V v d D t j b 2 x 1 b W 5 J Z G V u d G l 0 a W V z J n F 1 b 3 Q 7 O l s m c X V v d D t T Z W N 0 a W 9 u M S 9 D d X N 0 b 2 1 l c n M v Q X V 0 b 1 J l b W 9 2 Z W R D b 2 x 1 b W 5 z M S 5 7 Q 3 V z d G 9 t Z X J J R C w w f S Z x d W 9 0 O y w m c X V v d D t T Z W N 0 a W 9 u M S 9 D d X N 0 b 2 1 l c n M v Q X V 0 b 1 J l b W 9 2 Z W R D b 2 x 1 b W 5 z M S 5 7 Q 3 V z d G 9 t Z X J O Y W 1 l L D F 9 J n F 1 b 3 Q 7 L C Z x d W 9 0 O 1 N l Y 3 R p b 2 4 x L 0 N 1 c 3 R v b W V y c y 9 B d X R v U m V t b 3 Z l Z E N v b H V t b n M x L n t Q b 3 N 0 Y W x D b 2 R l L D J 9 J n F 1 b 3 Q 7 L C Z x d W 9 0 O 1 N l Y 3 R p b 2 4 x L 0 N 1 c 3 R v b W V y c y 9 B d X R v U m V t b 3 Z l Z E N v b H V t b n M x L n t T Z W d t Z W 5 0 L D N 9 J n F 1 b 3 Q 7 L C Z x d W 9 0 O 1 N l Y 3 R p b 2 4 x L 0 N 1 c 3 R v b W V y c y 9 B d X R v U m V t b 3 Z l Z E N v b H V t b n M x L n t S Z W d p b 2 4 g S U Q s N H 0 m c X V v d D t d L C Z x d W 9 0 O 0 N v b H V t b k N v d W 5 0 J n F 1 b 3 Q 7 O j U s J n F 1 b 3 Q 7 S 2 V 5 Q 2 9 s d W 1 u T m F t Z X M m c X V v d D s 6 W 1 0 s J n F 1 b 3 Q 7 Q 2 9 s d W 1 u S W R l b n R p d G l l c y Z x d W 9 0 O z p b J n F 1 b 3 Q 7 U 2 V j d G l v b j E v Q 3 V z d G 9 t Z X J z L 0 F 1 d G 9 S Z W 1 v d m V k Q 2 9 s d W 1 u c z E u e 0 N 1 c 3 R v b W V y S U Q s M H 0 m c X V v d D s s J n F 1 b 3 Q 7 U 2 V j d G l v b j E v Q 3 V z d G 9 t Z X J z L 0 F 1 d G 9 S Z W 1 v d m V k Q 2 9 s d W 1 u c z E u e 0 N 1 c 3 R v b W V y T m F t Z S w x f S Z x d W 9 0 O y w m c X V v d D t T Z W N 0 a W 9 u M S 9 D d X N 0 b 2 1 l c n M v Q X V 0 b 1 J l b W 9 2 Z W R D b 2 x 1 b W 5 z M S 5 7 U G 9 z d G F s Q 2 9 k Z S w y f S Z x d W 9 0 O y w m c X V v d D t T Z W N 0 a W 9 u M S 9 D d X N 0 b 2 1 l c n M v Q X V 0 b 1 J l b W 9 2 Z W R D b 2 x 1 b W 5 z M S 5 7 U 2 V n b W V u d C w z f S Z x d W 9 0 O y w m c X V v d D t T Z W N 0 a W 9 u M S 9 D d X N 0 b 2 1 l c n M v Q X V 0 b 1 J l b W 9 2 Z W R D b 2 x 1 b W 5 z M S 5 7 U m V n a W 9 u I E l E L D R 9 J n F 1 b 3 Q 7 X S w m c X V v d D t S Z W x h d G l v b n N o a X B J b m Z v J n F 1 b 3 Q 7 O l t d f S I g L z 4 8 R W 5 0 c n k g V H l w Z T 0 i R m l s b E N v d W 5 0 I i B W Y W x 1 Z T 0 i b D E 1 I i A v P j x F b n R y e S B U e X B l P S J B Z G R l Z F R v R G F 0 Y U 1 v Z G V s I i B W Y W x 1 Z T 0 i b D A 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d X N 0 b 2 1 l c n N f U 2 h l Z X Q 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5 N G E 1 Y j Y z Z S 1 k Z D N i L T R l N m Y t O G U w N C 0 0 N T F i N j B l Z D M w Z j 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Z p b G x F c n J v c k N v d W 5 0 I i B W Y W x 1 Z T 0 i b D A i I C 8 + P E V u d H J 5 I F R 5 c G U 9 I k Z p b G x M Y X N 0 V X B k Y X R l Z C I g V m F s d W U 9 I m Q y M D I 1 L T A 4 L T E x V D E 3 O j Q 0 O j U x L j E 4 N j I 2 O T J a I i A v P j x F b n R y e S B U e X B l P S J G a W x s Q 2 9 s d W 1 u V H l w Z X M i I F Z h b H V l P S J z Q m d Z R 0 J n W V J C U V k 9 I i A v P j x F b n R y e S B U e X B l P S J G a W x s Q 2 9 s d W 1 u T m F t Z X M i I F Z h b H V l P S J z W y Z x d W 9 0 O 1 B y b 2 R 1 Y 3 R J R C Z x d W 9 0 O y w m c X V v d D t Q c m 9 k d W N 0 T m F t Z S Z x d W 9 0 O y w m c X V v d D t D Y X R l Z 2 9 y e S Z x d W 9 0 O y w m c X V v d D t T d W J D Y X R l Z 2 9 y e S Z x d W 9 0 O y w m c X V v d D t N Y W 5 1 Z m F j d H V y Z X I m c X V v d D s s J n F 1 b 3 Q 7 Q 2 9 z d F B y a W N l J n F 1 b 3 Q 7 L C Z x d W 9 0 O 1 d l a W d o d E t H J n F 1 b 3 Q 7 L C Z x d W 9 0 O 1 N p e m U m c X V v d D t d I i A v P j x F b n R y e S B U e X B l P S J G a W x s U 3 R h d H V z I i B W Y W x 1 Z T 0 i c 0 N v b X B s Z X R l I i A v P j x F b n R y e S B U e X B l P S J G a W x s R X J y b 3 J D b 2 R l I i B W Y W x 1 Z T 0 i c 1 V u a 2 5 v d 2 4 i I C 8 + P E V u d H J 5 I F R 5 c G U 9 I l J l b G F 0 a W 9 u c 2 h p c E l u Z m 9 D b 2 5 0 Y W l u Z X I i I F Z h b H V l P S J z e y Z x d W 9 0 O 2 N v b H V t b k N v d W 5 0 J n F 1 b 3 Q 7 O j g s J n F 1 b 3 Q 7 a 2 V 5 Q 2 9 s d W 1 u T m F t Z X M m c X V v d D s 6 W 1 0 s J n F 1 b 3 Q 7 c X V l c n l S Z W x h d G l v b n N o a X B z J n F 1 b 3 Q 7 O l t d L C Z x d W 9 0 O 2 N v b H V t b k l k Z W 5 0 a X R p Z X M m c X V v d D s 6 W y Z x d W 9 0 O 1 N l Y 3 R p b 2 4 x L 1 B y b 2 R 1 Y 3 R z L 0 F 1 d G 9 S Z W 1 v d m V k Q 2 9 s d W 1 u c z E u e 1 B y b 2 R 1 Y 3 R J R C w w f S Z x d W 9 0 O y w m c X V v d D t T Z W N 0 a W 9 u M S 9 Q c m 9 k d W N 0 c y 9 B d X R v U m V t b 3 Z l Z E N v b H V t b n M x L n t Q c m 9 k d W N 0 T m F t Z S w x f S Z x d W 9 0 O y w m c X V v d D t T Z W N 0 a W 9 u M S 9 Q c m 9 k d W N 0 c y 9 B d X R v U m V t b 3 Z l Z E N v b H V t b n M x L n t D Y X R l Z 2 9 y e S w y f S Z x d W 9 0 O y w m c X V v d D t T Z W N 0 a W 9 u M S 9 Q c m 9 k d W N 0 c y 9 B d X R v U m V t b 3 Z l Z E N v b H V t b n M x L n t T d W J D Y X R l Z 2 9 y e S w z f S Z x d W 9 0 O y w m c X V v d D t T Z W N 0 a W 9 u M S 9 Q c m 9 k d W N 0 c y 9 B d X R v U m V t b 3 Z l Z E N v b H V t b n M x L n t N Y W 5 1 Z m F j d H V y Z X I s N H 0 m c X V v d D s s J n F 1 b 3 Q 7 U 2 V j d G l v b j E v U H J v Z H V j d H M v Q X V 0 b 1 J l b W 9 2 Z W R D b 2 x 1 b W 5 z M S 5 7 Q 2 9 z d F B y a W N l L D V 9 J n F 1 b 3 Q 7 L C Z x d W 9 0 O 1 N l Y 3 R p b 2 4 x L 1 B y b 2 R 1 Y 3 R z L 0 F 1 d G 9 S Z W 1 v d m V k Q 2 9 s d W 1 u c z E u e 1 d l a W d o d E t H L D Z 9 J n F 1 b 3 Q 7 L C Z x d W 9 0 O 1 N l Y 3 R p b 2 4 x L 1 B y b 2 R 1 Y 3 R z L 0 F 1 d G 9 S Z W 1 v d m V k Q 2 9 s d W 1 u c z E u e 1 N p e m U s N 3 0 m c X V v d D t d L C Z x d W 9 0 O 0 N v b H V t b k N v d W 5 0 J n F 1 b 3 Q 7 O j g s J n F 1 b 3 Q 7 S 2 V 5 Q 2 9 s d W 1 u T m F t Z X M m c X V v d D s 6 W 1 0 s J n F 1 b 3 Q 7 Q 2 9 s d W 1 u S W R l b n R p d G l l c y Z x d W 9 0 O z p b J n F 1 b 3 Q 7 U 2 V j d G l v b j E v U H J v Z H V j d H M v Q X V 0 b 1 J l b W 9 2 Z W R D b 2 x 1 b W 5 z M S 5 7 U H J v Z H V j d E l E L D B 9 J n F 1 b 3 Q 7 L C Z x d W 9 0 O 1 N l Y 3 R p b 2 4 x L 1 B y b 2 R 1 Y 3 R z L 0 F 1 d G 9 S Z W 1 v d m V k Q 2 9 s d W 1 u c z E u e 1 B y b 2 R 1 Y 3 R O Y W 1 l L D F 9 J n F 1 b 3 Q 7 L C Z x d W 9 0 O 1 N l Y 3 R p b 2 4 x L 1 B y b 2 R 1 Y 3 R z L 0 F 1 d G 9 S Z W 1 v d m V k Q 2 9 s d W 1 u c z E u e 0 N h d G V n b 3 J 5 L D J 9 J n F 1 b 3 Q 7 L C Z x d W 9 0 O 1 N l Y 3 R p b 2 4 x L 1 B y b 2 R 1 Y 3 R z L 0 F 1 d G 9 S Z W 1 v d m V k Q 2 9 s d W 1 u c z E u e 1 N 1 Y k N h d G V n b 3 J 5 L D N 9 J n F 1 b 3 Q 7 L C Z x d W 9 0 O 1 N l Y 3 R p b 2 4 x L 1 B y b 2 R 1 Y 3 R z L 0 F 1 d G 9 S Z W 1 v d m V k Q 2 9 s d W 1 u c z E u e 0 1 h b n V m Y W N 0 d X J l c i w 0 f S Z x d W 9 0 O y w m c X V v d D t T Z W N 0 a W 9 u M S 9 Q c m 9 k d W N 0 c y 9 B d X R v U m V t b 3 Z l Z E N v b H V t b n M x L n t D b 3 N 0 U H J p Y 2 U s N X 0 m c X V v d D s s J n F 1 b 3 Q 7 U 2 V j d G l v b j E v U H J v Z H V j d H M v Q X V 0 b 1 J l b W 9 2 Z W R D b 2 x 1 b W 5 z M S 5 7 V 2 V p Z 2 h 0 S 0 c s N n 0 m c X V v d D s s J n F 1 b 3 Q 7 U 2 V j d G l v b j E v U H J v Z H V j d H M v Q X V 0 b 1 J l b W 9 2 Z W R D b 2 x 1 b W 5 z M S 5 7 U 2 l 6 Z S w 3 f S Z x d W 9 0 O 1 0 s J n F 1 b 3 Q 7 U m V s Y X R p b 2 5 z a G l w S W 5 m b y Z x d W 9 0 O z p b X X 0 i I C 8 + P E V u d H J 5 I F R 5 c G U 9 I k Z p b G x D b 3 V u d C I g V m F s d W U 9 I m w x N S I g L z 4 8 R W 5 0 c n k g V H l w Z T 0 i Q W R k Z W R U b 0 R h d G F N b 2 R l b C I g V m F s d W U 9 I m w w 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1 B y b 2 R 1 Y 3 R z X 1 N o Z W V 0 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0 Z X J y a X R v c m l l c z w v S X R l b V B h d G g + P C 9 J d G V t T G 9 j Y X R p b 2 4 + P F N 0 Y W J s Z U V u d H J p Z X M + P E V u d H J 5 I F R 5 c G U 9 I k l z U H J p d m F 0 Z S I g V m F s d W U 9 I m w w I i A v P j x F b n R y e S B U e X B l P S J R d W V y e U l E I i B W Y W x 1 Z T 0 i c 2 Y 4 O D c 3 N m Y z L W M 4 O G U t N D g 1 N C 0 4 Z W E 0 L W M 4 M G E 2 O G Q 3 N D N j Y 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G V y c m l 0 b 3 J p Z X M i I C 8 + P E V u d H J 5 I F R 5 c G U 9 I k Z p b G x l Z E N v b X B s Z X R l U m V z d W x 0 V G 9 X b 3 J r c 2 h l Z X Q i I F Z h b H V l P S J s M S I g L z 4 8 R W 5 0 c n k g V H l w Z T 0 i R m l s b E V y c m 9 y Q 2 9 1 b n Q i I F Z h b H V l P S J s M C I g L z 4 8 R W 5 0 c n k g V H l w Z T 0 i R m l s b E x h c 3 R V c G R h d G V k I i B W Y W x 1 Z T 0 i Z D I w M j U t M D g t M T F U M T c 6 N D Q 6 N T E u M T k 3 N j Q z O V o i I C 8 + P E V u d H J 5 I F R 5 c G U 9 I k Z p b G x D b 2 x 1 b W 5 U e X B l c y I g V m F s d W U 9 I n N C Z 1 l H I i A v P j x F b n R y e S B U e X B l P S J G a W x s Q 2 9 s d W 1 u T m F t Z X M i I F Z h b H V l P S J z W y Z x d W 9 0 O 1 J l Z 2 l v b k l E J n F 1 b 3 Q 7 L C Z x d W 9 0 O 0 N p d H k m c X V v d D s s J n F 1 b 3 Q 7 Q 2 9 1 b n R y e S Z x d W 9 0 O 1 0 i I C 8 + P E V u d H J 5 I F R 5 c G U 9 I k Z p b G x T d G F 0 d X M i I F Z h b H V l P S J z Q 2 9 t c G x l d G U i I C 8 + P E V u d H J 5 I F R 5 c G U 9 I k Z p b G x F c n J v c k N v Z G U i I F Z h b H V l P S J z V W 5 r b m 9 3 b i I g L z 4 8 R W 5 0 c n k g V H l w Z T 0 i R m l s b E N v d W 5 0 I i B W Y W x 1 Z T 0 i b D E 1 I i A v P j x F b n R y e S B U e X B l P S J S Z W x h d G l v b n N o a X B J b m Z v Q 2 9 u d G F p b m V y I i B W Y W x 1 Z T 0 i c 3 s m c X V v d D t j b 2 x 1 b W 5 D b 3 V u d C Z x d W 9 0 O z o z L C Z x d W 9 0 O 2 t l e U N v b H V t b k 5 h b W V z J n F 1 b 3 Q 7 O l t d L C Z x d W 9 0 O 3 F 1 Z X J 5 U m V s Y X R p b 2 5 z a G l w c y Z x d W 9 0 O z p b X S w m c X V v d D t j b 2 x 1 b W 5 J Z G V u d G l 0 a W V z J n F 1 b 3 Q 7 O l s m c X V v d D t T Z W N 0 a W 9 u M S 9 0 Z X J y a X R v c m l l c y 9 B d X R v U m V t b 3 Z l Z E N v b H V t b n M x L n t S Z W d p b 2 5 J R C w w f S Z x d W 9 0 O y w m c X V v d D t T Z W N 0 a W 9 u M S 9 0 Z X J y a X R v c m l l c y 9 B d X R v U m V t b 3 Z l Z E N v b H V t b n M x L n t D a X R 5 L D F 9 J n F 1 b 3 Q 7 L C Z x d W 9 0 O 1 N l Y 3 R p b 2 4 x L 3 R l c n J p d G 9 y a W V z L 0 F 1 d G 9 S Z W 1 v d m V k Q 2 9 s d W 1 u c z E u e 0 N v d W 5 0 c n k s M n 0 m c X V v d D t d L C Z x d W 9 0 O 0 N v b H V t b k N v d W 5 0 J n F 1 b 3 Q 7 O j M s J n F 1 b 3 Q 7 S 2 V 5 Q 2 9 s d W 1 u T m F t Z X M m c X V v d D s 6 W 1 0 s J n F 1 b 3 Q 7 Q 2 9 s d W 1 u S W R l b n R p d G l l c y Z x d W 9 0 O z p b J n F 1 b 3 Q 7 U 2 V j d G l v b j E v d G V y c m l 0 b 3 J p Z X M v Q X V 0 b 1 J l b W 9 2 Z W R D b 2 x 1 b W 5 z M S 5 7 U m V n a W 9 u S U Q s M H 0 m c X V v d D s s J n F 1 b 3 Q 7 U 2 V j d G l v b j E v d G V y c m l 0 b 3 J p Z X M v Q X V 0 b 1 J l b W 9 2 Z W R D b 2 x 1 b W 5 z M S 5 7 Q 2 l 0 e S w x f S Z x d W 9 0 O y w m c X V v d D t T Z W N 0 a W 9 u M S 9 0 Z X J y a X R v c m l l c y 9 B d X R v U m V t b 3 Z l Z E N v b H V t b n M x L n t D b 3 V u d H J 5 L D J 9 J n F 1 b 3 Q 7 X S w m c X V v d D t S Z W x h d G l v b n N o a X B J b m Z v J n F 1 b 3 Q 7 O l t d f S I g L z 4 8 R W 5 0 c n k g V H l w Z T 0 i Q W R k Z W R U b 0 R h d G F N b 2 R l b C I g V m F s d W U 9 I m w w I i A v P j w v U 3 R h Y m x l R W 5 0 c m l l c z 4 8 L 0 l 0 Z W 0 + P E l 0 Z W 0 + P E l 0 Z W 1 M b 2 N h d G l v b j 4 8 S X R l b V R 5 c G U + R m 9 y b X V s Y T w v S X R l b V R 5 c G U + P E l 0 Z W 1 Q Y X R o P l N l Y 3 R p b 2 4 x L 3 R l c n J p d G 9 y a W V z L 1 N v d X J j Z T w v S X R l b V B h d G g + P C 9 J d G V t T G 9 j Y X R p b 2 4 + P F N 0 Y W J s Z U V u d H J p Z X M g L z 4 8 L 0 l 0 Z W 0 + P E l 0 Z W 0 + P E l 0 Z W 1 M b 2 N h d G l v b j 4 8 S X R l b V R 5 c G U + R m 9 y b X V s Y T w v S X R l b V R 5 c G U + P E l 0 Z W 1 Q Y X R o P l N l Y 3 R p b 2 4 x L 3 R l c n J p d G 9 y a W V z L 3 R l c n J p d G 9 y a W V z X 1 N o Z W V 0 P C 9 J d G V t U G F 0 a D 4 8 L 0 l 0 Z W 1 M b 2 N h d G l v b j 4 8 U 3 R h Y m x l R W 5 0 c m l l c y A v P j w v S X R l b T 4 8 S X R l b T 4 8 S X R l b U x v Y 2 F 0 a W 9 u P j x J d G V t V H l w Z T 5 G b 3 J t d W x h P C 9 J d G V t V H l w Z T 4 8 S X R l b V B h d G g + U 2 V j d G l v b j E v d G V y c m l 0 b 3 J p Z X M v Q 2 h h b m d l Z C U y M F R 5 c G U 8 L 0 l 0 Z W 1 Q Y X R o P j w v S X R l b U x v Y 2 F 0 a W 9 u P j x T d G F i b G V F b n R y a W V z I C 8 + P C 9 J d G V t P j x J d G V t P j x J d G V t T G 9 j Y X R p b 2 4 + P E l 0 Z W 1 U e X B l P k Z v c m 1 1 b G E 8 L 0 l 0 Z W 1 U e X B l P j x J d G V t U G F 0 a D 5 T Z W N 0 a W 9 u M S 9 D d X N 0 b 2 1 l c n M v U m V t b 3 Z l Z C U y M E F s d G V y b m F 0 Z S U y M F J v d 3 M 8 L 0 l 0 Z W 1 Q Y X R o P j w v S X R l b U x v Y 2 F 0 a W 9 u P j x T d G F i b G V F b n R y a W V z I C 8 + P C 9 J d G V t P j x J d G V t P j x J d G V t T G 9 j Y X R p b 2 4 + P E l 0 Z W 1 U e X B l P k Z v c m 1 1 b G E 8 L 0 l 0 Z W 1 U e X B l P j x J d G V t U G F 0 a D 5 T Z W N 0 a W 9 u M S 9 Q c m 9 k d W N 0 c y 9 D a G F u Z 2 V k J T I w V H l w Z T E 8 L 0 l 0 Z W 1 Q Y X R o P j w v S X R l b U x v Y 2 F 0 a W 9 u P j x T d G F i b G V F b n R y a W V z I C 8 + P C 9 J d G V t P j x J d G V t P j x J d G V t T G 9 j Y X R p b 2 4 + P E l 0 Z W 1 U e X B l P k Z v c m 1 1 b G E 8 L 0 l 0 Z W 1 U e X B l P j x J d G V t U G F 0 a D 5 T Z W N 0 a W 9 u M S 9 Q c m 9 k d W N 0 c y 9 S Z X B s Y W N l Z C U y M F Z h b H V l P C 9 J d G V t U G F 0 a D 4 8 L 0 l 0 Z W 1 M b 2 N h d G l v b j 4 8 U 3 R h Y m x l R W 5 0 c m l l c y A v P j w v S X R l b T 4 8 S X R l b T 4 8 S X R l b U x v Y 2 F 0 a W 9 u P j x J d G V t V H l w Z T 5 G b 3 J t d W x h P C 9 J d G V t V H l w Z T 4 8 S X R l b V B h d G g + U 2 V j d G l v b j E v d G V y c m l 0 b 3 J p Z X M v U m V t b 3 Z l Z C U y M E N v b H V t b n M 8 L 0 l 0 Z W 1 Q Y X R o P j w v S X R l b U x v Y 2 F 0 a W 9 u P j x T d G F i b G V F b n R y a W V z I C 8 + P C 9 J d G V t P j x J d G V t P j x J d G V t T G 9 j Y X R p b 2 4 + P E l 0 Z W 1 U e X B l P k Z v c m 1 1 b G E 8 L 0 l 0 Z W 1 U e X B l P j x J d G V t U G F 0 a D 5 T Z W N 0 a W 9 u M S 9 0 Z X J y a X R v c m l l c y 9 Q c m 9 t b 3 R l Z C U y M E h l Y W R l c n M 8 L 0 l 0 Z W 1 Q Y X R o P j w v S X R l b U x v Y 2 F 0 a W 9 u P j x T d G F i b G V F b n R y a W V z I C 8 + P C 9 J d G V t P j x J d G V t P j x J d G V t T G 9 j Y X R p b 2 4 + P E l 0 Z W 1 U e X B l P k Z v c m 1 1 b G E 8 L 0 l 0 Z W 1 U e X B l P j x J d G V t U G F 0 a D 5 T Z W N 0 a W 9 u M S 9 0 Z X J y a X R v c m l l c y 9 D a G F u Z 2 V k J T I w V H l w Z T E 8 L 0 l 0 Z W 1 Q Y X R o P j w v S X R l b U x v Y 2 F 0 a W 9 u P j x T d G F i b G V F b n R y a W V z I C 8 + P C 9 J d G V t P j x J d G V t P j x J d G V t T G 9 j Y X R p b 2 4 + P E l 0 Z W 1 U e X B l P k Z v c m 1 1 b G E 8 L 0 l 0 Z W 1 U e X B l P j x J d G V t U G F 0 a D 5 T Z W N 0 a W 9 u M S 9 Q c m 9 k d W N 0 c y 9 D a G F u Z 2 V k J T I w V H l w Z T I 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4 M z U 5 Y W Y 5 Z i 1 k Y T F m L T Q 3 Z G U t O G Z h Z i 0 1 Y W Q 0 Y z g 5 O G I 3 Z W E i I C 8 + P E V u d H J 5 I F R 5 c G U 9 I k Z p b G 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Q 2 9 1 b n Q i I F Z h b H V l P S J s N T A i I C 8 + P E V u d H J 5 I F R 5 c G U 9 I k Z p b G x l Z E N v b X B s Z X R l U m V z d W x 0 V G 9 X b 3 J r c 2 h l Z X Q i I F Z h b H V l P S J s M S I g L z 4 8 R W 5 0 c n k g V H l w Z T 0 i R m l s b E V y c m 9 y Q 2 9 1 b n Q i I F Z h b H V l P S J s M C I g L z 4 8 R W 5 0 c n k g V H l w Z T 0 i R m l s b E V y c m 9 y Q 2 9 k Z S I g V m F s d W U 9 I n N V b m t u b 3 d u I i A v P j x F b n R y e S B U e X B l P S J G a W x s V G 9 E Y X R h T W 9 k Z W x F b m F i b G V k I i B W Y W x 1 Z T 0 i b D A i I C 8 + P E V u d H J 5 I F R 5 c G U 9 I k Z p b G x U Y X J n Z X Q i I F Z h b H V l P S J z T 3 J k Z X J z I i A v P j x F b n R y e S B U e X B l P S J G a W x s T 2 J q Z W N 0 V H l w Z S I g V m F s d W U 9 I n N U Y W J s Z S I g L z 4 8 R W 5 0 c n k g V H l w Z T 0 i R m l s b E x h c 3 R V c G R h d G V k I i B W Y W x 1 Z T 0 i Z D I w M j U t M D g t M T F U M T c 6 N D Q 6 N T E u M T c 4 N T E 0 N l o i I C 8 + P E V u d H J 5 I F R 5 c G U 9 I k Z p b G x D b 2 x 1 b W 5 U e X B l c y I g V m F s d W U 9 I n N B Q W t B Q U F B U k V R Q T 0 i I C 8 + P E V u d H J 5 I F R 5 c G U 9 I k Z p b G x D b 2 x 1 b W 5 O Y W 1 l c y I g V m F s d W U 9 I n N b J n F 1 b 3 Q 7 T 3 J k Z X J J R C Z x d W 9 0 O y w m c X V v d D t P c m R l c k R h d G U m c X V v d D s s J n F 1 b 3 Q 7 Q 3 V z d G 9 t Z X J J R C Z x d W 9 0 O y w m c X V v d D t Q c m 9 k d W N 0 S U Q m c X V v d D s s J n F 1 b 3 Q 7 U X V h b n R p d H k m c X V v d D s s J n F 1 b 3 Q 7 V W 5 p d F B y a W N l J n F 1 b 3 Q 7 L C Z x d W 9 0 O 1 N h b G V z Q W 1 v d W 5 0 J n F 1 b 3 Q 7 L C Z x d W 9 0 O 1 B h e W 1 l b n R N Z X R o b 2 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P c m R l c n M v Q X V 0 b 1 J l b W 9 2 Z W R D b 2 x 1 b W 5 z M S 5 7 T 3 J k Z X J J R C w w f S Z x d W 9 0 O y w m c X V v d D t T Z W N 0 a W 9 u M S 9 P c m R l c n M v Q X V 0 b 1 J l b W 9 2 Z W R D b 2 x 1 b W 5 z M S 5 7 T 3 J k Z X J E Y X R l L D F 9 J n F 1 b 3 Q 7 L C Z x d W 9 0 O 1 N l Y 3 R p b 2 4 x L 0 9 y Z G V y c y 9 B d X R v U m V t b 3 Z l Z E N v b H V t b n M x L n t D d X N 0 b 2 1 l c k l E L D J 9 J n F 1 b 3 Q 7 L C Z x d W 9 0 O 1 N l Y 3 R p b 2 4 x L 0 9 y Z G V y c y 9 B d X R v U m V t b 3 Z l Z E N v b H V t b n M x L n t Q c m 9 k d W N 0 S U Q s M 3 0 m c X V v d D s s J n F 1 b 3 Q 7 U 2 V j d G l v b j E v T 3 J k Z X J z L 0 F 1 d G 9 S Z W 1 v d m V k Q 2 9 s d W 1 u c z E u e 1 F 1 Y W 5 0 a X R 5 L D R 9 J n F 1 b 3 Q 7 L C Z x d W 9 0 O 1 N l Y 3 R p b 2 4 x L 0 9 y Z G V y c y 9 B d X R v U m V t b 3 Z l Z E N v b H V t b n M x L n t V b m l 0 U H J p Y 2 U s N X 0 m c X V v d D s s J n F 1 b 3 Q 7 U 2 V j d G l v b j E v T 3 J k Z X J z L 0 F 1 d G 9 S Z W 1 v d m V k Q 2 9 s d W 1 u c z E u e 1 N h b G V z Q W 1 v d W 5 0 L D Z 9 J n F 1 b 3 Q 7 L C Z x d W 9 0 O 1 N l Y 3 R p b 2 4 x L 0 9 y Z G V y c y 9 B d X R v U m V t b 3 Z l Z E N v b H V t b n M x L n t Q Y X l t Z W 5 0 T W V 0 a G 9 k L D d 9 J n F 1 b 3 Q 7 X S w m c X V v d D t D b 2 x 1 b W 5 D b 3 V u d C Z x d W 9 0 O z o 4 L C Z x d W 9 0 O 0 t l e U N v b H V t b k 5 h b W V z J n F 1 b 3 Q 7 O l t d L C Z x d W 9 0 O 0 N v b H V t b k l k Z W 5 0 a X R p Z X M m c X V v d D s 6 W y Z x d W 9 0 O 1 N l Y 3 R p b 2 4 x L 0 9 y Z G V y c y 9 B d X R v U m V t b 3 Z l Z E N v b H V t b n M x L n t P c m R l c k l E L D B 9 J n F 1 b 3 Q 7 L C Z x d W 9 0 O 1 N l Y 3 R p b 2 4 x L 0 9 y Z G V y c y 9 B d X R v U m V t b 3 Z l Z E N v b H V t b n M x L n t P c m R l c k R h d G U s M X 0 m c X V v d D s s J n F 1 b 3 Q 7 U 2 V j d G l v b j E v T 3 J k Z X J z L 0 F 1 d G 9 S Z W 1 v d m V k Q 2 9 s d W 1 u c z E u e 0 N 1 c 3 R v b W V y S U Q s M n 0 m c X V v d D s s J n F 1 b 3 Q 7 U 2 V j d G l v b j E v T 3 J k Z X J z L 0 F 1 d G 9 S Z W 1 v d m V k Q 2 9 s d W 1 u c z E u e 1 B y b 2 R 1 Y 3 R J R C w z f S Z x d W 9 0 O y w m c X V v d D t T Z W N 0 a W 9 u M S 9 P c m R l c n M v Q X V 0 b 1 J l b W 9 2 Z W R D b 2 x 1 b W 5 z M S 5 7 U X V h b n R p d H k s N H 0 m c X V v d D s s J n F 1 b 3 Q 7 U 2 V j d G l v b j E v T 3 J k Z X J z L 0 F 1 d G 9 S Z W 1 v d m V k Q 2 9 s d W 1 u c z E u e 1 V u a X R Q c m l j Z S w 1 f S Z x d W 9 0 O y w m c X V v d D t T Z W N 0 a W 9 u M S 9 P c m R l c n M v Q X V 0 b 1 J l b W 9 2 Z W R D b 2 x 1 b W 5 z M S 5 7 U 2 F s Z X N B b W 9 1 b n Q s N n 0 m c X V v d D s s J n F 1 b 3 Q 7 U 2 V j d G l v b j E v T 3 J k Z X J z L 0 F 1 d G 9 S Z W 1 v d m V k Q 2 9 s d W 1 u c z E u e 1 B h e W 1 l b n R N Z X R o b 2 Q s N 3 0 m c X V v d D t d L C Z x d W 9 0 O 1 J l b G F 0 a W 9 u c 2 h p c E l u Z m 8 m c X V v d D s 6 W 1 1 9 I i A v P j x F b n R y e S B U e X B l P S J B Z G R l Z F R v R G F 0 Y U 1 v Z G V s I i B W Y W x 1 Z T 0 i b D A 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3 R l c n J p d G 9 y a W V z L 1 J l c G x h Y 2 V k J T I w V m F s d W U 8 L 0 l 0 Z W 1 Q Y X R o P j w v S X R l b U x v Y 2 F 0 a W 9 u P j x T d G F i b G V F b n R y a W V z I C 8 + P C 9 J d G V t P j x J d G V t P j x J d G V t T G 9 j Y X R p b 2 4 + P E l 0 Z W 1 U e X B l P k Z v c m 1 1 b G E 8 L 0 l 0 Z W 1 U e X B l P j x J d G V t U G F 0 a D 5 T Z W N 0 a W 9 u M S 9 0 Z X J y a X R v c m l l c y 9 S Z X B s Y W N l Z C U y M F Z h b H V l M T w v S X R l b V B h d G g + P C 9 J d G V t T G 9 j Y X R p b 2 4 + P F N 0 Y W J s Z U V u d H J p Z X M g L z 4 8 L 0 l 0 Z W 0 + P E l 0 Z W 0 + P E l 0 Z W 1 M b 2 N h d G l v b j 4 8 S X R l b V R 5 c G U + R m 9 y b X V s Y T w v S X R l b V R 5 c G U + P E l 0 Z W 1 Q Y X R o P l N l Y 3 R p b 2 4 x L 3 R l c n J p d G 9 y a W V z L 1 J l c G x h Y 2 V k J T I w V m F s d W U y P C 9 J d G V t U G F 0 a D 4 8 L 0 l 0 Z W 1 M b 2 N h d G l v b j 4 8 U 3 R h Y m x l R W 5 0 c m l l c y A v P j w v S X R l b T 4 8 S X R l b T 4 8 S X R l b U x v Y 2 F 0 a W 9 u P j x J d G V t V H l w Z T 5 G b 3 J t d W x h P C 9 J d G V t V H l w Z T 4 8 S X R l b V B h d G g + U 2 V j d G l v b j E v d G V y c m l 0 b 3 J p Z X M v U m V w b G F j Z W Q l M j B W Y W x 1 Z T M 8 L 0 l 0 Z W 1 Q Y X R o P j w v S X R l b U x v Y 2 F 0 a W 9 u P j x T d G F i b G V F b n R y a W V z I C 8 + P C 9 J d G V t P j x J d G V t P j x J d G V t T G 9 j Y X R p b 2 4 + P E l 0 Z W 1 U e X B l P k Z v c m 1 1 b G E 8 L 0 l 0 Z W 1 U e X B l P j x J d G V t U G F 0 a D 5 T Z W N 0 a W 9 u M S 9 0 Z X J y a X R v c m l l c y 9 S Z X B s Y W N l Z C U y M F Z h b H V l N D w v S X R l b V B h d G g + P C 9 J d G V t T G 9 j Y X R p b 2 4 + P F N 0 Y W J s Z U V u d H J p Z X M g L z 4 8 L 0 l 0 Z W 0 + P E l 0 Z W 0 + P E l 0 Z W 1 M b 2 N h d G l v b j 4 8 S X R l b V R 5 c G U + R m 9 y b X V s Y T w v S X R l b V R 5 c G U + P E l 0 Z W 1 Q Y X R o P l N l Y 3 R p b 2 4 x L 3 R l c n J p d G 9 y a W V z L 1 J l c G x h Y 2 V k J T I w V m F s d W U 1 P C 9 J d G V t U G F 0 a D 4 8 L 0 l 0 Z W 1 M b 2 N h d G l v b j 4 8 U 3 R h Y m x l R W 5 0 c m l l c y A v P j w v S X R l b T 4 8 S X R l b T 4 8 S X R l b U x v Y 2 F 0 a W 9 u P j x J d G V t V H l w Z T 5 G b 3 J t d W x h P C 9 J d G V t V H l w Z T 4 8 S X R l b V B h d G g + U 2 V j d G l v b j E v d G V y c m l 0 b 3 J p Z X M v U m V w b G F j Z W Q l M j B W Y W x 1 Z T Y 8 L 0 l 0 Z W 1 Q Y X R o P j w v S X R l b U x v Y 2 F 0 a W 9 u P j x T d G F i b G V F b n R y a W V z I C 8 + P C 9 J d G V t P j x J d G V t P j x J d G V t T G 9 j Y X R p b 2 4 + P E l 0 Z W 1 U e X B l P k Z v c m 1 1 b G E 8 L 0 l 0 Z W 1 U e X B l P j x J d G V t U G F 0 a D 5 T Z W N 0 a W 9 u M S 9 0 Z X J y a X R v c m l l c y 9 S Z X B s Y W N l Z C U y M F Z h b H V l N z w v S X R l b V B h d G g + P C 9 J d G V t T G 9 j Y X R p b 2 4 + P F N 0 Y W J s Z U V u d H J p Z X M g L z 4 8 L 0 l 0 Z W 0 + P E l 0 Z W 0 + P E l 0 Z W 1 M b 2 N h d G l v b j 4 8 S X R l b V R 5 c G U + R m 9 y b X V s Y T w v S X R l b V R 5 c G U + P E l 0 Z W 1 Q Y X R o P l N l Y 3 R p b 2 4 x L 3 R l c n J p d G 9 y a W V z L 1 J l c G x h Y 2 V k J T I w V m F s d W U 4 P C 9 J d G V t U G F 0 a D 4 8 L 0 l 0 Z W 1 M b 2 N h d G l v b j 4 8 U 3 R h Y m x l R W 5 0 c m l l c y A v P j w v S X R l b T 4 8 S X R l b T 4 8 S X R l b U x v Y 2 F 0 a W 9 u P j x J d G V t V H l w Z T 5 G b 3 J t d W x h P C 9 J d G V t V H l w Z T 4 8 S X R l b V B h d G g + U 2 V j d G l v b j E v d G V y c m l 0 b 3 J p Z X M v U m V w b G F j Z W Q l M j B W Y W x 1 Z T k 8 L 0 l 0 Z W 1 Q Y X R o P j w v S X R l b U x v Y 2 F 0 a W 9 u P j x T d G F i b G V F b n R y a W V z I C 8 + P C 9 J d G V t P j x J d G V t P j x J d G V t T G 9 j Y X R p b 2 4 + P E l 0 Z W 1 U e X B l P k Z v c m 1 1 b G E 8 L 0 l 0 Z W 1 U e X B l P j x J d G V t U G F 0 a D 5 T Z W N 0 a W 9 u M S 9 0 Z X J y a X R v c m l l c y 9 S Z X B s Y W N l Z C U y M F Z h b H V l M T A 8 L 0 l 0 Z W 1 Q Y X R o P j w v S X R l b U x v Y 2 F 0 a W 9 u P j x T d G F i b G V F b n R y a W V z I C 8 + P C 9 J d G V t P j x J d G V t P j x J d G V t T G 9 j Y X R p b 2 4 + P E l 0 Z W 1 U e X B l P k Z v c m 1 1 b G E 8 L 0 l 0 Z W 1 U e X B l P j x J d G V t U G F 0 a D 5 T Z W N 0 a W 9 u M S 9 0 Z X J y a X R v c m l l c y 9 S Z X B s Y W N l Z C U y M F Z h b H V l M T E 8 L 0 l 0 Z W 1 Q Y X R o P j w v S X R l b U x v Y 2 F 0 a W 9 u P j x T d G F i b G V F b n R y a W V z I C 8 + P C 9 J d G V t P j x J d G V t P j x J d G V t T G 9 j Y X R p b 2 4 + P E l 0 Z W 1 U e X B l P k Z v c m 1 1 b G E 8 L 0 l 0 Z W 1 U e X B l P j x J d G V t U G F 0 a D 5 T Z W N 0 a W 9 u M S 9 0 Z X J y a X R v c m l l c y 9 S Z X B s Y W N l Z C U y M F Z h b H V l M T I 8 L 0 l 0 Z W 1 Q Y X R o P j w v S X R l b U x v Y 2 F 0 a W 9 u P j x T d G F i b G V F b n R y a W V z I C 8 + P C 9 J d G V t P j x J d G V t P j x J d G V t T G 9 j Y X R p b 2 4 + P E l 0 Z W 1 U e X B l P k Z v c m 1 1 b G E 8 L 0 l 0 Z W 1 U e X B l P j x J d G V t U G F 0 a D 5 T Z W N 0 a W 9 u M S 9 0 Z X J y a X R v c m l l c y 9 S Z X B s Y W N l Z C U y M F Z h b H V l M T M 8 L 0 l 0 Z W 1 Q Y X R o P j w v S X R l b U x v Y 2 F 0 a W 9 u P j x T d G F i b G V F b n R y a W V z I C 8 + P C 9 J d G V t P j x J d G V t P j x J d G V t T G 9 j Y X R p b 2 4 + P E l 0 Z W 1 U e X B l P k Z v c m 1 1 b G E 8 L 0 l 0 Z W 1 U e X B l P j x J d G V t U G F 0 a D 5 T Z W N 0 a W 9 u M S 9 0 Z X J y a X R v c m l l c y 9 S Z X B s Y W N l Z C U y M F Z h b H V l M T Q 8 L 0 l 0 Z W 1 Q Y X R o P j w v S X R l b U x v Y 2 F 0 a W 9 u P j x T d G F i b G V F b n R y a W V z I C 8 + P C 9 J d G V t P j x J d G V t P j x J d G V t T G 9 j Y X R p b 2 4 + P E l 0 Z W 1 U e X B l P k Z v c m 1 1 b G E 8 L 0 l 0 Z W 1 U e X B l P j x J d G V t U G F 0 a D 5 T Z W N 0 a W 9 u M S 9 0 Z X J y a X R v c m l l c y 9 S Z X B s Y W N l Z C U y M F Z h b H V l M T U 8 L 0 l 0 Z W 1 Q Y X R o P j w v S X R l b U x v Y 2 F 0 a W 9 u P j x T d G F i b G V F b n R y a W V z I C 8 + P C 9 J d G V t P j x J d G V t P j x J d G V t T G 9 j Y X R p b 2 4 + P E l 0 Z W 1 U e X B l P k Z v c m 1 1 b G E 8 L 0 l 0 Z W 1 U e X B l P j x J d G V t U G F 0 a D 5 T Z W N 0 a W 9 u M S 9 0 Z X J y a X R v c m l l c y 9 S Z X B s Y W N l Z C U y M F Z h b H V l M T Y 8 L 0 l 0 Z W 1 Q Y X R o P j w v S X R l b U x v Y 2 F 0 a W 9 u P j x T d G F i b G V F b n R y a W V z I C 8 + P C 9 J d G V t P j x J d G V t P j x J d G V t T G 9 j Y X R p b 2 4 + P E l 0 Z W 1 U e X B l P k Z v c m 1 1 b G E 8 L 0 l 0 Z W 1 U e X B l P j x J d G V t U G F 0 a D 5 T Z W N 0 a W 9 u M S 9 0 Z X J y a X R v c m l l c y 9 S Z X B s Y W N l Z C U y M F Z h b H V l M T c 8 L 0 l 0 Z W 1 Q Y X R o P j w v S X R l b U x v Y 2 F 0 a W 9 u P j x T d G F i b G V F b n R y a W V z I C 8 + P C 9 J d G V t P j x J d G V t P j x J d G V t T G 9 j Y X R p b 2 4 + P E l 0 Z W 1 U e X B l P k Z v c m 1 1 b G E 8 L 0 l 0 Z W 1 U e X B l P j x J d G V t U G F 0 a D 5 T Z W N 0 a W 9 u M S 9 0 Z X J y a X R v c m l l c y 9 S Z X B s Y W N l Z C U y M F Z h b H V l M T g 8 L 0 l 0 Z W 1 Q Y X R o P j w v S X R l b U x v Y 2 F 0 a W 9 u P j x T d G F i b G V F b n R y a W V z I C 8 + P C 9 J d G V t P j x J d G V t P j x J d G V t T G 9 j Y X R p b 2 4 + P E l 0 Z W 1 U e X B l P k Z v c m 1 1 b G E 8 L 0 l 0 Z W 1 U e X B l P j x J d G V t U G F 0 a D 5 T Z W N 0 a W 9 u M S 9 0 Z X J y a X R v c m l l c y 9 S Z X B s Y W N l Z C U y M F Z h b H V l M T k 8 L 0 l 0 Z W 1 Q Y X R o P j w v S X R l b U x v Y 2 F 0 a W 9 u P j x T d G F i b G V F b n R y a W V z I C 8 + P C 9 J d G V t P j x J d G V t P j x J d G V t T G 9 j Y X R p b 2 4 + P E l 0 Z W 1 U e X B l P k Z v c m 1 1 b G E 8 L 0 l 0 Z W 1 U e X B l P j x J d G V t U G F 0 a D 5 T Z W N 0 a W 9 u M S 9 0 Z X J y a X R v c m l l c y 9 S Z X B s Y W N l Z C U y M F Z h b H V l M j A 8 L 0 l 0 Z W 1 Q Y X R o P j w v S X R l b U x v Y 2 F 0 a W 9 u P j x T d G F i b G V F b n R y a W V z I C 8 + P C 9 J d G V t P j x J d G V t P j x J d G V t T G 9 j Y X R p b 2 4 + P E l 0 Z W 1 U e X B l P k Z v c m 1 1 b G E 8 L 0 l 0 Z W 1 U e X B l P j x J d G V t U G F 0 a D 5 T Z W N 0 a W 9 u M S 9 0 Z X J y a X R v c m l l c y 9 S Z X B s Y W N l Z C U y M F Z h b H V l M j E 8 L 0 l 0 Z W 1 Q Y X R o P j w v S X R l b U x v Y 2 F 0 a W 9 u P j x T d G F i b G V F b n R y a W V z I C 8 + P C 9 J d G V t P j x J d G V t P j x J d G V t T G 9 j Y X R p b 2 4 + P E l 0 Z W 1 U e X B l P k Z v c m 1 1 b G E 8 L 0 l 0 Z W 1 U e X B l P j x J d G V t U G F 0 a D 5 T Z W N 0 a W 9 u M S 9 0 Z X J y a X R v c m l l c y 9 S Z X B s Y W N l Z C U y M F Z h b H V l M j I 8 L 0 l 0 Z W 1 Q Y X R o P j w v S X R l b U x v Y 2 F 0 a W 9 u P j x T d G F i b G V F b n R y a W V z I C 8 + P C 9 J d G V t P j x J d G V t P j x J d G V t T G 9 j Y X R p b 2 4 + P E l 0 Z W 1 U e X B l P k Z v c m 1 1 b G E 8 L 0 l 0 Z W 1 U e X B l P j x J d G V t U G F 0 a D 5 T Z W N 0 a W 9 u M S 9 0 Z X J y a X R v c m l l c y 9 S Z X B s Y W N l Z C U y M F Z h b H V l M j M 8 L 0 l 0 Z W 1 Q Y X R o P j w v S X R l b U x v Y 2 F 0 a W 9 u P j x T d G F i b G V F b n R y a W V z I C 8 + P C 9 J d G V t P j x J d G V t P j x J d G V t T G 9 j Y X R p b 2 4 + P E l 0 Z W 1 U e X B l P k Z v c m 1 1 b G E 8 L 0 l 0 Z W 1 U e X B l P j x J d G V t U G F 0 a D 5 T Z W N 0 a W 9 u M S 9 0 Z X J y a X R v c m l l c y 9 S Z X B s Y W N l Z C U y M F Z h b H V l M j Q 8 L 0 l 0 Z W 1 Q Y X R o P j w v S X R l b U x v Y 2 F 0 a W 9 u P j x T d G F i b G V F b n R y a W V z I C 8 + P C 9 J d G V t P j x J d G V t P j x J d G V t T G 9 j Y X R p b 2 4 + P E l 0 Z W 1 U e X B l P k Z v c m 1 1 b G E 8 L 0 l 0 Z W 1 U e X B l P j x J d G V t U G F 0 a D 5 T Z W N 0 a W 9 u M S 9 0 Z X J y a X R v c m l l c y 9 S Z X B s Y W N l Z C U y M F Z h b H V l M j U 8 L 0 l 0 Z W 1 Q Y X R o P j w v S X R l b U x v Y 2 F 0 a W 9 u P j x T d G F i b G V F b n R y a W V z I C 8 + P C 9 J d G V t P j x J d G V t P j x J d G V t T G 9 j Y X R p b 2 4 + P E l 0 Z W 1 U e X B l P k Z v c m 1 1 b G E 8 L 0 l 0 Z W 1 U e X B l P j x J d G V t U G F 0 a D 5 T Z W N 0 a W 9 u M S 9 0 Z X J y a X R v c m l l c y 9 S Z X B s Y W N l Z C U y M F Z h b H V l M j Y 8 L 0 l 0 Z W 1 Q Y X R o P j w v S X R l b U x v Y 2 F 0 a W 9 u P j x T d G F i b G V F b n R y a W V z I C 8 + P C 9 J d G V t P j x J d G V t P j x J d G V t T G 9 j Y X R p b 2 4 + P E l 0 Z W 1 U e X B l P k Z v c m 1 1 b G E 8 L 0 l 0 Z W 1 U e X B l P j x J d G V t U G F 0 a D 5 T Z W N 0 a W 9 u M S 9 0 Z X J y a X R v c m l l c y 9 S Z X B s Y W N l Z C U y M F Z h b H V l M j c 8 L 0 l 0 Z W 1 Q Y X R o P j w v S X R l b U x v Y 2 F 0 a W 9 u P j x T d G F i b G V F b n R y a W V z I C 8 + P C 9 J d G V t P j x J d G V t P j x J d G V t T G 9 j Y X R p b 2 4 + P E l 0 Z W 1 U e X B l P k Z v c m 1 1 b G E 8 L 0 l 0 Z W 1 U e X B l P j x J d G V t U G F 0 a D 5 T Z W N 0 a W 9 u M S 9 0 Z X J y a X R v c m l l c y 9 S Z X B s Y W N l Z C U y M F Z h b H V l M j g 8 L 0 l 0 Z W 1 Q Y X R o P j w v S X R l b U x v Y 2 F 0 a W 9 u P j x T d G F i b G V F b n R y a W V z I C 8 + P C 9 J d G V t P j x J d G V t P j x J d G V t T G 9 j Y X R p b 2 4 + P E l 0 Z W 1 U e X B l P k Z v c m 1 1 b G E 8 L 0 l 0 Z W 1 U e X B l P j x J d G V t U G F 0 a D 5 T Z W N 0 a W 9 u M S 9 0 Z X J y a X R v c m l l c y 9 S Z X B s Y W N l Z C U y M F Z h b H V l M j k 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E Y X R l c z w v S X R l b V B h d G g + P C 9 J d G V t T G 9 j Y X R p b 2 4 + P F N 0 Y W J s Z U V u d H J p Z X M + P E V u d H J 5 I F R 5 c G U 9 I k l z U H J p d m F 0 Z S I g V m F s d W U 9 I m w w I i A v P j x F b n R y e S B U e X B l P S J R d W V y e U l E I i B W Y W x 1 Z T 0 i c 2 Y 5 M 2 Q 1 Z D J l L T A 0 N m I t N D Y 0 M i 1 h O W F i L T A y Z G I 0 M D U 4 M D h h 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0 Z X N f M S 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N S 0 w O C 0 x M V Q x N z o 0 O T o 1 N S 4 w M T A z N z Y x W i I g L z 4 8 R W 5 0 c n k g V H l w Z T 0 i R m l s b E N v b H V t b l R 5 c G V z I i B W Y W x 1 Z T 0 i c 0 N R T U d C Z 1 k 9 I i A v P j x F b n R y e S B U e X B l P S J G a W x s Q 2 9 s d W 1 u T m F t Z X M i I F Z h b H V l P S J z W y Z x d W 9 0 O 0 R h d G V z J n F 1 b 3 Q 7 L C Z x d W 9 0 O 1 l l Y X I m c X V v d D s s J n F 1 b 3 Q 7 T W 9 u d G g m c X V v d D s s J n F 1 b 3 Q 7 U X V h c n R l c i Z x d W 9 0 O y w m c X V v d D t E Y X k g b 2 Y g V 2 V l a 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R h d G V z L 0 F 1 d G 9 S Z W 1 v d m V k Q 2 9 s d W 1 u c z E u e 0 R h d G V z L D B 9 J n F 1 b 3 Q 7 L C Z x d W 9 0 O 1 N l Y 3 R p b 2 4 x L 0 R h d G V z L 0 F 1 d G 9 S Z W 1 v d m V k Q 2 9 s d W 1 u c z E u e 1 l l Y X I s M X 0 m c X V v d D s s J n F 1 b 3 Q 7 U 2 V j d G l v b j E v R G F 0 Z X M v Q X V 0 b 1 J l b W 9 2 Z W R D b 2 x 1 b W 5 z M S 5 7 T W 9 u d G g s M n 0 m c X V v d D s s J n F 1 b 3 Q 7 U 2 V j d G l v b j E v R G F 0 Z X M v Q X V 0 b 1 J l b W 9 2 Z W R D b 2 x 1 b W 5 z M S 5 7 U X V h c n R l c i w z f S Z x d W 9 0 O y w m c X V v d D t T Z W N 0 a W 9 u M S 9 E Y X R l c y 9 B d X R v U m V t b 3 Z l Z E N v b H V t b n M x L n t E Y X k g b 2 Y g V 2 V l a y w 0 f S Z x d W 9 0 O 1 0 s J n F 1 b 3 Q 7 Q 2 9 s d W 1 u Q 2 9 1 b n Q m c X V v d D s 6 N S w m c X V v d D t L Z X l D b 2 x 1 b W 5 O Y W 1 l c y Z x d W 9 0 O z p b X S w m c X V v d D t D b 2 x 1 b W 5 J Z G V u d G l 0 a W V z J n F 1 b 3 Q 7 O l s m c X V v d D t T Z W N 0 a W 9 u M S 9 E Y X R l c y 9 B d X R v U m V t b 3 Z l Z E N v b H V t b n M x L n t E Y X R l c y w w f S Z x d W 9 0 O y w m c X V v d D t T Z W N 0 a W 9 u M S 9 E Y X R l c y 9 B d X R v U m V t b 3 Z l Z E N v b H V t b n M x L n t Z Z W F y L D F 9 J n F 1 b 3 Q 7 L C Z x d W 9 0 O 1 N l Y 3 R p b 2 4 x L 0 R h d G V z L 0 F 1 d G 9 S Z W 1 v d m V k Q 2 9 s d W 1 u c z E u e 0 1 v b n R o L D J 9 J n F 1 b 3 Q 7 L C Z x d W 9 0 O 1 N l Y 3 R p b 2 4 x L 0 R h d G V z L 0 F 1 d G 9 S Z W 1 v d m V k Q 2 9 s d W 1 u c z E u e 1 F 1 Y X J 0 Z X I s M 3 0 m c X V v d D s s J n F 1 b 3 Q 7 U 2 V j d G l v b j E v R G F 0 Z X M v Q X V 0 b 1 J l b W 9 2 Z W R D b 2 x 1 b W 5 z M S 5 7 R G F 5 I G 9 m I F d l Z W s s N H 0 m c X V v d D t d L C Z x d W 9 0 O 1 J l b G F 0 a W 9 u c 2 h p c E l u Z m 8 m c X V v d D s 6 W 1 1 9 I i A v P j w v U 3 R h Y m x l R W 5 0 c m l l c z 4 8 L 0 l 0 Z W 0 + P E l 0 Z W 0 + P E l 0 Z W 1 M b 2 N h d G l v b j 4 8 S X R l b V R 5 c G U + R m 9 y b X V s Y T w v S X R l b V R 5 c G U + P E l 0 Z W 1 Q Y X R o P l N l Y 3 R p b 2 4 x L 0 R h d G V z L 1 N v d X J j Z T w v S X R l b V B h d G g + P C 9 J d G V t T G 9 j Y X R p b 2 4 + P F N 0 Y W J s Z U V u d H J p Z X M g L z 4 8 L 0 l 0 Z W 0 + P E l 0 Z W 0 + P E l 0 Z W 1 M b 2 N h d G l v b j 4 8 S X R l b V R 5 c G U + R m 9 y b X V s Y T w v S X R l b V R 5 c G U + P E l 0 Z W 1 Q Y X R o P l N l Y 3 R p b 2 4 x L 0 R h d G V z L 0 N o Y W 5 n Z W Q l M j B U e X B l P C 9 J d G V t U G F 0 a D 4 8 L 0 l 0 Z W 1 M b 2 N h d G l v b j 4 8 U 3 R h Y m x l R W 5 0 c m l l c y A v P j w v S X R l b T 4 8 S X R l b T 4 8 S X R l b U x v Y 2 F 0 a W 9 u P j x J d G V t V H l w Z T 5 G b 3 J t d W x h P C 9 J d G V t V H l w Z T 4 8 S X R l b V B h d G g + U 2 V j d G l v b j E v R G F 0 Z X M v Q 2 h h b m d l Z C U y M F R 5 c G U x P C 9 J d G V t U G F 0 a D 4 8 L 0 l 0 Z W 1 M b 2 N h d G l v b j 4 8 U 3 R h Y m x l R W 5 0 c m l l c y A v P j w v S X R l b T 4 8 S X R l b T 4 8 S X R l b U x v Y 2 F 0 a W 9 u P j x J d G V t V H l w Z T 5 G b 3 J t d W x h P C 9 J d G V t V H l w Z T 4 8 S X R l b V B h d G g + U 2 V j d G l v b j E v R G F 0 Z X M v S W 5 z Z X J 0 Z W Q l M j B Z Z W F y P C 9 J d G V t U G F 0 a D 4 8 L 0 l 0 Z W 1 M b 2 N h d G l v b j 4 8 U 3 R h Y m x l R W 5 0 c m l l c y A v P j w v S X R l b T 4 8 S X R l b T 4 8 S X R l b U x v Y 2 F 0 a W 9 u P j x J d G V t V H l w Z T 5 G b 3 J t d W x h P C 9 J d G V t V H l w Z T 4 8 S X R l b V B h d G g + U 2 V j d G l v b j E v R G F 0 Z X M v S W 5 z Z X J 0 Z W Q l M j B N b 2 5 0 a D w v S X R l b V B h d G g + P C 9 J d G V t T G 9 j Y X R p b 2 4 + P F N 0 Y W J s Z U V u d H J p Z X M g L z 4 8 L 0 l 0 Z W 0 + P E l 0 Z W 0 + P E l 0 Z W 1 M b 2 N h d G l v b j 4 8 S X R l b V R 5 c G U + R m 9 y b X V s Y T w v S X R l b V R 5 c G U + P E l 0 Z W 1 Q Y X R o P l N l Y 3 R p b 2 4 x L 0 R h d G V z L 0 l u c 2 V y d G V k J T I w U X V h c n R l c j w v S X R l b V B h d G g + P C 9 J d G V t T G 9 j Y X R p b 2 4 + P F N 0 Y W J s Z U V u d H J p Z X M g L z 4 8 L 0 l 0 Z W 0 + P E l 0 Z W 0 + P E l 0 Z W 1 M b 2 N h d G l v b j 4 8 S X R l b V R 5 c G U + R m 9 y b X V s Y T w v S X R l b V R 5 c G U + P E l 0 Z W 1 Q Y X R o P l N l Y 3 R p b 2 4 x L 0 R h d G V z L 0 l u c 2 V y d G V k J T I w R G F 5 J T I w b 2 Y l M j B X Z W V r P C 9 J d G V t U G F 0 a D 4 8 L 0 l 0 Z W 1 M b 2 N h d G l v b j 4 8 U 3 R h Y m x l R W 5 0 c m l l c y A v P j w v S X R l b T 4 8 S X R l b T 4 8 S X R l b U x v Y 2 F 0 a W 9 u P j x J d G V t V H l w Z T 5 G b 3 J t d W x h P C 9 J d G V t V H l w Z T 4 8 S X R l b V B h d G g + U 2 V j d G l v b j E v R G F 0 Z X M v Q 2 h h b m d l Z C U y M F R 5 c G U y P C 9 J d G V t U G F 0 a D 4 8 L 0 l 0 Z W 1 M b 2 N h d G l v b j 4 8 U 3 R h Y m x l R W 5 0 c m l l c y A v P j w v S X R l b T 4 8 S X R l b T 4 8 S X R l b U x v Y 2 F 0 a W 9 u P j x J d G V t V H l w Z T 5 G b 3 J t d W x h P C 9 J d G V t V H l w Z T 4 8 S X R l b V B h d G g + U 2 V j d G l v b j E v R G F 0 Z X M v U m V w b G F j Z W Q l M j B W Y W x 1 Z T w v S X R l b V B h d G g + P C 9 J d G V t T G 9 j Y X R p b 2 4 + P F N 0 Y W J s Z U V u d H J p Z X M g L z 4 8 L 0 l 0 Z W 0 + P E l 0 Z W 0 + P E l 0 Z W 1 M b 2 N h d G l v b j 4 8 S X R l b V R 5 c G U + R m 9 y b X V s Y T w v S X R l b V R 5 c G U + P E l 0 Z W 1 Q Y X R o P l N l Y 3 R p b 2 4 x L 0 R h d G V z L 1 J l c G x h Y 2 V k J T I w V m F s d W U x P C 9 J d G V t U G F 0 a D 4 8 L 0 l 0 Z W 1 M b 2 N h d G l v b j 4 8 U 3 R h Y m x l R W 5 0 c m l l c y A v P j w v S X R l b T 4 8 S X R l b T 4 8 S X R l b U x v Y 2 F 0 a W 9 u P j x J d G V t V H l w Z T 5 G b 3 J t d W x h P C 9 J d G V t V H l w Z T 4 8 S X R l b V B h d G g + U 2 V j d G l v b j E v R G F 0 Z X M v U m V w b G F j Z W Q l M j B W Y W x 1 Z T I 8 L 0 l 0 Z W 1 Q Y X R o P j w v S X R l b U x v Y 2 F 0 a W 9 u P j x T d G F i b G V F b n R y a W V z I C 8 + P C 9 J d G V t P j x J d G V t P j x J d G V t T G 9 j Y X R p b 2 4 + P E l 0 Z W 1 U e X B l P k Z v c m 1 1 b G E 8 L 0 l 0 Z W 1 U e X B l P j x J d G V t U G F 0 a D 5 T Z W N 0 a W 9 u M S 9 E Y X R l c y 9 S Z X B s Y W N l Z C U y M F Z h b H V l M z w v S X R l b V B h d G g + P C 9 J d G V t T G 9 j Y X R p b 2 4 + P F N 0 Y W J s Z U V u d H J p Z X M g L z 4 8 L 0 l 0 Z W 0 + P E l 0 Z W 0 + P E l 0 Z W 1 M b 2 N h d G l v b j 4 8 S X R l b V R 5 c G U + R m 9 y b X V s Y T w v S X R l b V R 5 c G U + P E l 0 Z W 1 Q Y X R o P l N l Y 3 R p b 2 4 x L 0 R h d G V z L 1 J l c G x h Y 2 V k J T I w V m F s d W U 0 P C 9 J d G V t U G F 0 a D 4 8 L 0 l 0 Z W 1 M b 2 N h d G l v b j 4 8 U 3 R h Y m x l R W 5 0 c m l l c y A v P j w v S X R l b T 4 8 S X R l b T 4 8 S X R l b U x v Y 2 F 0 a W 9 u P j x J d G V t V H l w Z T 5 G b 3 J t d W x h P C 9 J d G V t V H l w Z T 4 8 S X R l b V B h d G g + U 2 V j d G l v b j E v R G F 0 Z X M v U m V w b G F j Z W Q l M j B W Y W x 1 Z T U 8 L 0 l 0 Z W 1 Q Y X R o P j w v S X R l b U x v Y 2 F 0 a W 9 u P j x T d G F i b G V F b n R y a W V z I C 8 + P C 9 J d G V t P j x J d G V t P j x J d G V t T G 9 j Y X R p b 2 4 + P E l 0 Z W 1 U e X B l P k Z v c m 1 1 b G E 8 L 0 l 0 Z W 1 U e X B l P j x J d G V t U G F 0 a D 5 T Z W N 0 a W 9 u M S 9 E Y X R l c y 9 S Z X B s Y W N l Z C U y M F Z h b H V l N j w v S X R l b V B h d G g + P C 9 J d G V t T G 9 j Y X R p b 2 4 + P F N 0 Y W J s Z U V u d H J p Z X M g L z 4 8 L 0 l 0 Z W 0 + P E l 0 Z W 0 + P E l 0 Z W 1 M b 2 N h d G l v b j 4 8 S X R l b V R 5 c G U + R m 9 y b X V s Y T w v S X R l b V R 5 c G U + P E l 0 Z W 1 Q Y X R o P l N l Y 3 R p b 2 4 x L 0 R h d G V z L 1 J l c G x h Y 2 V k J T I w V m F s d W U 3 P C 9 J d G V t U G F 0 a D 4 8 L 0 l 0 Z W 1 M b 2 N h d G l v b j 4 8 U 3 R h Y m x l R W 5 0 c m l l c y A v P j w v S X R l b T 4 8 S X R l b T 4 8 S X R l b U x v Y 2 F 0 a W 9 u P j x J d G V t V H l w Z T 5 G b 3 J t d W x h P C 9 J d G V t V H l w Z T 4 8 S X R l b V B h d G g + U 2 V j d G l v b j E v R G F 0 Z X M v U m V w b G F j Z W Q l M j B W Y W x 1 Z T g 8 L 0 l 0 Z W 1 Q Y X R o P j w v S X R l b U x v Y 2 F 0 a W 9 u P j x T d G F i b G V F b n R y a W V z I C 8 + P C 9 J d G V t P j x J d G V t P j x J d G V t T G 9 j Y X R p b 2 4 + P E l 0 Z W 1 U e X B l P k Z v c m 1 1 b G E 8 L 0 l 0 Z W 1 U e X B l P j x J d G V t U G F 0 a D 5 T Z W N 0 a W 9 u M S 9 E Y X R l c y 9 S Z X B s Y W N l Z C U y M F Z h b H V l O T w v S X R l b V B h d G g + P C 9 J d G V t T G 9 j Y X R p b 2 4 + P F N 0 Y W J s Z U V u d H J p Z X M g L z 4 8 L 0 l 0 Z W 0 + P E l 0 Z W 0 + P E l 0 Z W 1 M b 2 N h d G l v b j 4 8 S X R l b V R 5 c G U + R m 9 y b X V s Y T w v S X R l b V R 5 c G U + P E l 0 Z W 1 Q Y X R o P l N l Y 3 R p b 2 4 x L 0 R h d G V z L 1 J l c G x h Y 2 V k J T I w V m F s d W U x M D w v S X R l b V B h d G g + P C 9 J d G V t T G 9 j Y X R p b 2 4 + P F N 0 Y W J s Z U V u d H J p Z X M g L z 4 8 L 0 l 0 Z W 0 + P E l 0 Z W 0 + P E l 0 Z W 1 M b 2 N h d G l v b j 4 8 S X R l b V R 5 c G U + R m 9 y b X V s Y T w v S X R l b V R 5 c G U + P E l 0 Z W 1 Q Y X R o P l N l Y 3 R p b 2 4 x L 0 R h d G V z L 1 J l c G x h Y 2 V k J T I w V m F s d W U x M T w v S X R l b V B h d G g + P C 9 J d G V t T G 9 j Y X R p b 2 4 + P F N 0 Y W J s Z U V u d H J p Z X M g L z 4 8 L 0 l 0 Z W 0 + P E l 0 Z W 0 + P E l 0 Z W 1 M b 2 N h d G l v b j 4 8 S X R l b V R 5 c G U + R m 9 y b X V s Y T w v S X R l b V R 5 c G U + P E l 0 Z W 1 Q Y X R o P l N l Y 3 R p b 2 4 x L 0 R h d G V z L 1 J l c G x h Y 2 V k J T I w V m F s d W U x M j w v S X R l b V B h d G g + P C 9 J d G V t T G 9 j Y X R p b 2 4 + P F N 0 Y W J s Z U V u d H J p Z X M g L z 4 8 L 0 l 0 Z W 0 + P E l 0 Z W 0 + P E l 0 Z W 1 M b 2 N h d G l v b j 4 8 S X R l b V R 5 c G U + R m 9 y b X V s Y T w v S X R l b V R 5 c G U + P E l 0 Z W 1 Q Y X R o P l N l Y 3 R p b 2 4 x L 0 R h d G V z L 1 J l c G x h Y 2 V k J T I w V m F s d W U x M z w v S X R l b V B h d G g + P C 9 J d G V t T G 9 j Y X R p b 2 4 + P F N 0 Y W J s Z U V u d H J p Z X M g L z 4 8 L 0 l 0 Z W 0 + P E l 0 Z W 0 + P E l 0 Z W 1 M b 2 N h d G l v b j 4 8 S X R l b V R 5 c G U + R m 9 y b X V s Y T w v S X R l b V R 5 c G U + P E l 0 Z W 1 Q Y X R o P l N l Y 3 R p b 2 4 x L 0 R h d G V z L 1 J l c G x h Y 2 V k J T I w V m F s d W U x N D w v S X R l b V B h d G g + P C 9 J d G V t T G 9 j Y X R p b 2 4 + P F N 0 Y W J s Z U V u d H J p Z X M g L z 4 8 L 0 l 0 Z W 0 + P E l 0 Z W 0 + P E l 0 Z W 1 M b 2 N h d G l v b j 4 8 S X R l b V R 5 c G U + R m 9 y b X V s Y T w v S X R l b V R 5 c G U + P E l 0 Z W 1 Q Y X R o P l N l Y 3 R p b 2 4 x L 0 R h d G V z L 1 J l c G x h Y 2 V k J T I w V m F s d W U x N T w v S X R l b V B h d G g + P C 9 J d G V t T G 9 j Y X R p b 2 4 + P F N 0 Y W J s Z U V u d H J p Z X M g L z 4 8 L 0 l 0 Z W 0 + P E l 0 Z W 0 + P E l 0 Z W 1 M b 2 N h d G l v b j 4 8 S X R l b V R 5 c G U + R m 9 y b X V s Y T w v S X R l b V R 5 c G U + P E l 0 Z W 1 Q Y X R o P l N l Y 3 R p b 2 4 x L 0 R h d G V z L 1 J l c G x h Y 2 V k J T I w V m F s d W U x N j w v S X R l b V B h d G g + P C 9 J d G V t T G 9 j Y X R p b 2 4 + P F N 0 Y W J s Z U V u d H J p Z X M g L z 4 8 L 0 l 0 Z W 0 + P C 9 J d G V t c z 4 8 L 0 x v Y 2 F s U G F j a 2 F n Z U 1 l d G F k Y X R h R m l s Z T 4 W A A A A U E s F B g A A A A A A A A A A A A A A A A A A A A A A A C Y B A A A B A A A A 0 I y d 3 w E V 0 R G M e g D A T 8 K X 6 w E A A A B Y X p E B U W r b S Z D Y E C f e E 3 P Z A A A A A A I A A A A A A B B m A A A A A Q A A I A A A A A 0 q I 6 v R 6 U 3 V 8 V e o u 8 Y 4 O u R D x 0 i Y + S P + d c / b a D b d i N X U A A A A A A 6 A A A A A A g A A I A A A A E a O v q T A z 6 V N d W + H L M p T O 4 n G 3 6 4 Y e q k V m 2 / V z K D X c J W j U A A A A E L 8 S 2 6 C 5 9 D + + k R Q U s B W e D I W B F a 2 q J 8 u B M g F A d x Z Q M 2 5 U z b F h g g O p s J d y u s c v h V E 9 2 0 P I Z M 1 u p t V 7 M U t i E k 0 v l z 1 K G l m V J 4 o L m t o F R e b h 2 e 0 Q A A A A L 3 G Z q / 3 i L J 6 A l x z / 1 Z 4 5 V e c Q E E B 8 C y 1 + d H x 5 n e y Z 3 O p y d j t T f k z q 5 s S u 4 C l 1 g B A d n K A K / J H t U m Z h w i I p t u I V a w = < / D a t a M a s h u p > 
</file>

<file path=customXml/item25.xml>��< ? x m l   v e r s i o n = " 1 . 0 "   e n c o d i n g = " U T F - 1 6 " ? > < G e m i n i   x m l n s = " h t t p : / / g e m i n i / p i v o t c u s t o m i z a t i o n / d 3 5 f 4 7 2 a - d a 0 a - 4 5 8 d - a d 2 e - 2 1 7 6 5 4 7 a 2 d a 2 " > < 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26.xml>��< ? x m l   v e r s i o n = " 1 . 0 "   e n c o d i n g = " U T F - 1 6 " ? > < G e m i n i   x m l n s = " h t t p : / / g e m i n i / p i v o t c u s t o m i z a t i o n / T a b l e X M L _ O r d e r s 1 " > < 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 8 5 < / i n t > < / v a l u e > < / i t e m > < i t e m > < k e y > < s t r i n g > O r d e r D a t e < / s t r i n g > < / k e y > < v a l u e > < i n t > 1 0 1 < / i n t > < / v a l u e > < / i t e m > < i t e m > < k e y > < s t r i n g > C u s t o m e r I D < / s t r i n g > < / k e y > < v a l u e > < i n t > 1 0 9 < / i n t > < / v a l u e > < / i t e m > < i t e m > < k e y > < s t r i n g > P r o d u c t I D < / s t r i n g > < / k e y > < v a l u e > < i n t > 9 7 < / i n t > < / v a l u e > < / i t e m > < i t e m > < k e y > < s t r i n g > Q u a n t i t y < / s t r i n g > < / k e y > < v a l u e > < i n t > 8 9 < / i n t > < / v a l u e > < / i t e m > < i t e m > < k e y > < s t r i n g > U n i t P r i c e < / s t r i n g > < / k e y > < v a l u e > < i n t > 9 3 < / i n t > < / v a l u e > < / i t e m > < i t e m > < k e y > < s t r i n g > S a l e s A m o u n t < / s t r i n g > < / k e y > < v a l u e > < i n t > 1 1 8 < / i n t > < / v a l u e > < / i t e m > < i t e m > < k e y > < s t r i n g > P a y m e n t M e t h o d < / s t r i n g > < / k e y > < v a l u e > < i n t > 1 4 0 < / i n t > < / v a l u e > < / i t e m > < i t e m > < k e y > < s t r i n g > Y e a r < / s t r i n g > < / k e y > < v a l u e > < i n t > 6 2 < / i n t > < / v a l u e > < / i t e m > < i t e m > < k e y > < s t r i n g > M o n t h < / s t r i n g > < / k e y > < v a l u e > < i n t > 7 7 < / i n t > < / v a l u e > < / i t e m > < i t e m > < k e y > < s t r i n g > D a y < / s t r i n g > < / k e y > < v a l u e > < i n t > 5 9 < / i n t > < / v a l u e > < / i t e m > < / C o l u m n W i d t h s > < C o l u m n D i s p l a y I n d e x > < i t e m > < k e y > < s t r i n g > O r d e r I D < / s t r i n g > < / k e y > < v a l u e > < i n t > 0 < / i n t > < / v a l u e > < / i t e m > < i t e m > < k e y > < s t r i n g > O r d e r D a t e < / s t r i n g > < / k e y > < v a l u e > < i n t > 1 < / i n t > < / v a l u e > < / i t e m > < i t e m > < k e y > < s t r i n g > C u s t o m e r I D < / s t r i n g > < / k e y > < v a l u e > < i n t > 2 < / i n t > < / v a l u e > < / i t e m > < i t e m > < k e y > < s t r i n g > P r o d u c t I D < / s t r i n g > < / k e y > < v a l u e > < i n t > 3 < / i n t > < / v a l u e > < / i t e m > < i t e m > < k e y > < s t r i n g > Q u a n t i t y < / s t r i n g > < / k e y > < v a l u e > < i n t > 4 < / i n t > < / v a l u e > < / i t e m > < i t e m > < k e y > < s t r i n g > U n i t P r i c e < / s t r i n g > < / k e y > < v a l u e > < i n t > 5 < / i n t > < / v a l u e > < / i t e m > < i t e m > < k e y > < s t r i n g > S a l e s A m o u n t < / s t r i n g > < / k e y > < v a l u e > < i n t > 6 < / i n t > < / v a l u e > < / i t e m > < i t e m > < k e y > < s t r i n g > P a y m e n t M e t h o d < / s t r i n g > < / k e y > < v a l u e > < i n t > 7 < / i n t > < / v a l u e > < / i t e m > < i t e m > < k e y > < s t r i n g > Y e a r < / s t r i n g > < / k e y > < v a l u e > < i n t > 8 < / i n t > < / v a l u e > < / i t e m > < i t e m > < k e y > < s t r i n g > M o n t h < / s t r i n g > < / k e y > < v a l u e > < i n t > 9 < / i n t > < / v a l u e > < / i t e m > < i t e m > < k e y > < s t r i n g > D a y < / s t r i n g > < / k e y > < v a l u e > < i n t > 1 0 < / 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c 1 9 6 2 8 b f - 4 c d 4 - 4 f d 5 - b 2 4 0 - c 0 8 f 7 8 6 9 b 9 e 8 " > < 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28.xml>��< ? x m l   v e r s i o n = " 1 . 0 "   e n c o d i n g = " U T F - 1 6 " ? > < G e m i n i   x m l n s = " h t t p : / / g e m i n i / p i v o t c u s t o m i z a t i o n / I s S a n d b o x E m b e d d e d " > < C u s t o m C o n t e n t > < ! [ C D A T A [ y e s ] ] > < / C u s t o m C o n t e n t > < / G e m i n i > 
</file>

<file path=customXml/item2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 2 0 2 5 - 0 8 - 1 2 T 0 1 : 0 7 : 2 4 . 0 0 9 1 9 3 1 + 0 3 : 0 0 < / L a s t P r o c e s s e d T i m e > < / D a t a M o d e l i n g S a n d b o x . S e r i a l i z e d S a n d b o x E r r o r C a c h 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 C o l u m n s \ P r o d u c t N a m e < / K e y > < / D i a g r a m O b j e c t K e y > < D i a g r a m O b j e c t K e y > < K e y > C o l u m n s \ C a t e g o r y < / K e y > < / D i a g r a m O b j e c t K e y > < D i a g r a m O b j e c t K e y > < K e y > C o l u m n s \ S u b C a t e g o r y < / K e y > < / D i a g r a m O b j e c t K e y > < D i a g r a m O b j e c t K e y > < K e y > C o l u m n s \ M a n u f a c t u r e r < / K e y > < / D i a g r a m O b j e c t K e y > < D i a g r a m O b j e c t K e y > < K e y > C o l u m n s \ C o s t P r i c e < / K e y > < / D i a g r a m O b j e c t K e y > < D i a g r a m O b j e c t K e y > < K e y > C o l u m n s \ W e i g h t K G < / K e y > < / D i a g r a m O b j e c t K e y > < D i a g r a m O b j e c t K e y > < K e y > C o l u m n s \ S i z e 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 C o l u m n s \ S u b C a t e g o r y < / K e y > < / a : K e y > < a : V a l u e   i : t y p e = " M e a s u r e G r i d N o d e V i e w S t a t e " > < C o l u m n > 3 < / C o l u m n > < L a y e d O u t > t r u e < / L a y e d O u t > < / a : V a l u e > < / a : K e y V a l u e O f D i a g r a m O b j e c t K e y a n y T y p e z b w N T n L X > < a : K e y V a l u e O f D i a g r a m O b j e c t K e y a n y T y p e z b w N T n L X > < a : K e y > < K e y > C o l u m n s \ M a n u f a c t u r e r < / K e y > < / a : K e y > < a : V a l u e   i : t y p e = " M e a s u r e G r i d N o d e V i e w S t a t e " > < C o l u m n > 4 < / C o l u m n > < L a y e d O u t > t r u e < / L a y e d O u t > < / a : V a l u e > < / a : K e y V a l u e O f D i a g r a m O b j e c t K e y a n y T y p e z b w N T n L X > < a : K e y V a l u e O f D i a g r a m O b j e c t K e y a n y T y p e z b w N T n L X > < a : K e y > < K e y > C o l u m n s \ C o s t P r i c e < / K e y > < / a : K e y > < a : V a l u e   i : t y p e = " M e a s u r e G r i d N o d e V i e w S t a t e " > < C o l u m n > 5 < / C o l u m n > < L a y e d O u t > t r u e < / L a y e d O u t > < / a : V a l u e > < / a : K e y V a l u e O f D i a g r a m O b j e c t K e y a n y T y p e z b w N T n L X > < a : K e y V a l u e O f D i a g r a m O b j e c t K e y a n y T y p e z b w N T n L X > < a : K e y > < K e y > C o l u m n s \ W e i g h t K G < / K e y > < / a : K e y > < a : V a l u e   i : t y p e = " M e a s u r e G r i d N o d e V i e w S t a t e " > < C o l u m n > 6 < / C o l u m n > < L a y e d O u t > t r u e < / L a y e d O u t > < / a : V a l u e > < / a : K e y V a l u e O f D i a g r a m O b j e c t K e y a n y T y p e z b w N T n L X > < a : K e y V a l u e O f D i a g r a m O b j e c t K e y a n y T y p e z b w N T n L X > < a : K e y > < K e y > C o l u m n s \ S i z e < / K e y > < / a : K e y > < a : V a l u e   i : t y p e = " M e a s u r e G r i d N o d e V i e w S t a t e " > < C o l u m n > 7 < / C o l u m n > < L a y e d O u t > t r u e < / L a y e d O u t > < / a : V a l u e > < / a : K e y V a l u e O f D i a g r a m O b j e c t K e y a n y T y p e z b w N T n L X > < / V i e w S t a t e s > < / D i a g r a m M a n a g e r . S e r i a l i z a b l e D i a g r a m > < D i a g r a m M a n a g e r . S e r i a l i z a b l e D i a g r a m > < A d a p t e r   i : t y p e = " M e a s u r e D i a g r a m S a n d b o x A d a p t e r " > < T a b l e N a m e > O r d e r s 1 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 C o l u m n s \ O r d e r I D < / K e y > < / D i a g r a m O b j e c t K e y > < D i a g r a m O b j e c t K e y > < K e y > C o l u m n s \ O r d e r D a t e < / K e y > < / D i a g r a m O b j e c t K e y > < D i a g r a m O b j e c t K e y > < K e y > C o l u m n s \ C u s t o m e r I D < / K e y > < / D i a g r a m O b j e c t K e y > < D i a g r a m O b j e c t K e y > < K e y > C o l u m n s \ P r o d u c t I D < / K e y > < / D i a g r a m O b j e c t K e y > < D i a g r a m O b j e c t K e y > < K e y > C o l u m n s \ Q u a n t i t y < / K e y > < / D i a g r a m O b j e c t K e y > < D i a g r a m O b j e c t K e y > < K e y > C o l u m n s \ U n i t P r i c e < / K e y > < / D i a g r a m O b j e c t K e y > < D i a g r a m O b j e c t K e y > < K e y > C o l u m n s \ S a l e s A m o u n t < / K e y > < / D i a g r a m O b j e c t K e y > < D i a g r a m O b j e c t K e y > < K e y > C o l u m n s \ P a y m e n t M e t h o d < / K e y > < / D i a g r a m O b j e c t K e y > < D i a g r a m O b j e c t K e y > < K e y > C o l u m n s \ Y e a r < / K e y > < / D i a g r a m O b j e c t K e y > < D i a g r a m O b j e c t K e y > < K e y > C o l u m n s \ M o n t h < / K e y > < / D i a g r a m O b j e c t K e y > < D i a g r a m O b j e c t K e y > < K e y > C o l u m n s \ D a y 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 C o l u m n s \ O r d e r I D < / 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 C o l u m n s \ S a l e s A m o u n t < / K e y > < / a : K e y > < a : V a l u e   i : t y p e = " M e a s u r e G r i d N o d e V i e w S t a t e " > < C o l u m n > 6 < / C o l u m n > < L a y e d O u t > t r u e < / L a y e d O u t > < / a : V a l u e > < / a : K e y V a l u e O f D i a g r a m O b j e c t K e y a n y T y p e z b w N T n L X > < a : K e y V a l u e O f D i a g r a m O b j e c t K e y a n y T y p e z b w N T n L X > < a : K e y > < K e y > C o l u m n s \ P a y m e n t M e t h o d < / K e y > < / a : K e y > < a : V a l u e   i : t y p e = " M e a s u r e G r i d N o d e V i e w S t a t e " > < C o l u m n > 7 < / C o l u m n > < L a y e d O u t > t r u e < / L a y e d O u t > < / a : V a l u e > < / a : K e y V a l u e O f D i a g r a m O b j e c t K e y a n y T y p e z b w N T n L X > < a : K e y V a l u e O f D i a g r a m O b j e c t K e y a n y T y p e z b w N T n L X > < a : K e y > < K e y > C o l u m n s \ Y e a r < / 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 C o l u m n s \ D a y < / K e y > < / a : K e y > < a : V a l u e   i : t y p e = " M e a s u r e G r i d N o d e V i e w S t a t e " > < C o l u m n > 1 0 < / C o l u m n > < L a y e d O u t > t r u e < / L a y e d O u t > < / a : V a l u e > < / a : K e y V a l u e O f D i a g r a m O b j e c t K e y a n y T y p e z b w N T n L X > < / V i e w S t a t e s > < / D i a g r a m M a n a g e r . S e r i a l i z a b l e D i a g r a m > < D i a g r a m M a n a g e r . S e r i a l i z a b l e D i a g r a m > < A d a p t e r   i : t y p e = " M e a s u r e D i a g r a m S a n d b o x A d a p t e r " > < T a b l e N a m e > t e r r i t o r i e s 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 t e r r i t o r i e s 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 C o l u m n s \ R e g i o n I D < / K e y > < / D i a g r a m O b j e c t K e y > < D i a g r a m O b j e c t K e y > < K e y > C o l u m n s \ C i t y < / K e y > < / D i a g r a m O b j e c t K e y > < D i a g r a m O b j e c t K e y > < K e y > C o l u m n s \ C o u n t r y 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V i e w S t a t e s > < / D i a g r a m M a n a g e r . S e r i a l i z a b l e D i a g r a m > < D i a g r a m M a n a g e r . S e r i a l i z a b l e D i a g r a m > < A d a p t e r   i : t y p e = " M e a s u r e D i a g r a m S a n d b o x A d a p t e r " > < T a b l e N a m e > T a b l e 8 < / 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 T a b l e 8 < / 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 C o l u m n s \ C i t y < / K e y > < / D i a g r a m O b j e c t K e y > < D i a g r a m O b j e c t K e y > < K e y > C o l u m n s \ S u m   S a l e s 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 C o l u m n s \ C i t y < / K e y > < / a : K e y > < a : V a l u e   i : t y p e = " M e a s u r e G r i d N o d e V i e w S t a t e " > < L a y e d O u t > t r u e < / L a y e d O u t > < / a : V a l u e > < / a : K e y V a l u e O f D i a g r a m O b j e c t K e y a n y T y p e z b w N T n L X > < a : K e y V a l u e O f D i a g r a m O b j e c t K e y a n y T y p e z b w N T n L X > < a : K e y > < K e y > C o l u m n s \ S u m   S a l e s < / 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 P r o f i t < / K e y > < / D i a g r a m O b j e c t K e y > < D i a g r a m O b j e c t K e y > < K e y > M e a s u r e s \ T o t a l   P r o f i t \ T a g I n f o \ F o r m u l a < / K e y > < / D i a g r a m O b j e c t K e y > < D i a g r a m O b j e c t K e y > < K e y > M e a s u r e s \ T o t a l   P r o f i t \ T a g I n f o \ V a l u e < / K e y > < / D i a g r a m O b j e c t K e y > < D i a g r a m O b j e c t K e y > < K e y > M e a s u r e s \ S u m   o f   S a l e s A m o u n t < / K e y > < / D i a g r a m O b j e c t K e y > < D i a g r a m O b j e c t K e y > < K e y > M e a s u r e s \ S u m   o f   S a l e s A m o u n t \ T a g I n f o \ F o r m u l a < / K e y > < / D i a g r a m O b j e c t K e y > < D i a g r a m O b j e c t K e y > < K e y > M e a s u r e s \ S u m   o f   S a l e s A m o u n t \ T a g I n f o \ V a l u e < / K e y > < / D i a g r a m O b j e c t K e y > < D i a g r a m O b j e c t K e y > < K e y > M e a s u r e s \ S u m   o f   O r d e r I D < / K e y > < / D i a g r a m O b j e c t K e y > < D i a g r a m O b j e c t K e y > < K e y > M e a s u r e s \ S u m   o f   O r d e r I D \ T a g I n f o \ F o r m u l a < / K e y > < / D i a g r a m O b j e c t K e y > < D i a g r a m O b j e c t K e y > < K e y > M e a s u r e s \ S u m   o f   O r d e r I D \ T a g I n f o \ V a l u e < / K e y > < / D i a g r a m O b j e c t K e y > < D i a g r a m O b j e c t K e y > < K e y > M e a s u r e s \ D i s t i n c t   C o u n t   o f   O r d e r I D < / K e y > < / D i a g r a m O b j e c t K e y > < D i a g r a m O b j e c t K e y > < K e y > M e a s u r e s \ D i s t i n c t   C o u n t   o f   O r d e r I D \ T a g I n f o \ F o r m u l a < / K e y > < / D i a g r a m O b j e c t K e y > < D i a g r a m O b j e c t K e y > < K e y > M e a s u r e s \ D i s t i n c t   C o u n t   o f   O r d e r I D \ T a g I n f o \ V a l u e < / K e y > < / D i a g r a m O b j e c t K e y > < D i a g r a m O b j e c t K e y > < K e y > M e a s u r e s \ C o u n t   o f   O r d e r I D < / K e y > < / D i a g r a m O b j e c t K e y > < D i a g r a m O b j e c t K e y > < K e y > M e a s u r e s \ C o u n t   o f   O r d e r I D \ T a g I n f o \ F o r m u l a < / K e y > < / D i a g r a m O b j e c t K e y > < D i a g r a m O b j e c t K e y > < K e y > M e a s u r e s \ C o u n t   o f   O r d e r I D \ T a g I n f o \ V a l u e < / K e y > < / D i a g r a m O b j e c t K e y > < D i a g r a m O b j e c t K e y > < K e y > M e a s u r e s \ S u m   o f   U n i t P r i c e < / K e y > < / D i a g r a m O b j e c t K e y > < D i a g r a m O b j e c t K e y > < K e y > M e a s u r e s \ S u m   o f   U n i t P r i c e \ T a g I n f o \ F o r m u l a < / K e y > < / D i a g r a m O b j e c t K e y > < D i a g r a m O b j e c t K e y > < K e y > M e a s u r e s \ S u m   o f   U n i t P r i c e \ T a g I n f o \ V a l u e < / K e y > < / D i a g r a m O b j e c t K e y > < D i a g r a m O b j e c t K e y > < K e y > C o l u m n s \ O r d e r I D < / K e y > < / D i a g r a m O b j e c t K e y > < D i a g r a m O b j e c t K e y > < K e y > C o l u m n s \ O r d e r D a t e < / K e y > < / D i a g r a m O b j e c t K e y > < D i a g r a m O b j e c t K e y > < K e y > C o l u m n s \ C u s t o m e r I D < / K e y > < / D i a g r a m O b j e c t K e y > < D i a g r a m O b j e c t K e y > < K e y > C o l u m n s \ P r o d u c t I D < / K e y > < / D i a g r a m O b j e c t K e y > < D i a g r a m O b j e c t K e y > < K e y > C o l u m n s \ Q u a n t i t y < / K e y > < / D i a g r a m O b j e c t K e y > < D i a g r a m O b j e c t K e y > < K e y > C o l u m n s \ U n i t P r i c e < / K e y > < / D i a g r a m O b j e c t K e y > < D i a g r a m O b j e c t K e y > < K e y > C o l u m n s \ S a l e s A m o u n t < / K e y > < / D i a g r a m O b j e c t K e y > < D i a g r a m O b j e c t K e y > < K e y > C o l u m n s \ P a y m e n t M e t h o d < / K e y > < / D i a g r a m O b j e c t K e y > < D i a g r a m O b j e c t K e y > < K e y > C o l u m n s \ O r d e r D a t e   ( M o n t h   I n d e x ) < / K e y > < / D i a g r a m O b j e c t K e y > < D i a g r a m O b j e c t K e y > < K e y > C o l u m n s \ O r d e r D a t e   ( M o n t h ) < / K e y > < / D i a g r a m O b j e c t K e y > < D i a g r a m O b j e c t K e y > < K e y > L i n k s \ & l t ; C o l u m n s \ S u m   o f   S a l e s A m o u n t & g t ; - & l t ; M e a s u r e s \ S a l e s A m o u n t & g t ; < / K e y > < / D i a g r a m O b j e c t K e y > < D i a g r a m O b j e c t K e y > < K e y > L i n k s \ & l t ; C o l u m n s \ S u m   o f   S a l e s A m o u n t & g t ; - & l t ; M e a s u r e s \ S a l e s A m o u n t & g t ; \ C O L U M N < / K e y > < / D i a g r a m O b j e c t K e y > < D i a g r a m O b j e c t K e y > < K e y > L i n k s \ & l t ; C o l u m n s \ S u m   o f   S a l e s A m o u n t & g t ; - & l t ; M e a s u r e s \ S a l e s A m o u n t & g t ; \ M E A S U R E < / K e y > < / D i a g r a m O b j e c t K e y > < D i a g r a m O b j e c t K e y > < K e y > L i n k s \ & l t ; C o l u m n s \ S u m   o f   O r d e r I D & g t ; - & l t ; M e a s u r e s \ O r d e r I D & g t ; < / K e y > < / D i a g r a m O b j e c t K e y > < D i a g r a m O b j e c t K e y > < K e y > L i n k s \ & l t ; C o l u m n s \ S u m   o f   O r d e r I D & g t ; - & l t ; M e a s u r e s \ O r d e r I D & g t ; \ C O L U M N < / K e y > < / D i a g r a m O b j e c t K e y > < D i a g r a m O b j e c t K e y > < K e y > L i n k s \ & l t ; C o l u m n s \ S u m   o f   O r d e r I D & g t ; - & l t ; M e a s u r e s \ O r d e r I D & g t ; \ M E A S U R E < / K e y > < / D i a g r a m O b j e c t K e y > < D i a g r a m O b j e c t K e y > < K e y > L i n k s \ & l t ; C o l u m n s \ D i s t i n c t   C o u n t   o f   O r d e r I D & g t ; - & l t ; M e a s u r e s \ O r d e r I D & g t ; < / K e y > < / D i a g r a m O b j e c t K e y > < D i a g r a m O b j e c t K e y > < K e y > L i n k s \ & l t ; C o l u m n s \ D i s t i n c t   C o u n t   o f   O r d e r I D & g t ; - & l t ; M e a s u r e s \ O r d e r I D & g t ; \ C O L U M N < / K e y > < / D i a g r a m O b j e c t K e y > < D i a g r a m O b j e c t K e y > < K e y > L i n k s \ & l t ; C o l u m n s \ D i s t i n c t   C o u n t   o f   O r d e r I D & g t ; - & l t ; M e a s u r e s \ O r d e r I D & g t ; \ M E A S U R E < / K e y > < / D i a g r a m O b j e c t K e y > < D i a g r a m O b j e c t K e y > < K e y > L i n k s \ & l t ; C o l u m n s \ C o u n t   o f   O r d e r I D & g t ; - & l t ; M e a s u r e s \ O r d e r I D & g t ; < / K e y > < / D i a g r a m O b j e c t K e y > < D i a g r a m O b j e c t K e y > < K e y > L i n k s \ & l t ; C o l u m n s \ C o u n t   o f   O r d e r I D & g t ; - & l t ; M e a s u r e s \ O r d e r I D & g t ; \ C O L U M N < / K e y > < / D i a g r a m O b j e c t K e y > < D i a g r a m O b j e c t K e y > < K e y > L i n k s \ & l t ; C o l u m n s \ C o u n t   o f   O r d e r I D & g t ; - & l t ; M e a s u r e s \ O r d e r I D & g t ; \ M E A S U R E < / K e y > < / D i a g r a m O b j e c t K e y > < D i a g r a m O b j e c t K e y > < K e y > L i n k s \ & l t ; C o l u m n s \ S u m   o f   U n i t P r i c e & g t ; - & l t ; M e a s u r e s \ U n i t P r i c e & g t ; < / K e y > < / D i a g r a m O b j e c t K e y > < D i a g r a m O b j e c t K e y > < K e y > L i n k s \ & l t ; C o l u m n s \ S u m   o f   U n i t P r i c e & g t ; - & l t ; M e a s u r e s \ U n i t P r i c e & g t ; \ C O L U M N < / K e y > < / D i a g r a m O b j e c t K e y > < D i a g r a m O b j e c t K e y > < K e y > L i n k s \ & l t ; C o l u m n s \ S u m   o f   U n i t P r i c e & g t ; - & l t ; M e a s u r e s \ U n i t P r i c e & g t ; \ M E A S U R E 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 P r o f i t < / K e y > < / a : K e y > < a : V a l u e   i : t y p e = " M e a s u r e G r i d N o d e V i e w S t a t e " > < L a y e d O u t > t r u e < / L a y e d O u t > < / 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 M e a s u r e s \ S u m   o f   S a l e s A m o u n t < / K e y > < / a : K e y > < a : V a l u e   i : t y p e = " M e a s u r e G r i d N o d e V i e w S t a t e " > < C o l u m n > 6 < / C o l u m n > < L a y e d O u t > t r u e < / L a y e d O u t > < W a s U I I n v i s i b l e > t r u e < / W a s U I I n v i s i b l e > < / a : V a l u e > < / a : K e y V a l u e O f D i a g r a m O b j e c t K e y a n y T y p e z b w N T n L X > < a : K e y V a l u e O f D i a g r a m O b j e c t K e y a n y T y p e z b w N T n L X > < a : K e y > < K e y > M e a s u r e s \ S u m   o f   S a l e s A m o u n t \ T a g I n f o \ F o r m u l a < / K e y > < / a : K e y > < a : V a l u e   i : t y p e = " M e a s u r e G r i d V i e w S t a t e I D i a g r a m T a g A d d i t i o n a l I n f o " / > < / a : K e y V a l u e O f D i a g r a m O b j e c t K e y a n y T y p e z b w N T n L X > < a : K e y V a l u e O f D i a g r a m O b j e c t K e y a n y T y p e z b w N T n L X > < a : K e y > < K e y > M e a s u r e s \ S u m   o f   S a l e s A m o u n t \ T a g I n f o \ V a l u e < / K e y > < / a : K e y > < a : V a l u e   i : t y p e = " M e a s u r e G r i d V i e w S t a t e I D i a g r a m T a g A d d i t i o n a l I n f o " / > < / a : K e y V a l u e O f D i a g r a m O b j e c t K e y a n y T y p e z b w N T n L X > < a : K e y V a l u e O f D i a g r a m O b j e c t K e y a n y T y p e z b w N T n L X > < a : K e y > < K e y > M e a s u r e s \ S u m   o f   O r d e r I D < / K e y > < / a : K e y > < a : V a l u e   i : t y p e = " M e a s u r e G r i d N o d e V i e w S t a t e " > < L a y e d O u t > t r u e < / L a y e d O u t > < W a s U I I n v i s i b l e > t r u e < / W a s U I I n v i s i b l e > < / a : V a l u e > < / a : K e y V a l u e O f D i a g r a m O b j e c t K e y a n y T y p e z b w N T n L X > < a : K e y V a l u e O f D i a g r a m O b j e c t K e y a n y T y p e z b w N T n L X > < a : K e y > < K e y > M e a s u r e s \ S u m   o f   O r d e r I D \ T a g I n f o \ F o r m u l a < / K e y > < / a : K e y > < a : V a l u e   i : t y p e = " M e a s u r e G r i d V i e w S t a t e I D i a g r a m T a g A d d i t i o n a l I n f o " / > < / a : K e y V a l u e O f D i a g r a m O b j e c t K e y a n y T y p e z b w N T n L X > < a : K e y V a l u e O f D i a g r a m O b j e c t K e y a n y T y p e z b w N T n L X > < a : K e y > < K e y > M e a s u r e s \ S u m   o f   O r d e r I D \ T a g I n f o \ V a l u e < / K e y > < / a : K e y > < a : V a l u e   i : t y p e = " M e a s u r e G r i d V i e w S t a t e I D i a g r a m T a g A d d i t i o n a l I n f o " / > < / a : K e y V a l u e O f D i a g r a m O b j e c t K e y a n y T y p e z b w N T n L X > < a : K e y V a l u e O f D i a g r a m O b j e c t K e y a n y T y p e z b w N T n L X > < a : K e y > < K e y > M e a s u r e s \ D i s t i n c t   C o u n t   o f   O r d e r I D < / K e y > < / a : K e y > < a : V a l u e   i : t y p e = " M e a s u r e G r i d N o d e V i e w S t a t e " > < L a y e d O u t > t r u e < / L a y e d O u t > < W a s U I I n v i s i b l e > t r u e < / W a s U I I n v i s i b l e > < / a : V a l u e > < / a : K e y V a l u e O f D i a g r a m O b j e c t K e y a n y T y p e z b w N T n L X > < a : K e y V a l u e O f D i a g r a m O b j e c t K e y a n y T y p e z b w N T n L X > < a : K e y > < K e y > M e a s u r e s \ D i s t i n c t   C o u n t   o f   O r d e r I D \ T a g I n f o \ F o r m u l a < / K e y > < / a : K e y > < a : V a l u e   i : t y p e = " M e a s u r e G r i d V i e w S t a t e I D i a g r a m T a g A d d i t i o n a l I n f o " / > < / a : K e y V a l u e O f D i a g r a m O b j e c t K e y a n y T y p e z b w N T n L X > < a : K e y V a l u e O f D i a g r a m O b j e c t K e y a n y T y p e z b w N T n L X > < a : K e y > < K e y > M e a s u r e s \ D i s t i n c t   C o u n t   o f   O r d e r I D \ T a g I n f o \ V a l u e < / K e y > < / a : K e y > < a : V a l u e   i : t y p e = " M e a s u r e G r i d V i e w S t a t e I D i a g r a m T a g A d d i t i o n a l I n f o " / > < / a : K e y V a l u e O f D i a g r a m O b j e c t K e y a n y T y p e z b w N T n L X > < a : K e y V a l u e O f D i a g r a m O b j e c t K e y a n y T y p e z b w N T n L X > < a : K e y > < K e y > M e a s u r e s \ C o u n t   o f   O r d e r I D < / K e y > < / a : K e y > < a : V a l u e   i : t y p e = " M e a s u r e G r i d N o d e V i e w S t a t e " > < L a y e d O u t > t r u e < / L a y e d O u t > < W a s U I I n v i s i b l e > t r u e < / W a s U I I n v i s i b l e > < / a : V a l u e > < / a : K e y V a l u e O f D i a g r a m O b j e c t K e y a n y T y p e z b w N T n L X > < a : K e y V a l u e O f D i a g r a m O b j e c t K e y a n y T y p e z b w N T n L X > < a : K e y > < K e y > M e a s u r e s \ C o u n t   o f   O r d e r I D \ T a g I n f o \ F o r m u l a < / K e y > < / a : K e y > < a : V a l u e   i : t y p e = " M e a s u r e G r i d V i e w S t a t e I D i a g r a m T a g A d d i t i o n a l I n f o " / > < / a : K e y V a l u e O f D i a g r a m O b j e c t K e y a n y T y p e z b w N T n L X > < a : K e y V a l u e O f D i a g r a m O b j e c t K e y a n y T y p e z b w N T n L X > < a : K e y > < K e y > M e a s u r e s \ C o u n t   o f   O r d e r I D \ T a g I n f o \ V a l u e < / K e y > < / a : K e y > < a : V a l u e   i : t y p e = " M e a s u r e G r i d V i e w S t a t e I D i a g r a m T a g A d d i t i o n a l I n f o " / > < / a : K e y V a l u e O f D i a g r a m O b j e c t K e y a n y T y p e z b w N T n L X > < a : K e y V a l u e O f D i a g r a m O b j e c t K e y a n y T y p e z b w N T n L X > < a : K e y > < K e y > M e a s u r e s \ S u m   o f   U n i t P r i c e < / K e y > < / a : K e y > < a : V a l u e   i : t y p e = " M e a s u r e G r i d N o d e V i e w S t a t e " > < C o l u m n > 5 < / C o l u m n > < L a y e d O u t > t r u e < / L a y e d O u t > < W a s U I I n v i s i b l e > t r u e < / W a s U I I n v i s i b l e > < / a : V a l u e > < / a : K e y V a l u e O f D i a g r a m O b j e c t K e y a n y T y p e z b w N T n L X > < a : K e y V a l u e O f D i a g r a m O b j e c t K e y a n y T y p e z b w N T n L X > < a : K e y > < K e y > M e a s u r e s \ S u m   o f   U n i t P r i c e \ T a g I n f o \ F o r m u l a < / K e y > < / a : K e y > < a : V a l u e   i : t y p e = " M e a s u r e G r i d V i e w S t a t e I D i a g r a m T a g A d d i t i o n a l I n f o " / > < / a : K e y V a l u e O f D i a g r a m O b j e c t K e y a n y T y p e z b w N T n L X > < a : K e y V a l u e O f D i a g r a m O b j e c t K e y a n y T y p e z b w N T n L X > < a : K e y > < K e y > M e a s u r e s \ S u m   o f   U n i t P r i c e \ T a g I n f o \ V a l u e 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 C o l u m n s \ C u s t o m e r I D < / 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 C o l u m n s \ Q u a n t i t y < / 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 C o l u m n s \ S a l e s A m o u n t < / K e y > < / a : K e y > < a : V a l u e   i : t y p e = " M e a s u r e G r i d N o d e V i e w S t a t e " > < C o l u m n > 6 < / C o l u m n > < L a y e d O u t > t r u e < / L a y e d O u t > < / a : V a l u e > < / a : K e y V a l u e O f D i a g r a m O b j e c t K e y a n y T y p e z b w N T n L X > < a : K e y V a l u e O f D i a g r a m O b j e c t K e y a n y T y p e z b w N T n L X > < a : K e y > < K e y > C o l u m n s \ P a y m e n t M e t h o d < / K e y > < / a : K e y > < a : V a l u e   i : t y p e = " M e a s u r e G r i d N o d e V i e w S t a t e " > < C o l u m n > 7 < / C o l u m n > < L a y e d O u t > t r u e < / L a y e d O u t > < / a : V a l u e > < / a : K e y V a l u e O f D i a g r a m O b j e c t K e y a n y T y p e z b w N T n L X > < a : K e y V a l u e O f D i a g r a m O b j e c t K e y a n y T y p e z b w N T n L X > < a : K e y > < K e y > C o l u m n s \ O r d e r D a t e   ( M o n t h   I n d e x ) < / K e y > < / a : K e y > < a : V a l u e   i : t y p e = " M e a s u r e G r i d N o d e V i e w S t a t e " > < C o l u m n > 8 < / C o l u m n > < L a y e d O u t > t r u e < / L a y e d O u t > < / a : V a l u e > < / a : K e y V a l u e O f D i a g r a m O b j e c t K e y a n y T y p e z b w N T n L X > < a : K e y V a l u e O f D i a g r a m O b j e c t K e y a n y T y p e z b w N T n L X > < a : K e y > < K e y > C o l u m n s \ O r d e r D a t e   ( M o n t h ) < / K e y > < / a : K e y > < a : V a l u e   i : t y p e = " M e a s u r e G r i d N o d e V i e w S t a t e " > < C o l u m n > 9 < / C o l u m n > < L a y e d O u t > t r u e < / L a y e d O u t > < / a : V a l u e > < / a : K e y V a l u e O f D i a g r a m O b j e c t K e y a n y T y p e z b w N T n L X > < a : K e y V a l u e O f D i a g r a m O b j e c t K e y a n y T y p e z b w N T n L X > < a : K e y > < K e y > L i n k s \ & l t ; C o l u m n s \ S u m   o f   S a l e s A m o u n t & g t ; - & l t ; M e a s u r e s \ S a l e s A m o u n t & g t ; < / K e y > < / a : K e y > < a : V a l u e   i : t y p e = " M e a s u r e G r i d V i e w S t a t e I D i a g r a m L i n k " / > < / a : K e y V a l u e O f D i a g r a m O b j e c t K e y a n y T y p e z b w N T n L X > < a : K e y V a l u e O f D i a g r a m O b j e c t K e y a n y T y p e z b w N T n L X > < a : K e y > < K e y > L i n k s \ & l t ; C o l u m n s \ S u m   o f   S a l e s A m o u n t & g t ; - & l t ; M e a s u r e s \ S a l e s A m o u n t & g t ; \ C O L U M N < / K e y > < / a : K e y > < a : V a l u e   i : t y p e = " M e a s u r e G r i d V i e w S t a t e I D i a g r a m L i n k E n d p o i n t " / > < / a : K e y V a l u e O f D i a g r a m O b j e c t K e y a n y T y p e z b w N T n L X > < a : K e y V a l u e O f D i a g r a m O b j e c t K e y a n y T y p e z b w N T n L X > < a : K e y > < K e y > L i n k s \ & l t ; C o l u m n s \ S u m   o f   S a l e s A m o u n t & g t ; - & l t ; M e a s u r e s \ S a l e s A m o u n t & g t ; \ M E A S U R E < / K e y > < / a : K e y > < a : V a l u e   i : t y p e = " M e a s u r e G r i d V i e w S t a t e I D i a g r a m L i n k E n d p o i n t " / > < / a : K e y V a l u e O f D i a g r a m O b j e c t K e y a n y T y p e z b w N T n L X > < a : K e y V a l u e O f D i a g r a m O b j e c t K e y a n y T y p e z b w N T n L X > < a : K e y > < K e y > L i n k s \ & l t ; C o l u m n s \ S u m   o f   O r d e r I D & g t ; - & l t ; M e a s u r e s \ O r d e r I D & g t ; < / K e y > < / a : K e y > < a : V a l u e   i : t y p e = " M e a s u r e G r i d V i e w S t a t e I D i a g r a m L i n k " / > < / a : K e y V a l u e O f D i a g r a m O b j e c t K e y a n y T y p e z b w N T n L X > < a : K e y V a l u e O f D i a g r a m O b j e c t K e y a n y T y p e z b w N T n L X > < a : K e y > < K e y > L i n k s \ & l t ; C o l u m n s \ S u m   o f   O r d e r I D & g t ; - & l t ; M e a s u r e s \ O r d e r I D & g t ; \ C O L U M N < / K e y > < / a : K e y > < a : V a l u e   i : t y p e = " M e a s u r e G r i d V i e w S t a t e I D i a g r a m L i n k E n d p o i n t " / > < / a : K e y V a l u e O f D i a g r a m O b j e c t K e y a n y T y p e z b w N T n L X > < a : K e y V a l u e O f D i a g r a m O b j e c t K e y a n y T y p e z b w N T n L X > < a : K e y > < K e y > L i n k s \ & l t ; C o l u m n s \ S u m   o f   O r d e r I D & g t ; - & l t ; M e a s u r e s \ O r d e r I D & g t ; \ M E A S U R E < / K e y > < / a : K e y > < a : V a l u e   i : t y p e = " M e a s u r e G r i d V i e w S t a t e I D i a g r a m L i n k E n d p o i n t " / > < / a : K e y V a l u e O f D i a g r a m O b j e c t K e y a n y T y p e z b w N T n L X > < a : K e y V a l u e O f D i a g r a m O b j e c t K e y a n y T y p e z b w N T n L X > < a : K e y > < K e y > L i n k s \ & l t ; C o l u m n s \ D i s t i n c t   C o u n t   o f   O r d e r I D & g t ; - & l t ; M e a s u r e s \ O r d e r I D & g t ; < / K e y > < / a : K e y > < a : V a l u e   i : t y p e = " M e a s u r e G r i d V i e w S t a t e I D i a g r a m L i n k " / > < / a : K e y V a l u e O f D i a g r a m O b j e c t K e y a n y T y p e z b w N T n L X > < a : K e y V a l u e O f D i a g r a m O b j e c t K e y a n y T y p e z b w N T n L X > < a : K e y > < K e y > L i n k s \ & l t ; C o l u m n s \ D i s t i n c t   C o u n t   o f   O r d e r I D & g t ; - & l t ; M e a s u r e s \ O r d e r I D & g t ; \ C O L U M N < / K e y > < / a : K e y > < a : V a l u e   i : t y p e = " M e a s u r e G r i d V i e w S t a t e I D i a g r a m L i n k E n d p o i n t " / > < / a : K e y V a l u e O f D i a g r a m O b j e c t K e y a n y T y p e z b w N T n L X > < a : K e y V a l u e O f D i a g r a m O b j e c t K e y a n y T y p e z b w N T n L X > < a : K e y > < K e y > L i n k s \ & l t ; C o l u m n s \ D i s t i n c t   C o u n t   o f   O r d e r I D & g t ; - & l t ; M e a s u r e s \ O r d e r I D & g t ; \ M E A S U R E < / K e y > < / a : K e y > < a : V a l u e   i : t y p e = " M e a s u r e G r i d V i e w S t a t e I D i a g r a m L i n k E n d p o i n t " / > < / a : K e y V a l u e O f D i a g r a m O b j e c t K e y a n y T y p e z b w N T n L X > < a : K e y V a l u e O f D i a g r a m O b j e c t K e y a n y T y p e z b w N T n L X > < a : K e y > < K e y > L i n k s \ & l t ; C o l u m n s \ C o u n t   o f   O r d e r I D & g t ; - & l t ; M e a s u r e s \ O r d e r I D & g t ; < / K e y > < / a : K e y > < a : V a l u e   i : t y p e = " M e a s u r e G r i d V i e w S t a t e I D i a g r a m L i n k " / > < / a : K e y V a l u e O f D i a g r a m O b j e c t K e y a n y T y p e z b w N T n L X > < a : K e y V a l u e O f D i a g r a m O b j e c t K e y a n y T y p e z b w N T n L X > < a : K e y > < K e y > L i n k s \ & l t ; C o l u m n s \ C o u n t   o f   O r d e r I D & g t ; - & l t ; M e a s u r e s \ O r d e r I D & g t ; \ C O L U M N < / K e y > < / a : K e y > < a : V a l u e   i : t y p e = " M e a s u r e G r i d V i e w S t a t e I D i a g r a m L i n k E n d p o i n t " / > < / a : K e y V a l u e O f D i a g r a m O b j e c t K e y a n y T y p e z b w N T n L X > < a : K e y V a l u e O f D i a g r a m O b j e c t K e y a n y T y p e z b w N T n L X > < a : K e y > < K e y > L i n k s \ & l t ; C o l u m n s \ C o u n t   o f   O r d e r I D & g t ; - & l t ; M e a s u r e s \ O r d e r I D & g t ; \ M E A S U R E < / K e y > < / a : K e y > < a : V a l u e   i : t y p e = " M e a s u r e G r i d V i e w S t a t e I D i a g r a m L i n k E n d p o i n t " / > < / a : K e y V a l u e O f D i a g r a m O b j e c t K e y a n y T y p e z b w N T n L X > < a : K e y V a l u e O f D i a g r a m O b j e c t K e y a n y T y p e z b w N T n L X > < a : K e y > < K e y > L i n k s \ & l t ; C o l u m n s \ S u m   o f   U n i t P r i c e & g t ; - & l t ; M e a s u r e s \ U n i t P r i c e & g t ; < / K e y > < / a : K e y > < a : V a l u e   i : t y p e = " M e a s u r e G r i d V i e w S t a t e I D i a g r a m L i n k " / > < / a : K e y V a l u e O f D i a g r a m O b j e c t K e y a n y T y p e z b w N T n L X > < a : K e y V a l u e O f D i a g r a m O b j e c t K e y a n y T y p e z b w N T n L X > < a : K e y > < K e y > L i n k s \ & l t ; C o l u m n s \ S u m   o f   U n i t P r i c e & g t ; - & l t ; M e a s u r e s \ U n i t P r i c e & g t ; \ C O L U M N < / K e y > < / a : K e y > < a : V a l u e   i : t y p e = " M e a s u r e G r i d V i e w S t a t e I D i a g r a m L i n k E n d p o i n t " / > < / a : K e y V a l u e O f D i a g r a m O b j e c t K e y a n y T y p e z b w N T n L X > < a : K e y V a l u e O f D i a g r a m O b j e c t K e y a n y T y p e z b w N T n L X > < a : K e y > < K e y > L i n k s \ & l t ; C o l u m n s \ S u m   o f   U n i t P r i c e & g t ; - & l t ; M e a s u r e s \ U n i t P r i c e & g t ; \ M E A S U R E 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 M e a s u r e s \ m e a s u r e   1 < / K e y > < / D i a g r a m O b j e c t K e y > < D i a g r a m O b j e c t K e y > < K e y > M e a s u r e s \ m e a s u r e   1 \ T a g I n f o \ F o r m u l a < / K e y > < / D i a g r a m O b j e c t K e y > < D i a g r a m O b j e c t K e y > < K e y > M e a s u r e s \ m e a s u r e   1 \ T a g I n f o \ V a l u e < / K e y > < / D i a g r a m O b j e c t K e y > < D i a g r a m O b j e c t K e y > < K e y > C o l u m n s \ C u s t o m e r I D < / K e y > < / D i a g r a m O b j e c t K e y > < D i a g r a m O b j e c t K e y > < K e y > C o l u m n s \ C u s t o m e r N a m e < / K e y > < / D i a g r a m O b j e c t K e y > < D i a g r a m O b j e c t K e y > < K e y > C o l u m n s \ P o s t a l C o d e < / K e y > < / D i a g r a m O b j e c t K e y > < D i a g r a m O b j e c t K e y > < K e y > C o l u m n s \ S e g m e n t < / K e y > < / D i a g r a m O b j e c t K e y > < D i a g r a m O b j e c t K e y > < K e y > C o l u m n s \ R e g i o n 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 M e a s u r e s \ m e a s u r e   1 < / K e y > < / a : K e y > < a : V a l u e   i : t y p e = " M e a s u r e G r i d N o d e V i e w S t a t e " > < L a y e d O u t > t r u e < / L a y e d O u t > < / a : V a l u e > < / a : K e y V a l u e O f D i a g r a m O b j e c t K e y a n y T y p e z b w N T n L X > < a : K e y V a l u e O f D i a g r a m O b j e c t K e y a n y T y p e z b w N T n L X > < a : K e y > < K e y > M e a s u r e s \ m e a s u r e   1 \ T a g I n f o \ F o r m u l a < / K e y > < / a : K e y > < a : V a l u e   i : t y p e = " M e a s u r e G r i d V i e w S t a t e I D i a g r a m T a g A d d i t i o n a l I n f o " / > < / a : K e y V a l u e O f D i a g r a m O b j e c t K e y a n y T y p e z b w N T n L X > < a : K e y V a l u e O f D i a g r a m O b j e c t K e y a n y T y p e z b w N T n L X > < a : K e y > < K e y > M e a s u r e s \ m e a s u r e   1 \ T a g I n f o \ V a l u e < / K e y > < / a : K e y > < a : V a l u e   i : t y p e = " M e a s u r e G r i d V i e w S t a t e I D i a g r a m T a g A d d i t i o n a l I n f o " / > < / 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 C o l u m n s \ P o s t a l C o d e < / K e y > < / a : K e y > < a : V a l u e   i : t y p e = " M e a s u r e G r i d N o d e V i e w S t a t e " > < C o l u m n > 2 < / C o l u m n > < L a y e d O u t > t r u e < / L a y e d O u t > < / a : V a l u e > < / a : K e y V a l u e O f D i a g r a m O b j e c t K e y a n y T y p e z b w N T n L X > < a : K e y V a l u e O f D i a g r a m O b j e c t K e y a n y T y p e z b w N T n L X > < a : K e y > < K e y > C o l u m n s \ S e g m e n t < / K e y > < / a : K e y > < a : V a l u e   i : t y p e = " M e a s u r e G r i d N o d e V i e w S t a t e " > < C o l u m n > 3 < / C o l u m n > < L a y e d O u t > t r u e < / L a y e d O u t > < / a : V a l u e > < / a : K e y V a l u e O f D i a g r a m O b j e c t K e y a n y T y p e z b w N T n L X > < a : K e y V a l u e O f D i a g r a m O b j e c t K e y a n y T y p e z b w N T n L X > < a : K e y > < K e y > C o l u m n s \ R e g i o n   I D < / K e y > < / a : K e y > < a : V a l u e   i : t y p e = " M e a s u r e G r i d N o d e V i e w S t a t e " > < C o l u m n > 4 < / C o l u m n > < L a y e d O u t > t r u e < / L a y e d O u t > < / a : V a l u e > < / a : K e y V a l u e O f D i a g r a m O b j e c t K e y a n y T y p e z b w N T n L X > < / V i e w S t a t e s > < / D i a g r a m M a n a g e r . S e r i a l i z a b l e D i a g r a m > < D i a g r a m M a n a g e r . S e r i a l i z a b l e D i a g r a m > < A d a p t e r   i : t y p e = " M e a s u r e D i a g r a m S a n d b o x A d a p t e r " > < T a b l e N a m e > D a t e s _ 1 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 D a t e s _ 1 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 M o n t h < / K e y > < / D i a g r a m O b j e c t K e y > < D i a g r a m O b j e c t K e y > < K e y > M e a s u r e s \ C o u n t   o f   M o n t h \ T a g I n f o \ F o r m u l a < / K e y > < / D i a g r a m O b j e c t K e y > < D i a g r a m O b j e c t K e y > < K e y > M e a s u r e s \ C o u n t   o f   M o n t h \ T a g I n f o \ V a l u e < / K e y > < / D i a g r a m O b j e c t K e y > < D i a g r a m O b j e c t K e y > < K e y > C o l u m n s \ D a t e s < / K e y > < / D i a g r a m O b j e c t K e y > < D i a g r a m O b j e c t K e y > < K e y > C o l u m n s \ Y e a r < / K e y > < / D i a g r a m O b j e c t K e y > < D i a g r a m O b j e c t K e y > < K e y > C o l u m n s \ M o n t h < / K e y > < / D i a g r a m O b j e c t K e y > < D i a g r a m O b j e c t K e y > < K e y > C o l u m n s \ Q u a r t e r < / K e y > < / D i a g r a m O b j e c t K e y > < D i a g r a m O b j e c t K e y > < K e y > C o l u m n s \ D a y   o f   W e e k < / K e y > < / D i a g r a m O b j e c t K e y > < D i a g r a m O b j e c t K e y > < K e y > L i n k s \ & l t ; C o l u m n s \ C o u n t   o f   M o n t h & g t ; - & l t ; M e a s u r e s \ M o n t h & g t ; < / K e y > < / D i a g r a m O b j e c t K e y > < D i a g r a m O b j e c t K e y > < K e y > L i n k s \ & l t ; C o l u m n s \ C o u n t   o f   M o n t h & g t ; - & l t ; M e a s u r e s \ M o n t h & g t ; \ C O L U M N < / K e y > < / D i a g r a m O b j e c t K e y > < D i a g r a m O b j e c t K e y > < K e y > L i n k s \ & l t ; C o l u m n s \ C o u n t   o f   M o n t h & g t ; - & l t ; M e a s u r e s \ M o n t h & g t ; \ M E A S U R E 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 M o n t h < / K e y > < / a : K e y > < a : V a l u e   i : t y p e = " M e a s u r e G r i d N o d e V i e w S t a t e " > < C o l u m n > 2 < / C o l u m n > < L a y e d O u t > t r u e < / L a y e d O u t > < W a s U I I n v i s i b l e > t r u e < / W a s U I I n v i s i b l e > < / a : V a l u e > < / a : K e y V a l u e O f D i a g r a m O b j e c t K e y a n y T y p e z b w N T n L X > < a : K e y V a l u e O f D i a g r a m O b j e c t K e y a n y T y p e z b w N T n L X > < a : K e y > < K e y > M e a s u r e s \ C o u n t   o f   M o n t h \ T a g I n f o \ F o r m u l a < / K e y > < / a : K e y > < a : V a l u e   i : t y p e = " M e a s u r e G r i d V i e w S t a t e I D i a g r a m T a g A d d i t i o n a l I n f o " / > < / a : K e y V a l u e O f D i a g r a m O b j e c t K e y a n y T y p e z b w N T n L X > < a : K e y V a l u e O f D i a g r a m O b j e c t K e y a n y T y p e z b w N T n L X > < a : K e y > < K e y > M e a s u r e s \ C o u n t   o f   M o n t h \ T a g I n f o \ V a l u e < / K e y > < / a : K e y > < a : V a l u e   i : t y p e = " M e a s u r e G r i d V i e w S t a t e I D i a g r a m T a g A d d i t i o n a l I n f o " / > < / a : K e y V a l u e O f D i a g r a m O b j e c t K e y a n y T y p e z b w N T n L X > < a : K e y V a l u e O f D i a g r a m O b j e c t K e y a n y T y p e z b w N T n L X > < a : K e y > < K e y > C o l u m n s \ D a t e s < / 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 C o l u m n s \ Q u a r t e r < / K e y > < / a : K e y > < a : V a l u e   i : t y p e = " M e a s u r e G r i d N o d e V i e w S t a t e " > < C o l u m n > 3 < / C o l u m n > < L a y e d O u t > t r u e < / L a y e d O u t > < / a : V a l u e > < / a : K e y V a l u e O f D i a g r a m O b j e c t K e y a n y T y p e z b w N T n L X > < a : K e y V a l u e O f D i a g r a m O b j e c t K e y a n y T y p e z b w N T n L X > < a : K e y > < K e y > C o l u m n s \ D a y   o f   W e e k < / K e y > < / a : K e y > < a : V a l u e   i : t y p e = " M e a s u r e G r i d N o d e V i e w S t a t e " > < C o l u m n > 4 < / C o l u m n > < L a y e d O u t > t r u e < / L a y e d O u t > < / a : V a l u e > < / a : K e y V a l u e O f D i a g r a m O b j e c t K e y a n y T y p e z b w N T n L X > < a : K e y V a l u e O f D i a g r a m O b j e c t K e y a n y T y p e z b w N T n L X > < a : K e y > < K e y > L i n k s \ & l t ; C o l u m n s \ C o u n t   o f   M o n t h & g t ; - & l t ; M e a s u r e s \ M o n t h & g t ; < / K e y > < / a : K e y > < a : V a l u e   i : t y p e = " M e a s u r e G r i d V i e w S t a t e I D i a g r a m L i n k " / > < / a : K e y V a l u e O f D i a g r a m O b j e c t K e y a n y T y p e z b w N T n L X > < a : K e y V a l u e O f D i a g r a m O b j e c t K e y a n y T y p e z b w N T n L X > < a : K e y > < K e y > L i n k s \ & l t ; C o l u m n s \ C o u n t   o f   M o n t h & g t ; - & l t ; M e a s u r e s \ M o n t h & g t ; \ C O L U M N < / K e y > < / a : K e y > < a : V a l u e   i : t y p e = " M e a s u r e G r i d V i e w S t a t e I D i a g r a m L i n k E n d p o i n t " / > < / a : K e y V a l u e O f D i a g r a m O b j e c t K e y a n y T y p e z b w N T n L X > < a : K e y V a l u e O f D i a g r a m O b j e c t K e y a n y T y p e z b w N T n L X > < a : K e y > < K e y > L i n k s \ & l t ; C o l u m n s \ C o u n t   o f   M o n t h & g t ; - & l t ; M e a s u r e s \ M o n t h & g t ; \ M E A S U R E 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 T a g s \ T a b l e s \ & l t ; T a b l e s \ t e r r i t o r i e s & g t ; < / K e y > < / D i a g r a m O b j e c t K e y > < D i a g r a m O b j e c t K e y > < K e y > D y n a m i c   T a g s \ T a b l e s \ & l t ; T a b l e s \ O r d e r s & g t ; < / K e y > < / D i a g r a m O b j e c t K e y > < D i a g r a m O b j e c t K e y > < K e y > D y n a m i c   T a g s \ T a b l e s \ & l t ; T a b l e s \ T a b l e 8 & g t ; < / K e y > < / D i a g r a m O b j e c t K e y > < D i a g r a m O b j e c t K e y > < K e y > D y n a m i c   T a g s \ T a b l e s \ & l t ; T a b l e s \ D a t e s _ 1 & g t ; < / K e y > < / D i a g r a m O b j e c t K e y > < D i a g r a m O b j e c t K e y > < K e y > T a b l e s \ C u s t o m e r s < / K e y > < / D i a g r a m O b j e c t K e y > < D i a g r a m O b j e c t K e y > < K e y > T a b l e s \ C u s t o m e r s \ C o l u m n s \ C u s t o m e r I D < / K e y > < / D i a g r a m O b j e c t K e y > < D i a g r a m O b j e c t K e y > < K e y > T a b l e s \ C u s t o m e r s \ C o l u m n s \ C u s t o m e r N a m e < / K e y > < / D i a g r a m O b j e c t K e y > < D i a g r a m O b j e c t K e y > < K e y > T a b l e s \ C u s t o m e r s \ C o l u m n s \ P o s t a l C o d e < / K e y > < / D i a g r a m O b j e c t K e y > < D i a g r a m O b j e c t K e y > < K e y > T a b l e s \ C u s t o m e r s \ C o l u m n s \ S e g m e n t < / K e y > < / D i a g r a m O b j e c t K e y > < D i a g r a m O b j e c t K e y > < K e y > T a b l e s \ C u s t o m e r s \ C o l u m n s \ R e g i o n   I D < / K e y > < / D i a g r a m O b j e c t K e y > < D i a g r a m O b j e c t K e y > < K e y > T a b l e s \ C u s t o m e r s \ M e a s u r e s \ m e a s u r e   1 < / K e y > < / D i a g r a m O b j e c t K e y > < D i a g r a m O b j e c t K e y > < K e y > T a b l e s \ P r o d u c t s < / K e y > < / D i a g r a m O b j e c t K e y > < D i a g r a m O b j e c t K e y > < K e y > T a b l e s \ P r o d u c t s \ C o l u m n s \ P r o d u c t I D < / K e y > < / D i a g r a m O b j e c t K e y > < D i a g r a m O b j e c t K e y > < K e y > T a b l e s \ P r o d u c t s \ C o l u m n s \ P r o d u c t N a m e < / K e y > < / D i a g r a m O b j e c t K e y > < D i a g r a m O b j e c t K e y > < K e y > T a b l e s \ P r o d u c t s \ C o l u m n s \ C a t e g o r y < / K e y > < / D i a g r a m O b j e c t K e y > < D i a g r a m O b j e c t K e y > < K e y > T a b l e s \ P r o d u c t s \ C o l u m n s \ S u b C a t e g o r y < / K e y > < / D i a g r a m O b j e c t K e y > < D i a g r a m O b j e c t K e y > < K e y > T a b l e s \ P r o d u c t s \ C o l u m n s \ M a n u f a c t u r e r < / K e y > < / D i a g r a m O b j e c t K e y > < D i a g r a m O b j e c t K e y > < K e y > T a b l e s \ P r o d u c t s \ C o l u m n s \ C o s t P r i c e < / K e y > < / D i a g r a m O b j e c t K e y > < D i a g r a m O b j e c t K e y > < K e y > T a b l e s \ P r o d u c t s \ C o l u m n s \ W e i g h t K G < / K e y > < / D i a g r a m O b j e c t K e y > < D i a g r a m O b j e c t K e y > < K e y > T a b l e s \ P r o d u c t s \ C o l u m n s \ S i z e < / K e y > < / D i a g r a m O b j e c t K e y > < D i a g r a m O b j e c t K e y > < K e y > T a b l e s \ t e r r i t o r i e s < / K e y > < / D i a g r a m O b j e c t K e y > < D i a g r a m O b j e c t K e y > < K e y > T a b l e s \ t e r r i t o r i e s \ C o l u m n s \ R e g i o n I D < / K e y > < / D i a g r a m O b j e c t K e y > < D i a g r a m O b j e c t K e y > < K e y > T a b l e s \ t e r r i t o r i e s \ C o l u m n s \ C i t y < / K e y > < / D i a g r a m O b j e c t K e y > < D i a g r a m O b j e c t K e y > < K e y > T a b l e s \ t e r r i t o r i e s \ C o l u m n s \ C o u n t r y < / K e y > < / D i a g r a m O b j e c t K e y > < D i a g r a m O b j e c t K e y > < K e y > T a b l e s \ t e r r i t o r i e s \ M e a s u r e s \ C o u n t   o f   C o u n t r y < / K e y > < / D i a g r a m O b j e c t K e y > < D i a g r a m O b j e c t K e y > < K e y > T a b l e s \ t e r r i t o r i e s \ C o u n t   o f   C o u n t r y \ A d d i t i o n a l   I n f o \ I m p l i c i t   M e a s u r e < / K e y > < / D i a g r a m O b j e c t K e y > < D i a g r a m O b j e c t K e y > < K e y > T a b l e s \ O r d e r s < / K e y > < / D i a g r a m O b j e c t K e y > < D i a g r a m O b j e c t K e y > < K e y > T a b l e s \ O r d e r s \ C o l u m n s \ O r d e r I D < / K e y > < / D i a g r a m O b j e c t K e y > < D i a g r a m O b j e c t K e y > < K e y > T a b l e s \ O r d e r s \ C o l u m n s \ O r d e r D a t e < / K e y > < / D i a g r a m O b j e c t K e y > < D i a g r a m O b j e c t K e y > < K e y > T a b l e s \ O r d e r s \ C o l u m n s \ C u s t o m e r I D < / K e y > < / D i a g r a m O b j e c t K e y > < D i a g r a m O b j e c t K e y > < K e y > T a b l e s \ O r d e r s \ C o l u m n s \ P r o d u c t I D < / K e y > < / D i a g r a m O b j e c t K e y > < D i a g r a m O b j e c t K e y > < K e y > T a b l e s \ O r d e r s \ C o l u m n s \ Q u a n t i t y < / K e y > < / D i a g r a m O b j e c t K e y > < D i a g r a m O b j e c t K e y > < K e y > T a b l e s \ O r d e r s \ C o l u m n s \ U n i t P r i c e < / K e y > < / D i a g r a m O b j e c t K e y > < D i a g r a m O b j e c t K e y > < K e y > T a b l e s \ O r d e r s \ C o l u m n s \ S a l e s A m o u n t < / K e y > < / D i a g r a m O b j e c t K e y > < D i a g r a m O b j e c t K e y > < K e y > T a b l e s \ O r d e r s \ C o l u m n s \ P a y m e n t M e t h o d < / K e y > < / D i a g r a m O b j e c t K e y > < D i a g r a m O b j e c t K e y > < K e y > T a b l e s \ O r d e r s \ C o l u m n s \ O r d e r D a t e   ( M o n t h   I n d e x ) < / K e y > < / D i a g r a m O b j e c t K e y > < D i a g r a m O b j e c t K e y > < K e y > T a b l e s \ O r d e r s \ C o l u m n s \ O r d e r D a t e   ( M o n t h ) < / K e y > < / D i a g r a m O b j e c t K e y > < D i a g r a m O b j e c t K e y > < K e y > T a b l e s \ O r d e r s \ M e a s u r e s \ T o t a l   P r o f i t < / K e y > < / D i a g r a m O b j e c t K e y > < D i a g r a m O b j e c t K e y > < K e y > T a b l e s \ O r d e r s \ M e a s u r e s \ S u m   o f   S a l e s A m o u n t < / K e y > < / D i a g r a m O b j e c t K e y > < D i a g r a m O b j e c t K e y > < K e y > T a b l e s \ O r d e r s \ S u m   o f   S a l e s A m o u n t \ A d d i t i o n a l   I n f o \ I m p l i c i t   M e a s u r e < / K e y > < / D i a g r a m O b j e c t K e y > < D i a g r a m O b j e c t K e y > < K e y > T a b l e s \ O r d e r s \ M e a s u r e s \ S u m   o f   O r d e r I D < / K e y > < / D i a g r a m O b j e c t K e y > < D i a g r a m O b j e c t K e y > < K e y > T a b l e s \ O r d e r s \ S u m   o f   O r d e r I D \ A d d i t i o n a l   I n f o \ I m p l i c i t   M e a s u r e < / K e y > < / D i a g r a m O b j e c t K e y > < D i a g r a m O b j e c t K e y > < K e y > T a b l e s \ O r d e r s \ M e a s u r e s \ D i s t i n c t   C o u n t   o f   O r d e r I D < / K e y > < / D i a g r a m O b j e c t K e y > < D i a g r a m O b j e c t K e y > < K e y > T a b l e s \ O r d e r s \ D i s t i n c t   C o u n t   o f   O r d e r I D \ A d d i t i o n a l   I n f o \ I m p l i c i t   M e a s u r e < / K e y > < / D i a g r a m O b j e c t K e y > < D i a g r a m O b j e c t K e y > < K e y > T a b l e s \ O r d e r s \ M e a s u r e s \ C o u n t   o f   O r d e r I D < / K e y > < / D i a g r a m O b j e c t K e y > < D i a g r a m O b j e c t K e y > < K e y > T a b l e s \ O r d e r s \ C o u n t   o f   O r d e r I D \ A d d i t i o n a l   I n f o \ I m p l i c i t   M e a s u r e < / K e y > < / D i a g r a m O b j e c t K e y > < D i a g r a m O b j e c t K e y > < K e y > T a b l e s \ O r d e r s \ M e a s u r e s \ S u m   o f   U n i t P r i c e < / K e y > < / D i a g r a m O b j e c t K e y > < D i a g r a m O b j e c t K e y > < K e y > T a b l e s \ O r d e r s \ S u m   o f   U n i t P r i c e \ A d d i t i o n a l   I n f o \ I m p l i c i t   M e a s u r e < / K e y > < / D i a g r a m O b j e c t K e y > < D i a g r a m O b j e c t K e y > < K e y > T a b l e s \ T a b l e 8 < / K e y > < / D i a g r a m O b j e c t K e y > < D i a g r a m O b j e c t K e y > < K e y > T a b l e s \ T a b l e 8 \ C o l u m n s \ C i t y < / K e y > < / D i a g r a m O b j e c t K e y > < D i a g r a m O b j e c t K e y > < K e y > T a b l e s \ T a b l e 8 \ C o l u m n s \ S u m   S a l e s < / K e y > < / D i a g r a m O b j e c t K e y > < D i a g r a m O b j e c t K e y > < K e y > T a b l e s \ D a t e s _ 1 < / K e y > < / D i a g r a m O b j e c t K e y > < D i a g r a m O b j e c t K e y > < K e y > T a b l e s \ D a t e s _ 1 \ C o l u m n s \ D a t e s < / K e y > < / D i a g r a m O b j e c t K e y > < D i a g r a m O b j e c t K e y > < K e y > T a b l e s \ D a t e s _ 1 \ C o l u m n s \ Y e a r < / K e y > < / D i a g r a m O b j e c t K e y > < D i a g r a m O b j e c t K e y > < K e y > T a b l e s \ D a t e s _ 1 \ C o l u m n s \ M o n t h < / K e y > < / D i a g r a m O b j e c t K e y > < D i a g r a m O b j e c t K e y > < K e y > T a b l e s \ D a t e s _ 1 \ C o l u m n s \ Q u a r t e r < / K e y > < / D i a g r a m O b j e c t K e y > < D i a g r a m O b j e c t K e y > < K e y > T a b l e s \ D a t e s _ 1 \ C o l u m n s \ D a y   o f   W e e k < / K e y > < / D i a g r a m O b j e c t K e y > < D i a g r a m O b j e c t K e y > < K e y > T a b l e s \ D a t e s _ 1 \ M e a s u r e s \ C o u n t   o f   M o n t h < / K e y > < / D i a g r a m O b j e c t K e y > < D i a g r a m O b j e c t K e y > < K e y > T a b l e s \ D a t e s _ 1 \ C o u n t   o f   M o n t h \ A d d i t i o n a l   I n f o \ I m p l i c i t   M e a s u r e < / K e y > < / D i a g r a m O b j e c t K e y > < D i a g r a m O b j e c t K e y > < K e y > R e l a t i o n s h i p s \ & l t ; T a b l e s \ C u s t o m e r s \ C o l u m n s \ R e g i o n   I D & g t ; - & l t ; T a b l e s \ t e r r i t o r i e s \ C o l u m n s \ R e g i o n I D & g t ; < / K e y > < / D i a g r a m O b j e c t K e y > < D i a g r a m O b j e c t K e y > < K e y > R e l a t i o n s h i p s \ & l t ; T a b l e s \ C u s t o m e r s \ C o l u m n s \ R e g i o n   I D & g t ; - & l t ; T a b l e s \ t e r r i t o r i e s \ C o l u m n s \ R e g i o n I D & g t ; \ F K < / K e y > < / D i a g r a m O b j e c t K e y > < D i a g r a m O b j e c t K e y > < K e y > R e l a t i o n s h i p s \ & l t ; T a b l e s \ C u s t o m e r s \ C o l u m n s \ R e g i o n   I D & g t ; - & l t ; T a b l e s \ t e r r i t o r i e s \ C o l u m n s \ R e g i o n I D & g t ; \ P K < / K e y > < / D i a g r a m O b j e c t K e y > < D i a g r a m O b j e c t K e y > < K e y > R e l a t i o n s h i p s \ & l t ; T a b l e s \ C u s t o m e r s \ C o l u m n s \ R e g i o n   I D & g t ; - & l t ; T a b l e s \ t e r r i t o r i e s \ C o l u m n s \ R e g i o n I D & g t ; \ C r o s s F i l t e r < / K e y > < / D i a g r a m O b j e c t K e y > < D i a g r a m O b j e c t K e y > < K e y > R e l a t i o n s h i p s \ & l t ; T a b l e s \ O r d e r s \ C o l u m n s \ C u s t o m e r I D & g t ; - & l t ; T a b l e s \ C u s t o m e r s \ C o l u m n s \ C u s t o m e r I D & g t ; < / K e y > < / D i a g r a m O b j e c t K e y > < D i a g r a m O b j e c t K e y > < K e y > R e l a t i o n s h i p s \ & l t ; T a b l e s \ O r d e r s \ C o l u m n s \ C u s t o m e r I D & g t ; - & l t ; T a b l e s \ C u s t o m e r s \ C o l u m n s \ C u s t o m e r I D & g t ; \ F K < / K e y > < / D i a g r a m O b j e c t K e y > < D i a g r a m O b j e c t K e y > < K e y > R e l a t i o n s h i p s \ & l t ; T a b l e s \ O r d e r s \ C o l u m n s \ C u s t o m e r I D & g t ; - & l t ; T a b l e s \ C u s t o m e r s \ C o l u m n s \ C u s t o m e r I D & g t ; \ P K < / K e y > < / D i a g r a m O b j e c t K e y > < D i a g r a m O b j e c t K e y > < K e y > R e l a t i o n s h i p s \ & l t ; T a b l e s \ O r d e r s \ C o l u m n s \ C u s t o m e r I D & g t ; - & l t ; T a b l e s \ C u s t o m e r s \ C o l u m n s \ C u s t o m e r I D & g t ; \ C r o s s F i l t e r < / K e y > < / D i a g r a m O b j e c t K e y > < D i a g r a m O b j e c t K e y > < K e y > R e l a t i o n s h i p s \ & l t ; T a b l e s \ O r d e r s \ C o l u m n s \ P r o d u c t I D & g t ; - & l t ; T a b l e s \ P r o d u c t s \ C o l u m n s \ P r o d u c t I D & g t ; < / K e y > < / D i a g r a m O b j e c t K e y > < D i a g r a m O b j e c t K e y > < K e y > R e l a t i o n s h i p s \ & l t ; T a b l e s \ O r d e r s \ C o l u m n s \ P r o d u c t I D & g t ; - & l t ; T a b l e s \ P r o d u c t s \ C o l u m n s \ P r o d u c t I D & g t ; \ F K < / K e y > < / D i a g r a m O b j e c t K e y > < D i a g r a m O b j e c t K e y > < K e y > R e l a t i o n s h i p s \ & l t ; T a b l e s \ O r d e r s \ C o l u m n s \ P r o d u c t I D & g t ; - & l t ; T a b l e s \ P r o d u c t s \ C o l u m n s \ P r o d u c t I D & g t ; \ P K < / K e y > < / D i a g r a m O b j e c t K e y > < D i a g r a m O b j e c t K e y > < K e y > R e l a t i o n s h i p s \ & l t ; T a b l e s \ O r d e r s \ C o l u m n s \ P r o d u c t I D & g t ; - & l t ; T a b l e s \ P r o d u c t s \ C o l u m n s \ P r o d u c t I D & g t ; \ C r o s s F i l t e r < / K e y > < / D i a g r a m O b j e c t K e y > < D i a g r a m O b j e c t K e y > < K e y > R e l a t i o n s h i p s \ & l t ; T a b l e s \ T a b l e 8 \ C o l u m n s \ C i t y & g t ; - & l t ; T a b l e s \ t e r r i t o r i e s \ C o l u m n s \ C i t y & g t ; < / K e y > < / D i a g r a m O b j e c t K e y > < D i a g r a m O b j e c t K e y > < K e y > R e l a t i o n s h i p s \ & l t ; T a b l e s \ T a b l e 8 \ C o l u m n s \ C i t y & g t ; - & l t ; T a b l e s \ t e r r i t o r i e s \ C o l u m n s \ C i t y & g t ; \ F K < / K e y > < / D i a g r a m O b j e c t K e y > < D i a g r a m O b j e c t K e y > < K e y > R e l a t i o n s h i p s \ & l t ; T a b l e s \ T a b l e 8 \ C o l u m n s \ C i t y & g t ; - & l t ; T a b l e s \ t e r r i t o r i e s \ C o l u m n s \ C i t y & g t ; \ P K < / K e y > < / D i a g r a m O b j e c t K e y > < D i a g r a m O b j e c t K e y > < K e y > R e l a t i o n s h i p s \ & l t ; T a b l e s \ T a b l e 8 \ C o l u m n s \ C i t y & g t ; - & l t ; T a b l e s \ t e r r i t o r i e s \ C o l u m n s \ C i t y & g t ; \ C r o s s F i l t e r < / K e y > < / D i a g r a m O b j e c t K e y > < D i a g r a m O b j e c t K e y > < K e y > R e l a t i o n s h i p s \ & l t ; T a b l e s \ D a t e s _ 1 \ C o l u m n s \ D a t e s & g t ; - & l t ; T a b l e s \ O r d e r s \ C o l u m n s \ O r d e r D a t e & g t ; < / K e y > < / D i a g r a m O b j e c t K e y > < D i a g r a m O b j e c t K e y > < K e y > R e l a t i o n s h i p s \ & l t ; T a b l e s \ D a t e s _ 1 \ C o l u m n s \ D a t e s & g t ; - & l t ; T a b l e s \ O r d e r s \ C o l u m n s \ O r d e r D a t e & g t ; \ F K < / K e y > < / D i a g r a m O b j e c t K e y > < D i a g r a m O b j e c t K e y > < K e y > R e l a t i o n s h i p s \ & l t ; T a b l e s \ D a t e s _ 1 \ C o l u m n s \ D a t e s & g t ; - & l t ; T a b l e s \ O r d e r s \ C o l u m n s \ O r d e r D a t e & g t ; \ P K < / K e y > < / D i a g r a m O b j e c t K e y > < D i a g r a m O b j e c t K e y > < K e y > R e l a t i o n s h i p s \ & l t ; T a b l e s \ D a t e s _ 1 \ C o l u m n s \ D a t e s & g t ; - & l t ; T a b l e s \ O r d e r s \ C o l u m n s \ O r d e r D a t e & g t ; \ C r o s s F i l t e r < / K e y > < / D i a g r a m O b j e c t K e y > < / A l l K e y s > < S e l e c t e d K e y s > < D i a g r a m O b j e c t K e y > < K e y > R e l a t i o n s h i p s \ & l t ; T a b l e s \ D a t e s _ 1 \ C o l u m n s \ D a t e s & g t ; - & l t ; T a b l e s \ O r d e r s \ C o l u m n s \ O r d e r D a t e & g t ; 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 T a g s \ T a b l e s \ & l t ; T a b l e s \ t e r r i t o r i e s & g t ; 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 T a g s \ T a b l e s \ & l t ; T a b l e s \ T a b l e 8 & g t ; < / K e y > < / a : K e y > < a : V a l u e   i : t y p e = " D i a g r a m D i s p l a y T a g V i e w S t a t e " > < I s N o t F i l t e r e d O u t > t r u e < / I s N o t F i l t e r e d O u t > < / a : V a l u e > < / a : K e y V a l u e O f D i a g r a m O b j e c t K e y a n y T y p e z b w N T n L X > < a : K e y V a l u e O f D i a g r a m O b j e c t K e y a n y T y p e z b w N T n L X > < a : K e y > < K e y > D y n a m i c   T a g s \ T a b l e s \ & l t ; T a b l e s \ D a t e s _ 1 & g t ; 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 T a b l e s \ C u s t o m e r s \ C o l u m n s \ P o s t a l C o d e < / K e y > < / a : K e y > < a : V a l u e   i : t y p e = " D i a g r a m D i s p l a y N o d e V i e w S t a t e " > < H e i g h t > 1 5 0 < / H e i g h t > < I s E x p a n d e d > t r u e < / I s E x p a n d e d > < W i d t h > 2 0 0 < / W i d t h > < / a : V a l u e > < / a : K e y V a l u e O f D i a g r a m O b j e c t K e y a n y T y p e z b w N T n L X > < a : K e y V a l u e O f D i a g r a m O b j e c t K e y a n y T y p e z b w N T n L X > < a : K e y > < K e y > T a b l e s \ C u s t o m e r s \ C o l u m n s \ S e g m e n t < / K e y > < / a : K e y > < a : V a l u e   i : t y p e = " D i a g r a m D i s p l a y N o d e V i e w S t a t e " > < H e i g h t > 1 5 0 < / H e i g h t > < I s E x p a n d e d > t r u e < / I s E x p a n d e d > < W i d t h > 2 0 0 < / W i d t h > < / a : V a l u e > < / a : K e y V a l u e O f D i a g r a m O b j e c t K e y a n y T y p e z b w N T n L X > < a : K e y V a l u e O f D i a g r a m O b j e c t K e y a n y T y p e z b w N T n L X > < a : K e y > < K e y > T a b l e s \ C u s t o m e r s \ C o l u m n s \ R e g i o n   I D < / K e y > < / a : K e y > < a : V a l u e   i : t y p e = " D i a g r a m D i s p l a y N o d e V i e w S t a t e " > < H e i g h t > 1 5 0 < / H e i g h t > < I s E x p a n d e d > t r u e < / I s E x p a n d e d > < W i d t h > 2 0 0 < / W i d t h > < / a : V a l u e > < / a : K e y V a l u e O f D i a g r a m O b j e c t K e y a n y T y p e z b w N T n L X > < a : K e y V a l u e O f D i a g r a m O b j e c t K e y a n y T y p e z b w N T n L X > < a : K e y > < K e y > T a b l e s \ C u s t o m e r s \ M e a s u r e s \ m e a s u r e   1 < / 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 6 2 7 < / L e f t > < S c r o l l V e r t i c a l O f f s e t > 3 9 < / S c r o l l V e r t i c a l O f f s e t > < T a b I n d e x > 2 < / T a b I n d e x > < 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 T a b l e s \ P r o d u c t s \ C o l u m n s \ M a n u f a c t u r e r < / K e y > < / a : K e y > < a : V a l u e   i : t y p e = " D i a g r a m D i s p l a y N o d e V i e w S t a t e " > < H e i g h t > 1 5 0 < / H e i g h t > < I s E x p a n d e d > t r u e < / I s E x p a n d e d > < W i d t h > 2 0 0 < / W i d t h > < / a : V a l u e > < / a : K e y V a l u e O f D i a g r a m O b j e c t K e y a n y T y p e z b w N T n L X > < a : K e y V a l u e O f D i a g r a m O b j e c t K e y a n y T y p e z b w N T n L X > < a : K e y > < K e y > T a b l e s \ P r o d u c t s \ C o l u m n s \ C o s t P r i c e < / K e y > < / a : K e y > < a : V a l u e   i : t y p e = " D i a g r a m D i s p l a y N o d e V i e w S t a t e " > < H e i g h t > 1 5 0 < / H e i g h t > < I s E x p a n d e d > t r u e < / I s E x p a n d e d > < W i d t h > 2 0 0 < / W i d t h > < / a : V a l u e > < / a : K e y V a l u e O f D i a g r a m O b j e c t K e y a n y T y p e z b w N T n L X > < a : K e y V a l u e O f D i a g r a m O b j e c t K e y a n y T y p e z b w N T n L X > < a : K e y > < K e y > T a b l e s \ P r o d u c t s \ C o l u m n s \ W e i g h t K G < / 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 T a b l e s \ t e r r i t o r i e s < / K e y > < / a : K e y > < a : V a l u e   i : t y p e = " D i a g r a m D i s p l a y N o d e V i e w S t a t e " > < H e i g h t > 1 5 0 < / H e i g h t > < I s E x p a n d e d > t r u e < / I s E x p a n d e d > < L a y e d O u t > t r u e < / L a y e d O u t > < L e f t > 1 1 5 < / L e f t > < T a b I n d e x > 5 < / T a b I n d e x > < T o p > 3 7 9 < / T o p > < W i d t h > 2 0 0 < / W i d t h > < / a : V a l u e > < / a : K e y V a l u e O f D i a g r a m O b j e c t K e y a n y T y p e z b w N T n L X > < a : K e y V a l u e O f D i a g r a m O b j e c t K e y a n y T y p e z b w N T n L X > < a : K e y > < K e y > T a b l e s \ t e r r i t o r i e s \ C o l u m n s \ R e g i o n I D < / K e y > < / a : K e y > < a : V a l u e   i : t y p e = " D i a g r a m D i s p l a y N o d e V i e w S t a t e " > < H e i g h t > 1 5 0 < / H e i g h t > < I s E x p a n d e d > t r u e < / I s E x p a n d e d > < W i d t h > 2 0 0 < / W i d t h > < / a : V a l u e > < / a : K e y V a l u e O f D i a g r a m O b j e c t K e y a n y T y p e z b w N T n L X > < a : K e y V a l u e O f D i a g r a m O b j e c t K e y a n y T y p e z b w N T n L X > < a : K e y > < K e y > T a b l e s \ t e r r i t o r i e s \ C o l u m n s \ C i t y < / K e y > < / a : K e y > < a : V a l u e   i : t y p e = " D i a g r a m D i s p l a y N o d e V i e w S t a t e " > < H e i g h t > 1 5 0 < / H e i g h t > < I s E x p a n d e d > t r u e < / I s E x p a n d e d > < W i d t h > 2 0 0 < / W i d t h > < / a : V a l u e > < / a : K e y V a l u e O f D i a g r a m O b j e c t K e y a n y T y p e z b w N T n L X > < a : K e y V a l u e O f D i a g r a m O b j e c t K e y a n y T y p e z b w N T n L X > < a : K e y > < K e y > T a b l e s \ t e r r i t o r i e s \ C o l u m n s \ C o u n t r y < / K e y > < / a : K e y > < a : V a l u e   i : t y p e = " D i a g r a m D i s p l a y N o d e V i e w S t a t e " > < H e i g h t > 1 5 0 < / H e i g h t > < I s E x p a n d e d > t r u e < / I s E x p a n d e d > < W i d t h > 2 0 0 < / W i d t h > < / a : V a l u e > < / a : K e y V a l u e O f D i a g r a m O b j e c t K e y a n y T y p e z b w N T n L X > < a : K e y V a l u e O f D i a g r a m O b j e c t K e y a n y T y p e z b w N T n L X > < a : K e y > < K e y > T a b l e s \ t e r r i t o r i e s \ M e a s u r e s \ C o u n t   o f   C o u n t r y < / K e y > < / a : K e y > < a : V a l u e   i : t y p e = " D i a g r a m D i s p l a y N o d e V i e w S t a t e " > < H e i g h t > 1 5 0 < / H e i g h t > < I s E x p a n d e d > t r u e < / I s E x p a n d e d > < W i d t h > 2 0 0 < / W i d t h > < / a : V a l u e > < / a : K e y V a l u e O f D i a g r a m O b j e c t K e y a n y T y p e z b w N T n L X > < a : K e y V a l u e O f D i a g r a m O b j e c t K e y a n y T y p e z b w N T n L X > < a : K e y > < K e y > T a b l e s \ t e r r i t o r i e s \ C o u n t   o f   C o u n t r y \ A d d i t i o n a l   I n f o \ I m p l i c i t   M e a s u r e < / K e y > < / a : K e y > < a : V a l u e   i : t y p e = " D i a g r a m D i s p l a y V i e w S t a t e I D i a g r a m T a g A d d i t i o n a l I n f o " / > < / a : K e y V a l u e O f D i a g r a m O b j e c t K e y a n y T y p e z b w N T n L X > < a : K e y V a l u e O f D i a g r a m O b j e c t K e y a n y T y p e z b w N T n L X > < a : K e y > < K e y > T a b l e s \ O r d e r s < / K e y > < / a : K e y > < a : V a l u e   i : t y p e = " D i a g r a m D i s p l a y N o d e V i e w S t a t e " > < H e i g h t > 1 5 0 < / H e i g h t > < I s E x p a n d e d > t r u e < / I s E x p a n d e d > < L a y e d O u t > t r u e < / L a y e d O u t > < L e f t > 3 3 2 < / L e f t > < T a b I n d e x > 1 < / T a b I n d e x > < T o p > 3 3 . 5 < / T o p > < W i d t h > 2 0 0 < / W i d t h > < / a : V a l u e > < / a : K e y V a l u e O f D i a g r a m O b j e c t K e y a n y T y p e z b w N T n L X > < a : K e y V a l u e O f D i a g r a m O b j e c t K e y a n y T y p e z b w N T n L X > < a : K e y > < K e y > T a b l e s \ O r d e r s \ C o l u m n s \ O r d e r I D < / K e y > < / a : K e y > < a : V a l u e   i : t y p e = " D i a g r a m D i s p l a y N o d e V i e w S t a t e " > < H e i g h t > 1 5 0 < / H e i g h t > < I s E x p a n d e d > t r u e < / I s E x p a n d e d > < W i d t h > 2 0 0 < / W i d t h > < / a : V a l u e > < / a : K e y V a l u e O f D i a g r a m O b j e c t K e y a n y T y p e z b w N T n L X > < a : K e y V a l u e O f D i a g r a m O b j e c t K e y a n y T y p e z b w N T n L X > < a : K e y > < K e y > T a b l e s \ O r d e r s \ C o l u m n s \ O r d e r D a t e < / K e y > < / a : K e y > < a : V a l u e   i : t y p e = " D i a g r a m D i s p l a y N o d e V i e w S t a t e " > < H e i g h t > 1 5 0 < / H e i g h t > < I s E x p a n d e d > t r u e < / I s E x p a n d e d > < W i d t h > 2 0 0 < / W i d t h > < / a : V a l u e > < / a : K e y V a l u e O f D i a g r a m O b j e c t K e y a n y T y p e z b w N T n L X > < a : K e y V a l u e O f D i a g r a m O b j e c t K e y a n y T y p e z b w N T n L X > < a : K e y > < K e y > T a b l e s \ O r d e r s \ C o l u m n s \ C u s t o m e r I D < / K e y > < / a : K e y > < a : V a l u e   i : t y p e = " D i a g r a m D i s p l a y N o d e V i e w S t a t e " > < H e i g h t > 1 5 0 < / H e i g h t > < I s E x p a n d e d > t r u e < / I s E x p a n d e d > < W i d t h > 2 0 0 < / W i d t h > < / a : V a l u e > < / a : K e y V a l u e O f D i a g r a m O b j e c t K e y a n y T y p e z b w N T n L X > < a : K e y V a l u e O f D i a g r a m O b j e c t K e y a n y T y p e z b w N T n L X > < a : K e y > < K e y > T a b l e s \ O r d e r s \ C o l u m n s \ P r o d u c t I D 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 T a b l e s \ O r d e r s \ C o l u m n s \ U n i t P r i c e < / K e y > < / a : K e y > < a : V a l u e   i : t y p e = " D i a g r a m D i s p l a y N o d e V i e w S t a t e " > < H e i g h t > 1 5 0 < / H e i g h t > < I s E x p a n d e d > t r u e < / I s E x p a n d e d > < W i d t h > 2 0 0 < / W i d t h > < / a : V a l u e > < / a : K e y V a l u e O f D i a g r a m O b j e c t K e y a n y T y p e z b w N T n L X > < a : K e y V a l u e O f D i a g r a m O b j e c t K e y a n y T y p e z b w N T n L X > < a : K e y > < K e y > T a b l e s \ O r d e r s \ C o l u m n s \ S a l e s A m o u n t < / K e y > < / a : K e y > < a : V a l u e   i : t y p e = " D i a g r a m D i s p l a y N o d e V i e w S t a t e " > < H e i g h t > 1 5 0 < / H e i g h t > < I s E x p a n d e d > t r u e < / I s E x p a n d e d > < W i d t h > 2 0 0 < / W i d t h > < / a : V a l u e > < / a : K e y V a l u e O f D i a g r a m O b j e c t K e y a n y T y p e z b w N T n L X > < a : K e y V a l u e O f D i a g r a m O b j e c t K e y a n y T y p e z b w N T n L X > < a : K e y > < K e y > T a b l e s \ O r d e r s \ C o l u m n s \ P a y m e n t M e t h o d < / K e y > < / a : K e y > < a : V a l u e   i : t y p e = " D i a g r a m D i s p l a y N o d e V i e w S t a t e " > < H e i g h t > 1 5 0 < / H e i g h t > < I s E x p a n d e d > t r u e < / I s E x p a n d e d > < W i d t h > 2 0 0 < / W i d t h > < / a : V a l u e > < / a : K e y V a l u e O f D i a g r a m O b j e c t K e y a n y T y p e z b w N T n L X > < a : K e y V a l u e O f D i a g r a m O b j e c t K e y a n y T y p e z b w N T n L X > < a : K e y > < K e y > T a b l e s \ O r d e r s \ C o l u m n s \ O r d e r D a t e   ( M o n t h   I n d e x ) < / K e y > < / a : K e y > < a : V a l u e   i : t y p e = " D i a g r a m D i s p l a y N o d e V i e w S t a t e " > < H e i g h t > 1 5 0 < / H e i g h t > < I s E x p a n d e d > t r u e < / I s E x p a n d e d > < W i d t h > 2 0 0 < / W i d t h > < / a : V a l u e > < / a : K e y V a l u e O f D i a g r a m O b j e c t K e y a n y T y p e z b w N T n L X > < a : K e y V a l u e O f D i a g r a m O b j e c t K e y a n y T y p e z b w N T n L X > < a : K e y > < K e y > T a b l e s \ O r d e r s \ C o l u m n s \ O r d e r D a t e   ( M o n t h ) < / K e y > < / a : K e y > < a : V a l u e   i : t y p e = " D i a g r a m D i s p l a y N o d e V i e w S t a t e " > < H e i g h t > 1 5 0 < / H e i g h t > < I s E x p a n d e d > t r u e < / I s E x p a n d e d > < W i d t h > 2 0 0 < / W i d t h > < / a : V a l u e > < / a : K e y V a l u e O f D i a g r a m O b j e c t K e y a n y T y p e z b w N T n L X > < a : K e y V a l u e O f D i a g r a m O b j e c t K e y a n y T y p e z b w N T n L X > < a : K e y > < K e y > T a b l e s \ O r d e r s \ M e a s u r e s \ T o t a l   P r o f i t < / K e y > < / a : K e y > < a : V a l u e   i : t y p e = " D i a g r a m D i s p l a y N o d e V i e w S t a t e " > < H e i g h t > 1 5 0 < / H e i g h t > < I s E x p a n d e d > t r u e < / I s E x p a n d e d > < W i d t h > 2 0 0 < / W i d t h > < / a : V a l u e > < / a : K e y V a l u e O f D i a g r a m O b j e c t K e y a n y T y p e z b w N T n L X > < a : K e y V a l u e O f D i a g r a m O b j e c t K e y a n y T y p e z b w N T n L X > < a : K e y > < K e y > T a b l e s \ O r d e r s \ M e a s u r e s \ S u m   o f   S a l e s A m o u n t < / K e y > < / a : K e y > < a : V a l u e   i : t y p e = " D i a g r a m D i s p l a y N o d e V i e w S t a t e " > < H e i g h t > 1 5 0 < / H e i g h t > < I s E x p a n d e d > t r u e < / I s E x p a n d e d > < W i d t h > 2 0 0 < / W i d t h > < / a : V a l u e > < / a : K e y V a l u e O f D i a g r a m O b j e c t K e y a n y T y p e z b w N T n L X > < a : K e y V a l u e O f D i a g r a m O b j e c t K e y a n y T y p e z b w N T n L X > < a : K e y > < K e y > T a b l e s \ O r d e r s \ S u m   o f   S a l e s A m o u n t \ A d d i t i o n a l   I n f o \ I m p l i c i t   M e a s u r e < / K e y > < / a : K e y > < a : V a l u e   i : t y p e = " D i a g r a m D i s p l a y V i e w S t a t e I D i a g r a m T a g A d d i t i o n a l I n f o " / > < / a : K e y V a l u e O f D i a g r a m O b j e c t K e y a n y T y p e z b w N T n L X > < a : K e y V a l u e O f D i a g r a m O b j e c t K e y a n y T y p e z b w N T n L X > < a : K e y > < K e y > T a b l e s \ O r d e r s \ M e a s u r e s \ S u m   o f   O r d e r I D < / K e y > < / a : K e y > < a : V a l u e   i : t y p e = " D i a g r a m D i s p l a y N o d e V i e w S t a t e " > < H e i g h t > 1 5 0 < / H e i g h t > < I s E x p a n d e d > t r u e < / I s E x p a n d e d > < W i d t h > 2 0 0 < / W i d t h > < / a : V a l u e > < / a : K e y V a l u e O f D i a g r a m O b j e c t K e y a n y T y p e z b w N T n L X > < a : K e y V a l u e O f D i a g r a m O b j e c t K e y a n y T y p e z b w N T n L X > < a : K e y > < K e y > T a b l e s \ O r d e r s \ S u m   o f   O r d e r I D \ A d d i t i o n a l   I n f o \ I m p l i c i t   M e a s u r e < / K e y > < / a : K e y > < a : V a l u e   i : t y p e = " D i a g r a m D i s p l a y V i e w S t a t e I D i a g r a m T a g A d d i t i o n a l I n f o " / > < / a : K e y V a l u e O f D i a g r a m O b j e c t K e y a n y T y p e z b w N T n L X > < a : K e y V a l u e O f D i a g r a m O b j e c t K e y a n y T y p e z b w N T n L X > < a : K e y > < K e y > T a b l e s \ O r d e r s \ M e a s u r e s \ D i s t i n c t   C o u n t   o f   O r d e r I D < / K e y > < / a : K e y > < a : V a l u e   i : t y p e = " D i a g r a m D i s p l a y N o d e V i e w S t a t e " > < H e i g h t > 1 5 0 < / H e i g h t > < I s E x p a n d e d > t r u e < / I s E x p a n d e d > < W i d t h > 2 0 0 < / W i d t h > < / a : V a l u e > < / a : K e y V a l u e O f D i a g r a m O b j e c t K e y a n y T y p e z b w N T n L X > < a : K e y V a l u e O f D i a g r a m O b j e c t K e y a n y T y p e z b w N T n L X > < a : K e y > < K e y > T a b l e s \ O r d e r s \ D i s t i n c t   C o u n t   o f   O r d e r I D \ A d d i t i o n a l   I n f o \ I m p l i c i t   M e a s u r e < / K e y > < / a : K e y > < a : V a l u e   i : t y p e = " D i a g r a m D i s p l a y V i e w S t a t e I D i a g r a m T a g A d d i t i o n a l I n f o " / > < / a : K e y V a l u e O f D i a g r a m O b j e c t K e y a n y T y p e z b w N T n L X > < a : K e y V a l u e O f D i a g r a m O b j e c t K e y a n y T y p e z b w N T n L X > < a : K e y > < K e y > T a b l e s \ O r d e r s \ M e a s u r e s \ C o u n t   o f   O r d e r I D < / K e y > < / a : K e y > < a : V a l u e   i : t y p e = " D i a g r a m D i s p l a y N o d e V i e w S t a t e " > < H e i g h t > 1 5 0 < / H e i g h t > < I s E x p a n d e d > t r u e < / I s E x p a n d e d > < W i d t h > 2 0 0 < / W i d t h > < / a : V a l u e > < / a : K e y V a l u e O f D i a g r a m O b j e c t K e y a n y T y p e z b w N T n L X > < a : K e y V a l u e O f D i a g r a m O b j e c t K e y a n y T y p e z b w N T n L X > < a : K e y > < K e y > T a b l e s \ O r d e r s \ C o u n t   o f   O r d e r I D \ A d d i t i o n a l   I n f o \ I m p l i c i t   M e a s u r e < / K e y > < / a : K e y > < a : V a l u e   i : t y p e = " D i a g r a m D i s p l a y V i e w S t a t e I D i a g r a m T a g A d d i t i o n a l I n f o " / > < / a : K e y V a l u e O f D i a g r a m O b j e c t K e y a n y T y p e z b w N T n L X > < a : K e y V a l u e O f D i a g r a m O b j e c t K e y a n y T y p e z b w N T n L X > < a : K e y > < K e y > T a b l e s \ O r d e r s \ M e a s u r e s \ S u m   o f   U n i t P r i c e < / K e y > < / a : K e y > < a : V a l u e   i : t y p e = " D i a g r a m D i s p l a y N o d e V i e w S t a t e " > < H e i g h t > 1 5 0 < / H e i g h t > < I s E x p a n d e d > t r u e < / I s E x p a n d e d > < W i d t h > 2 0 0 < / W i d t h > < / a : V a l u e > < / a : K e y V a l u e O f D i a g r a m O b j e c t K e y a n y T y p e z b w N T n L X > < a : K e y V a l u e O f D i a g r a m O b j e c t K e y a n y T y p e z b w N T n L X > < a : K e y > < K e y > T a b l e s \ O r d e r s \ S u m   o f   U n i t P r i c e \ A d d i t i o n a l   I n f o \ I m p l i c i t   M e a s u r e < / K e y > < / a : K e y > < a : V a l u e   i : t y p e = " D i a g r a m D i s p l a y V i e w S t a t e I D i a g r a m T a g A d d i t i o n a l I n f o " / > < / a : K e y V a l u e O f D i a g r a m O b j e c t K e y a n y T y p e z b w N T n L X > < a : K e y V a l u e O f D i a g r a m O b j e c t K e y a n y T y p e z b w N T n L X > < a : K e y > < K e y > T a b l e s \ T a b l e 8 < / K e y > < / a : K e y > < a : V a l u e   i : t y p e = " D i a g r a m D i s p l a y N o d e V i e w S t a t e " > < H e i g h t > 1 5 0 < / H e i g h t > < I s E x p a n d e d > t r u e < / I s E x p a n d e d > < L a y e d O u t > t r u e < / L a y e d O u t > < L e f t > 7 7 4 . 9 0 3 8 1 0 5 6 7 6 6 5 9 1 < / L e f t > < T a b I n d e x > 4 < / T a b I n d e x > < T o p > 3 1 9 . 5 < / T o p > < W i d t h > 2 0 0 < / W i d t h > < / a : V a l u e > < / a : K e y V a l u e O f D i a g r a m O b j e c t K e y a n y T y p e z b w N T n L X > < a : K e y V a l u e O f D i a g r a m O b j e c t K e y a n y T y p e z b w N T n L X > < a : K e y > < K e y > T a b l e s \ T a b l e 8 \ C o l u m n s \ C i t y < / K e y > < / a : K e y > < a : V a l u e   i : t y p e = " D i a g r a m D i s p l a y N o d e V i e w S t a t e " > < H e i g h t > 1 5 0 < / H e i g h t > < I s E x p a n d e d > t r u e < / I s E x p a n d e d > < W i d t h > 2 0 0 < / W i d t h > < / a : V a l u e > < / a : K e y V a l u e O f D i a g r a m O b j e c t K e y a n y T y p e z b w N T n L X > < a : K e y V a l u e O f D i a g r a m O b j e c t K e y a n y T y p e z b w N T n L X > < a : K e y > < K e y > T a b l e s \ T a b l e 8 \ C o l u m n s \ S u m   S a l e s < / K e y > < / a : K e y > < a : V a l u e   i : t y p e = " D i a g r a m D i s p l a y N o d e V i e w S t a t e " > < H e i g h t > 1 5 0 < / H e i g h t > < I s E x p a n d e d > t r u e < / I s E x p a n d e d > < W i d t h > 2 0 0 < / W i d t h > < / a : V a l u e > < / a : K e y V a l u e O f D i a g r a m O b j e c t K e y a n y T y p e z b w N T n L X > < a : K e y V a l u e O f D i a g r a m O b j e c t K e y a n y T y p e z b w N T n L X > < a : K e y > < K e y > T a b l e s \ D a t e s _ 1 < / K e y > < / a : K e y > < a : V a l u e   i : t y p e = " D i a g r a m D i s p l a y N o d e V i e w S t a t e " > < H e i g h t > 1 5 0 < / H e i g h t > < I s E x p a n d e d > t r u e < / I s E x p a n d e d > < L a y e d O u t > t r u e < / L a y e d O u t > < L e f t > 3 8 1 . 9 0 3 8 1 0 5 6 7 6 6 5 9 1 < / L e f t > < T a b I n d e x > 3 < / T a b I n d e x > < T o p > 2 0 3 . 5 < / T o p > < W i d t h > 2 0 0 < / W i d t h > < / a : V a l u e > < / a : K e y V a l u e O f D i a g r a m O b j e c t K e y a n y T y p e z b w N T n L X > < a : K e y V a l u e O f D i a g r a m O b j e c t K e y a n y T y p e z b w N T n L X > < a : K e y > < K e y > T a b l e s \ D a t e s _ 1 \ C o l u m n s \ D a t e s < / K e y > < / a : K e y > < a : V a l u e   i : t y p e = " D i a g r a m D i s p l a y N o d e V i e w S t a t e " > < H e i g h t > 1 5 0 < / H e i g h t > < I s E x p a n d e d > t r u e < / I s E x p a n d e d > < W i d t h > 2 0 0 < / W i d t h > < / a : V a l u e > < / a : K e y V a l u e O f D i a g r a m O b j e c t K e y a n y T y p e z b w N T n L X > < a : K e y V a l u e O f D i a g r a m O b j e c t K e y a n y T y p e z b w N T n L X > < a : K e y > < K e y > T a b l e s \ D a t e s _ 1 \ C o l u m n s \ Y e a r < / K e y > < / a : K e y > < a : V a l u e   i : t y p e = " D i a g r a m D i s p l a y N o d e V i e w S t a t e " > < H e i g h t > 1 5 0 < / H e i g h t > < I s E x p a n d e d > t r u e < / I s E x p a n d e d > < W i d t h > 2 0 0 < / W i d t h > < / a : V a l u e > < / a : K e y V a l u e O f D i a g r a m O b j e c t K e y a n y T y p e z b w N T n L X > < a : K e y V a l u e O f D i a g r a m O b j e c t K e y a n y T y p e z b w N T n L X > < a : K e y > < K e y > T a b l e s \ D a t e s _ 1 \ C o l u m n s \ M o n t h < / K e y > < / a : K e y > < a : V a l u e   i : t y p e = " D i a g r a m D i s p l a y N o d e V i e w S t a t e " > < H e i g h t > 1 5 0 < / H e i g h t > < I s E x p a n d e d > t r u e < / I s E x p a n d e d > < W i d t h > 2 0 0 < / W i d t h > < / a : V a l u e > < / a : K e y V a l u e O f D i a g r a m O b j e c t K e y a n y T y p e z b w N T n L X > < a : K e y V a l u e O f D i a g r a m O b j e c t K e y a n y T y p e z b w N T n L X > < a : K e y > < K e y > T a b l e s \ D a t e s _ 1 \ C o l u m n s \ Q u a r t e r < / K e y > < / a : K e y > < a : V a l u e   i : t y p e = " D i a g r a m D i s p l a y N o d e V i e w S t a t e " > < H e i g h t > 1 5 0 < / H e i g h t > < I s E x p a n d e d > t r u e < / I s E x p a n d e d > < W i d t h > 2 0 0 < / W i d t h > < / a : V a l u e > < / a : K e y V a l u e O f D i a g r a m O b j e c t K e y a n y T y p e z b w N T n L X > < a : K e y V a l u e O f D i a g r a m O b j e c t K e y a n y T y p e z b w N T n L X > < a : K e y > < K e y > T a b l e s \ D a t e s _ 1 \ C o l u m n s \ D a y   o f   W e e k < / K e y > < / a : K e y > < a : V a l u e   i : t y p e = " D i a g r a m D i s p l a y N o d e V i e w S t a t e " > < H e i g h t > 1 5 0 < / H e i g h t > < I s E x p a n d e d > t r u e < / I s E x p a n d e d > < W i d t h > 2 0 0 < / W i d t h > < / a : V a l u e > < / a : K e y V a l u e O f D i a g r a m O b j e c t K e y a n y T y p e z b w N T n L X > < a : K e y V a l u e O f D i a g r a m O b j e c t K e y a n y T y p e z b w N T n L X > < a : K e y > < K e y > T a b l e s \ D a t e s _ 1 \ M e a s u r e s \ C o u n t   o f   M o n t h < / K e y > < / a : K e y > < a : V a l u e   i : t y p e = " D i a g r a m D i s p l a y N o d e V i e w S t a t e " > < H e i g h t > 1 5 0 < / H e i g h t > < I s E x p a n d e d > t r u e < / I s E x p a n d e d > < W i d t h > 2 0 0 < / W i d t h > < / a : V a l u e > < / a : K e y V a l u e O f D i a g r a m O b j e c t K e y a n y T y p e z b w N T n L X > < a : K e y V a l u e O f D i a g r a m O b j e c t K e y a n y T y p e z b w N T n L X > < a : K e y > < K e y > T a b l e s \ D a t e s _ 1 \ C o u n t   o f   M o n t h \ A d d i t i o n a l   I n f o \ I m p l i c i t   M e a s u r e < / K e y > < / a : K e y > < a : V a l u e   i : t y p e = " D i a g r a m D i s p l a y V i e w S t a t e I D i a g r a m T a g A d d i t i o n a l I n f o " / > < / a : K e y V a l u e O f D i a g r a m O b j e c t K e y a n y T y p e z b w N T n L X > < a : K e y V a l u e O f D i a g r a m O b j e c t K e y a n y T y p e z b w N T n L X > < a : K e y > < K e y > R e l a t i o n s h i p s \ & l t ; T a b l e s \ C u s t o m e r s \ C o l u m n s \ R e g i o n   I D & g t ; - & l t ; T a b l e s \ t e r r i t o r i e s \ C o l u m n s \ R e g i o n I D & g t ; < / K e y > < / a : K e y > < a : V a l u e   i : t y p e = " D i a g r a m D i s p l a y L i n k V i e w S t a t e " > < A u t o m a t i o n P r o p e r t y H e l p e r T e x t > E n d   p o i n t   1 :   ( 2 1 6 , 8 5 ) .   E n d   p o i n t   2 :   ( 2 2 7 , 3 6 3 )   < / A u t o m a t i o n P r o p e r t y H e l p e r T e x t > < L a y e d O u t > t r u e < / L a y e d O u t > < P o i n t s   x m l n s : b = " h t t p : / / s c h e m a s . d a t a c o n t r a c t . o r g / 2 0 0 4 / 0 7 / S y s t e m . W i n d o w s " > < b : P o i n t > < b : _ x > 2 1 6 < / b : _ x > < b : _ y > 8 5 < / b : _ y > < / b : P o i n t > < b : P o i n t > < b : _ x > 2 2 5 < / b : _ x > < b : _ y > 8 5 < / b : _ y > < / b : P o i n t > < b : P o i n t > < b : _ x > 2 2 7 < / b : _ x > < b : _ y > 8 7 < / b : _ y > < / b : P o i n t > < b : P o i n t > < b : _ x > 2 2 7 < / b : _ x > < b : _ y > 3 6 2 . 9 9 9 9 9 9 9 9 9 9 9 9 8 3 < / b : _ y > < / b : P o i n t > < / P o i n t s > < / a : V a l u e > < / a : K e y V a l u e O f D i a g r a m O b j e c t K e y a n y T y p e z b w N T n L X > < a : K e y V a l u e O f D i a g r a m O b j e c t K e y a n y T y p e z b w N T n L X > < a : K e y > < K e y > R e l a t i o n s h i p s \ & l t ; T a b l e s \ C u s t o m e r s \ C o l u m n s \ R e g i o n   I D & g t ; - & l t ; T a b l e s \ t e r r i t o r i e s \ C o l u m n s \ R e g i o n I D & g t ; \ F K 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 R e l a t i o n s h i p s \ & l t ; T a b l e s \ C u s t o m e r s \ C o l u m n s \ R e g i o n   I D & g t ; - & l t ; T a b l e s \ t e r r i t o r i e s \ C o l u m n s \ R e g i o n I D & g t ; \ P K < / K e y > < / a : K e y > < a : V a l u e   i : t y p e = " D i a g r a m D i s p l a y L i n k E n d p o i n t V i e w S t a t e " > < H e i g h t > 1 6 < / H e i g h t > < L a b e l L o c a t i o n   x m l n s : b = " h t t p : / / s c h e m a s . d a t a c o n t r a c t . o r g / 2 0 0 4 / 0 7 / S y s t e m . W i n d o w s " > < b : _ x > 2 1 9 < / b : _ x > < b : _ y > 3 6 2 . 9 9 9 9 9 9 9 9 9 9 9 9 8 3 < / b : _ y > < / L a b e l L o c a t i o n > < L o c a t i o n   x m l n s : b = " h t t p : / / s c h e m a s . d a t a c o n t r a c t . o r g / 2 0 0 4 / 0 7 / S y s t e m . W i n d o w s " > < b : _ x > 2 2 7 < / b : _ x > < b : _ y > 3 7 8 . 9 9 9 9 9 9 9 9 9 9 9 9 8 9 < / b : _ y > < / L o c a t i o n > < S h a p e R o t a t e A n g l e > 2 7 0 < / S h a p e R o t a t e A n g l e > < W i d t h > 1 6 < / W i d t h > < / a : V a l u e > < / a : K e y V a l u e O f D i a g r a m O b j e c t K e y a n y T y p e z b w N T n L X > < a : K e y V a l u e O f D i a g r a m O b j e c t K e y a n y T y p e z b w N T n L X > < a : K e y > < K e y > R e l a t i o n s h i p s \ & l t ; T a b l e s \ C u s t o m e r s \ C o l u m n s \ R e g i o n   I D & g t ; - & l t ; T a b l e s \ t e r r i t o r i e s \ C o l u m n s \ R e g i o n I D & g t ; \ C r o s s F i l t e r < / K e y > < / a : K e y > < a : V a l u e   i : t y p e = " D i a g r a m D i s p l a y L i n k C r o s s F i l t e r V i e w S t a t e " > < P o i n t s   x m l n s : b = " h t t p : / / s c h e m a s . d a t a c o n t r a c t . o r g / 2 0 0 4 / 0 7 / S y s t e m . W i n d o w s " > < b : P o i n t > < b : _ x > 2 1 6 < / b : _ x > < b : _ y > 8 5 < / b : _ y > < / b : P o i n t > < b : P o i n t > < b : _ x > 2 2 5 < / b : _ x > < b : _ y > 8 5 < / b : _ y > < / b : P o i n t > < b : P o i n t > < b : _ x > 2 2 7 < / b : _ x > < b : _ y > 8 7 < / b : _ y > < / b : P o i n t > < b : P o i n t > < b : _ x > 2 2 7 < / b : _ x > < b : _ y > 3 6 2 . 9 9 9 9 9 9 9 9 9 9 9 9 8 3 < / b : _ y > < / b : P o i n t > < / P o i n t s > < / a : V a l u e > < / a : K e y V a l u e O f D i a g r a m O b j e c t K e y a n y T y p e z b w N T n L X > < a : K e y V a l u e O f D i a g r a m O b j e c t K e y a n y T y p e z b w N T n L X > < a : K e y > < K e y > R e l a t i o n s h i p s \ & l t ; T a b l e s \ O r d e r s \ C o l u m n s \ C u s t o m e r I D & g t ; - & l t ; T a b l e s \ C u s t o m e r s \ C o l u m n s \ C u s t o m e r I D & g t ; < / K e y > < / a : K e y > < a : V a l u e   i : t y p e = " D i a g r a m D i s p l a y L i n k V i e w S t a t e " > < A u t o m a t i o n P r o p e r t y H e l p e r T e x t > E n d   p o i n t   1 :   ( 3 1 6 , 1 0 8 . 5 ) .   E n d   p o i n t   2 :   ( 2 1 6 , 6 5 )   < / A u t o m a t i o n P r o p e r t y H e l p e r T e x t > < L a y e d O u t > t r u e < / L a y e d O u t > < P o i n t s   x m l n s : b = " h t t p : / / s c h e m a s . d a t a c o n t r a c t . o r g / 2 0 0 4 / 0 7 / S y s t e m . W i n d o w s " > < b : P o i n t > < b : _ x > 3 1 6 < / b : _ x > < b : _ y > 1 0 8 . 5 < / b : _ y > < / b : P o i n t > < b : P o i n t > < b : _ x > 2 6 8 < / b : _ x > < b : _ y > 1 0 8 . 5 < / b : _ y > < / b : P o i n t > < b : P o i n t > < b : _ x > 2 6 6 < / b : _ x > < b : _ y > 1 0 6 . 5 < / b : _ y > < / b : P o i n t > < b : P o i n t > < b : _ x > 2 6 6 < / b : _ x > < b : _ y > 6 7 < / b : _ y > < / b : P o i n t > < b : P o i n t > < b : _ x > 2 6 4 < / b : _ x > < b : _ y > 6 5 < / b : _ y > < / b : P o i n t > < b : P o i n t > < b : _ x > 2 1 5 . 9 9 9 9 9 9 9 9 9 9 9 9 9 4 < / b : _ x > < b : _ y > 6 5 < / b : _ y > < / b : P o i n t > < / P o i n t s > < / a : V a l u e > < / a : K e y V a l u e O f D i a g r a m O b j e c t K e y a n y T y p e z b w N T n L X > < a : K e y V a l u e O f D i a g r a m O b j e c t K e y a n y T y p e z b w N T n L X > < a : K e y > < K e y > R e l a t i o n s h i p s \ & l t ; T a b l e s \ O r d e r s \ C o l u m n s \ C u s t o m e r I D & g t ; - & l t ; T a b l e s \ C u s t o m e r s \ C o l u m n s \ C u s t o m e r I D & g t ; \ F K < / K e y > < / a : K e y > < a : V a l u e   i : t y p e = " D i a g r a m D i s p l a y L i n k E n d p o i n t V i e w S t a t e " > < H e i g h t > 1 6 < / H e i g h t > < L a b e l L o c a t i o n   x m l n s : b = " h t t p : / / s c h e m a s . d a t a c o n t r a c t . o r g / 2 0 0 4 / 0 7 / S y s t e m . W i n d o w s " > < b : _ x > 3 1 6 < / b : _ x > < b : _ y > 1 0 0 . 5 < / b : _ y > < / L a b e l L o c a t i o n > < L o c a t i o n   x m l n s : b = " h t t p : / / s c h e m a s . d a t a c o n t r a c t . o r g / 2 0 0 4 / 0 7 / S y s t e m . W i n d o w s " > < b : _ x > 3 3 2 < / b : _ x > < b : _ y > 1 0 8 . 5 < / b : _ y > < / L o c a t i o n > < S h a p e R o t a t e A n g l e > 1 8 0 < / S h a p e R o t a t e A n g l e > < W i d t h > 1 6 < / W i d t h > < / a : V a l u e > < / a : K e y V a l u e O f D i a g r a m O b j e c t K e y a n y T y p e z b w N T n L X > < a : K e y V a l u e O f D i a g r a m O b j e c t K e y a n y T y p e z b w N T n L X > < a : K e y > < K e y > R e l a t i o n s h i p s \ & l t ; T a b l e s \ O r d e r s \ C o l u m n s \ C u s t o m e r I D & g t ; - & l t ; T a b l e s \ C u s t o m e r s \ C o l u m n s \ C u s t o m e r I D & g t ; \ P K < / K e y > < / a : K e y > < a : V a l u e   i : t y p e = " D i a g r a m D i s p l a y L i n k E n d p o i n t V i e w S t a t e " > < H e i g h t > 1 6 < / H e i g h t > < L a b e l L o c a t i o n   x m l n s : b = " h t t p : / / s c h e m a s . d a t a c o n t r a c t . o r g / 2 0 0 4 / 0 7 / S y s t e m . W i n d o w s " > < b : _ x > 1 9 9 . 9 9 9 9 9 9 9 9 9 9 9 9 9 4 < / b : _ x > < b : _ y > 5 7 < / b : _ y > < / L a b e l L o c a t i o n > < L o c a t i o n   x m l n s : b = " h t t p : / / s c h e m a s . d a t a c o n t r a c t . o r g / 2 0 0 4 / 0 7 / S y s t e m . W i n d o w s " > < b : _ x > 1 9 9 . 9 9 9 9 9 9 9 9 9 9 9 9 9 4 < / b : _ x > < b : _ y > 6 5 < / b : _ y > < / L o c a t i o n > < S h a p e R o t a t e A n g l e > 3 6 0 < / S h a p e R o t a t e A n g l e > < W i d t h > 1 6 < / W i d t h > < / a : V a l u e > < / a : K e y V a l u e O f D i a g r a m O b j e c t K e y a n y T y p e z b w N T n L X > < a : K e y V a l u e O f D i a g r a m O b j e c t K e y a n y T y p e z b w N T n L X > < a : K e y > < K e y > R e l a t i o n s h i p s \ & l t ; T a b l e s \ O r d e r s \ C o l u m n s \ C u s t o m e r I D & g t ; - & l t ; T a b l e s \ C u s t o m e r s \ C o l u m n s \ C u s t o m e r I D & g t ; \ C r o s s F i l t e r < / K e y > < / a : K e y > < a : V a l u e   i : t y p e = " D i a g r a m D i s p l a y L i n k C r o s s F i l t e r V i e w S t a t e " > < P o i n t s   x m l n s : b = " h t t p : / / s c h e m a s . d a t a c o n t r a c t . o r g / 2 0 0 4 / 0 7 / S y s t e m . W i n d o w s " > < b : P o i n t > < b : _ x > 3 1 6 < / b : _ x > < b : _ y > 1 0 8 . 5 < / b : _ y > < / b : P o i n t > < b : P o i n t > < b : _ x > 2 6 8 < / b : _ x > < b : _ y > 1 0 8 . 5 < / b : _ y > < / b : P o i n t > < b : P o i n t > < b : _ x > 2 6 6 < / b : _ x > < b : _ y > 1 0 6 . 5 < / b : _ y > < / b : P o i n t > < b : P o i n t > < b : _ x > 2 6 6 < / b : _ x > < b : _ y > 6 7 < / b : _ y > < / b : P o i n t > < b : P o i n t > < b : _ x > 2 6 4 < / b : _ x > < b : _ y > 6 5 < / b : _ y > < / b : P o i n t > < b : P o i n t > < b : _ x > 2 1 5 . 9 9 9 9 9 9 9 9 9 9 9 9 9 4 < / b : _ x > < b : _ y > 6 5 < / b : _ y > < / b : P o i n t > < / P o i n t s > < / a : V a l u e > < / a : K e y V a l u e O f D i a g r a m O b j e c t K e y a n y T y p e z b w N T n L X > < a : K e y V a l u e O f D i a g r a m O b j e c t K e y a n y T y p e z b w N T n L X > < a : K e y > < K e y > R e l a t i o n s h i p s \ & l t ; T a b l e s \ O r d e r s \ C o l u m n s \ P r o d u c t I D & g t ; - & l t ; T a b l e s \ P r o d u c t s \ C o l u m n s \ P r o d u c t I D & g t ; < / K e y > < / a : K e y > < a : V a l u e   i : t y p e = " D i a g r a m D i s p l a y L i n k V i e w S t a t e " > < A u t o m a t i o n P r o p e r t y H e l p e r T e x t > E n d   p o i n t   1 :   ( 5 4 8 , 9 8 . 5 ) .   E n d   p o i n t   2 :   ( 6 1 1 , 7 5 )   < / A u t o m a t i o n P r o p e r t y H e l p e r T e x t > < L a y e d O u t > t r u e < / L a y e d O u t > < P o i n t s   x m l n s : b = " h t t p : / / s c h e m a s . d a t a c o n t r a c t . o r g / 2 0 0 4 / 0 7 / S y s t e m . W i n d o w s " > < b : P o i n t > < b : _ x > 5 4 8 < / b : _ x > < b : _ y > 9 8 . 5 < / b : _ y > < / b : P o i n t > < b : P o i n t > < b : _ x > 5 7 7 . 5 < / b : _ x > < b : _ y > 9 8 . 5 < / b : _ y > < / b : P o i n t > < b : P o i n t > < b : _ x > 5 7 9 . 5 < / b : _ x > < b : _ y > 9 6 . 5 < / b : _ y > < / b : P o i n t > < b : P o i n t > < b : _ x > 5 7 9 . 5 < / b : _ x > < b : _ y > 7 7 < / b : _ y > < / b : P o i n t > < b : P o i n t > < b : _ x > 5 8 1 . 5 < / b : _ x > < b : _ y > 7 5 < / b : _ y > < / b : P o i n t > < b : P o i n t > < b : _ x > 6 1 1 < / b : _ x > < b : _ y > 7 5 < / b : _ y > < / b : P o i n t > < / P o i n t s > < / a : V a l u e > < / a : K e y V a l u e O f D i a g r a m O b j e c t K e y a n y T y p e z b w N T n L X > < a : K e y V a l u e O f D i a g r a m O b j e c t K e y a n y T y p e z b w N T n L X > < a : K e y > < K e y > R e l a t i o n s h i p s \ & l t ; T a b l e s \ O r d e r s \ C o l u m n s \ P r o d u c t I D & g t ; - & l t ; T a b l e s \ P r o d u c t s \ C o l u m n s \ P r o d u c t I D & g t ; \ F K < / K e y > < / a : K e y > < a : V a l u e   i : t y p e = " D i a g r a m D i s p l a y L i n k E n d p o i n t V i e w S t a t e " > < H e i g h t > 1 6 < / H e i g h t > < L a b e l L o c a t i o n   x m l n s : b = " h t t p : / / s c h e m a s . d a t a c o n t r a c t . o r g / 2 0 0 4 / 0 7 / S y s t e m . W i n d o w s " > < b : _ x > 5 3 2 < / b : _ x > < b : _ y > 9 0 . 5 < / b : _ y > < / L a b e l L o c a t i o n > < L o c a t i o n   x m l n s : b = " h t t p : / / s c h e m a s . d a t a c o n t r a c t . o r g / 2 0 0 4 / 0 7 / S y s t e m . W i n d o w s " > < b : _ x > 5 3 2 < / b : _ x > < b : _ y > 9 8 . 5 < / b : _ y > < / L o c a t i o n > < S h a p e R o t a t e A n g l e > 3 6 0 < / S h a p e R o t a t e A n g l e > < W i d t h > 1 6 < / W i d t h > < / a : V a l u e > < / a : K e y V a l u e O f D i a g r a m O b j e c t K e y a n y T y p e z b w N T n L X > < a : K e y V a l u e O f D i a g r a m O b j e c t K e y a n y T y p e z b w N T n L X > < a : K e y > < K e y > R e l a t i o n s h i p s \ & l t ; T a b l e s \ O r d e r s \ C o l u m n s \ P r o d u c t I D & g t ; - & l t ; T a b l e s \ P r o d u c t s \ C o l u m n s \ P r o d u c t I D & g t ; \ P K < / K e y > < / a : K e y > < a : V a l u e   i : t y p e = " D i a g r a m D i s p l a y L i n k E n d p o i n t V i e w S t a t e " > < H e i g h t > 1 6 < / H e i g h t > < L a b e l L o c a t i o n   x m l n s : b = " h t t p : / / s c h e m a s . d a t a c o n t r a c t . o r g / 2 0 0 4 / 0 7 / S y s t e m . W i n d o w s " > < b : _ x > 6 1 1 < / b : _ x > < b : _ y > 6 7 < / b : _ y > < / L a b e l L o c a t i o n > < L o c a t i o n   x m l n s : b = " h t t p : / / s c h e m a s . d a t a c o n t r a c t . o r g / 2 0 0 4 / 0 7 / S y s t e m . W i n d o w s " > < b : _ x > 6 2 7 < / b : _ x > < b : _ y > 7 5 < / b : _ y > < / L o c a t i o n > < S h a p e R o t a t e A n g l e > 1 8 0 < / S h a p e R o t a t e A n g l e > < W i d t h > 1 6 < / W i d t h > < / a : V a l u e > < / a : K e y V a l u e O f D i a g r a m O b j e c t K e y a n y T y p e z b w N T n L X > < a : K e y V a l u e O f D i a g r a m O b j e c t K e y a n y T y p e z b w N T n L X > < a : K e y > < K e y > R e l a t i o n s h i p s \ & l t ; T a b l e s \ O r d e r s \ C o l u m n s \ P r o d u c t I D & g t ; - & l t ; T a b l e s \ P r o d u c t s \ C o l u m n s \ P r o d u c t I D & g t ; \ C r o s s F i l t e r < / K e y > < / a : K e y > < a : V a l u e   i : t y p e = " D i a g r a m D i s p l a y L i n k C r o s s F i l t e r V i e w S t a t e " > < P o i n t s   x m l n s : b = " h t t p : / / s c h e m a s . d a t a c o n t r a c t . o r g / 2 0 0 4 / 0 7 / S y s t e m . W i n d o w s " > < b : P o i n t > < b : _ x > 5 4 8 < / b : _ x > < b : _ y > 9 8 . 5 < / b : _ y > < / b : P o i n t > < b : P o i n t > < b : _ x > 5 7 7 . 5 < / b : _ x > < b : _ y > 9 8 . 5 < / b : _ y > < / b : P o i n t > < b : P o i n t > < b : _ x > 5 7 9 . 5 < / b : _ x > < b : _ y > 9 6 . 5 < / b : _ y > < / b : P o i n t > < b : P o i n t > < b : _ x > 5 7 9 . 5 < / b : _ x > < b : _ y > 7 7 < / b : _ y > < / b : P o i n t > < b : P o i n t > < b : _ x > 5 8 1 . 5 < / b : _ x > < b : _ y > 7 5 < / b : _ y > < / b : P o i n t > < b : P o i n t > < b : _ x > 6 1 1 < / b : _ x > < b : _ y > 7 5 < / b : _ y > < / b : P o i n t > < / P o i n t s > < / a : V a l u e > < / a : K e y V a l u e O f D i a g r a m O b j e c t K e y a n y T y p e z b w N T n L X > < a : K e y V a l u e O f D i a g r a m O b j e c t K e y a n y T y p e z b w N T n L X > < a : K e y > < K e y > R e l a t i o n s h i p s \ & l t ; T a b l e s \ T a b l e 8 \ C o l u m n s \ C i t y & g t ; - & l t ; T a b l e s \ t e r r i t o r i e s \ C o l u m n s \ C i t y & g t ; < / K e y > < / a : K e y > < a : V a l u e   i : t y p e = " D i a g r a m D i s p l a y L i n k V i e w S t a t e " > < A u t o m a t i o n P r o p e r t y H e l p e r T e x t > E n d   p o i n t   1 :   ( 7 5 8 . 9 0 3 8 1 0 5 6 7 6 6 6 , 3 9 4 . 5 ) .   E n d   p o i n t   2 :   ( 3 3 1 , 4 5 4 )   < / A u t o m a t i o n P r o p e r t y H e l p e r T e x t > < L a y e d O u t > t r u e < / L a y e d O u t > < P o i n t s   x m l n s : b = " h t t p : / / s c h e m a s . d a t a c o n t r a c t . o r g / 2 0 0 4 / 0 7 / S y s t e m . W i n d o w s " > < b : P o i n t > < b : _ x > 7 5 8 . 9 0 3 8 1 0 5 6 7 6 6 5 9 1 < / b : _ x > < b : _ y > 3 9 4 . 5 < / b : _ y > < / b : P o i n t > < b : P o i n t > < b : _ x > 5 4 6 . 9 5 1 9 0 5 5 0 0 0 0 0 0 7 < / b : _ x > < b : _ y > 3 9 4 . 5 < / b : _ y > < / b : P o i n t > < b : P o i n t > < b : _ x > 5 4 4 . 9 5 1 9 0 5 5 0 0 0 0 0 0 7 < / b : _ x > < b : _ y > 3 9 6 . 5 < / b : _ y > < / b : P o i n t > < b : P o i n t > < b : _ x > 5 4 4 . 9 5 1 9 0 5 5 0 0 0 0 0 0 7 < / b : _ x > < b : _ y > 4 5 2 < / b : _ y > < / b : P o i n t > < b : P o i n t > < b : _ x > 5 4 2 . 9 5 1 9 0 5 5 0 0 0 0 0 0 7 < / b : _ x > < b : _ y > 4 5 4 < / b : _ y > < / b : P o i n t > < b : P o i n t > < b : _ x > 3 3 1 < / b : _ x > < b : _ y > 4 5 4 < / b : _ y > < / b : P o i n t > < / P o i n t s > < / a : V a l u e > < / a : K e y V a l u e O f D i a g r a m O b j e c t K e y a n y T y p e z b w N T n L X > < a : K e y V a l u e O f D i a g r a m O b j e c t K e y a n y T y p e z b w N T n L X > < a : K e y > < K e y > R e l a t i o n s h i p s \ & l t ; T a b l e s \ T a b l e 8 \ C o l u m n s \ C i t y & g t ; - & l t ; T a b l e s \ t e r r i t o r i e s \ C o l u m n s \ C i t y & g t ; \ F K < / K e y > < / a : K e y > < a : V a l u e   i : t y p e = " D i a g r a m D i s p l a y L i n k E n d p o i n t V i e w S t a t e " > < H e i g h t > 1 6 < / H e i g h t > < L a b e l L o c a t i o n   x m l n s : b = " h t t p : / / s c h e m a s . d a t a c o n t r a c t . o r g / 2 0 0 4 / 0 7 / S y s t e m . W i n d o w s " > < b : _ x > 7 5 8 . 9 0 3 8 1 0 5 6 7 6 6 5 9 1 < / b : _ x > < b : _ y > 3 8 6 . 5 < / b : _ y > < / L a b e l L o c a t i o n > < L o c a t i o n   x m l n s : b = " h t t p : / / s c h e m a s . d a t a c o n t r a c t . o r g / 2 0 0 4 / 0 7 / S y s t e m . W i n d o w s " > < b : _ x > 7 7 4 . 9 0 3 8 1 0 5 6 7 6 6 5 9 1 < / b : _ x > < b : _ y > 3 9 4 . 5 < / b : _ y > < / L o c a t i o n > < S h a p e R o t a t e A n g l e > 1 8 0 < / S h a p e R o t a t e A n g l e > < W i d t h > 1 6 < / W i d t h > < / a : V a l u e > < / a : K e y V a l u e O f D i a g r a m O b j e c t K e y a n y T y p e z b w N T n L X > < a : K e y V a l u e O f D i a g r a m O b j e c t K e y a n y T y p e z b w N T n L X > < a : K e y > < K e y > R e l a t i o n s h i p s \ & l t ; T a b l e s \ T a b l e 8 \ C o l u m n s \ C i t y & g t ; - & l t ; T a b l e s \ t e r r i t o r i e s \ C o l u m n s \ C i t y & g t ; \ P K < / K e y > < / a : K e y > < a : V a l u e   i : t y p e = " D i a g r a m D i s p l a y L i n k E n d p o i n t V i e w S t a t e " > < H e i g h t > 1 6 < / H e i g h t > < L a b e l L o c a t i o n   x m l n s : b = " h t t p : / / s c h e m a s . d a t a c o n t r a c t . o r g / 2 0 0 4 / 0 7 / S y s t e m . W i n d o w s " > < b : _ x > 3 1 5 < / b : _ x > < b : _ y > 4 4 6 < / b : _ y > < / L a b e l L o c a t i o n > < L o c a t i o n   x m l n s : b = " h t t p : / / s c h e m a s . d a t a c o n t r a c t . o r g / 2 0 0 4 / 0 7 / S y s t e m . W i n d o w s " > < b : _ x > 3 1 4 . 9 9 9 9 9 9 9 9 9 9 9 9 8 9 < / b : _ x > < b : _ y > 4 5 4 < / b : _ y > < / L o c a t i o n > < S h a p e R o t a t e A n g l e > 3 6 0 < / S h a p e R o t a t e A n g l e > < W i d t h > 1 6 < / W i d t h > < / a : V a l u e > < / a : K e y V a l u e O f D i a g r a m O b j e c t K e y a n y T y p e z b w N T n L X > < a : K e y V a l u e O f D i a g r a m O b j e c t K e y a n y T y p e z b w N T n L X > < a : K e y > < K e y > R e l a t i o n s h i p s \ & l t ; T a b l e s \ T a b l e 8 \ C o l u m n s \ C i t y & g t ; - & l t ; T a b l e s \ t e r r i t o r i e s \ C o l u m n s \ C i t y & g t ; \ C r o s s F i l t e r < / K e y > < / a : K e y > < a : V a l u e   i : t y p e = " D i a g r a m D i s p l a y L i n k C r o s s F i l t e r V i e w S t a t e " > < P o i n t s   x m l n s : b = " h t t p : / / s c h e m a s . d a t a c o n t r a c t . o r g / 2 0 0 4 / 0 7 / S y s t e m . W i n d o w s " > < b : P o i n t > < b : _ x > 7 5 8 . 9 0 3 8 1 0 5 6 7 6 6 5 9 1 < / b : _ x > < b : _ y > 3 9 4 . 5 < / b : _ y > < / b : P o i n t > < b : P o i n t > < b : _ x > 5 4 6 . 9 5 1 9 0 5 5 0 0 0 0 0 0 7 < / b : _ x > < b : _ y > 3 9 4 . 5 < / b : _ y > < / b : P o i n t > < b : P o i n t > < b : _ x > 5 4 4 . 9 5 1 9 0 5 5 0 0 0 0 0 0 7 < / b : _ x > < b : _ y > 3 9 6 . 5 < / b : _ y > < / b : P o i n t > < b : P o i n t > < b : _ x > 5 4 4 . 9 5 1 9 0 5 5 0 0 0 0 0 0 7 < / b : _ x > < b : _ y > 4 5 2 < / b : _ y > < / b : P o i n t > < b : P o i n t > < b : _ x > 5 4 2 . 9 5 1 9 0 5 5 0 0 0 0 0 0 7 < / b : _ x > < b : _ y > 4 5 4 < / b : _ y > < / b : P o i n t > < b : P o i n t > < b : _ x > 3 3 1 < / b : _ x > < b : _ y > 4 5 4 < / b : _ y > < / b : P o i n t > < / P o i n t s > < / a : V a l u e > < / a : K e y V a l u e O f D i a g r a m O b j e c t K e y a n y T y p e z b w N T n L X > < a : K e y V a l u e O f D i a g r a m O b j e c t K e y a n y T y p e z b w N T n L X > < a : K e y > < K e y > R e l a t i o n s h i p s \ & l t ; T a b l e s \ D a t e s _ 1 \ C o l u m n s \ D a t e s & g t ; - & l t ; T a b l e s \ O r d e r s \ C o l u m n s \ O r d e r D a t e & g t ; < / K e y > < / a : K e y > < a : V a l u e   i : t y p e = " D i a g r a m D i s p l a y L i n k V i e w S t a t e " > < A u t o m a t i o n P r o p e r t y H e l p e r T e x t > E n d   p o i n t   1 :   ( 5 9 7 . 9 0 3 8 1 0 5 6 7 6 6 6 , 2 7 8 . 5 ) .   E n d   p o i n t   2 :   ( 5 4 8 , 1 1 8 . 5 )   < / A u t o m a t i o n P r o p e r t y H e l p e r T e x t > < I s F o c u s e d > t r u e < / I s F o c u s e d > < L a y e d O u t > t r u e < / L a y e d O u t > < P o i n t s   x m l n s : b = " h t t p : / / s c h e m a s . d a t a c o n t r a c t . o r g / 2 0 0 4 / 0 7 / S y s t e m . W i n d o w s " > < b : P o i n t > < b : _ x > 5 9 7 . 9 0 3 8 1 0 5 6 7 6 6 5 9 1 < / b : _ x > < b : _ y > 2 7 8 . 5 < / b : _ y > < / b : P o i n t > < b : P o i n t > < b : _ x > 5 9 9 . 4 0 3 8 1 0 9 9 5 5 < / b : _ x > < b : _ y > 2 7 8 . 5 < / b : _ y > < / b : P o i n t > < b : P o i n t > < b : _ x > 6 0 1 . 4 0 3 8 1 0 9 9 5 5 < / b : _ x > < b : _ y > 2 7 6 . 5 < / b : _ y > < / b : P o i n t > < b : P o i n t > < b : _ x > 6 0 1 . 4 0 3 8 1 0 9 9 5 5 < / b : _ x > < b : _ y > 1 2 0 . 5 < / b : _ y > < / b : P o i n t > < b : P o i n t > < b : _ x > 5 9 9 . 4 0 3 8 1 0 9 9 5 5 < / b : _ x > < b : _ y > 1 1 8 . 5 < / b : _ y > < / b : P o i n t > < b : P o i n t > < b : _ x > 5 4 8 < / b : _ x > < b : _ y > 1 1 8 . 5 < / b : _ y > < / b : P o i n t > < / P o i n t s > < / a : V a l u e > < / a : K e y V a l u e O f D i a g r a m O b j e c t K e y a n y T y p e z b w N T n L X > < a : K e y V a l u e O f D i a g r a m O b j e c t K e y a n y T y p e z b w N T n L X > < a : K e y > < K e y > R e l a t i o n s h i p s \ & l t ; T a b l e s \ D a t e s _ 1 \ C o l u m n s \ D a t e s & g t ; - & l t ; T a b l e s \ O r d e r s \ C o l u m n s \ O r d e r D a t e & g t ; \ F K < / K e y > < / a : K e y > < a : V a l u e   i : t y p e = " D i a g r a m D i s p l a y L i n k E n d p o i n t V i e w S t a t e " > < H e i g h t > 1 6 < / H e i g h t > < L a b e l L o c a t i o n   x m l n s : b = " h t t p : / / s c h e m a s . d a t a c o n t r a c t . o r g / 2 0 0 4 / 0 7 / S y s t e m . W i n d o w s " > < b : _ x > 5 8 1 . 9 0 3 8 1 0 5 6 7 6 6 5 9 1 < / b : _ x > < b : _ y > 2 7 0 . 5 < / b : _ y > < / L a b e l L o c a t i o n > < L o c a t i o n   x m l n s : b = " h t t p : / / s c h e m a s . d a t a c o n t r a c t . o r g / 2 0 0 4 / 0 7 / S y s t e m . W i n d o w s " > < b : _ x > 5 8 1 . 9 0 3 8 1 0 5 6 7 6 6 5 9 1 < / b : _ x > < b : _ y > 2 7 8 . 5 < / b : _ y > < / L o c a t i o n > < S h a p e R o t a t e A n g l e > 3 6 0 < / S h a p e R o t a t e A n g l e > < W i d t h > 1 6 < / W i d t h > < / a : V a l u e > < / a : K e y V a l u e O f D i a g r a m O b j e c t K e y a n y T y p e z b w N T n L X > < a : K e y V a l u e O f D i a g r a m O b j e c t K e y a n y T y p e z b w N T n L X > < a : K e y > < K e y > R e l a t i o n s h i p s \ & l t ; T a b l e s \ D a t e s _ 1 \ C o l u m n s \ D a t e s & g t ; - & l t ; T a b l e s \ O r d e r s \ C o l u m n s \ O r d e r D a t e & g t ; \ P K < / K e y > < / a : K e y > < a : V a l u e   i : t y p e = " D i a g r a m D i s p l a y L i n k E n d p o i n t V i e w S t a t e " > < H e i g h t > 1 6 < / H e i g h t > < L a b e l L o c a t i o n   x m l n s : b = " h t t p : / / s c h e m a s . d a t a c o n t r a c t . o r g / 2 0 0 4 / 0 7 / S y s t e m . W i n d o w s " > < b : _ x > 5 3 2 < / b : _ x > < b : _ y > 1 1 0 . 5 < / b : _ y > < / L a b e l L o c a t i o n > < L o c a t i o n   x m l n s : b = " h t t p : / / s c h e m a s . d a t a c o n t r a c t . o r g / 2 0 0 4 / 0 7 / S y s t e m . W i n d o w s " > < b : _ x > 5 3 2 < / b : _ x > < b : _ y > 1 1 8 . 5 < / b : _ y > < / L o c a t i o n > < S h a p e R o t a t e A n g l e > 3 6 0 < / S h a p e R o t a t e A n g l e > < W i d t h > 1 6 < / W i d t h > < / a : V a l u e > < / a : K e y V a l u e O f D i a g r a m O b j e c t K e y a n y T y p e z b w N T n L X > < a : K e y V a l u e O f D i a g r a m O b j e c t K e y a n y T y p e z b w N T n L X > < a : K e y > < K e y > R e l a t i o n s h i p s \ & l t ; T a b l e s \ D a t e s _ 1 \ C o l u m n s \ D a t e s & g t ; - & l t ; T a b l e s \ O r d e r s \ C o l u m n s \ O r d e r D a t e & g t ; \ C r o s s F i l t e r < / K e y > < / a : K e y > < a : V a l u e   i : t y p e = " D i a g r a m D i s p l a y L i n k C r o s s F i l t e r V i e w S t a t e " > < P o i n t s   x m l n s : b = " h t t p : / / s c h e m a s . d a t a c o n t r a c t . o r g / 2 0 0 4 / 0 7 / S y s t e m . W i n d o w s " > < b : P o i n t > < b : _ x > 5 9 7 . 9 0 3 8 1 0 5 6 7 6 6 5 9 1 < / b : _ x > < b : _ y > 2 7 8 . 5 < / b : _ y > < / b : P o i n t > < b : P o i n t > < b : _ x > 5 9 9 . 4 0 3 8 1 0 9 9 5 5 < / b : _ x > < b : _ y > 2 7 8 . 5 < / b : _ y > < / b : P o i n t > < b : P o i n t > < b : _ x > 6 0 1 . 4 0 3 8 1 0 9 9 5 5 < / b : _ x > < b : _ y > 2 7 6 . 5 < / b : _ y > < / b : P o i n t > < b : P o i n t > < b : _ x > 6 0 1 . 4 0 3 8 1 0 9 9 5 5 < / b : _ x > < b : _ y > 1 2 0 . 5 < / b : _ y > < / b : P o i n t > < b : P o i n t > < b : _ x > 5 9 9 . 4 0 3 8 1 0 9 9 5 5 < / b : _ x > < b : _ y > 1 1 8 . 5 < / b : _ y > < / b : P o i n t > < b : P o i n t > < b : _ x > 5 4 8 < / b : _ x > < b : _ y > 1 1 8 . 5 < / b : _ y > < / b : P o i n t > < / P o i n t s > < / a : V a l u e > < / a : K e y V a l u e O f D i a g r a m O b j e c t K e y a n y T y p e z b w N T n L X > < / V i e w S t a t e s > < / D i a g r a m M a n a g e r . S e r i a l i z a b l e D i a g r a m > < / A r r a y O f D i a g r a m M a n a g e r . S e r i a l i z a b l e D i a g r a m > ] ] > < / C u s t o m C o n t e n t > < / G e m i n i > 
</file>

<file path=customXml/item30.xml>��< ? x m l   v e r s i o n = " 1 . 0 "   e n c o d i n g = " U T F - 1 6 " ? > < G e m i n i   x m l n s = " h t t p : / / g e m i n i / p i v o t c u s t o m i z a t i o n / S h o w I m p l i c i t M e a s u r e s " > < C u s t o m C o n t e n t > < ! [ C D A T A [ F a l s e ] ] > < / C u s t o m C o n t e n t > < / G e m i n i > 
</file>

<file path=customXml/item31.xml>��< ? x m l   v e r s i o n = " 1 . 0 "   e n c o d i n g = " U T F - 1 6 " ? > < G e m i n i   x m l n s = " h t t p : / / g e m i n i / p i v o t c u s t o m i z a t i o n / T a b l e X M L _ t e r r i t o r i e s " > < C u s t o m C o n t e n t > < ! [ C D A T A [ < T a b l e W i d g e t G r i d S e r i a l i z a t i o n   x m l n s : x s d = " h t t p : / / w w w . w 3 . o r g / 2 0 0 1 / X M L S c h e m a "   x m l n s : x s i = " h t t p : / / w w w . w 3 . o r g / 2 0 0 1 / X M L S c h e m a - i n s t a n c e " > < C o l u m n S u g g e s t e d T y p e   / > < C o l u m n F o r m a t   / > < C o l u m n A c c u r a c y   / > < C o l u m n C u r r e n c y S y m b o l   / > < C o l u m n P o s i t i v e P a t t e r n   / > < C o l u m n N e g a t i v e P a t t e r n   / > < C o l u m n W i d t h s > < i t e m > < k e y > < s t r i n g > R e g i o n I D < / s t r i n g > < / k e y > < v a l u e > < i n t > 9 2 < / i n t > < / v a l u e > < / i t e m > < i t e m > < k e y > < s t r i n g > C i t y < / s t r i n g > < / k e y > < v a l u e > < i n t > 6 0 < / i n t > < / v a l u e > < / i t e m > < i t e m > < k e y > < s t r i n g > C o u n t r y < / s t r i n g > < / k e y > < v a l u e > < i n t > 8 5 < / i n t > < / v a l u e > < / i t e m > < / C o l u m n W i d t h s > < C o l u m n D i s p l a y I n d e x > < i t e m > < k e y > < s t r i n g > R e g i o n I D < / s t r i n g > < / k e y > < v a l u e > < i n t > 0 < / i n t > < / v a l u e > < / i t e m > < i t e m > < k e y > < s t r i n g > C i t y < / s t r i n g > < / k e y > < v a l u e > < i n t > 1 < / i n t > < / v a l u e > < / i t e m > < i t e m > < k e y > < s t r i n g > C o u n t r y < / s t r i n g > < / k e y > < v a l u e > < i n t > 2 < / 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K e y > < V a l u e   x m l n s : a = " h t t p : / / s c h e m a s . d a t a c o n t r a c t . o r g / 2 0 0 4 / 0 7 / M i c r o s o f t . A n a l y s i s S e r v i c e s . C o m m o n " > < a : H a s F o c u s > t r u e < / a : H a s F o c u s > < a : S i z e A t D p i 9 6 > 1 1 3 < / a : S i z e A t D p i 9 6 > < a : V i s i b l e > t r u e < / a : V i s i b l e > < / V a l u e > < / K e y V a l u e O f s t r i n g S a n d b o x E d i t o r . M e a s u r e G r i d S t a t e S c d E 3 5 R y > < K e y V a l u e O f s t r i n g S a n d b o x E d i t o r . M e a s u r e G r i d S t a t e S c d E 3 5 R y > < K e y > O r d e r s < / K e y > < V a l u e   x m l n s : a = " h t t p : / / s c h e m a s . d a t a c o n t r a c t . o r g / 2 0 0 4 / 0 7 / M i c r o s o f t . A n a l y s i s S e r v i c e s . C o m m o n " > < a : H a s F o c u s > t r u e < / a : H a s F o c u s > < a : S i z e A t D p i 9 6 > 1 1 3 < / a : S i z e A t D p i 9 6 > < a : V i s i b l e > t r u e < / a : V i s i b l e > < / V a l u e > < / K e y V a l u e O f s t r i n g S a n d b o x E d i t o r . M e a s u r e G r i d S t a t e S c d E 3 5 R y > < K e y V a l u e O f s t r i n g S a n d b o x E d i t o r . M e a s u r e G r i d S t a t e S c d E 3 5 R y > < K e y > P r o d u c t s < / K e y > < V a l u e   x m l n s : a = " h t t p : / / s c h e m a s . d a t a c o n t r a c t . o r g / 2 0 0 4 / 0 7 / M i c r o s o f t . A n a l y s i s S e r v i c e s . C o m m o n " > < a : H a s F o c u s > f a l s e < / a : H a s F o c u s > < a : S i z e A t D p i 9 6 > 1 1 3 < / a : S i z e A t D p i 9 6 > < a : V i s i b l e > t r u e < / a : V i s i b l e > < / V a l u e > < / K e y V a l u e O f s t r i n g S a n d b o x E d i t o r . M e a s u r e G r i d S t a t e S c d E 3 5 R y > < K e y V a l u e O f s t r i n g S a n d b o x E d i t o r . M e a s u r e G r i d S t a t e S c d E 3 5 R y > < K e y > t e r r i t o r i e s < / K e y > < V a l u e   x m l n s : a = " h t t p : / / s c h e m a s . d a t a c o n t r a c t . o r g / 2 0 0 4 / 0 7 / M i c r o s o f t . A n a l y s i s S e r v i c e s . C o m m o n " > < a : H a s F o c u s > f a l s e < / a : H a s F o c u s > < a : S i z e A t D p i 9 6 > 1 1 3 < / a : S i z e A t D p i 9 6 > < a : V i s i b l e > t r u e < / a : V i s i b l e > < / V a l u e > < / K e y V a l u e O f s t r i n g S a n d b o x E d i t o r . M e a s u r e G r i d S t a t e S c d E 3 5 R y > < K e y V a l u e O f s t r i n g S a n d b o x E d i t o r . M e a s u r e G r i d S t a t e S c d E 3 5 R y > < K e y > T a b l e 8 < / K e y > < V a l u e   x m l n s : a = " h t t p : / / s c h e m a s . d a t a c o n t r a c t . o r g / 2 0 0 4 / 0 7 / M i c r o s o f t . A n a l y s i s S e r v i c e s . C o m m o n " > < a : H a s F o c u s > t r u e < / a : H a s F o c u s > < a : S i z e A t D p i 9 6 > 1 1 3 < / a : S i z e A t D p i 9 6 > < a : V i s i b l e > t r u e < / a : V i s i b l e > < / V a l u e > < / K e y V a l u e O f s t r i n g S a n d b o x E d i t o r . M e a s u r e G r i d S t a t e S c d E 3 5 R y > < K e y V a l u e O f s t r i n g S a n d b o x E d i t o r . M e a s u r e G r i d S t a t e S c d E 3 5 R y > < K e y > D a t e s _ 1 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3.xml>��< ? x m l   v e r s i o n = " 1 . 0 "   e n c o d i n g = " U T F - 1 6 " ? > < G e m i n i   x m l n s = " h t t p : / / g e m i n i / p i v o t c u s t o m i z a t i o n / 1 7 e e f 6 1 e - 2 b 6 5 - 4 b 3 1 - b 2 d 1 - 1 a 4 9 0 1 3 e 6 5 2 4 " > < 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34.xml>��< ? x m l   v e r s i o n = " 1 . 0 "   e n c o d i n g = " U T F - 1 6 " ? > < G e m i n i   x m l n s = " h t t p : / / g e m i n i / p i v o t c u s t o m i z a t i o n / M a n u a l C a l c M o d e " > < C u s t o m C o n t e n t > < ! [ C D A T A [ F a l s e ] ] > < / C u s t o m C o n t e n t > < / G e m i n i > 
</file>

<file path=customXml/item35.xml>��< ? x m l   v e r s i o n = " 1 . 0 "   e n c o d i n g = " U T F - 1 6 " ? > < G e m i n i   x m l n s = " h t t p : / / g e m i n i / p i v o t c u s t o m i z a t i o n / T a b l e X M L _ O r d e r s _ _ 2 " > < 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 8 5 < / i n t > < / v a l u e > < / i t e m > < i t e m > < k e y > < s t r i n g > O r d e r D a t e < / s t r i n g > < / k e y > < v a l u e > < i n t > 1 0 1 < / i n t > < / v a l u e > < / i t e m > < i t e m > < k e y > < s t r i n g > C u s t o m e r I D < / s t r i n g > < / k e y > < v a l u e > < i n t > 1 0 9 < / i n t > < / v a l u e > < / i t e m > < i t e m > < k e y > < s t r i n g > P r o d u c t I D < / s t r i n g > < / k e y > < v a l u e > < i n t > 9 7 < / i n t > < / v a l u e > < / i t e m > < i t e m > < k e y > < s t r i n g > Q u a n t i t y < / s t r i n g > < / k e y > < v a l u e > < i n t > 8 9 < / i n t > < / v a l u e > < / i t e m > < i t e m > < k e y > < s t r i n g > U n i t P r i c e < / s t r i n g > < / k e y > < v a l u e > < i n t > 9 3 < / i n t > < / v a l u e > < / i t e m > < i t e m > < k e y > < s t r i n g > S a l e s A m o u n t < / s t r i n g > < / k e y > < v a l u e > < i n t > 1 1 8 < / i n t > < / v a l u e > < / i t e m > < i t e m > < k e y > < s t r i n g > P a y m e n t M e t h o d < / s t r i n g > < / k e y > < v a l u e > < i n t > 1 4 0 < / i n t > < / v a l u e > < / i t e m > < i t e m > < k e y > < s t r i n g > Y e a r < / s t r i n g > < / k e y > < v a l u e > < i n t > 6 2 < / i n t > < / v a l u e > < / i t e m > < i t e m > < k e y > < s t r i n g > M o n t h < / s t r i n g > < / k e y > < v a l u e > < i n t > 7 7 < / i n t > < / v a l u e > < / i t e m > < / C o l u m n W i d t h s > < C o l u m n D i s p l a y I n d e x > < i t e m > < k e y > < s t r i n g > O r d e r I D < / s t r i n g > < / k e y > < v a l u e > < i n t > 0 < / i n t > < / v a l u e > < / i t e m > < i t e m > < k e y > < s t r i n g > O r d e r D a t e < / s t r i n g > < / k e y > < v a l u e > < i n t > 1 < / i n t > < / v a l u e > < / i t e m > < i t e m > < k e y > < s t r i n g > C u s t o m e r I D < / s t r i n g > < / k e y > < v a l u e > < i n t > 2 < / i n t > < / v a l u e > < / i t e m > < i t e m > < k e y > < s t r i n g > P r o d u c t I D < / s t r i n g > < / k e y > < v a l u e > < i n t > 3 < / i n t > < / v a l u e > < / i t e m > < i t e m > < k e y > < s t r i n g > Q u a n t i t y < / s t r i n g > < / k e y > < v a l u e > < i n t > 4 < / i n t > < / v a l u e > < / i t e m > < i t e m > < k e y > < s t r i n g > U n i t P r i c e < / s t r i n g > < / k e y > < v a l u e > < i n t > 5 < / i n t > < / v a l u e > < / i t e m > < i t e m > < k e y > < s t r i n g > S a l e s A m o u n t < / s t r i n g > < / k e y > < v a l u e > < i n t > 6 < / i n t > < / v a l u e > < / i t e m > < i t e m > < k e y > < s t r i n g > P a y m e n t M e t h o d < / s t r i n g > < / k e y > < v a l u e > < i n t > 7 < / i n t > < / v a l u e > < / i t e m > < i t e m > < k e y > < s t r i n g > Y e a r < / s t r i n g > < / k e y > < v a l u e > < i n t > 8 < / i n t > < / v a l u e > < / i t e m > < i t e m > < k e y > < s t r i n g > M o n t h < / s t r i n g > < / k e y > < v a l u e > < i n t > 9 < / 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5 0 c 0 3 8 4 7 - b 3 5 d - 4 6 c 7 - 9 3 6 6 - 4 2 b 5 a 1 c 2 0 e b 2 " > < 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3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8.xml>��< ? x m l   v e r s i o n = " 1 . 0 "   e n c o d i n g = " U T F - 1 6 " ? > < G e m i n i   x m l n s = " h t t p : / / g e m i n i / p i v o t c u s t o m i z a t i o n / L i n k e d T a b l e U p d a t e M o d e " > < C u s t o m C o n t e n t > < ! [ C D A T A [ T r u e ] ] > < / C u s t o m C o n t e n t > < / G e m i n i > 
</file>

<file path=customXml/item4.xml>��< ? x m l   v e r s i o n = " 1 . 0 "   e n c o d i n g = " U T F - 1 6 " ? > < G e m i n i   x m l n s = " h t t p : / / g e m i n i / p i v o t c u s t o m i z a t i o n / P o w e r P i v o t V e r s i o n " > < C u s t o m C o n t e n t > < ! [ C D A T A [ 2 0 1 5 . 1 3 0 . 1 6 0 5 . 1 5 6 5 ] ] > < / C u s t o m C o n t e n t > < / G e m i n i > 
</file>

<file path=customXml/item5.xml>��< ? x m l   v e r s i o n = " 1 . 0 "   e n c o d i n g = " U T F - 1 6 " ? > < G e m i n i   x m l n s = " h t t p : / / g e m i n i / p i v o t c u s t o m i z a t i o n / T a b l e X M L _ P r o d u c t s " > < 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 P r o d u c t N a m e < / s t r i n g > < / k e y > < v a l u e > < i n t > 1 2 1 < / i n t > < / v a l u e > < / i t e m > < i t e m > < k e y > < s t r i n g > C a t e g o r y < / s t r i n g > < / k e y > < v a l u e > < i n t > 9 1 < / i n t > < / v a l u e > < / i t e m > < i t e m > < k e y > < s t r i n g > S u b C a t e g o r y < / s t r i n g > < / k e y > < v a l u e > < i n t > 1 1 4 < / i n t > < / v a l u e > < / i t e m > < i t e m > < k e y > < s t r i n g > M a n u f a c t u r e r < / s t r i n g > < / k e y > < v a l u e > < i n t > 1 2 0 < / i n t > < / v a l u e > < / i t e m > < i t e m > < k e y > < s t r i n g > C o s t P r i c e < / s t r i n g > < / k e y > < v a l u e > < i n t > 9 4 < / i n t > < / v a l u e > < / i t e m > < i t e m > < k e y > < s t r i n g > W e i g h t K G < / s t r i n g > < / k e y > < v a l u e > < i n t > 9 6 < / i n t > < / v a l u e > < / i t e m > < i t e m > < k e y > < s t r i n g > S i z e < / s t r i n g > < / k e y > < v a l u e > < i n t > 6 1 < / i n t > < / v a l u e > < / i t e m > < / C o l u m n W i d t h s > < C o l u m n D i s p l a y I n d e x > < i t e m > < k e y > < s t r i n g > P r o d u c t I D < / s t r i n g > < / k e y > < v a l u e > < i n t > 0 < / i n t > < / v a l u e > < / i t e m > < i t e m > < k e y > < s t r i n g > P r o d u c t N a m e < / s t r i n g > < / k e y > < v a l u e > < i n t > 1 < / i n t > < / v a l u e > < / i t e m > < i t e m > < k e y > < s t r i n g > C a t e g o r y < / s t r i n g > < / k e y > < v a l u e > < i n t > 2 < / i n t > < / v a l u e > < / i t e m > < i t e m > < k e y > < s t r i n g > S u b C a t e g o r y < / s t r i n g > < / k e y > < v a l u e > < i n t > 3 < / i n t > < / v a l u e > < / i t e m > < i t e m > < k e y > < s t r i n g > M a n u f a c t u r e r < / s t r i n g > < / k e y > < v a l u e > < i n t > 4 < / i n t > < / v a l u e > < / i t e m > < i t e m > < k e y > < s t r i n g > C o s t P r i c e < / s t r i n g > < / k e y > < v a l u e > < i n t > 5 < / i n t > < / v a l u e > < / i t e m > < i t e m > < k e y > < s t r i n g > W e i g h t K G < / s t r i n g > < / k e y > < v a l u e > < i n t > 6 < / i n t > < / v a l u e > < / i t e m > < i t e m > < k e y > < s t r i n g > S i z e < / 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8 8 3 a 8 c f - 4 6 f f - 4 b 9 9 - a 8 1 e - 7 a 9 e 2 6 6 e 6 4 b 3 " > < C u s t o m C o n t e n t > < ! [ C D A T A [ < ? x m l   v e r s i o n = " 1 . 0 "   e n c o d i n g = " u t f - 1 6 " ? > < S e t t i n g s > < C a l c u l a t e d F i e l d s > < i t e m > < M e a s u r e N a m e > m e a s u r e   1 < / M e a s u r e N a m e > < D i s p l a y N a m e > m e a s u r e   1 < / D i s p l a y N a m e > < V i s i b l e > F a l s e < / V i s i b l e > < / i t e m > < i t e m > < M e a s u r e N a m e > T o t a l   P r o f i t < / M e a s u r e N a m e > < D i s p l a y N a m e > T o t a l   P r o f i t < / D i s p l a y N a m e > < V i s i b l e > F a l s e < / V i s i b l e > < / i t e m > < / C a l c u l a t e d F i e l d s > < S A H o s t H a s h > 0 < / S A H o s t H a s h > < G e m i n i F i e l d L i s t V i s i b l e > T r u e < / G e m i n i F i e l d L i s t V i s i b l e > < / S e t t i n g s > ] ] > < / C u s t o m C o n t e n t > < / G e m i n i > 
</file>

<file path=customXml/item7.xml>��< ? x m l   v e r s i o n = " 1 . 0 "   e n c o d i n g = " U T F - 1 6 " ? > < G e m i n i   x m l n s = " h t t p : / / g e m i n i / p i v o t c u s t o m i z a t i o n / S h o w H i d d e n " > < C u s t o m C o n t e n t > < ! [ C D A T A [ T r u e ] ] > < / C u s t o m C o n t e n t > < / G e m i n i > 
</file>

<file path=customXml/item8.xml>��< ? x m l   v e r s i o n = " 1 . 0 "   e n c o d i n g = " U T F - 1 6 " ? > < G e m i n i   x m l n s = " h t t p : / / g e m i n i / p i v o t c u s t o m i z a t i o n / C l i e n t W i n d o w X M L " > < C u s t o m C o n t e n t > < ! [ C D A T A [ D a t e s _ 1 ] ] > < / C u s t o m C o n t e n t > < / G e m i n i > 
</file>

<file path=customXml/item9.xml>��< ? x m l   v e r s i o n = " 1 . 0 "   e n c o d i n g = " U T F - 1 6 " ? > < G e m i n i   x m l n s = " h t t p : / / g e m i n i / p i v o t c u s t o m i z a t i o n / T a b l e X M L _ C u s t o m e r s " > < 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 C u s t o m e r N a m e < / s t r i n g > < / k e y > < v a l u e > < i n t > 1 3 3 < / i n t > < / v a l u e > < / i t e m > < i t e m > < k e y > < s t r i n g > P o s t a l C o d e < / s t r i n g > < / k e y > < v a l u e > < i n t > 1 0 6 < / i n t > < / v a l u e > < / i t e m > < i t e m > < k e y > < s t r i n g > S e g m e n t < / s t r i n g > < / k e y > < v a l u e > < i n t > 9 1 < / i n t > < / v a l u e > < / i t e m > < i t e m > < k e y > < s t r i n g > R e g i o n   I D < / s t r i n g > < / k e y > < v a l u e > < i n t > 9 5 < / i n t > < / v a l u e > < / i t e m > < / C o l u m n W i d t h s > < C o l u m n D i s p l a y I n d e x > < i t e m > < k e y > < s t r i n g > C u s t o m e r I D < / s t r i n g > < / k e y > < v a l u e > < i n t > 0 < / i n t > < / v a l u e > < / i t e m > < i t e m > < k e y > < s t r i n g > C u s t o m e r N a m e < / s t r i n g > < / k e y > < v a l u e > < i n t > 1 < / i n t > < / v a l u e > < / i t e m > < i t e m > < k e y > < s t r i n g > P o s t a l C o d e < / s t r i n g > < / k e y > < v a l u e > < i n t > 2 < / i n t > < / v a l u e > < / i t e m > < i t e m > < k e y > < s t r i n g > S e g m e n t < / s t r i n g > < / k e y > < v a l u e > < i n t > 3 < / i n t > < / v a l u e > < / i t e m > < i t e m > < k e y > < s t r i n g > R e g i o n   I D < / 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FC76C18-C852-4BDF-82D1-B338A53FA795}">
  <ds:schemaRefs/>
</ds:datastoreItem>
</file>

<file path=customXml/itemProps10.xml><?xml version="1.0" encoding="utf-8"?>
<ds:datastoreItem xmlns:ds="http://schemas.openxmlformats.org/officeDocument/2006/customXml" ds:itemID="{DB07D3AA-259E-479B-B15D-8271397C2D40}">
  <ds:schemaRefs/>
</ds:datastoreItem>
</file>

<file path=customXml/itemProps11.xml><?xml version="1.0" encoding="utf-8"?>
<ds:datastoreItem xmlns:ds="http://schemas.openxmlformats.org/officeDocument/2006/customXml" ds:itemID="{12117D1C-BB82-4CB3-87FB-24F9F4153F01}">
  <ds:schemaRefs/>
</ds:datastoreItem>
</file>

<file path=customXml/itemProps12.xml><?xml version="1.0" encoding="utf-8"?>
<ds:datastoreItem xmlns:ds="http://schemas.openxmlformats.org/officeDocument/2006/customXml" ds:itemID="{A7F09050-F112-45C6-872E-DBC7A4F0CF60}">
  <ds:schemaRefs/>
</ds:datastoreItem>
</file>

<file path=customXml/itemProps13.xml><?xml version="1.0" encoding="utf-8"?>
<ds:datastoreItem xmlns:ds="http://schemas.openxmlformats.org/officeDocument/2006/customXml" ds:itemID="{BA1BD474-9C76-488D-8976-BD0EF7FF97C7}">
  <ds:schemaRefs/>
</ds:datastoreItem>
</file>

<file path=customXml/itemProps14.xml><?xml version="1.0" encoding="utf-8"?>
<ds:datastoreItem xmlns:ds="http://schemas.openxmlformats.org/officeDocument/2006/customXml" ds:itemID="{2FF8D7E0-2487-4E5D-BBDB-1ACFADB15C47}">
  <ds:schemaRefs/>
</ds:datastoreItem>
</file>

<file path=customXml/itemProps15.xml><?xml version="1.0" encoding="utf-8"?>
<ds:datastoreItem xmlns:ds="http://schemas.openxmlformats.org/officeDocument/2006/customXml" ds:itemID="{4C81C69E-FC52-4193-A864-B1035A4967EC}">
  <ds:schemaRefs/>
</ds:datastoreItem>
</file>

<file path=customXml/itemProps16.xml><?xml version="1.0" encoding="utf-8"?>
<ds:datastoreItem xmlns:ds="http://schemas.openxmlformats.org/officeDocument/2006/customXml" ds:itemID="{B964BBE3-107D-4189-96CA-8149424A135B}">
  <ds:schemaRefs>
    <ds:schemaRef ds:uri="http://www.w3.org/2001/XMLSchema"/>
    <ds:schemaRef ds:uri="http://microsoft.data.visualization.engine.tours/1.0"/>
  </ds:schemaRefs>
</ds:datastoreItem>
</file>

<file path=customXml/itemProps17.xml><?xml version="1.0" encoding="utf-8"?>
<ds:datastoreItem xmlns:ds="http://schemas.openxmlformats.org/officeDocument/2006/customXml" ds:itemID="{1BF9739E-7E2A-4683-961D-1FA4AF0150D3}">
  <ds:schemaRefs/>
</ds:datastoreItem>
</file>

<file path=customXml/itemProps18.xml><?xml version="1.0" encoding="utf-8"?>
<ds:datastoreItem xmlns:ds="http://schemas.openxmlformats.org/officeDocument/2006/customXml" ds:itemID="{E701F86D-ADA9-4130-B927-19AB7ECBA552}">
  <ds:schemaRefs/>
</ds:datastoreItem>
</file>

<file path=customXml/itemProps19.xml><?xml version="1.0" encoding="utf-8"?>
<ds:datastoreItem xmlns:ds="http://schemas.openxmlformats.org/officeDocument/2006/customXml" ds:itemID="{F587A18F-4A1F-4E30-91E6-01B80ECF950C}">
  <ds:schemaRefs/>
</ds:datastoreItem>
</file>

<file path=customXml/itemProps2.xml><?xml version="1.0" encoding="utf-8"?>
<ds:datastoreItem xmlns:ds="http://schemas.openxmlformats.org/officeDocument/2006/customXml" ds:itemID="{421966D1-CBB3-44E2-9E0C-C5607EF9CE2C}">
  <ds:schemaRefs/>
</ds:datastoreItem>
</file>

<file path=customXml/itemProps20.xml><?xml version="1.0" encoding="utf-8"?>
<ds:datastoreItem xmlns:ds="http://schemas.openxmlformats.org/officeDocument/2006/customXml" ds:itemID="{9DC2D3FB-0B33-4727-BC8F-B81905E28C19}">
  <ds:schemaRefs/>
</ds:datastoreItem>
</file>

<file path=customXml/itemProps21.xml><?xml version="1.0" encoding="utf-8"?>
<ds:datastoreItem xmlns:ds="http://schemas.openxmlformats.org/officeDocument/2006/customXml" ds:itemID="{FA6800A3-D62E-48E6-8B2A-76AAC65ACF39}">
  <ds:schemaRefs>
    <ds:schemaRef ds:uri="http://www.w3.org/2001/XMLSchema"/>
    <ds:schemaRef ds:uri="http://microsoft.data.visualization.Client.Excel/1.0"/>
  </ds:schemaRefs>
</ds:datastoreItem>
</file>

<file path=customXml/itemProps22.xml><?xml version="1.0" encoding="utf-8"?>
<ds:datastoreItem xmlns:ds="http://schemas.openxmlformats.org/officeDocument/2006/customXml" ds:itemID="{77F37FE0-AFE3-4C63-A792-696455873B53}">
  <ds:schemaRefs/>
</ds:datastoreItem>
</file>

<file path=customXml/itemProps23.xml><?xml version="1.0" encoding="utf-8"?>
<ds:datastoreItem xmlns:ds="http://schemas.openxmlformats.org/officeDocument/2006/customXml" ds:itemID="{0EC34EBF-B901-495D-AB18-BF571EC85660}">
  <ds:schemaRefs>
    <ds:schemaRef ds:uri="http://www.w3.org/2001/XMLSchema"/>
    <ds:schemaRef ds:uri="http://microsoft.data.visualization.Client.Excel.LState/1.0"/>
  </ds:schemaRefs>
</ds:datastoreItem>
</file>

<file path=customXml/itemProps24.xml><?xml version="1.0" encoding="utf-8"?>
<ds:datastoreItem xmlns:ds="http://schemas.openxmlformats.org/officeDocument/2006/customXml" ds:itemID="{67593B97-0A4A-4384-B4EA-4C1B27B0F763}">
  <ds:schemaRefs>
    <ds:schemaRef ds:uri="http://schemas.microsoft.com/DataMashup"/>
  </ds:schemaRefs>
</ds:datastoreItem>
</file>

<file path=customXml/itemProps25.xml><?xml version="1.0" encoding="utf-8"?>
<ds:datastoreItem xmlns:ds="http://schemas.openxmlformats.org/officeDocument/2006/customXml" ds:itemID="{B42E0ADE-A9B6-4D28-A277-147A9D433388}">
  <ds:schemaRefs/>
</ds:datastoreItem>
</file>

<file path=customXml/itemProps26.xml><?xml version="1.0" encoding="utf-8"?>
<ds:datastoreItem xmlns:ds="http://schemas.openxmlformats.org/officeDocument/2006/customXml" ds:itemID="{FC0A845F-035A-4D98-B48E-8F534EF8DA33}">
  <ds:schemaRefs/>
</ds:datastoreItem>
</file>

<file path=customXml/itemProps27.xml><?xml version="1.0" encoding="utf-8"?>
<ds:datastoreItem xmlns:ds="http://schemas.openxmlformats.org/officeDocument/2006/customXml" ds:itemID="{593F3DD9-B633-46D7-8D5A-B83AF1A1A984}">
  <ds:schemaRefs/>
</ds:datastoreItem>
</file>

<file path=customXml/itemProps28.xml><?xml version="1.0" encoding="utf-8"?>
<ds:datastoreItem xmlns:ds="http://schemas.openxmlformats.org/officeDocument/2006/customXml" ds:itemID="{1EBA0F18-435F-44A6-81A3-AB9771B039ED}">
  <ds:schemaRefs/>
</ds:datastoreItem>
</file>

<file path=customXml/itemProps29.xml><?xml version="1.0" encoding="utf-8"?>
<ds:datastoreItem xmlns:ds="http://schemas.openxmlformats.org/officeDocument/2006/customXml" ds:itemID="{1AA32CE9-12C8-4D33-8912-F70483FD9267}">
  <ds:schemaRefs/>
</ds:datastoreItem>
</file>

<file path=customXml/itemProps3.xml><?xml version="1.0" encoding="utf-8"?>
<ds:datastoreItem xmlns:ds="http://schemas.openxmlformats.org/officeDocument/2006/customXml" ds:itemID="{8F373A6F-F86E-490A-90DB-609B9D13E235}">
  <ds:schemaRefs/>
</ds:datastoreItem>
</file>

<file path=customXml/itemProps30.xml><?xml version="1.0" encoding="utf-8"?>
<ds:datastoreItem xmlns:ds="http://schemas.openxmlformats.org/officeDocument/2006/customXml" ds:itemID="{751D2A41-9B92-487B-8D17-C844F5719FA0}">
  <ds:schemaRefs/>
</ds:datastoreItem>
</file>

<file path=customXml/itemProps31.xml><?xml version="1.0" encoding="utf-8"?>
<ds:datastoreItem xmlns:ds="http://schemas.openxmlformats.org/officeDocument/2006/customXml" ds:itemID="{DCE5166E-9161-4412-A153-5EB61BF9B429}">
  <ds:schemaRefs/>
</ds:datastoreItem>
</file>

<file path=customXml/itemProps32.xml><?xml version="1.0" encoding="utf-8"?>
<ds:datastoreItem xmlns:ds="http://schemas.openxmlformats.org/officeDocument/2006/customXml" ds:itemID="{BAC3B55C-C953-4720-A345-748DC373A9CB}">
  <ds:schemaRefs/>
</ds:datastoreItem>
</file>

<file path=customXml/itemProps33.xml><?xml version="1.0" encoding="utf-8"?>
<ds:datastoreItem xmlns:ds="http://schemas.openxmlformats.org/officeDocument/2006/customXml" ds:itemID="{FB0DB436-ADF9-4CDA-A6F1-8FBF1947868D}">
  <ds:schemaRefs/>
</ds:datastoreItem>
</file>

<file path=customXml/itemProps34.xml><?xml version="1.0" encoding="utf-8"?>
<ds:datastoreItem xmlns:ds="http://schemas.openxmlformats.org/officeDocument/2006/customXml" ds:itemID="{42699247-F9F7-4149-8438-2B7FB0331BD3}">
  <ds:schemaRefs/>
</ds:datastoreItem>
</file>

<file path=customXml/itemProps35.xml><?xml version="1.0" encoding="utf-8"?>
<ds:datastoreItem xmlns:ds="http://schemas.openxmlformats.org/officeDocument/2006/customXml" ds:itemID="{55CFD134-C13D-49C1-9E12-3AC1CEAEBA0C}">
  <ds:schemaRefs/>
</ds:datastoreItem>
</file>

<file path=customXml/itemProps36.xml><?xml version="1.0" encoding="utf-8"?>
<ds:datastoreItem xmlns:ds="http://schemas.openxmlformats.org/officeDocument/2006/customXml" ds:itemID="{EA49A3D9-6858-4D88-A293-1C1852893FBC}">
  <ds:schemaRefs/>
</ds:datastoreItem>
</file>

<file path=customXml/itemProps37.xml><?xml version="1.0" encoding="utf-8"?>
<ds:datastoreItem xmlns:ds="http://schemas.openxmlformats.org/officeDocument/2006/customXml" ds:itemID="{1FB80FEA-B290-416D-9188-DFAEE379F50F}">
  <ds:schemaRefs/>
</ds:datastoreItem>
</file>

<file path=customXml/itemProps38.xml><?xml version="1.0" encoding="utf-8"?>
<ds:datastoreItem xmlns:ds="http://schemas.openxmlformats.org/officeDocument/2006/customXml" ds:itemID="{02CA20A9-E380-4FC6-860A-21CA28E05219}">
  <ds:schemaRefs/>
</ds:datastoreItem>
</file>

<file path=customXml/itemProps4.xml><?xml version="1.0" encoding="utf-8"?>
<ds:datastoreItem xmlns:ds="http://schemas.openxmlformats.org/officeDocument/2006/customXml" ds:itemID="{1D3CBF24-A520-4B55-90CC-96AF582EF24B}">
  <ds:schemaRefs/>
</ds:datastoreItem>
</file>

<file path=customXml/itemProps5.xml><?xml version="1.0" encoding="utf-8"?>
<ds:datastoreItem xmlns:ds="http://schemas.openxmlformats.org/officeDocument/2006/customXml" ds:itemID="{1C7669AE-05FA-4491-B5DD-C9AB07DC3C21}">
  <ds:schemaRefs/>
</ds:datastoreItem>
</file>

<file path=customXml/itemProps6.xml><?xml version="1.0" encoding="utf-8"?>
<ds:datastoreItem xmlns:ds="http://schemas.openxmlformats.org/officeDocument/2006/customXml" ds:itemID="{7C2AE9B1-5F98-4B76-9C3B-7817FC33A30F}">
  <ds:schemaRefs/>
</ds:datastoreItem>
</file>

<file path=customXml/itemProps7.xml><?xml version="1.0" encoding="utf-8"?>
<ds:datastoreItem xmlns:ds="http://schemas.openxmlformats.org/officeDocument/2006/customXml" ds:itemID="{DE0384AE-637E-41FA-92CF-4196EE70AD15}">
  <ds:schemaRefs/>
</ds:datastoreItem>
</file>

<file path=customXml/itemProps8.xml><?xml version="1.0" encoding="utf-8"?>
<ds:datastoreItem xmlns:ds="http://schemas.openxmlformats.org/officeDocument/2006/customXml" ds:itemID="{4EEE4BE3-CD19-4D9C-AFCF-071003B9508E}">
  <ds:schemaRefs/>
</ds:datastoreItem>
</file>

<file path=customXml/itemProps9.xml><?xml version="1.0" encoding="utf-8"?>
<ds:datastoreItem xmlns:ds="http://schemas.openxmlformats.org/officeDocument/2006/customXml" ds:itemID="{F1997F54-35F6-4980-9635-B7E428FEB38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territories</vt:lpstr>
      <vt:lpstr>Dates (2)</vt:lpstr>
      <vt:lpstr>Dates</vt:lpstr>
      <vt:lpstr>Products</vt:lpstr>
      <vt:lpstr>Orders</vt:lpstr>
      <vt:lpstr>Customers</vt:lpstr>
      <vt:lpstr>Sales Over Months</vt:lpstr>
      <vt:lpstr>TotalSalesForEachCity</vt:lpstr>
      <vt:lpstr>Top 4 Categories</vt:lpstr>
      <vt:lpstr>Payment Type</vt:lpstr>
      <vt:lpstr>Top 5 Customers</vt:lpstr>
      <vt:lpstr>Total Profit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Maged Elias</dc:creator>
  <cp:lastModifiedBy>Maged Elias</cp:lastModifiedBy>
  <dcterms:created xsi:type="dcterms:W3CDTF">2025-08-10T11:15:05Z</dcterms:created>
  <dcterms:modified xsi:type="dcterms:W3CDTF">2025-08-12T13:22:31Z</dcterms:modified>
</cp:coreProperties>
</file>