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tables/table7.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customXml/itemProps33.xml" ContentType="application/vnd.openxmlformats-officedocument.customXmlProperties+xml"/>
  <Override PartName="/customXml/itemProps34.xml" ContentType="application/vnd.openxmlformats-officedocument.customXmlProperties+xml"/>
  <Override PartName="/customXml/itemProps35.xml" ContentType="application/vnd.openxmlformats-officedocument.customXmlProperties+xml"/>
  <Override PartName="/customXml/itemProps36.xml" ContentType="application/vnd.openxmlformats-officedocument.customXmlProperties+xml"/>
  <Override PartName="/customXml/itemProps37.xml" ContentType="application/vnd.openxmlformats-officedocument.customXmlProperties+xml"/>
  <Override PartName="/customXml/itemProps3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persons/person2.xml" ContentType="application/vnd.ms-excel.person+xml"/>
  <Override PartName="/xl/persons/person0.xml" ContentType="application/vnd.ms-excel.person+xml"/>
  <Override PartName="/xl/persons/person1.xml" ContentType="application/vnd.ms-excel.person+xml"/>
  <Override PartName="/xl/persons/person3.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0"/>
  <workbookPr codeName="ThisWorkbook" defaultThemeVersion="166925"/>
  <mc:AlternateContent xmlns:mc="http://schemas.openxmlformats.org/markup-compatibility/2006">
    <mc:Choice Requires="x15">
      <x15ac:absPath xmlns:x15ac="http://schemas.microsoft.com/office/spreadsheetml/2010/11/ac" url="https://d.docs.live.net/c273aa3106086989/Desktop/Data Analysis Projects/First Sales Dashboard by Excel/"/>
    </mc:Choice>
  </mc:AlternateContent>
  <xr:revisionPtr revIDLastSave="8" documentId="8_{680D635E-50B2-4392-A7FA-F29801FAEFCE}" xr6:coauthVersionLast="47" xr6:coauthVersionMax="47" xr10:uidLastSave="{BCB7ADA8-32A1-4BB2-A20D-07119FF82B36}"/>
  <bookViews>
    <workbookView xWindow="-120" yWindow="-120" windowWidth="29040" windowHeight="15720" firstSheet="6" activeTab="12" xr2:uid="{CBFA2AB5-DC7D-419A-AC15-66714D1AB523}"/>
  </bookViews>
  <sheets>
    <sheet name="territories" sheetId="5" r:id="rId1"/>
    <sheet name="Dates (2)" sheetId="30" r:id="rId2"/>
    <sheet name="Dates" sheetId="26" r:id="rId3"/>
    <sheet name="Products" sheetId="4" r:id="rId4"/>
    <sheet name="Orders" sheetId="17" r:id="rId5"/>
    <sheet name="Customers" sheetId="2" r:id="rId6"/>
    <sheet name="Sales Over Months" sheetId="7" r:id="rId7"/>
    <sheet name="TotalSalesForEachCity" sheetId="25" r:id="rId8"/>
    <sheet name="Top 4 Categories" sheetId="9" r:id="rId9"/>
    <sheet name="Payment Type" sheetId="19" r:id="rId10"/>
    <sheet name="Top 5 Customers" sheetId="8" r:id="rId11"/>
    <sheet name="Total Profit" sheetId="21" r:id="rId12"/>
    <sheet name="Dashboard" sheetId="22" r:id="rId13"/>
  </sheets>
  <definedNames>
    <definedName name="_xlcn.WorksheetConnection_Book1Customers1" hidden="1">Customers[]</definedName>
    <definedName name="_xlcn.WorksheetConnection_Book1Orders1" hidden="1">Orders[]</definedName>
    <definedName name="_xlcn.WorksheetConnection_Book1Products1" hidden="1">Products[]</definedName>
    <definedName name="_xlcn.WorksheetConnection_Book1territories1" hidden="1">territories[]</definedName>
    <definedName name="_xlcn.WorksheetConnection_SalesDashboardMaged.xlsxDates_11" hidden="1">Dates_1[]</definedName>
    <definedName name="_xlcn.WorksheetConnection_SalesDashboardMaged.xlsxTable81" hidden="1">Table8[]</definedName>
    <definedName name="ExternalData_1" localSheetId="5" hidden="1">'Customers'!$A$1:$E$16</definedName>
    <definedName name="ExternalData_1" localSheetId="1" hidden="1">'Dates (2)'!$A$1:$E$51</definedName>
    <definedName name="ExternalData_1" localSheetId="4" hidden="1">Orders!$A$1:$H$51</definedName>
    <definedName name="ExternalData_3" localSheetId="3" hidden="1">Products!$A$1:$H$16</definedName>
    <definedName name="ExternalData_4" localSheetId="0" hidden="1">territories!$A$1:$C$16</definedName>
    <definedName name="Slicer_City">#N/A</definedName>
    <definedName name="Slicer_CustomerName">#N/A</definedName>
    <definedName name="Slicer_PaymentMethod">#N/A</definedName>
    <definedName name="Slicer_ProductName">#N/A</definedName>
    <definedName name="Slicer_SubCategory">#N/A</definedName>
  </definedNames>
  <calcPr calcId="191029"/>
  <pivotCaches>
    <pivotCache cacheId="0" r:id="rId14"/>
    <pivotCache cacheId="1" r:id="rId15"/>
    <pivotCache cacheId="2" r:id="rId16"/>
    <pivotCache cacheId="3" r:id="rId17"/>
    <pivotCache cacheId="4" r:id="rId18"/>
    <pivotCache cacheId="5" r:id="rId19"/>
    <pivotCache cacheId="6" r:id="rId20"/>
    <pivotCache cacheId="7" r:id="rId21"/>
  </pivotCaches>
  <extLst>
    <ext xmlns:x14="http://schemas.microsoft.com/office/spreadsheetml/2009/9/main" uri="{876F7934-8845-4945-9796-88D515C7AA90}">
      <x14:pivotCaches>
        <pivotCache cacheId="8" r:id="rId22"/>
        <pivotCache cacheId="9" r:id="rId23"/>
      </x14:pivotCaches>
    </ext>
    <ext xmlns:x14="http://schemas.microsoft.com/office/spreadsheetml/2009/9/main" uri="{BBE1A952-AA13-448e-AADC-164F8A28A991}">
      <x14:slicerCaches>
        <x14:slicerCache r:id="rId24"/>
        <x14:slicerCache r:id="rId25"/>
        <x14:slicerCache r:id="rId26"/>
        <x14:slicerCache r:id="rId27"/>
        <x14:slicerCache r:id="rId2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8" name="Table8" connection="WorksheetConnection_Sales Dashboard Maged.xlsx!Table8"/>
          <x15:modelTable id="Dates_1" name="Dates_1" connection="WorksheetConnection_Sales Dashboard Maged.xlsx!Dates_1"/>
          <x15:modelTable id="territories" name="territories" connection="WorksheetConnection_Book1!territories"/>
          <x15:modelTable id="Products" name="Products" connection="WorksheetConnection_Book1!Products"/>
          <x15:modelTable id="Orders" name="Orders" connection="WorksheetConnection_Book1!Orders"/>
          <x15:modelTable id="Customers" name="Customers" connection="WorksheetConnection_Book1!Customers"/>
        </x15:modelTables>
        <x15:modelRelationships>
          <x15:modelRelationship fromTable="Customers" fromColumn="Region ID" toTable="territories" toColumn="RegionID"/>
          <x15:modelRelationship fromTable="Orders" fromColumn="CustomerID" toTable="Customers" toColumn="CustomerID"/>
          <x15:modelRelationship fromTable="Orders" fromColumn="ProductID" toTable="Products" toColumn="ProductID"/>
          <x15:modelRelationship fromTable="Table8" fromColumn="City" toTable="territories" toColumn="City"/>
          <x15:modelRelationship fromTable="Dates_1" fromColumn="Dates" toTable="Orders" toColumn="OrderDate"/>
        </x15:modelRelationships>
        <x15:extLst>
          <ext xmlns:x16="http://schemas.microsoft.com/office/spreadsheetml/2014/11/main" uri="{9835A34E-60A6-4A7C-AAB8-D5F71C897F49}">
            <x16:modelTimeGroupings>
              <x16:modelTimeGrouping tableName="Orders" columnName="OrderDate" columnId="OrderDate">
                <x16:calculatedTimeColumn columnName="OrderDate (Month Index)" columnId="OrderDate (Month Index)" contentType="monthsindex" isSelected="1"/>
                <x16:calculatedTimeColumn columnName="OrderDate (Month)" columnId="Order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4" i="17" l="1"/>
  <c r="M3" i="17"/>
  <c r="M2" i="17"/>
  <c r="M8" i="17"/>
  <c r="K11" i="25"/>
  <c r="K9" i="25"/>
  <c r="K7" i="25"/>
  <c r="K6" i="25"/>
  <c r="K10" i="25"/>
  <c r="K8" i="2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D82F20-CCD7-4A16-85A6-08ED18718365}"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BCC1A05B-302B-4CAB-87EB-7F4AC735D71D}" keepAlive="1" name="Query - Dates" description="Connection to the 'Dates' query in the workbook." type="5" refreshedVersion="8" background="1" saveData="1">
    <dbPr connection="Provider=Microsoft.Mashup.OleDb.1;Data Source=$Workbook$;Location=Dates;Extended Properties=&quot;&quot;" command="SELECT * FROM [Dates]"/>
  </connection>
  <connection id="3" xr16:uid="{D3629DBB-38DC-42C7-9A52-8CA3555181F7}"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4" xr16:uid="{EB68B183-B15E-45BD-9CFF-B3ABF3A3E5A3}"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 id="5" xr16:uid="{DA34281B-1DDB-4D0A-9F50-25455787DCEC}" keepAlive="1" name="Query - territories" description="Connection to the 'territories' query in the workbook." type="5" refreshedVersion="8" background="1" saveData="1">
    <dbPr connection="Provider=Microsoft.Mashup.OleDb.1;Data Source=$Workbook$;Location=territories;Extended Properties=&quot;&quot;" command="SELECT * FROM [territories]"/>
  </connection>
  <connection id="6" xr16:uid="{AB65DDD9-9B24-4864-9F3A-A448DF6BE29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7" xr16:uid="{355F7623-55A6-4B46-843D-8C366F4B2725}" name="WorksheetConnection_Book1!Customers" type="102" refreshedVersion="8" minRefreshableVersion="5">
    <extLst>
      <ext xmlns:x15="http://schemas.microsoft.com/office/spreadsheetml/2010/11/main" uri="{DE250136-89BD-433C-8126-D09CA5730AF9}">
        <x15:connection id="Customers">
          <x15:rangePr sourceName="_xlcn.WorksheetConnection_Book1Customers1"/>
        </x15:connection>
      </ext>
    </extLst>
  </connection>
  <connection id="8" xr16:uid="{3D104067-F156-450F-8E1A-B6A8DE0FBBBD}" name="WorksheetConnection_Book1!Orders" type="102" refreshedVersion="8" minRefreshableVersion="5">
    <extLst>
      <ext xmlns:x15="http://schemas.microsoft.com/office/spreadsheetml/2010/11/main" uri="{DE250136-89BD-433C-8126-D09CA5730AF9}">
        <x15:connection id="Orders">
          <x15:rangePr sourceName="_xlcn.WorksheetConnection_Book1Orders1"/>
        </x15:connection>
      </ext>
    </extLst>
  </connection>
  <connection id="9" xr16:uid="{3CA6981A-2A30-434C-9CC2-0EB0B88ACF71}" name="WorksheetConnection_Book1!Products" type="102" refreshedVersion="8" minRefreshableVersion="5">
    <extLst>
      <ext xmlns:x15="http://schemas.microsoft.com/office/spreadsheetml/2010/11/main" uri="{DE250136-89BD-433C-8126-D09CA5730AF9}">
        <x15:connection id="Products">
          <x15:rangePr sourceName="_xlcn.WorksheetConnection_Book1Products1"/>
        </x15:connection>
      </ext>
    </extLst>
  </connection>
  <connection id="10" xr16:uid="{414E8014-715E-469B-A614-8CCA356C0693}" name="WorksheetConnection_Book1!territories" type="102" refreshedVersion="8" minRefreshableVersion="5">
    <extLst>
      <ext xmlns:x15="http://schemas.microsoft.com/office/spreadsheetml/2010/11/main" uri="{DE250136-89BD-433C-8126-D09CA5730AF9}">
        <x15:connection id="territories">
          <x15:rangePr sourceName="_xlcn.WorksheetConnection_Book1territories1"/>
        </x15:connection>
      </ext>
    </extLst>
  </connection>
  <connection id="11" xr16:uid="{FED65201-C2D6-4AF2-AEBE-60FBE174F394}" name="WorksheetConnection_Sales Dashboard Maged.xlsx!Dates_1" type="102" refreshedVersion="8" minRefreshableVersion="5">
    <extLst>
      <ext xmlns:x15="http://schemas.microsoft.com/office/spreadsheetml/2010/11/main" uri="{DE250136-89BD-433C-8126-D09CA5730AF9}">
        <x15:connection id="Dates_1">
          <x15:rangePr sourceName="_xlcn.WorksheetConnection_SalesDashboardMaged.xlsxDates_11"/>
        </x15:connection>
      </ext>
    </extLst>
  </connection>
  <connection id="12" xr16:uid="{E411DD80-84C8-4C20-BD5B-75B713D6EE44}" name="WorksheetConnection_Sales Dashboard Maged.xlsx!Table8" type="102" refreshedVersion="8" minRefreshableVersion="5">
    <extLst>
      <ext xmlns:x15="http://schemas.microsoft.com/office/spreadsheetml/2010/11/main" uri="{DE250136-89BD-433C-8126-D09CA5730AF9}">
        <x15:connection id="Table8">
          <x15:rangePr sourceName="_xlcn.WorksheetConnection_SalesDashboardMaged.xlsxTable81"/>
        </x15:connection>
      </ext>
    </extLst>
  </connection>
</connections>
</file>

<file path=xl/metadata.xml><?xml version="1.0" encoding="utf-8"?>
<metadata xmlns="http://schemas.openxmlformats.org/spreadsheetml/2006/main" xmlns:xlrd="http://schemas.microsoft.com/office/spreadsheetml/2017/richdata"/>
</file>

<file path=xl/sharedStrings.xml><?xml version="1.0" encoding="utf-8"?>
<sst xmlns="http://schemas.openxmlformats.org/spreadsheetml/2006/main" count="592" uniqueCount="172">
  <si>
    <t>CustomerID</t>
  </si>
  <si>
    <t>CustomerName</t>
  </si>
  <si>
    <t>PostalCode</t>
  </si>
  <si>
    <t>Segment</t>
  </si>
  <si>
    <t>Region ID</t>
  </si>
  <si>
    <t>C101</t>
  </si>
  <si>
    <t>Ahmed Mohamed</t>
  </si>
  <si>
    <t>Corporate</t>
  </si>
  <si>
    <t>R1</t>
  </si>
  <si>
    <t>C102</t>
  </si>
  <si>
    <t>Sara Ali</t>
  </si>
  <si>
    <t>Consumer</t>
  </si>
  <si>
    <t>R2</t>
  </si>
  <si>
    <t>C103</t>
  </si>
  <si>
    <t>Mohamed Hassan</t>
  </si>
  <si>
    <t>Home Office</t>
  </si>
  <si>
    <t>R3</t>
  </si>
  <si>
    <t>C104</t>
  </si>
  <si>
    <t>Aya Mahmoud</t>
  </si>
  <si>
    <t>C105</t>
  </si>
  <si>
    <t>Khaled Ibrahim</t>
  </si>
  <si>
    <t>R4</t>
  </si>
  <si>
    <t>C106</t>
  </si>
  <si>
    <t>Fatima Mostafa</t>
  </si>
  <si>
    <t>R5</t>
  </si>
  <si>
    <t>C107</t>
  </si>
  <si>
    <t>Omar Salah</t>
  </si>
  <si>
    <t>C108</t>
  </si>
  <si>
    <t>Hana Nasr</t>
  </si>
  <si>
    <t>R8</t>
  </si>
  <si>
    <t>C109</t>
  </si>
  <si>
    <t>Youssef Kamal</t>
  </si>
  <si>
    <t>C110</t>
  </si>
  <si>
    <t>Mona Adel</t>
  </si>
  <si>
    <t>C111</t>
  </si>
  <si>
    <t>Rania Ashraf</t>
  </si>
  <si>
    <t>R12</t>
  </si>
  <si>
    <t>C112</t>
  </si>
  <si>
    <t>Tarek Fahmy</t>
  </si>
  <si>
    <t>R13</t>
  </si>
  <si>
    <t>C113</t>
  </si>
  <si>
    <t>Nourhan Samy</t>
  </si>
  <si>
    <t>C114</t>
  </si>
  <si>
    <t>Karim Badr</t>
  </si>
  <si>
    <t>C115</t>
  </si>
  <si>
    <t>Dina Wael</t>
  </si>
  <si>
    <t>OrderID</t>
  </si>
  <si>
    <t>OrderDate</t>
  </si>
  <si>
    <t>ProductID</t>
  </si>
  <si>
    <t>Quantity</t>
  </si>
  <si>
    <t>UnitPrice</t>
  </si>
  <si>
    <t>SalesAmount</t>
  </si>
  <si>
    <t>PaymentMethod</t>
  </si>
  <si>
    <t>P501</t>
  </si>
  <si>
    <t>Credit</t>
  </si>
  <si>
    <t>P502</t>
  </si>
  <si>
    <t>Debit</t>
  </si>
  <si>
    <t>P503</t>
  </si>
  <si>
    <t>Cash</t>
  </si>
  <si>
    <t>P504</t>
  </si>
  <si>
    <t>P505</t>
  </si>
  <si>
    <t>P506</t>
  </si>
  <si>
    <t>P507</t>
  </si>
  <si>
    <t>P508</t>
  </si>
  <si>
    <t>P509</t>
  </si>
  <si>
    <t>P510</t>
  </si>
  <si>
    <t>ProductName</t>
  </si>
  <si>
    <t>Category</t>
  </si>
  <si>
    <t>SubCategory</t>
  </si>
  <si>
    <t>Manufacturer</t>
  </si>
  <si>
    <t>CostPrice</t>
  </si>
  <si>
    <t>WeightKG</t>
  </si>
  <si>
    <t>Size</t>
  </si>
  <si>
    <t>Laptop 15"</t>
  </si>
  <si>
    <t>Electronics</t>
  </si>
  <si>
    <t>Laptops</t>
  </si>
  <si>
    <t>TechCorp</t>
  </si>
  <si>
    <t>15.6</t>
  </si>
  <si>
    <t>Smartphone X</t>
  </si>
  <si>
    <t>Phones</t>
  </si>
  <si>
    <t>MobileInc</t>
  </si>
  <si>
    <t>6.5</t>
  </si>
  <si>
    <t>Wireless Mouse</t>
  </si>
  <si>
    <t>Accessories</t>
  </si>
  <si>
    <t>Unknown</t>
  </si>
  <si>
    <t>Keyboard Pro</t>
  </si>
  <si>
    <t>Monitor 24"</t>
  </si>
  <si>
    <t>Monitors</t>
  </si>
  <si>
    <t>DisplayTech</t>
  </si>
  <si>
    <t>24</t>
  </si>
  <si>
    <t>Printer Pro</t>
  </si>
  <si>
    <t>Office</t>
  </si>
  <si>
    <t>PrintMaster</t>
  </si>
  <si>
    <t>Tablet 10"</t>
  </si>
  <si>
    <t>Tablets</t>
  </si>
  <si>
    <t>10</t>
  </si>
  <si>
    <t>Gaming Headset</t>
  </si>
  <si>
    <t>AudioTech</t>
  </si>
  <si>
    <t>External SSD 1TB</t>
  </si>
  <si>
    <t>Storage</t>
  </si>
  <si>
    <t>4K Camera</t>
  </si>
  <si>
    <t>Cameras</t>
  </si>
  <si>
    <t>PhotoPro</t>
  </si>
  <si>
    <t>P511</t>
  </si>
  <si>
    <t>Smart Watch</t>
  </si>
  <si>
    <t>Wearables</t>
  </si>
  <si>
    <t>P512</t>
  </si>
  <si>
    <t>Bluetooth Speaker</t>
  </si>
  <si>
    <t>Audio</t>
  </si>
  <si>
    <t>P513</t>
  </si>
  <si>
    <t>Router WiFi 6</t>
  </si>
  <si>
    <t>Networking</t>
  </si>
  <si>
    <t>NetGear</t>
  </si>
  <si>
    <t>P514</t>
  </si>
  <si>
    <t>Power Bank 20000mAh</t>
  </si>
  <si>
    <t>PowerPlus</t>
  </si>
  <si>
    <t>P515</t>
  </si>
  <si>
    <t>VR Headset</t>
  </si>
  <si>
    <t>VR</t>
  </si>
  <si>
    <t>RegionID</t>
  </si>
  <si>
    <t>City</t>
  </si>
  <si>
    <t>Country</t>
  </si>
  <si>
    <t>Egypt</t>
  </si>
  <si>
    <t>R6</t>
  </si>
  <si>
    <t>R7</t>
  </si>
  <si>
    <t>R9</t>
  </si>
  <si>
    <t>R10</t>
  </si>
  <si>
    <t>R11</t>
  </si>
  <si>
    <t>R14</t>
  </si>
  <si>
    <t>R15</t>
  </si>
  <si>
    <t>Jan</t>
  </si>
  <si>
    <t>Feb</t>
  </si>
  <si>
    <t>Mar</t>
  </si>
  <si>
    <t>Apr</t>
  </si>
  <si>
    <t>May</t>
  </si>
  <si>
    <t>Grand Total</t>
  </si>
  <si>
    <t>Sum of SalesAmount</t>
  </si>
  <si>
    <t>Row Labels</t>
  </si>
  <si>
    <t>Total Sales Per Each Month</t>
  </si>
  <si>
    <t>Count of OrderID</t>
  </si>
  <si>
    <t>Total Profit</t>
  </si>
  <si>
    <t>Cairo</t>
  </si>
  <si>
    <t>Alexandria</t>
  </si>
  <si>
    <t>Giza</t>
  </si>
  <si>
    <t>Luxor</t>
  </si>
  <si>
    <t>Port Said</t>
  </si>
  <si>
    <t>Aswan</t>
  </si>
  <si>
    <t>Sharm El Sheikh</t>
  </si>
  <si>
    <t>Hurghada</t>
  </si>
  <si>
    <t>Ismailia</t>
  </si>
  <si>
    <t>Mansoura</t>
  </si>
  <si>
    <t>Tanta</t>
  </si>
  <si>
    <t>Zagazig</t>
  </si>
  <si>
    <t>Suez</t>
  </si>
  <si>
    <t>Beni Suef</t>
  </si>
  <si>
    <t>Fayoum</t>
  </si>
  <si>
    <t>Dates</t>
  </si>
  <si>
    <t>Sum Sales</t>
  </si>
  <si>
    <t>Year</t>
  </si>
  <si>
    <t>Month</t>
  </si>
  <si>
    <t>Quarter</t>
  </si>
  <si>
    <t>Day of Week</t>
  </si>
  <si>
    <t>1st</t>
  </si>
  <si>
    <t>Thursday</t>
  </si>
  <si>
    <t>Saturday</t>
  </si>
  <si>
    <t>Tuesday</t>
  </si>
  <si>
    <t>Sunday</t>
  </si>
  <si>
    <t>Wednesday</t>
  </si>
  <si>
    <t>Friday</t>
  </si>
  <si>
    <t>Monday</t>
  </si>
  <si>
    <t>2nd</t>
  </si>
  <si>
    <t>Jun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</si>
</sst>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14" fontId="0" fillId="0" borderId="0" xfId="0" applyNumberFormat="1"/>
    <xf numFmtId="0" fontId="0" fillId="0" borderId="0" xfId="0" pivotButton="1"/>
    <xf numFmtId="164" fontId="0" fillId="0" borderId="0" xfId="0" applyNumberFormat="1"/>
    <xf numFmtId="0" fontId="0" fillId="0" borderId="0" xfId="0" applyAlignment="1">
      <alignment horizontal="left"/>
    </xf>
    <xf numFmtId="0" fontId="0" fillId="0" borderId="0" xfId="0" applyAlignment="1">
      <alignment horizontal="left" indent="1"/>
    </xf>
    <xf numFmtId="165" fontId="0" fillId="0" borderId="0" xfId="0" applyNumberFormat="1"/>
    <xf numFmtId="14" fontId="0" fillId="0" borderId="0" xfId="0" applyNumberFormat="1" applyAlignment="1">
      <alignment horizontal="left" indent="1"/>
    </xf>
    <xf numFmtId="10" fontId="0" fillId="0" borderId="0" xfId="0" applyNumberFormat="1"/>
  </cellXfs>
  <cellStyles count="1">
    <cellStyle name="Normal" xfId="0" builtinId="0"/>
  </cellStyles>
  <dxfs count="50">
    <dxf>
      <numFmt numFmtId="164" formatCode="&quot;$&quot;#,##0"/>
    </dxf>
    <dxf>
      <numFmt numFmtId="164" formatCode="&quot;$&quot;#,##0"/>
    </dxf>
    <dxf>
      <numFmt numFmtId="164" formatCode="&quot;$&quot;#,##0"/>
    </dxf>
    <dxf>
      <numFmt numFmtId="164" formatCode="&quot;$&quot;#,##0"/>
    </dxf>
    <dxf>
      <numFmt numFmtId="164" formatCode="&quot;$&quot;#,##0"/>
    </dxf>
    <dxf>
      <alignment horizontal="left" vertical="bottom" textRotation="0" wrapText="0" indent="0" justifyLastLine="0" shrinkToFit="0" readingOrder="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5" formatCode="&quot;$&quot;#,##0.00"/>
    </dxf>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164" formatCode="&quot;$&quot;#,##0"/>
    </dxf>
    <dxf>
      <numFmt numFmtId="164" formatCode="&quot;$&quot;#,##0"/>
    </dxf>
    <dxf>
      <numFmt numFmtId="0" formatCode="General"/>
    </dxf>
    <dxf>
      <numFmt numFmtId="0" formatCode="General"/>
    </dxf>
    <dxf>
      <numFmt numFmtId="0" formatCode="General"/>
    </dxf>
    <dxf>
      <numFmt numFmtId="19" formatCode="m/d/yyyy"/>
    </dxf>
    <dxf>
      <numFmt numFmtId="0" formatCode="General"/>
    </dxf>
    <dxf>
      <font>
        <color rgb="FF9C0006"/>
      </font>
      <fill>
        <patternFill>
          <bgColor rgb="FFFFC7CE"/>
        </patternFill>
      </fill>
    </dxf>
    <dxf>
      <numFmt numFmtId="0" formatCode="General"/>
    </dxf>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microsoft.com/office/2007/relationships/slicerCache" Target="slicerCaches/slicerCache3.xml"/><Relationship Id="rId21" Type="http://schemas.openxmlformats.org/officeDocument/2006/relationships/pivotCacheDefinition" Target="pivotCache/pivotCacheDefinition8.xml"/><Relationship Id="rId42" Type="http://schemas.openxmlformats.org/officeDocument/2006/relationships/calcChain" Target="calcChain.xml"/><Relationship Id="rId47" Type="http://schemas.openxmlformats.org/officeDocument/2006/relationships/customXml" Target="../customXml/item5.xml"/><Relationship Id="rId63" Type="http://schemas.openxmlformats.org/officeDocument/2006/relationships/customXml" Target="../customXml/item21.xml"/><Relationship Id="rId68" Type="http://schemas.openxmlformats.org/officeDocument/2006/relationships/customXml" Target="../customXml/item26.xml"/><Relationship Id="rId84" Type="http://schemas.microsoft.com/office/2017/10/relationships/person" Target="persons/person2.xml"/><Relationship Id="rId16" Type="http://schemas.openxmlformats.org/officeDocument/2006/relationships/pivotCacheDefinition" Target="pivotCache/pivotCacheDefinition3.xml"/><Relationship Id="rId11" Type="http://schemas.openxmlformats.org/officeDocument/2006/relationships/worksheet" Target="worksheets/sheet11.xml"/><Relationship Id="rId32" Type="http://schemas.openxmlformats.org/officeDocument/2006/relationships/sharedStrings" Target="sharedStrings.xml"/><Relationship Id="rId37" Type="http://schemas.microsoft.com/office/2017/06/relationships/richStyles" Target="richData/richStyles.xml"/><Relationship Id="rId53" Type="http://schemas.openxmlformats.org/officeDocument/2006/relationships/customXml" Target="../customXml/item11.xml"/><Relationship Id="rId58" Type="http://schemas.openxmlformats.org/officeDocument/2006/relationships/customXml" Target="../customXml/item16.xml"/><Relationship Id="rId74" Type="http://schemas.openxmlformats.org/officeDocument/2006/relationships/customXml" Target="../customXml/item32.xml"/><Relationship Id="rId79" Type="http://schemas.openxmlformats.org/officeDocument/2006/relationships/customXml" Target="../customXml/item37.xml"/><Relationship Id="rId5" Type="http://schemas.openxmlformats.org/officeDocument/2006/relationships/worksheet" Target="worksheets/sheet5.xml"/><Relationship Id="rId19" Type="http://schemas.openxmlformats.org/officeDocument/2006/relationships/pivotCacheDefinition" Target="pivotCache/pivotCacheDefinition6.xml"/><Relationship Id="rId14" Type="http://schemas.openxmlformats.org/officeDocument/2006/relationships/pivotCacheDefinition" Target="pivotCache/pivotCacheDefinition1.xml"/><Relationship Id="rId22" Type="http://schemas.openxmlformats.org/officeDocument/2006/relationships/pivotCacheDefinition" Target="pivotCache/pivotCacheDefinition9.xml"/><Relationship Id="rId27" Type="http://schemas.microsoft.com/office/2007/relationships/slicerCache" Target="slicerCaches/slicerCache4.xml"/><Relationship Id="rId30" Type="http://schemas.openxmlformats.org/officeDocument/2006/relationships/connections" Target="connections.xml"/><Relationship Id="rId35" Type="http://schemas.microsoft.com/office/2017/06/relationships/rdRichValueStructure" Target="richData/rdrichvaluestructure.xml"/><Relationship Id="rId43" Type="http://schemas.openxmlformats.org/officeDocument/2006/relationships/customXml" Target="../customXml/item1.xml"/><Relationship Id="rId48" Type="http://schemas.openxmlformats.org/officeDocument/2006/relationships/customXml" Target="../customXml/item6.xml"/><Relationship Id="rId56" Type="http://schemas.openxmlformats.org/officeDocument/2006/relationships/customXml" Target="../customXml/item14.xml"/><Relationship Id="rId64" Type="http://schemas.openxmlformats.org/officeDocument/2006/relationships/customXml" Target="../customXml/item22.xml"/><Relationship Id="rId69" Type="http://schemas.openxmlformats.org/officeDocument/2006/relationships/customXml" Target="../customXml/item27.xml"/><Relationship Id="rId77" Type="http://schemas.openxmlformats.org/officeDocument/2006/relationships/customXml" Target="../customXml/item35.xml"/><Relationship Id="rId8" Type="http://schemas.openxmlformats.org/officeDocument/2006/relationships/worksheet" Target="worksheets/sheet8.xml"/><Relationship Id="rId51" Type="http://schemas.openxmlformats.org/officeDocument/2006/relationships/customXml" Target="../customXml/item9.xml"/><Relationship Id="rId72" Type="http://schemas.openxmlformats.org/officeDocument/2006/relationships/customXml" Target="../customXml/item30.xml"/><Relationship Id="rId80" Type="http://schemas.openxmlformats.org/officeDocument/2006/relationships/customXml" Target="../customXml/item38.xml"/><Relationship Id="rId85" Type="http://schemas.microsoft.com/office/2017/10/relationships/person" Target="persons/person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microsoft.com/office/2007/relationships/slicerCache" Target="slicerCaches/slicerCache2.xml"/><Relationship Id="rId33" Type="http://schemas.openxmlformats.org/officeDocument/2006/relationships/sheetMetadata" Target="metadata.xml"/><Relationship Id="rId38" Type="http://schemas.microsoft.com/office/2017/06/relationships/rdSupportingPropertyBagStructure" Target="richData/rdsupportingpropertybagstructure.xml"/><Relationship Id="rId46" Type="http://schemas.openxmlformats.org/officeDocument/2006/relationships/customXml" Target="../customXml/item4.xml"/><Relationship Id="rId59" Type="http://schemas.openxmlformats.org/officeDocument/2006/relationships/customXml" Target="../customXml/item17.xml"/><Relationship Id="rId67" Type="http://schemas.openxmlformats.org/officeDocument/2006/relationships/customXml" Target="../customXml/item25.xml"/><Relationship Id="rId20" Type="http://schemas.openxmlformats.org/officeDocument/2006/relationships/pivotCacheDefinition" Target="pivotCache/pivotCacheDefinition7.xml"/><Relationship Id="rId41" Type="http://schemas.openxmlformats.org/officeDocument/2006/relationships/powerPivotData" Target="model/item.data"/><Relationship Id="rId54" Type="http://schemas.openxmlformats.org/officeDocument/2006/relationships/customXml" Target="../customXml/item12.xml"/><Relationship Id="rId62" Type="http://schemas.openxmlformats.org/officeDocument/2006/relationships/customXml" Target="../customXml/item20.xml"/><Relationship Id="rId70" Type="http://schemas.openxmlformats.org/officeDocument/2006/relationships/customXml" Target="../customXml/item28.xml"/><Relationship Id="rId75" Type="http://schemas.openxmlformats.org/officeDocument/2006/relationships/customXml" Target="../customXml/item33.xml"/><Relationship Id="rId83" Type="http://schemas.microsoft.com/office/2017/10/relationships/person" Target="persons/person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2.xml"/><Relationship Id="rId23" Type="http://schemas.openxmlformats.org/officeDocument/2006/relationships/pivotCacheDefinition" Target="pivotCache/pivotCacheDefinition10.xml"/><Relationship Id="rId28" Type="http://schemas.microsoft.com/office/2007/relationships/slicerCache" Target="slicerCaches/slicerCache5.xml"/><Relationship Id="rId36" Type="http://schemas.microsoft.com/office/2017/06/relationships/rdArray" Target="richData/rdarray.xml"/><Relationship Id="rId49" Type="http://schemas.openxmlformats.org/officeDocument/2006/relationships/customXml" Target="../customXml/item7.xml"/><Relationship Id="rId57" Type="http://schemas.openxmlformats.org/officeDocument/2006/relationships/customXml" Target="../customXml/item15.xml"/><Relationship Id="rId10" Type="http://schemas.openxmlformats.org/officeDocument/2006/relationships/worksheet" Target="worksheets/sheet10.xml"/><Relationship Id="rId31" Type="http://schemas.openxmlformats.org/officeDocument/2006/relationships/styles" Target="styles.xml"/><Relationship Id="rId44" Type="http://schemas.openxmlformats.org/officeDocument/2006/relationships/customXml" Target="../customXml/item2.xml"/><Relationship Id="rId52" Type="http://schemas.openxmlformats.org/officeDocument/2006/relationships/customXml" Target="../customXml/item10.xml"/><Relationship Id="rId60" Type="http://schemas.openxmlformats.org/officeDocument/2006/relationships/customXml" Target="../customXml/item18.xml"/><Relationship Id="rId65" Type="http://schemas.openxmlformats.org/officeDocument/2006/relationships/customXml" Target="../customXml/item23.xml"/><Relationship Id="rId73" Type="http://schemas.openxmlformats.org/officeDocument/2006/relationships/customXml" Target="../customXml/item31.xml"/><Relationship Id="rId78" Type="http://schemas.openxmlformats.org/officeDocument/2006/relationships/customXml" Target="../customXml/item36.xml"/><Relationship Id="rId8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39" Type="http://schemas.microsoft.com/office/2017/06/relationships/rdSupportingPropertyBag" Target="richData/rdsupportingpropertybag.xml"/><Relationship Id="rId34" Type="http://schemas.microsoft.com/office/2017/06/relationships/rdRichValue" Target="richData/rdrichvalue.xml"/><Relationship Id="rId50" Type="http://schemas.openxmlformats.org/officeDocument/2006/relationships/customXml" Target="../customXml/item8.xml"/><Relationship Id="rId55" Type="http://schemas.openxmlformats.org/officeDocument/2006/relationships/customXml" Target="../customXml/item13.xml"/><Relationship Id="rId76" Type="http://schemas.openxmlformats.org/officeDocument/2006/relationships/customXml" Target="../customXml/item34.xml"/><Relationship Id="rId7" Type="http://schemas.openxmlformats.org/officeDocument/2006/relationships/worksheet" Target="worksheets/sheet7.xml"/><Relationship Id="rId71" Type="http://schemas.openxmlformats.org/officeDocument/2006/relationships/customXml" Target="../customXml/item29.xml"/><Relationship Id="rId2" Type="http://schemas.openxmlformats.org/officeDocument/2006/relationships/worksheet" Target="worksheets/sheet2.xml"/><Relationship Id="rId29" Type="http://schemas.openxmlformats.org/officeDocument/2006/relationships/theme" Target="theme/theme1.xml"/><Relationship Id="rId24" Type="http://schemas.microsoft.com/office/2007/relationships/slicerCache" Target="slicerCaches/slicerCache1.xml"/><Relationship Id="rId40" Type="http://schemas.microsoft.com/office/2017/06/relationships/rdRichValueTypes" Target="richData/rdRichValueTypes.xml"/><Relationship Id="rId45" Type="http://schemas.openxmlformats.org/officeDocument/2006/relationships/customXml" Target="../customXml/item3.xml"/><Relationship Id="rId66" Type="http://schemas.openxmlformats.org/officeDocument/2006/relationships/customXml" Target="../customXml/item24.xml"/><Relationship Id="rId61" Type="http://schemas.openxmlformats.org/officeDocument/2006/relationships/customXml" Target="../customXml/item19.xml"/><Relationship Id="rId82" Type="http://schemas.microsoft.com/office/2017/10/relationships/person" Target="persons/pers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Maged.xlsx]Sales Over Months!PivotTable4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For Each Month</a:t>
            </a:r>
            <a:endParaRPr lang="en-US"/>
          </a:p>
        </c:rich>
      </c:tx>
      <c:layout>
        <c:manualLayout>
          <c:xMode val="edge"/>
          <c:yMode val="edge"/>
          <c:x val="0.58077029675886394"/>
          <c:y val="2.5039119516777852E-2"/>
        </c:manualLayout>
      </c:layout>
      <c:overlay val="0"/>
      <c:spPr>
        <a:noFill/>
        <a:ln>
          <a:solidFill>
            <a:schemeClr val="tx1">
              <a:lumMod val="15000"/>
              <a:lumOff val="85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gradFill flip="none" rotWithShape="1">
              <a:gsLst>
                <a:gs pos="69000">
                  <a:schemeClr val="accent5">
                    <a:lumMod val="40000"/>
                    <a:lumOff val="60000"/>
                  </a:schemeClr>
                </a:gs>
                <a:gs pos="66000">
                  <a:schemeClr val="accent5">
                    <a:lumMod val="95000"/>
                    <a:lumOff val="5000"/>
                  </a:schemeClr>
                </a:gs>
                <a:gs pos="21000">
                  <a:schemeClr val="accent5">
                    <a:lumMod val="60000"/>
                  </a:schemeClr>
                </a:gs>
              </a:gsLst>
              <a:path path="circle">
                <a:fillToRect l="50000" t="130000" r="50000" b="-30000"/>
              </a:path>
              <a:tileRect/>
            </a:gra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061876671818053E-2"/>
          <c:y val="0.20486172951310413"/>
          <c:w val="0.87037461158870499"/>
          <c:h val="0.66586215077493116"/>
        </c:manualLayout>
      </c:layout>
      <c:lineChart>
        <c:grouping val="standard"/>
        <c:varyColors val="0"/>
        <c:ser>
          <c:idx val="0"/>
          <c:order val="0"/>
          <c:tx>
            <c:strRef>
              <c:f>'Sales Over Months'!$C$12</c:f>
              <c:strCache>
                <c:ptCount val="1"/>
                <c:pt idx="0">
                  <c:v>Total</c:v>
                </c:pt>
              </c:strCache>
            </c:strRef>
          </c:tx>
          <c:spPr>
            <a:ln w="28575" cap="rnd">
              <a:gradFill flip="none" rotWithShape="1">
                <a:gsLst>
                  <a:gs pos="69000">
                    <a:schemeClr val="accent5">
                      <a:lumMod val="40000"/>
                      <a:lumOff val="60000"/>
                    </a:schemeClr>
                  </a:gs>
                  <a:gs pos="66000">
                    <a:schemeClr val="accent5">
                      <a:lumMod val="95000"/>
                      <a:lumOff val="5000"/>
                    </a:schemeClr>
                  </a:gs>
                  <a:gs pos="21000">
                    <a:schemeClr val="accent5">
                      <a:lumMod val="60000"/>
                    </a:schemeClr>
                  </a:gs>
                </a:gsLst>
                <a:path path="circle">
                  <a:fillToRect l="50000" t="130000" r="50000" b="-30000"/>
                </a:path>
                <a:tileRect/>
              </a:gradFill>
              <a:round/>
            </a:ln>
            <a:effectLst/>
          </c:spPr>
          <c:marker>
            <c:symbol val="circle"/>
            <c:size val="5"/>
            <c:spPr>
              <a:solidFill>
                <a:schemeClr val="accent1"/>
              </a:solidFill>
              <a:ln w="9525">
                <a:solidFill>
                  <a:schemeClr val="accent1"/>
                </a:solidFill>
              </a:ln>
              <a:effectLst/>
            </c:spPr>
          </c:marker>
          <c:cat>
            <c:multiLvlStrRef>
              <c:f>'Sales Over Months'!$B$13:$B$68</c:f>
              <c:multiLvlStrCache>
                <c:ptCount val="50"/>
                <c:lvl>
                  <c:pt idx="0">
                    <c:v>1/5/2023</c:v>
                  </c:pt>
                  <c:pt idx="1">
                    <c:v>1/7/2023</c:v>
                  </c:pt>
                  <c:pt idx="2">
                    <c:v>1/10/2023</c:v>
                  </c:pt>
                  <c:pt idx="3">
                    <c:v>1/15/2023</c:v>
                  </c:pt>
                  <c:pt idx="4">
                    <c:v>1/18/2023</c:v>
                  </c:pt>
                  <c:pt idx="5">
                    <c:v>1/20/2023</c:v>
                  </c:pt>
                  <c:pt idx="6">
                    <c:v>1/22/2023</c:v>
                  </c:pt>
                  <c:pt idx="7">
                    <c:v>1/25/2023</c:v>
                  </c:pt>
                  <c:pt idx="8">
                    <c:v>1/28/2023</c:v>
                  </c:pt>
                  <c:pt idx="9">
                    <c:v>1/30/2023</c:v>
                  </c:pt>
                  <c:pt idx="10">
                    <c:v>2/2/2023</c:v>
                  </c:pt>
                  <c:pt idx="11">
                    <c:v>2/5/2023</c:v>
                  </c:pt>
                  <c:pt idx="12">
                    <c:v>2/8/2023</c:v>
                  </c:pt>
                  <c:pt idx="13">
                    <c:v>2/10/2023</c:v>
                  </c:pt>
                  <c:pt idx="14">
                    <c:v>2/12/2023</c:v>
                  </c:pt>
                  <c:pt idx="15">
                    <c:v>2/15/2023</c:v>
                  </c:pt>
                  <c:pt idx="16">
                    <c:v>2/18/2023</c:v>
                  </c:pt>
                  <c:pt idx="17">
                    <c:v>2/20/2023</c:v>
                  </c:pt>
                  <c:pt idx="18">
                    <c:v>2/22/2023</c:v>
                  </c:pt>
                  <c:pt idx="19">
                    <c:v>2/25/2023</c:v>
                  </c:pt>
                  <c:pt idx="20">
                    <c:v>2/28/2023</c:v>
                  </c:pt>
                  <c:pt idx="21">
                    <c:v>3/3/2023</c:v>
                  </c:pt>
                  <c:pt idx="22">
                    <c:v>3/5/2023</c:v>
                  </c:pt>
                  <c:pt idx="23">
                    <c:v>3/8/2023</c:v>
                  </c:pt>
                  <c:pt idx="24">
                    <c:v>3/10/2023</c:v>
                  </c:pt>
                  <c:pt idx="25">
                    <c:v>3/12/2023</c:v>
                  </c:pt>
                  <c:pt idx="26">
                    <c:v>3/15/2023</c:v>
                  </c:pt>
                  <c:pt idx="27">
                    <c:v>3/18/2023</c:v>
                  </c:pt>
                  <c:pt idx="28">
                    <c:v>3/20/2023</c:v>
                  </c:pt>
                  <c:pt idx="29">
                    <c:v>3/22/2023</c:v>
                  </c:pt>
                  <c:pt idx="30">
                    <c:v>3/25/2023</c:v>
                  </c:pt>
                  <c:pt idx="31">
                    <c:v>3/28/2023</c:v>
                  </c:pt>
                  <c:pt idx="32">
                    <c:v>3/30/2023</c:v>
                  </c:pt>
                  <c:pt idx="33">
                    <c:v>4/2/2023</c:v>
                  </c:pt>
                  <c:pt idx="34">
                    <c:v>4/5/2023</c:v>
                  </c:pt>
                  <c:pt idx="35">
                    <c:v>4/8/2023</c:v>
                  </c:pt>
                  <c:pt idx="36">
                    <c:v>4/10/2023</c:v>
                  </c:pt>
                  <c:pt idx="37">
                    <c:v>4/12/2023</c:v>
                  </c:pt>
                  <c:pt idx="38">
                    <c:v>4/15/2023</c:v>
                  </c:pt>
                  <c:pt idx="39">
                    <c:v>4/18/2023</c:v>
                  </c:pt>
                  <c:pt idx="40">
                    <c:v>4/20/2023</c:v>
                  </c:pt>
                  <c:pt idx="41">
                    <c:v>4/22/2023</c:v>
                  </c:pt>
                  <c:pt idx="42">
                    <c:v>4/25/2023</c:v>
                  </c:pt>
                  <c:pt idx="43">
                    <c:v>4/28/2023</c:v>
                  </c:pt>
                  <c:pt idx="44">
                    <c:v>4/30/2023</c:v>
                  </c:pt>
                  <c:pt idx="45">
                    <c:v>5/3/2023</c:v>
                  </c:pt>
                  <c:pt idx="46">
                    <c:v>5/5/2023</c:v>
                  </c:pt>
                  <c:pt idx="47">
                    <c:v>5/8/2023</c:v>
                  </c:pt>
                  <c:pt idx="48">
                    <c:v>5/10/2023</c:v>
                  </c:pt>
                  <c:pt idx="49">
                    <c:v>5/12/2023</c:v>
                  </c:pt>
                </c:lvl>
                <c:lvl>
                  <c:pt idx="0">
                    <c:v>Jan</c:v>
                  </c:pt>
                  <c:pt idx="10">
                    <c:v>Feb</c:v>
                  </c:pt>
                  <c:pt idx="21">
                    <c:v>Mar</c:v>
                  </c:pt>
                  <c:pt idx="33">
                    <c:v>Apr</c:v>
                  </c:pt>
                  <c:pt idx="45">
                    <c:v>May</c:v>
                  </c:pt>
                </c:lvl>
              </c:multiLvlStrCache>
            </c:multiLvlStrRef>
          </c:cat>
          <c:val>
            <c:numRef>
              <c:f>'Sales Over Months'!$C$13:$C$68</c:f>
              <c:numCache>
                <c:formatCode>"$"#,##0</c:formatCode>
                <c:ptCount val="50"/>
                <c:pt idx="0">
                  <c:v>300</c:v>
                </c:pt>
                <c:pt idx="1">
                  <c:v>300</c:v>
                </c:pt>
                <c:pt idx="2">
                  <c:v>150</c:v>
                </c:pt>
                <c:pt idx="3">
                  <c:v>120</c:v>
                </c:pt>
                <c:pt idx="4">
                  <c:v>300</c:v>
                </c:pt>
                <c:pt idx="5">
                  <c:v>320</c:v>
                </c:pt>
                <c:pt idx="6">
                  <c:v>100</c:v>
                </c:pt>
                <c:pt idx="7">
                  <c:v>200</c:v>
                </c:pt>
                <c:pt idx="8">
                  <c:v>360</c:v>
                </c:pt>
                <c:pt idx="9">
                  <c:v>150</c:v>
                </c:pt>
                <c:pt idx="10">
                  <c:v>180</c:v>
                </c:pt>
                <c:pt idx="11">
                  <c:v>250</c:v>
                </c:pt>
                <c:pt idx="12">
                  <c:v>450</c:v>
                </c:pt>
                <c:pt idx="13">
                  <c:v>360</c:v>
                </c:pt>
                <c:pt idx="14">
                  <c:v>200</c:v>
                </c:pt>
                <c:pt idx="15">
                  <c:v>280</c:v>
                </c:pt>
                <c:pt idx="16">
                  <c:v>100</c:v>
                </c:pt>
                <c:pt idx="17">
                  <c:v>300</c:v>
                </c:pt>
                <c:pt idx="18">
                  <c:v>300</c:v>
                </c:pt>
                <c:pt idx="19">
                  <c:v>200</c:v>
                </c:pt>
                <c:pt idx="20">
                  <c:v>360</c:v>
                </c:pt>
                <c:pt idx="21">
                  <c:v>160</c:v>
                </c:pt>
                <c:pt idx="22">
                  <c:v>90</c:v>
                </c:pt>
                <c:pt idx="23">
                  <c:v>500</c:v>
                </c:pt>
                <c:pt idx="24">
                  <c:v>180</c:v>
                </c:pt>
                <c:pt idx="25">
                  <c:v>210</c:v>
                </c:pt>
                <c:pt idx="26">
                  <c:v>600</c:v>
                </c:pt>
                <c:pt idx="27">
                  <c:v>150</c:v>
                </c:pt>
                <c:pt idx="28">
                  <c:v>800</c:v>
                </c:pt>
                <c:pt idx="29">
                  <c:v>100</c:v>
                </c:pt>
                <c:pt idx="30">
                  <c:v>120</c:v>
                </c:pt>
                <c:pt idx="31">
                  <c:v>240</c:v>
                </c:pt>
                <c:pt idx="32">
                  <c:v>180</c:v>
                </c:pt>
                <c:pt idx="33">
                  <c:v>250</c:v>
                </c:pt>
                <c:pt idx="34">
                  <c:v>360</c:v>
                </c:pt>
                <c:pt idx="35">
                  <c:v>70</c:v>
                </c:pt>
                <c:pt idx="36">
                  <c:v>900</c:v>
                </c:pt>
                <c:pt idx="37">
                  <c:v>300</c:v>
                </c:pt>
                <c:pt idx="38">
                  <c:v>200</c:v>
                </c:pt>
                <c:pt idx="39">
                  <c:v>200</c:v>
                </c:pt>
                <c:pt idx="40">
                  <c:v>240</c:v>
                </c:pt>
                <c:pt idx="41">
                  <c:v>80</c:v>
                </c:pt>
                <c:pt idx="42">
                  <c:v>270</c:v>
                </c:pt>
                <c:pt idx="43">
                  <c:v>500</c:v>
                </c:pt>
                <c:pt idx="44">
                  <c:v>180</c:v>
                </c:pt>
                <c:pt idx="45">
                  <c:v>140</c:v>
                </c:pt>
                <c:pt idx="46">
                  <c:v>300</c:v>
                </c:pt>
                <c:pt idx="47">
                  <c:v>450</c:v>
                </c:pt>
                <c:pt idx="48">
                  <c:v>400</c:v>
                </c:pt>
                <c:pt idx="49">
                  <c:v>50</c:v>
                </c:pt>
              </c:numCache>
            </c:numRef>
          </c:val>
          <c:smooth val="0"/>
          <c:extLst>
            <c:ext xmlns:c16="http://schemas.microsoft.com/office/drawing/2014/chart" uri="{C3380CC4-5D6E-409C-BE32-E72D297353CC}">
              <c16:uniqueId val="{00000006-47B7-4CA4-ADA5-4D323EDAB9CD}"/>
            </c:ext>
          </c:extLst>
        </c:ser>
        <c:dLbls>
          <c:showLegendKey val="0"/>
          <c:showVal val="0"/>
          <c:showCatName val="0"/>
          <c:showSerName val="0"/>
          <c:showPercent val="0"/>
          <c:showBubbleSize val="0"/>
        </c:dLbls>
        <c:marker val="1"/>
        <c:smooth val="0"/>
        <c:axId val="1203454351"/>
        <c:axId val="1203450991"/>
      </c:lineChart>
      <c:catAx>
        <c:axId val="12034543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450991"/>
        <c:crosses val="autoZero"/>
        <c:auto val="1"/>
        <c:lblAlgn val="ctr"/>
        <c:lblOffset val="100"/>
        <c:noMultiLvlLbl val="0"/>
      </c:catAx>
      <c:valAx>
        <c:axId val="120345099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454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Maged.xlsx]TotalSalesForEachCity!PivotTable1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For Each 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TotalSalesForEachCity!$G$5</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TotalSalesForEachCity!$F$6:$F$12</c:f>
              <c:strCache>
                <c:ptCount val="6"/>
                <c:pt idx="0">
                  <c:v>Alexandria</c:v>
                </c:pt>
                <c:pt idx="1">
                  <c:v>Cairo</c:v>
                </c:pt>
                <c:pt idx="2">
                  <c:v>Giza</c:v>
                </c:pt>
                <c:pt idx="3">
                  <c:v>Hurghada</c:v>
                </c:pt>
                <c:pt idx="4">
                  <c:v>Luxor</c:v>
                </c:pt>
                <c:pt idx="5">
                  <c:v>Port Said</c:v>
                </c:pt>
              </c:strCache>
            </c:strRef>
          </c:cat>
          <c:val>
            <c:numRef>
              <c:f>TotalSalesForEachCity!$G$6:$G$12</c:f>
              <c:numCache>
                <c:formatCode>"$"#,##0</c:formatCode>
                <c:ptCount val="6"/>
                <c:pt idx="0">
                  <c:v>1320</c:v>
                </c:pt>
                <c:pt idx="1">
                  <c:v>3020</c:v>
                </c:pt>
                <c:pt idx="2">
                  <c:v>3410</c:v>
                </c:pt>
                <c:pt idx="3">
                  <c:v>1630</c:v>
                </c:pt>
                <c:pt idx="4">
                  <c:v>1520</c:v>
                </c:pt>
                <c:pt idx="5">
                  <c:v>2600</c:v>
                </c:pt>
              </c:numCache>
            </c:numRef>
          </c:val>
          <c:extLst>
            <c:ext xmlns:c16="http://schemas.microsoft.com/office/drawing/2014/chart" uri="{C3380CC4-5D6E-409C-BE32-E72D297353CC}">
              <c16:uniqueId val="{00000000-EF97-44D3-BE48-76F467860A61}"/>
            </c:ext>
          </c:extLst>
        </c:ser>
        <c:dLbls>
          <c:dLblPos val="outEnd"/>
          <c:showLegendKey val="0"/>
          <c:showVal val="1"/>
          <c:showCatName val="0"/>
          <c:showSerName val="0"/>
          <c:showPercent val="0"/>
          <c:showBubbleSize val="0"/>
        </c:dLbls>
        <c:gapWidth val="182"/>
        <c:axId val="1028885232"/>
        <c:axId val="1028889072"/>
      </c:barChart>
      <c:catAx>
        <c:axId val="10288852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889072"/>
        <c:crosses val="autoZero"/>
        <c:auto val="1"/>
        <c:lblAlgn val="ctr"/>
        <c:lblOffset val="100"/>
        <c:noMultiLvlLbl val="0"/>
      </c:catAx>
      <c:valAx>
        <c:axId val="1028889072"/>
        <c:scaling>
          <c:orientation val="minMax"/>
        </c:scaling>
        <c:delete val="1"/>
        <c:axPos val="b"/>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crossAx val="1028885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Maged.xlsx]Top 4 Categories!PivotTable6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4 Categories</a:t>
            </a:r>
            <a:endParaRPr lang="en-US"/>
          </a:p>
        </c:rich>
      </c:tx>
      <c:layout>
        <c:manualLayout>
          <c:xMode val="edge"/>
          <c:yMode val="edge"/>
          <c:x val="0.70597222222222222"/>
          <c:y val="2.7777777777777776E-2"/>
        </c:manualLayout>
      </c:layout>
      <c:overlay val="0"/>
      <c:spPr>
        <a:noFill/>
        <a:ln>
          <a:solidFill>
            <a:schemeClr val="tx1">
              <a:lumMod val="15000"/>
              <a:lumOff val="85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w="19050">
            <a:solidFill>
              <a:schemeClr val="lt1"/>
            </a:solidFill>
          </a:ln>
          <a:effectLst/>
        </c:spPr>
      </c:pivotFmt>
      <c:pivotFmt>
        <c:idx val="2"/>
        <c:spPr>
          <a:solidFill>
            <a:schemeClr val="accent1">
              <a:lumMod val="20000"/>
              <a:lumOff val="80000"/>
            </a:schemeClr>
          </a:solidFill>
          <a:ln w="19050">
            <a:solidFill>
              <a:schemeClr val="lt1"/>
            </a:solidFill>
          </a:ln>
          <a:effectLst/>
        </c:spPr>
      </c:pivotFmt>
      <c:pivotFmt>
        <c:idx val="3"/>
        <c:spPr>
          <a:solidFill>
            <a:schemeClr val="accent1">
              <a:lumMod val="40000"/>
              <a:lumOff val="60000"/>
            </a:schemeClr>
          </a:solidFill>
          <a:ln w="19050">
            <a:solidFill>
              <a:schemeClr val="lt1"/>
            </a:solidFill>
          </a:ln>
          <a:effectLst/>
        </c:spPr>
      </c:pivotFmt>
      <c:pivotFmt>
        <c:idx val="4"/>
        <c:spPr>
          <a:solidFill>
            <a:schemeClr val="accent1">
              <a:lumMod val="60000"/>
              <a:lumOff val="40000"/>
            </a:schemeClr>
          </a:solidFill>
          <a:ln w="19050">
            <a:solidFill>
              <a:schemeClr val="lt1"/>
            </a:solidFill>
          </a:ln>
          <a:effectLst/>
        </c:spPr>
      </c:pivotFmt>
    </c:pivotFmts>
    <c:plotArea>
      <c:layout>
        <c:manualLayout>
          <c:layoutTarget val="inner"/>
          <c:xMode val="edge"/>
          <c:yMode val="edge"/>
          <c:x val="0.17487970253718285"/>
          <c:y val="0.11615740740740743"/>
          <c:w val="0.46641666666666665"/>
          <c:h val="0.77736111111111106"/>
        </c:manualLayout>
      </c:layout>
      <c:pieChart>
        <c:varyColors val="1"/>
        <c:ser>
          <c:idx val="0"/>
          <c:order val="0"/>
          <c:tx>
            <c:strRef>
              <c:f>'Top 4 Categories'!$B$4</c:f>
              <c:strCache>
                <c:ptCount val="1"/>
                <c:pt idx="0">
                  <c:v>Total</c:v>
                </c:pt>
              </c:strCache>
            </c:strRef>
          </c:tx>
          <c:spPr>
            <a:solidFill>
              <a:schemeClr val="accent1">
                <a:lumMod val="60000"/>
                <a:lumOff val="40000"/>
              </a:schemeClr>
            </a:solidFill>
          </c:spPr>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AAE8-402C-9813-E6E7BE3D2406}"/>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AAE8-402C-9813-E6E7BE3D2406}"/>
              </c:ext>
            </c:extLst>
          </c:dPt>
          <c:dPt>
            <c:idx val="2"/>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5-AAE8-402C-9813-E6E7BE3D2406}"/>
              </c:ext>
            </c:extLst>
          </c:dPt>
          <c:dPt>
            <c:idx val="3"/>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7-AAE8-402C-9813-E6E7BE3D2406}"/>
              </c:ext>
            </c:extLst>
          </c:dPt>
          <c:cat>
            <c:strRef>
              <c:f>'Top 4 Categories'!$A$5:$A$9</c:f>
              <c:strCache>
                <c:ptCount val="4"/>
                <c:pt idx="0">
                  <c:v>Accessories</c:v>
                </c:pt>
                <c:pt idx="1">
                  <c:v>Laptops</c:v>
                </c:pt>
                <c:pt idx="2">
                  <c:v>Phones</c:v>
                </c:pt>
                <c:pt idx="3">
                  <c:v>Cameras</c:v>
                </c:pt>
              </c:strCache>
            </c:strRef>
          </c:cat>
          <c:val>
            <c:numRef>
              <c:f>'Top 4 Categories'!$B$5:$B$9</c:f>
              <c:numCache>
                <c:formatCode>"$"#,##0</c:formatCode>
                <c:ptCount val="4"/>
                <c:pt idx="0">
                  <c:v>2980</c:v>
                </c:pt>
                <c:pt idx="1">
                  <c:v>2400</c:v>
                </c:pt>
                <c:pt idx="2">
                  <c:v>2300</c:v>
                </c:pt>
                <c:pt idx="3">
                  <c:v>2100</c:v>
                </c:pt>
              </c:numCache>
            </c:numRef>
          </c:val>
          <c:extLst>
            <c:ext xmlns:c16="http://schemas.microsoft.com/office/drawing/2014/chart" uri="{C3380CC4-5D6E-409C-BE32-E72D297353CC}">
              <c16:uniqueId val="{0000000B-B121-47EB-B33C-C3B77DFB068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6339807524059491"/>
          <c:y val="0.40414224263633713"/>
          <c:w val="0.16160192475940507"/>
          <c:h val="0.312502187226596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Maged.xlsx]Payment Type!PivotTable1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 Methods</a:t>
            </a:r>
          </a:p>
        </c:rich>
      </c:tx>
      <c:layout>
        <c:manualLayout>
          <c:xMode val="edge"/>
          <c:yMode val="edge"/>
          <c:x val="0.68047222222222226"/>
          <c:y val="2.7777777777777776E-2"/>
        </c:manualLayout>
      </c:layout>
      <c:overlay val="0"/>
      <c:spPr>
        <a:noFill/>
        <a:ln>
          <a:solidFill>
            <a:schemeClr val="bg2">
              <a:lumMod val="90000"/>
            </a:schemeClr>
          </a:solidFill>
        </a:ln>
        <a:effectLst/>
      </c:spPr>
    </c:title>
    <c:autoTitleDeleted val="0"/>
    <c:pivotFmts>
      <c:pivotFmt>
        <c:idx val="0"/>
        <c:spPr>
          <a:solidFill>
            <a:schemeClr val="accent1">
              <a:lumMod val="50000"/>
            </a:schemeClr>
          </a:solidFill>
          <a:ln w="19050">
            <a:solidFill>
              <a:schemeClr val="lt1"/>
            </a:solidFill>
          </a:ln>
          <a:effectLst/>
        </c:spPr>
        <c:marker>
          <c:symbol val="none"/>
        </c:marker>
        <c:dLbl>
          <c:idx val="0"/>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extLst>
        </c:dLbl>
      </c:pivotFmt>
      <c:pivotFmt>
        <c:idx val="1"/>
        <c:spPr>
          <a:solidFill>
            <a:schemeClr val="accent1">
              <a:lumMod val="60000"/>
              <a:lumOff val="40000"/>
            </a:schemeClr>
          </a:solidFill>
          <a:ln w="19050">
            <a:solidFill>
              <a:schemeClr val="lt1"/>
            </a:solidFill>
          </a:ln>
          <a:effectLst/>
        </c:spPr>
        <c:dLbl>
          <c:idx val="0"/>
          <c:layout>
            <c:manualLayout>
              <c:x val="0.24670680227471567"/>
              <c:y val="-2.7025007290755236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9230555555555554"/>
                  <c:h val="0.21731481481481482"/>
                </c:manualLayout>
              </c15:layout>
            </c:ext>
          </c:extLst>
        </c:dLbl>
      </c:pivotFmt>
      <c:pivotFmt>
        <c:idx val="2"/>
        <c:spPr>
          <a:solidFill>
            <a:schemeClr val="accent1">
              <a:lumMod val="20000"/>
              <a:lumOff val="80000"/>
            </a:schemeClr>
          </a:solidFill>
          <a:ln w="19050">
            <a:solidFill>
              <a:schemeClr val="lt1"/>
            </a:solidFill>
          </a:ln>
          <a:effectLst/>
        </c:spPr>
        <c:dLbl>
          <c:idx val="0"/>
          <c:layout>
            <c:manualLayout>
              <c:x val="-3.4774168853893263E-2"/>
              <c:y val="-3.2895888013998252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6062489063867014"/>
                  <c:h val="0.21731481481481482"/>
                </c:manualLayout>
              </c15:layout>
            </c:ext>
          </c:extLst>
        </c:dLbl>
      </c:pivotFmt>
      <c:pivotFmt>
        <c:idx val="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lumMod val="50000"/>
            </a:schemeClr>
          </a:solidFill>
          <a:ln w="19050">
            <a:solidFill>
              <a:schemeClr val="lt1"/>
            </a:solidFill>
          </a:ln>
          <a:effectLst/>
        </c:spPr>
        <c:dLbl>
          <c:idx val="0"/>
          <c:layout>
            <c:manualLayout>
              <c:x val="3.6960848643919408E-2"/>
              <c:y val="2.9121099445902597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9033333333333333"/>
                  <c:h val="0.21731481481481482"/>
                </c:manualLayout>
              </c15:layout>
            </c:ext>
          </c:extLst>
        </c:dLbl>
      </c:pivotFmt>
      <c:pivotFmt>
        <c:idx val="6"/>
        <c:spPr>
          <a:solidFill>
            <a:schemeClr val="accent1">
              <a:lumMod val="50000"/>
            </a:schemeClr>
          </a:solidFill>
          <a:ln w="19050">
            <a:solidFill>
              <a:schemeClr val="lt1"/>
            </a:solidFill>
          </a:ln>
          <a:effectLst/>
        </c:spPr>
        <c:marker>
          <c:symbol val="none"/>
        </c:marker>
        <c:dLbl>
          <c:idx val="0"/>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extLst>
        </c:dLbl>
      </c:pivotFmt>
      <c:pivotFmt>
        <c:idx val="7"/>
        <c:spPr>
          <a:solidFill>
            <a:schemeClr val="accent1">
              <a:lumMod val="50000"/>
            </a:schemeClr>
          </a:solidFill>
          <a:ln w="19050">
            <a:solidFill>
              <a:schemeClr val="lt1"/>
            </a:solidFill>
          </a:ln>
          <a:effectLst/>
        </c:spPr>
        <c:dLbl>
          <c:idx val="0"/>
          <c:layout>
            <c:manualLayout>
              <c:x val="3.6960848643919408E-2"/>
              <c:y val="2.9121099445902597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9033333333333333"/>
                  <c:h val="0.21731481481481482"/>
                </c:manualLayout>
              </c15:layout>
            </c:ext>
          </c:extLst>
        </c:dLbl>
      </c:pivotFmt>
      <c:pivotFmt>
        <c:idx val="8"/>
        <c:spPr>
          <a:solidFill>
            <a:schemeClr val="accent1">
              <a:lumMod val="60000"/>
              <a:lumOff val="40000"/>
            </a:schemeClr>
          </a:solidFill>
          <a:ln w="19050">
            <a:solidFill>
              <a:schemeClr val="lt1"/>
            </a:solidFill>
          </a:ln>
          <a:effectLst/>
        </c:spPr>
        <c:dLbl>
          <c:idx val="0"/>
          <c:layout>
            <c:manualLayout>
              <c:x val="0.24670680227471567"/>
              <c:y val="-2.7025007290755236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9230555555555554"/>
                  <c:h val="0.21731481481481482"/>
                </c:manualLayout>
              </c15:layout>
            </c:ext>
          </c:extLst>
        </c:dLbl>
      </c:pivotFmt>
      <c:pivotFmt>
        <c:idx val="9"/>
        <c:spPr>
          <a:solidFill>
            <a:schemeClr val="accent1">
              <a:lumMod val="20000"/>
              <a:lumOff val="80000"/>
            </a:schemeClr>
          </a:solidFill>
          <a:ln w="19050">
            <a:solidFill>
              <a:schemeClr val="lt1"/>
            </a:solidFill>
          </a:ln>
          <a:effectLst/>
        </c:spPr>
        <c:dLbl>
          <c:idx val="0"/>
          <c:layout>
            <c:manualLayout>
              <c:x val="-3.4774168853893263E-2"/>
              <c:y val="-3.2895888013998252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6062489063867014"/>
                  <c:h val="0.21731481481481482"/>
                </c:manualLayout>
              </c15:layout>
            </c:ext>
          </c:extLst>
        </c:dLbl>
      </c:pivotFmt>
      <c:pivotFmt>
        <c:idx val="10"/>
        <c:spPr>
          <a:solidFill>
            <a:schemeClr val="accent1">
              <a:lumMod val="50000"/>
            </a:schemeClr>
          </a:solidFill>
          <a:ln w="19050">
            <a:solidFill>
              <a:schemeClr val="lt1"/>
            </a:solidFill>
          </a:ln>
          <a:effectLst/>
        </c:spPr>
        <c:marker>
          <c:symbol val="none"/>
        </c:marker>
        <c:dLbl>
          <c:idx val="0"/>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extLst>
        </c:dLbl>
      </c:pivotFmt>
      <c:pivotFmt>
        <c:idx val="11"/>
        <c:spPr>
          <a:solidFill>
            <a:schemeClr val="accent1">
              <a:lumMod val="50000"/>
            </a:schemeClr>
          </a:solidFill>
          <a:ln w="19050">
            <a:solidFill>
              <a:schemeClr val="lt1"/>
            </a:solidFill>
          </a:ln>
          <a:effectLst/>
        </c:spPr>
        <c:dLbl>
          <c:idx val="0"/>
          <c:layout>
            <c:manualLayout>
              <c:x val="3.6960848643919408E-2"/>
              <c:y val="2.9121099445902597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9033333333333333"/>
                  <c:h val="0.21731481481481482"/>
                </c:manualLayout>
              </c15:layout>
            </c:ext>
          </c:extLst>
        </c:dLbl>
      </c:pivotFmt>
      <c:pivotFmt>
        <c:idx val="12"/>
        <c:spPr>
          <a:solidFill>
            <a:schemeClr val="accent1">
              <a:lumMod val="60000"/>
              <a:lumOff val="40000"/>
            </a:schemeClr>
          </a:solidFill>
          <a:ln w="19050">
            <a:solidFill>
              <a:schemeClr val="lt1"/>
            </a:solidFill>
          </a:ln>
          <a:effectLst/>
        </c:spPr>
        <c:dLbl>
          <c:idx val="0"/>
          <c:layout>
            <c:manualLayout>
              <c:x val="0.24670680227471567"/>
              <c:y val="-2.7025007290755236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9230555555555554"/>
                  <c:h val="0.21731481481481482"/>
                </c:manualLayout>
              </c15:layout>
            </c:ext>
          </c:extLst>
        </c:dLbl>
      </c:pivotFmt>
      <c:pivotFmt>
        <c:idx val="13"/>
        <c:spPr>
          <a:solidFill>
            <a:schemeClr val="accent1">
              <a:lumMod val="20000"/>
              <a:lumOff val="80000"/>
            </a:schemeClr>
          </a:solidFill>
          <a:ln w="19050">
            <a:solidFill>
              <a:schemeClr val="lt1"/>
            </a:solidFill>
          </a:ln>
          <a:effectLst/>
        </c:spPr>
        <c:dLbl>
          <c:idx val="0"/>
          <c:layout>
            <c:manualLayout>
              <c:x val="-3.4774168853893263E-2"/>
              <c:y val="-3.2895888013998252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6062489063867014"/>
                  <c:h val="0.21731481481481482"/>
                </c:manualLayout>
              </c15:layout>
            </c:ext>
          </c:extLst>
        </c:dLbl>
      </c:pivotFmt>
      <c:pivotFmt>
        <c:idx val="14"/>
        <c:spPr>
          <a:solidFill>
            <a:schemeClr val="accent1">
              <a:lumMod val="50000"/>
            </a:schemeClr>
          </a:solidFill>
        </c:spPr>
        <c:marker>
          <c:symbol val="none"/>
        </c:marker>
        <c:dLbl>
          <c:idx val="0"/>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extLst>
        </c:dLbl>
      </c:pivotFmt>
      <c:pivotFmt>
        <c:idx val="15"/>
        <c:spPr>
          <a:solidFill>
            <a:schemeClr val="accent1">
              <a:lumMod val="50000"/>
            </a:schemeClr>
          </a:solidFill>
          <a:ln w="19050">
            <a:solidFill>
              <a:schemeClr val="lt1"/>
            </a:solidFill>
          </a:ln>
          <a:effectLst/>
        </c:spPr>
        <c:dLbl>
          <c:idx val="0"/>
          <c:layout>
            <c:manualLayout>
              <c:x val="8.6960848643919508E-2"/>
              <c:y val="7.8733445449496661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9033333333333333"/>
                  <c:h val="0.21731481481481482"/>
                </c:manualLayout>
              </c15:layout>
            </c:ext>
          </c:extLst>
        </c:dLbl>
      </c:pivotFmt>
      <c:pivotFmt>
        <c:idx val="16"/>
        <c:spPr>
          <a:solidFill>
            <a:schemeClr val="accent1">
              <a:lumMod val="60000"/>
              <a:lumOff val="40000"/>
            </a:schemeClr>
          </a:solidFill>
          <a:ln w="19050">
            <a:solidFill>
              <a:schemeClr val="lt1"/>
            </a:solidFill>
          </a:ln>
          <a:effectLst/>
        </c:spPr>
        <c:dLbl>
          <c:idx val="0"/>
          <c:layout>
            <c:manualLayout>
              <c:x val="-0.34218208661417321"/>
              <c:y val="-4.0913772774002745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9230555555555554"/>
                  <c:h val="0.21731481481481482"/>
                </c:manualLayout>
              </c15:layout>
            </c:ext>
          </c:extLst>
        </c:dLbl>
      </c:pivotFmt>
      <c:pivotFmt>
        <c:idx val="17"/>
        <c:spPr>
          <a:solidFill>
            <a:schemeClr val="accent1">
              <a:lumMod val="20000"/>
              <a:lumOff val="80000"/>
            </a:schemeClr>
          </a:solidFill>
          <a:ln w="19050">
            <a:solidFill>
              <a:schemeClr val="lt1"/>
            </a:solidFill>
          </a:ln>
          <a:effectLst/>
        </c:spPr>
        <c:dLbl>
          <c:idx val="0"/>
          <c:layout>
            <c:manualLayout>
              <c:x val="-4.0935148731408577E-2"/>
              <c:y val="-9.4911508313979945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6062489063867014"/>
                  <c:h val="0.21731481481481482"/>
                </c:manualLayout>
              </c15:layout>
            </c:ext>
          </c:extLst>
        </c:dLbl>
      </c:pivotFmt>
    </c:pivotFmts>
    <c:plotArea>
      <c:layout>
        <c:manualLayout>
          <c:layoutTarget val="inner"/>
          <c:xMode val="edge"/>
          <c:yMode val="edge"/>
          <c:x val="0.21537685914260721"/>
          <c:y val="0.13468328486034636"/>
          <c:w val="0.46336679790026247"/>
          <c:h val="0.68966187405878088"/>
        </c:manualLayout>
      </c:layout>
      <c:pieChart>
        <c:varyColors val="1"/>
        <c:ser>
          <c:idx val="0"/>
          <c:order val="0"/>
          <c:tx>
            <c:strRef>
              <c:f>'Payment Type'!$B$4</c:f>
              <c:strCache>
                <c:ptCount val="1"/>
                <c:pt idx="0">
                  <c:v>Total</c:v>
                </c:pt>
              </c:strCache>
            </c:strRef>
          </c:tx>
          <c:spPr>
            <a:solidFill>
              <a:schemeClr val="accent1">
                <a:lumMod val="50000"/>
              </a:schemeClr>
            </a:solidFill>
          </c:spPr>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4B6B-4DC1-91BD-A230D487B9ED}"/>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4B6B-4DC1-91BD-A230D487B9ED}"/>
              </c:ext>
            </c:extLst>
          </c:dPt>
          <c:dPt>
            <c:idx val="2"/>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5-4B6B-4DC1-91BD-A230D487B9ED}"/>
              </c:ext>
            </c:extLst>
          </c:dPt>
          <c:dLbls>
            <c:dLbl>
              <c:idx val="0"/>
              <c:layout>
                <c:manualLayout>
                  <c:x val="8.6960848643919508E-2"/>
                  <c:y val="7.8733445449496661E-2"/>
                </c:manualLayout>
              </c:layout>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9033333333333333"/>
                      <c:h val="0.21731481481481482"/>
                    </c:manualLayout>
                  </c15:layout>
                </c:ext>
                <c:ext xmlns:c16="http://schemas.microsoft.com/office/drawing/2014/chart" uri="{C3380CC4-5D6E-409C-BE32-E72D297353CC}">
                  <c16:uniqueId val="{00000001-4B6B-4DC1-91BD-A230D487B9ED}"/>
                </c:ext>
              </c:extLst>
            </c:dLbl>
            <c:dLbl>
              <c:idx val="1"/>
              <c:layout>
                <c:manualLayout>
                  <c:x val="-0.34218208661417321"/>
                  <c:y val="-4.0913772774002745E-2"/>
                </c:manualLayout>
              </c:layout>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9230555555555554"/>
                      <c:h val="0.21731481481481482"/>
                    </c:manualLayout>
                  </c15:layout>
                </c:ext>
                <c:ext xmlns:c16="http://schemas.microsoft.com/office/drawing/2014/chart" uri="{C3380CC4-5D6E-409C-BE32-E72D297353CC}">
                  <c16:uniqueId val="{00000003-4B6B-4DC1-91BD-A230D487B9ED}"/>
                </c:ext>
              </c:extLst>
            </c:dLbl>
            <c:dLbl>
              <c:idx val="2"/>
              <c:layout>
                <c:manualLayout>
                  <c:x val="-4.0935148731408577E-2"/>
                  <c:y val="-9.4911508313979945E-2"/>
                </c:manualLayout>
              </c:layout>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6062489063867014"/>
                      <c:h val="0.21731481481481482"/>
                    </c:manualLayout>
                  </c15:layout>
                </c:ext>
                <c:ext xmlns:c16="http://schemas.microsoft.com/office/drawing/2014/chart" uri="{C3380CC4-5D6E-409C-BE32-E72D297353CC}">
                  <c16:uniqueId val="{00000005-4B6B-4DC1-91BD-A230D487B9ED}"/>
                </c:ext>
              </c:extLst>
            </c:dLbl>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showLeaderLines val="1"/>
            <c:extLst>
              <c:ext xmlns:c15="http://schemas.microsoft.com/office/drawing/2012/chart" uri="{CE6537A1-D6FC-4f65-9D91-7224C49458BB}"/>
            </c:extLst>
          </c:dLbls>
          <c:cat>
            <c:strRef>
              <c:f>'Payment Type'!$A$5:$A$8</c:f>
              <c:strCache>
                <c:ptCount val="3"/>
                <c:pt idx="0">
                  <c:v>Cash</c:v>
                </c:pt>
                <c:pt idx="1">
                  <c:v>Credit</c:v>
                </c:pt>
                <c:pt idx="2">
                  <c:v>Debit</c:v>
                </c:pt>
              </c:strCache>
            </c:strRef>
          </c:cat>
          <c:val>
            <c:numRef>
              <c:f>'Payment Type'!$B$5:$B$8</c:f>
              <c:numCache>
                <c:formatCode>General</c:formatCode>
                <c:ptCount val="3"/>
                <c:pt idx="0">
                  <c:v>16</c:v>
                </c:pt>
                <c:pt idx="1">
                  <c:v>17</c:v>
                </c:pt>
                <c:pt idx="2">
                  <c:v>17</c:v>
                </c:pt>
              </c:numCache>
            </c:numRef>
          </c:val>
          <c:extLst>
            <c:ext xmlns:c16="http://schemas.microsoft.com/office/drawing/2014/chart" uri="{C3380CC4-5D6E-409C-BE32-E72D297353CC}">
              <c16:uniqueId val="{00000009-EF6D-4008-AC0B-6350F5DF98B9}"/>
            </c:ext>
          </c:extLst>
        </c:ser>
        <c:dLbls>
          <c:showLegendKey val="0"/>
          <c:showVal val="0"/>
          <c:showCatName val="0"/>
          <c:showSerName val="0"/>
          <c:showPercent val="0"/>
          <c:showBubbleSize val="0"/>
          <c:showLeaderLines val="1"/>
        </c:dLbls>
        <c:firstSliceAng val="0"/>
      </c:pieChart>
    </c:plotArea>
    <c:legend>
      <c:legendPos val="r"/>
      <c:layout>
        <c:manualLayout>
          <c:xMode val="edge"/>
          <c:yMode val="edge"/>
          <c:x val="0.80245384951881016"/>
          <c:y val="0.73455196180497906"/>
          <c:w val="0.10587948381452318"/>
          <c:h val="0.20930368830925311"/>
        </c:manualLayout>
      </c:layout>
      <c:overlay val="0"/>
      <c:spPr>
        <a:noFill/>
        <a:ln>
          <a:solidFill>
            <a:schemeClr val="bg2">
              <a:lumMod val="90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Maged.xlsx]Top 5 Customers!PivotTable5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layout>
        <c:manualLayout>
          <c:xMode val="edge"/>
          <c:yMode val="edge"/>
          <c:x val="0.75674487925190259"/>
          <c:y val="2.5327902316919011E-2"/>
        </c:manualLayout>
      </c:layout>
      <c:overlay val="0"/>
      <c:spPr>
        <a:noFill/>
        <a:ln>
          <a:solidFill>
            <a:schemeClr val="tx1">
              <a:lumMod val="15000"/>
              <a:lumOff val="85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017141701508418"/>
          <c:y val="0.14867478660031461"/>
          <c:w val="0.73622724295141495"/>
          <c:h val="0.78981459348716776"/>
        </c:manualLayout>
      </c:layout>
      <c:barChart>
        <c:barDir val="bar"/>
        <c:grouping val="clustered"/>
        <c:varyColors val="0"/>
        <c:ser>
          <c:idx val="0"/>
          <c:order val="0"/>
          <c:tx>
            <c:strRef>
              <c:f>'Top 5 Customers'!$C$6</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'Top 5 Customers'!$B$7:$B$12</c:f>
              <c:strCache>
                <c:ptCount val="5"/>
                <c:pt idx="0">
                  <c:v>Aya Mahmoud</c:v>
                </c:pt>
                <c:pt idx="1">
                  <c:v>Ahmed Mohamed</c:v>
                </c:pt>
                <c:pt idx="2">
                  <c:v>Fatima Mostafa</c:v>
                </c:pt>
                <c:pt idx="3">
                  <c:v>Khaled Ibrahim</c:v>
                </c:pt>
                <c:pt idx="4">
                  <c:v>Sara Ali</c:v>
                </c:pt>
              </c:strCache>
            </c:strRef>
          </c:cat>
          <c:val>
            <c:numRef>
              <c:f>'Top 5 Customers'!$C$7:$C$12</c:f>
              <c:numCache>
                <c:formatCode>"$"#,##0</c:formatCode>
                <c:ptCount val="5"/>
                <c:pt idx="0">
                  <c:v>2200</c:v>
                </c:pt>
                <c:pt idx="1">
                  <c:v>2030</c:v>
                </c:pt>
                <c:pt idx="2">
                  <c:v>1900</c:v>
                </c:pt>
                <c:pt idx="3">
                  <c:v>1520</c:v>
                </c:pt>
                <c:pt idx="4">
                  <c:v>1320</c:v>
                </c:pt>
              </c:numCache>
            </c:numRef>
          </c:val>
          <c:extLst>
            <c:ext xmlns:c16="http://schemas.microsoft.com/office/drawing/2014/chart" uri="{C3380CC4-5D6E-409C-BE32-E72D297353CC}">
              <c16:uniqueId val="{00000000-C5C3-47A0-B90B-3DF62A282C73}"/>
            </c:ext>
          </c:extLst>
        </c:ser>
        <c:dLbls>
          <c:dLblPos val="outEnd"/>
          <c:showLegendKey val="0"/>
          <c:showVal val="1"/>
          <c:showCatName val="0"/>
          <c:showSerName val="0"/>
          <c:showPercent val="0"/>
          <c:showBubbleSize val="0"/>
        </c:dLbls>
        <c:gapWidth val="70"/>
        <c:axId val="1473255503"/>
        <c:axId val="1473252623"/>
      </c:barChart>
      <c:catAx>
        <c:axId val="147325550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headEnd type="triangle"/>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3252623"/>
        <c:crosses val="autoZero"/>
        <c:auto val="1"/>
        <c:lblAlgn val="ctr"/>
        <c:lblOffset val="100"/>
        <c:noMultiLvlLbl val="0"/>
      </c:catAx>
      <c:valAx>
        <c:axId val="1473252623"/>
        <c:scaling>
          <c:orientation val="minMax"/>
        </c:scaling>
        <c:delete val="1"/>
        <c:axPos val="t"/>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crossAx val="1473255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Maged.xlsx]Top 5 Customers!PivotTable1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u="sng">
                <a:solidFill>
                  <a:schemeClr val="accent1">
                    <a:lumMod val="60000"/>
                    <a:lumOff val="40000"/>
                  </a:schemeClr>
                </a:solidFill>
                <a:latin typeface="Yu Gothic UI Light" panose="020B0300000000000000" pitchFamily="34" charset="-128"/>
                <a:ea typeface="Yu Gothic UI Light" panose="020B0300000000000000" pitchFamily="34" charset="-128"/>
              </a:rPr>
              <a:t>Top</a:t>
            </a:r>
            <a:r>
              <a:rPr lang="en-US" sz="2000" u="sng" baseline="0">
                <a:solidFill>
                  <a:schemeClr val="accent1">
                    <a:lumMod val="60000"/>
                    <a:lumOff val="40000"/>
                  </a:schemeClr>
                </a:solidFill>
                <a:latin typeface="Yu Gothic UI Light" panose="020B0300000000000000" pitchFamily="34" charset="-128"/>
                <a:ea typeface="Yu Gothic UI Light" panose="020B0300000000000000" pitchFamily="34" charset="-128"/>
              </a:rPr>
              <a:t> Products</a:t>
            </a:r>
            <a:endParaRPr lang="en-US" sz="2000" u="sng">
              <a:solidFill>
                <a:schemeClr val="accent1">
                  <a:lumMod val="60000"/>
                  <a:lumOff val="40000"/>
                </a:schemeClr>
              </a:solidFill>
              <a:latin typeface="Yu Gothic UI Light" panose="020B0300000000000000" pitchFamily="34" charset="-128"/>
              <a:ea typeface="Yu Gothic UI Light" panose="020B0300000000000000" pitchFamily="34" charset="-128"/>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Customers'!$C$17</c:f>
              <c:strCache>
                <c:ptCount val="1"/>
                <c:pt idx="0">
                  <c:v>Total</c:v>
                </c:pt>
              </c:strCache>
            </c:strRef>
          </c:tx>
          <c:spPr>
            <a:solidFill>
              <a:schemeClr val="accent1">
                <a:lumMod val="60000"/>
                <a:lumOff val="40000"/>
              </a:schemeClr>
            </a:solidFill>
            <a:ln>
              <a:noFill/>
            </a:ln>
            <a:effectLst/>
          </c:spPr>
          <c:invertIfNegative val="0"/>
          <c:cat>
            <c:strRef>
              <c:f>'Top 5 Customers'!$B$18:$B$22</c:f>
              <c:strCache>
                <c:ptCount val="4"/>
                <c:pt idx="0">
                  <c:v>Laptop 15"</c:v>
                </c:pt>
                <c:pt idx="1">
                  <c:v>Smartphone X</c:v>
                </c:pt>
                <c:pt idx="2">
                  <c:v>4K Camera</c:v>
                </c:pt>
                <c:pt idx="3">
                  <c:v>Tablet 10"</c:v>
                </c:pt>
              </c:strCache>
            </c:strRef>
          </c:cat>
          <c:val>
            <c:numRef>
              <c:f>'Top 5 Customers'!$C$18:$C$22</c:f>
              <c:numCache>
                <c:formatCode>"$"#,##0</c:formatCode>
                <c:ptCount val="4"/>
                <c:pt idx="0">
                  <c:v>2400</c:v>
                </c:pt>
                <c:pt idx="1">
                  <c:v>2300</c:v>
                </c:pt>
                <c:pt idx="2">
                  <c:v>2100</c:v>
                </c:pt>
                <c:pt idx="3">
                  <c:v>1500</c:v>
                </c:pt>
              </c:numCache>
            </c:numRef>
          </c:val>
          <c:extLst>
            <c:ext xmlns:c16="http://schemas.microsoft.com/office/drawing/2014/chart" uri="{C3380CC4-5D6E-409C-BE32-E72D297353CC}">
              <c16:uniqueId val="{00000000-F49A-4958-A64B-413AEFD8E028}"/>
            </c:ext>
          </c:extLst>
        </c:ser>
        <c:dLbls>
          <c:showLegendKey val="0"/>
          <c:showVal val="0"/>
          <c:showCatName val="0"/>
          <c:showSerName val="0"/>
          <c:showPercent val="0"/>
          <c:showBubbleSize val="0"/>
        </c:dLbls>
        <c:gapWidth val="219"/>
        <c:overlap val="-27"/>
        <c:axId val="611784224"/>
        <c:axId val="611791424"/>
      </c:barChart>
      <c:catAx>
        <c:axId val="6117842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791424"/>
        <c:crosses val="autoZero"/>
        <c:auto val="1"/>
        <c:lblAlgn val="ctr"/>
        <c:lblOffset val="100"/>
        <c:noMultiLvlLbl val="0"/>
      </c:catAx>
      <c:valAx>
        <c:axId val="611791424"/>
        <c:scaling>
          <c:orientation val="minMax"/>
        </c:scaling>
        <c:delete val="1"/>
        <c:axPos val="l"/>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crossAx val="611784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Maged.xlsx]Total Profit!PivotTable3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Profit</a:t>
            </a:r>
            <a:endParaRPr lang="en-US"/>
          </a:p>
        </c:rich>
      </c:tx>
      <c:layout>
        <c:manualLayout>
          <c:xMode val="edge"/>
          <c:yMode val="edge"/>
          <c:x val="0.79165266841644799"/>
          <c:y val="3.7037037037037035E-2"/>
        </c:manualLayout>
      </c:layout>
      <c:overlay val="0"/>
      <c:spPr>
        <a:noFill/>
        <a:ln>
          <a:solidFill>
            <a:schemeClr val="bg2">
              <a:lumMod val="90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w="19050">
            <a:solidFill>
              <a:schemeClr val="lt1"/>
            </a:solidFill>
          </a:ln>
          <a:effectLst/>
        </c:spPr>
        <c:marker>
          <c:symbol val="none"/>
        </c:marker>
        <c:dLbl>
          <c:idx val="0"/>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1">
              <a:lumMod val="75000"/>
            </a:schemeClr>
          </a:solidFill>
          <a:ln w="19050">
            <a:solidFill>
              <a:schemeClr val="lt1"/>
            </a:solidFill>
          </a:ln>
          <a:effectLst/>
        </c:spPr>
        <c:dLbl>
          <c:idx val="0"/>
          <c:layout>
            <c:manualLayout>
              <c:x val="0.19839714840839692"/>
              <c:y val="-0.18418267716535436"/>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1">
              <a:lumMod val="75000"/>
            </a:schemeClr>
          </a:solidFill>
          <a:ln w="19050">
            <a:solidFill>
              <a:schemeClr val="lt1"/>
            </a:solidFill>
          </a:ln>
          <a:effectLst/>
        </c:spPr>
        <c:dLbl>
          <c:idx val="0"/>
          <c:layout>
            <c:manualLayout>
              <c:x val="0.22938054821069453"/>
              <c:y val="0.10762764654418187"/>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3"/>
        <c:spPr>
          <a:solidFill>
            <a:schemeClr val="accent1">
              <a:lumMod val="75000"/>
            </a:schemeClr>
          </a:solidFill>
          <a:ln w="19050">
            <a:solidFill>
              <a:schemeClr val="lt1"/>
            </a:solidFill>
          </a:ln>
          <a:effectLst/>
        </c:spPr>
        <c:dLbl>
          <c:idx val="0"/>
          <c:layout>
            <c:manualLayout>
              <c:x val="-0.20833333333333334"/>
              <c:y val="0.12483487574107004"/>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4"/>
        <c:spPr>
          <a:solidFill>
            <a:schemeClr val="accent1">
              <a:lumMod val="75000"/>
            </a:schemeClr>
          </a:solidFill>
          <a:ln w="19050">
            <a:solidFill>
              <a:schemeClr val="lt1"/>
            </a:solidFill>
          </a:ln>
          <a:effectLst/>
        </c:spPr>
        <c:dLbl>
          <c:idx val="0"/>
          <c:layout>
            <c:manualLayout>
              <c:x val="-0.15"/>
              <c:y val="-0.1566576042022213"/>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1">
              <a:lumMod val="20000"/>
              <a:lumOff val="80000"/>
            </a:schemeClr>
          </a:solidFill>
          <a:ln w="19050">
            <a:solidFill>
              <a:schemeClr val="lt1"/>
            </a:solidFill>
          </a:ln>
          <a:effectLst/>
        </c:spPr>
        <c:dLbl>
          <c:idx val="0"/>
          <c:layout>
            <c:manualLayout>
              <c:x val="-0.15833333333333333"/>
              <c:y val="-0.1784711662000236"/>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s>
    <c:plotArea>
      <c:layout>
        <c:manualLayout>
          <c:layoutTarget val="inner"/>
          <c:xMode val="edge"/>
          <c:yMode val="edge"/>
          <c:x val="0.16376859142607175"/>
          <c:y val="0.1795594107255733"/>
          <c:w val="0.49975000000000003"/>
          <c:h val="0.83291666666666664"/>
        </c:manualLayout>
      </c:layout>
      <c:doughnutChart>
        <c:varyColors val="1"/>
        <c:ser>
          <c:idx val="0"/>
          <c:order val="0"/>
          <c:tx>
            <c:strRef>
              <c:f>'Total Profit'!$B$1</c:f>
              <c:strCache>
                <c:ptCount val="1"/>
                <c:pt idx="0">
                  <c:v>Total</c:v>
                </c:pt>
              </c:strCache>
            </c:strRef>
          </c:tx>
          <c:spPr>
            <a:solidFill>
              <a:schemeClr val="accent1">
                <a:lumMod val="75000"/>
              </a:schemeClr>
            </a:solidFill>
          </c:spPr>
          <c:dPt>
            <c:idx val="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1-C1BA-4468-8643-5E6C35B36F29}"/>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C1BA-4468-8643-5E6C35B36F29}"/>
              </c:ext>
            </c:extLst>
          </c:dPt>
          <c:dPt>
            <c:idx val="2"/>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5-C1BA-4468-8643-5E6C35B36F29}"/>
              </c:ext>
            </c:extLst>
          </c:dPt>
          <c:dPt>
            <c:idx val="3"/>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7-C1BA-4468-8643-5E6C35B36F29}"/>
              </c:ext>
            </c:extLst>
          </c:dPt>
          <c:dPt>
            <c:idx val="4"/>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9-C1BA-4468-8643-5E6C35B36F29}"/>
              </c:ext>
            </c:extLst>
          </c:dPt>
          <c:dLbls>
            <c:dLbl>
              <c:idx val="0"/>
              <c:layout>
                <c:manualLayout>
                  <c:x val="0.19839714840839692"/>
                  <c:y val="-0.18418267716535436"/>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C1BA-4468-8643-5E6C35B36F29}"/>
                </c:ext>
              </c:extLst>
            </c:dLbl>
            <c:dLbl>
              <c:idx val="1"/>
              <c:layout>
                <c:manualLayout>
                  <c:x val="0.22938054821069453"/>
                  <c:y val="0.10762764654418187"/>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C1BA-4468-8643-5E6C35B36F29}"/>
                </c:ext>
              </c:extLst>
            </c:dLbl>
            <c:dLbl>
              <c:idx val="2"/>
              <c:layout>
                <c:manualLayout>
                  <c:x val="-0.20833333333333334"/>
                  <c:y val="0.12483487574107004"/>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C1BA-4468-8643-5E6C35B36F29}"/>
                </c:ext>
              </c:extLst>
            </c:dLbl>
            <c:dLbl>
              <c:idx val="3"/>
              <c:layout>
                <c:manualLayout>
                  <c:x val="-0.15"/>
                  <c:y val="-0.1566576042022213"/>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C1BA-4468-8643-5E6C35B36F29}"/>
                </c:ext>
              </c:extLst>
            </c:dLbl>
            <c:dLbl>
              <c:idx val="4"/>
              <c:layout>
                <c:manualLayout>
                  <c:x val="-0.15833333333333333"/>
                  <c:y val="-0.1784711662000236"/>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9-C1BA-4468-8643-5E6C35B36F29}"/>
                </c:ext>
              </c:extLst>
            </c:dLbl>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Profit'!$A$2:$A$7</c:f>
              <c:strCache>
                <c:ptCount val="5"/>
                <c:pt idx="0">
                  <c:v>Accessories</c:v>
                </c:pt>
                <c:pt idx="1">
                  <c:v>Laptops</c:v>
                </c:pt>
                <c:pt idx="2">
                  <c:v>Cameras</c:v>
                </c:pt>
                <c:pt idx="3">
                  <c:v>Phones</c:v>
                </c:pt>
                <c:pt idx="4">
                  <c:v>Tablets</c:v>
                </c:pt>
              </c:strCache>
            </c:strRef>
          </c:cat>
          <c:val>
            <c:numRef>
              <c:f>'Total Profit'!$B$2:$B$7</c:f>
              <c:numCache>
                <c:formatCode>"$"#,##0</c:formatCode>
                <c:ptCount val="5"/>
                <c:pt idx="0">
                  <c:v>1360</c:v>
                </c:pt>
                <c:pt idx="1">
                  <c:v>1200</c:v>
                </c:pt>
                <c:pt idx="2">
                  <c:v>900</c:v>
                </c:pt>
                <c:pt idx="3">
                  <c:v>900</c:v>
                </c:pt>
                <c:pt idx="4">
                  <c:v>500</c:v>
                </c:pt>
              </c:numCache>
            </c:numRef>
          </c:val>
          <c:extLst>
            <c:ext xmlns:c16="http://schemas.microsoft.com/office/drawing/2014/chart" uri="{C3380CC4-5D6E-409C-BE32-E72D297353CC}">
              <c16:uniqueId val="{0000000D-0E3B-49A1-BED9-5D7A789F0FEC}"/>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r"/>
      <c:layout>
        <c:manualLayout>
          <c:xMode val="edge"/>
          <c:yMode val="edge"/>
          <c:x val="0.76339814666023897"/>
          <c:y val="0.38073934091571898"/>
          <c:w val="0.14391266026811583"/>
          <c:h val="0.25000174978127732"/>
        </c:manualLayout>
      </c:layout>
      <c:overlay val="0"/>
      <c:spPr>
        <a:noFill/>
        <a:ln>
          <a:solidFill>
            <a:schemeClr val="bg2">
              <a:lumMod val="90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In Each City </a:t>
            </a:r>
            <a:endParaRPr lang="en-US"/>
          </a:p>
        </c:rich>
      </c:tx>
      <c:layout>
        <c:manualLayout>
          <c:xMode val="edge"/>
          <c:yMode val="edge"/>
          <c:x val="0.33286393408723702"/>
          <c:y val="5.7092427429495156E-2"/>
        </c:manualLayout>
      </c:layout>
      <c:overlay val="0"/>
      <c:spPr>
        <a:noFill/>
        <a:ln>
          <a:solidFill>
            <a:schemeClr val="tx1">
              <a:lumMod val="15000"/>
              <a:lumOff val="85000"/>
            </a:schemeClr>
          </a:solid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a:outerShdw blurRad="152400" dist="317500" dir="5400000" sx="90000" sy="-19000" rotWithShape="0">
              <a:prstClr val="black">
                <a:alpha val="15000"/>
              </a:prstClr>
            </a:outerShdw>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a:outerShdw blurRad="152400" dist="317500" dir="5400000" sx="90000" sy="-19000" rotWithShape="0">
              <a:prstClr val="black">
                <a:alpha val="15000"/>
              </a:prstClr>
            </a:outerShdw>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noFill/>
          </a:ln>
          <a:effectLst>
            <a:outerShdw blurRad="152400" dist="317500" dir="5400000" sx="90000" sy="-19000" rotWithShape="0">
              <a:prstClr val="black">
                <a:alpha val="15000"/>
              </a:prstClr>
            </a:outerShdw>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11478513866118"/>
          <c:y val="0.22540982499912243"/>
          <c:w val="0.83423418846837694"/>
          <c:h val="0.68331078654537292"/>
        </c:manualLayout>
      </c:layout>
      <c:barChart>
        <c:barDir val="bar"/>
        <c:grouping val="clustered"/>
        <c:varyColors val="0"/>
        <c:dLbls>
          <c:dLblPos val="outEnd"/>
          <c:showLegendKey val="0"/>
          <c:showVal val="1"/>
          <c:showCatName val="0"/>
          <c:showSerName val="0"/>
          <c:showPercent val="0"/>
          <c:showBubbleSize val="0"/>
        </c:dLbls>
        <c:gapWidth val="70"/>
        <c:overlap val="1"/>
        <c:axId val="774043599"/>
        <c:axId val="774045519"/>
      </c:barChart>
      <c:catAx>
        <c:axId val="77404359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045519"/>
        <c:crosses val="autoZero"/>
        <c:auto val="1"/>
        <c:lblAlgn val="ctr"/>
        <c:lblOffset val="100"/>
        <c:noMultiLvlLbl val="0"/>
      </c:catAx>
      <c:valAx>
        <c:axId val="7740455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one"/>
        <c:spPr>
          <a:solidFill>
            <a:schemeClr val="bg1"/>
          </a:solidFill>
          <a:ln>
            <a:noFill/>
          </a:ln>
          <a:effectLst>
            <a:outerShdw blurRad="50800" dist="50800" dir="5400000" algn="ctr" rotWithShape="0">
              <a:schemeClr val="bg1"/>
            </a:outerShdw>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04359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Maged.xlsx]Sales Over Months!PivotTable4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u="sng">
                <a:solidFill>
                  <a:schemeClr val="accent1">
                    <a:lumMod val="60000"/>
                    <a:lumOff val="40000"/>
                  </a:schemeClr>
                </a:solidFill>
                <a:latin typeface="Yu Gothic UI Light" panose="020B0300000000000000" pitchFamily="34" charset="-128"/>
                <a:ea typeface="Yu Gothic UI Light" panose="020B0300000000000000" pitchFamily="34" charset="-128"/>
              </a:rPr>
              <a:t>Total</a:t>
            </a:r>
            <a:r>
              <a:rPr lang="en-US" sz="2400" u="sng" baseline="0">
                <a:solidFill>
                  <a:schemeClr val="accent1">
                    <a:lumMod val="60000"/>
                    <a:lumOff val="40000"/>
                  </a:schemeClr>
                </a:solidFill>
                <a:latin typeface="Yu Gothic UI Light" panose="020B0300000000000000" pitchFamily="34" charset="-128"/>
                <a:ea typeface="Yu Gothic UI Light" panose="020B0300000000000000" pitchFamily="34" charset="-128"/>
              </a:rPr>
              <a:t> Sales For Each Month</a:t>
            </a:r>
            <a:endParaRPr lang="en-US" sz="2400" u="sng">
              <a:solidFill>
                <a:schemeClr val="accent1">
                  <a:lumMod val="60000"/>
                  <a:lumOff val="40000"/>
                </a:schemeClr>
              </a:solidFill>
              <a:latin typeface="Yu Gothic UI Light" panose="020B0300000000000000" pitchFamily="34" charset="-128"/>
              <a:ea typeface="Yu Gothic UI Light" panose="020B0300000000000000" pitchFamily="34" charset="-128"/>
            </a:endParaRPr>
          </a:p>
        </c:rich>
      </c:tx>
      <c:layout>
        <c:manualLayout>
          <c:xMode val="edge"/>
          <c:yMode val="edge"/>
          <c:x val="0.304779745212647"/>
          <c:y val="3.94181790185309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gradFill flip="none" rotWithShape="1">
              <a:gsLst>
                <a:gs pos="69000">
                  <a:schemeClr val="accent5">
                    <a:lumMod val="40000"/>
                    <a:lumOff val="60000"/>
                  </a:schemeClr>
                </a:gs>
                <a:gs pos="66000">
                  <a:schemeClr val="accent5">
                    <a:lumMod val="95000"/>
                    <a:lumOff val="5000"/>
                  </a:schemeClr>
                </a:gs>
                <a:gs pos="21000">
                  <a:schemeClr val="accent5">
                    <a:lumMod val="60000"/>
                  </a:schemeClr>
                </a:gs>
              </a:gsLst>
              <a:path path="circle">
                <a:fillToRect l="50000" t="130000" r="50000" b="-30000"/>
              </a:path>
              <a:tileRect/>
            </a:gra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gradFill flip="none" rotWithShape="1">
              <a:gsLst>
                <a:gs pos="69000">
                  <a:schemeClr val="accent5">
                    <a:lumMod val="40000"/>
                    <a:lumOff val="60000"/>
                  </a:schemeClr>
                </a:gs>
                <a:gs pos="66000">
                  <a:schemeClr val="accent5">
                    <a:lumMod val="95000"/>
                    <a:lumOff val="5000"/>
                  </a:schemeClr>
                </a:gs>
                <a:gs pos="21000">
                  <a:schemeClr val="accent5">
                    <a:lumMod val="60000"/>
                  </a:schemeClr>
                </a:gs>
              </a:gsLst>
              <a:path path="circle">
                <a:fillToRect l="50000" t="130000" r="50000" b="-30000"/>
              </a:path>
              <a:tileRect/>
            </a:gra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gradFill flip="none" rotWithShape="1">
              <a:gsLst>
                <a:gs pos="69000">
                  <a:schemeClr val="accent5">
                    <a:lumMod val="40000"/>
                    <a:lumOff val="60000"/>
                  </a:schemeClr>
                </a:gs>
                <a:gs pos="66000">
                  <a:schemeClr val="accent5">
                    <a:lumMod val="95000"/>
                    <a:lumOff val="5000"/>
                  </a:schemeClr>
                </a:gs>
                <a:gs pos="21000">
                  <a:schemeClr val="accent5">
                    <a:lumMod val="60000"/>
                  </a:schemeClr>
                </a:gs>
              </a:gsLst>
              <a:path path="circle">
                <a:fillToRect l="50000" t="130000" r="50000" b="-30000"/>
              </a:path>
              <a:tileRect/>
            </a:gra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061876671818053E-2"/>
          <c:y val="0.20486172951310413"/>
          <c:w val="0.87037461158870499"/>
          <c:h val="0.66586215077493116"/>
        </c:manualLayout>
      </c:layout>
      <c:lineChart>
        <c:grouping val="standard"/>
        <c:varyColors val="0"/>
        <c:ser>
          <c:idx val="0"/>
          <c:order val="0"/>
          <c:tx>
            <c:strRef>
              <c:f>'Sales Over Months'!$C$12</c:f>
              <c:strCache>
                <c:ptCount val="1"/>
                <c:pt idx="0">
                  <c:v>Total</c:v>
                </c:pt>
              </c:strCache>
            </c:strRef>
          </c:tx>
          <c:spPr>
            <a:ln w="28575" cap="rnd">
              <a:gradFill flip="none" rotWithShape="1">
                <a:gsLst>
                  <a:gs pos="69000">
                    <a:schemeClr val="accent5">
                      <a:lumMod val="40000"/>
                      <a:lumOff val="60000"/>
                    </a:schemeClr>
                  </a:gs>
                  <a:gs pos="66000">
                    <a:schemeClr val="accent5">
                      <a:lumMod val="95000"/>
                      <a:lumOff val="5000"/>
                    </a:schemeClr>
                  </a:gs>
                  <a:gs pos="21000">
                    <a:schemeClr val="accent5">
                      <a:lumMod val="60000"/>
                    </a:schemeClr>
                  </a:gs>
                </a:gsLst>
                <a:path path="circle">
                  <a:fillToRect l="50000" t="130000" r="50000" b="-30000"/>
                </a:path>
                <a:tileRect/>
              </a:gradFill>
              <a:round/>
            </a:ln>
            <a:effectLst/>
          </c:spPr>
          <c:marker>
            <c:symbol val="circle"/>
            <c:size val="5"/>
            <c:spPr>
              <a:solidFill>
                <a:schemeClr val="accent1"/>
              </a:solidFill>
              <a:ln w="9525">
                <a:solidFill>
                  <a:schemeClr val="accent1"/>
                </a:solidFill>
              </a:ln>
              <a:effectLst/>
            </c:spPr>
          </c:marker>
          <c:cat>
            <c:multiLvlStrRef>
              <c:f>'Sales Over Months'!$B$13:$B$68</c:f>
              <c:multiLvlStrCache>
                <c:ptCount val="50"/>
                <c:lvl>
                  <c:pt idx="0">
                    <c:v>1/5/2023</c:v>
                  </c:pt>
                  <c:pt idx="1">
                    <c:v>1/7/2023</c:v>
                  </c:pt>
                  <c:pt idx="2">
                    <c:v>1/10/2023</c:v>
                  </c:pt>
                  <c:pt idx="3">
                    <c:v>1/15/2023</c:v>
                  </c:pt>
                  <c:pt idx="4">
                    <c:v>1/18/2023</c:v>
                  </c:pt>
                  <c:pt idx="5">
                    <c:v>1/20/2023</c:v>
                  </c:pt>
                  <c:pt idx="6">
                    <c:v>1/22/2023</c:v>
                  </c:pt>
                  <c:pt idx="7">
                    <c:v>1/25/2023</c:v>
                  </c:pt>
                  <c:pt idx="8">
                    <c:v>1/28/2023</c:v>
                  </c:pt>
                  <c:pt idx="9">
                    <c:v>1/30/2023</c:v>
                  </c:pt>
                  <c:pt idx="10">
                    <c:v>2/2/2023</c:v>
                  </c:pt>
                  <c:pt idx="11">
                    <c:v>2/5/2023</c:v>
                  </c:pt>
                  <c:pt idx="12">
                    <c:v>2/8/2023</c:v>
                  </c:pt>
                  <c:pt idx="13">
                    <c:v>2/10/2023</c:v>
                  </c:pt>
                  <c:pt idx="14">
                    <c:v>2/12/2023</c:v>
                  </c:pt>
                  <c:pt idx="15">
                    <c:v>2/15/2023</c:v>
                  </c:pt>
                  <c:pt idx="16">
                    <c:v>2/18/2023</c:v>
                  </c:pt>
                  <c:pt idx="17">
                    <c:v>2/20/2023</c:v>
                  </c:pt>
                  <c:pt idx="18">
                    <c:v>2/22/2023</c:v>
                  </c:pt>
                  <c:pt idx="19">
                    <c:v>2/25/2023</c:v>
                  </c:pt>
                  <c:pt idx="20">
                    <c:v>2/28/2023</c:v>
                  </c:pt>
                  <c:pt idx="21">
                    <c:v>3/3/2023</c:v>
                  </c:pt>
                  <c:pt idx="22">
                    <c:v>3/5/2023</c:v>
                  </c:pt>
                  <c:pt idx="23">
                    <c:v>3/8/2023</c:v>
                  </c:pt>
                  <c:pt idx="24">
                    <c:v>3/10/2023</c:v>
                  </c:pt>
                  <c:pt idx="25">
                    <c:v>3/12/2023</c:v>
                  </c:pt>
                  <c:pt idx="26">
                    <c:v>3/15/2023</c:v>
                  </c:pt>
                  <c:pt idx="27">
                    <c:v>3/18/2023</c:v>
                  </c:pt>
                  <c:pt idx="28">
                    <c:v>3/20/2023</c:v>
                  </c:pt>
                  <c:pt idx="29">
                    <c:v>3/22/2023</c:v>
                  </c:pt>
                  <c:pt idx="30">
                    <c:v>3/25/2023</c:v>
                  </c:pt>
                  <c:pt idx="31">
                    <c:v>3/28/2023</c:v>
                  </c:pt>
                  <c:pt idx="32">
                    <c:v>3/30/2023</c:v>
                  </c:pt>
                  <c:pt idx="33">
                    <c:v>4/2/2023</c:v>
                  </c:pt>
                  <c:pt idx="34">
                    <c:v>4/5/2023</c:v>
                  </c:pt>
                  <c:pt idx="35">
                    <c:v>4/8/2023</c:v>
                  </c:pt>
                  <c:pt idx="36">
                    <c:v>4/10/2023</c:v>
                  </c:pt>
                  <c:pt idx="37">
                    <c:v>4/12/2023</c:v>
                  </c:pt>
                  <c:pt idx="38">
                    <c:v>4/15/2023</c:v>
                  </c:pt>
                  <c:pt idx="39">
                    <c:v>4/18/2023</c:v>
                  </c:pt>
                  <c:pt idx="40">
                    <c:v>4/20/2023</c:v>
                  </c:pt>
                  <c:pt idx="41">
                    <c:v>4/22/2023</c:v>
                  </c:pt>
                  <c:pt idx="42">
                    <c:v>4/25/2023</c:v>
                  </c:pt>
                  <c:pt idx="43">
                    <c:v>4/28/2023</c:v>
                  </c:pt>
                  <c:pt idx="44">
                    <c:v>4/30/2023</c:v>
                  </c:pt>
                  <c:pt idx="45">
                    <c:v>5/3/2023</c:v>
                  </c:pt>
                  <c:pt idx="46">
                    <c:v>5/5/2023</c:v>
                  </c:pt>
                  <c:pt idx="47">
                    <c:v>5/8/2023</c:v>
                  </c:pt>
                  <c:pt idx="48">
                    <c:v>5/10/2023</c:v>
                  </c:pt>
                  <c:pt idx="49">
                    <c:v>5/12/2023</c:v>
                  </c:pt>
                </c:lvl>
                <c:lvl>
                  <c:pt idx="0">
                    <c:v>Jan</c:v>
                  </c:pt>
                  <c:pt idx="10">
                    <c:v>Feb</c:v>
                  </c:pt>
                  <c:pt idx="21">
                    <c:v>Mar</c:v>
                  </c:pt>
                  <c:pt idx="33">
                    <c:v>Apr</c:v>
                  </c:pt>
                  <c:pt idx="45">
                    <c:v>May</c:v>
                  </c:pt>
                </c:lvl>
              </c:multiLvlStrCache>
            </c:multiLvlStrRef>
          </c:cat>
          <c:val>
            <c:numRef>
              <c:f>'Sales Over Months'!$C$13:$C$68</c:f>
              <c:numCache>
                <c:formatCode>"$"#,##0</c:formatCode>
                <c:ptCount val="50"/>
                <c:pt idx="0">
                  <c:v>300</c:v>
                </c:pt>
                <c:pt idx="1">
                  <c:v>300</c:v>
                </c:pt>
                <c:pt idx="2">
                  <c:v>150</c:v>
                </c:pt>
                <c:pt idx="3">
                  <c:v>120</c:v>
                </c:pt>
                <c:pt idx="4">
                  <c:v>300</c:v>
                </c:pt>
                <c:pt idx="5">
                  <c:v>320</c:v>
                </c:pt>
                <c:pt idx="6">
                  <c:v>100</c:v>
                </c:pt>
                <c:pt idx="7">
                  <c:v>200</c:v>
                </c:pt>
                <c:pt idx="8">
                  <c:v>360</c:v>
                </c:pt>
                <c:pt idx="9">
                  <c:v>150</c:v>
                </c:pt>
                <c:pt idx="10">
                  <c:v>180</c:v>
                </c:pt>
                <c:pt idx="11">
                  <c:v>250</c:v>
                </c:pt>
                <c:pt idx="12">
                  <c:v>450</c:v>
                </c:pt>
                <c:pt idx="13">
                  <c:v>360</c:v>
                </c:pt>
                <c:pt idx="14">
                  <c:v>200</c:v>
                </c:pt>
                <c:pt idx="15">
                  <c:v>280</c:v>
                </c:pt>
                <c:pt idx="16">
                  <c:v>100</c:v>
                </c:pt>
                <c:pt idx="17">
                  <c:v>300</c:v>
                </c:pt>
                <c:pt idx="18">
                  <c:v>300</c:v>
                </c:pt>
                <c:pt idx="19">
                  <c:v>200</c:v>
                </c:pt>
                <c:pt idx="20">
                  <c:v>360</c:v>
                </c:pt>
                <c:pt idx="21">
                  <c:v>160</c:v>
                </c:pt>
                <c:pt idx="22">
                  <c:v>90</c:v>
                </c:pt>
                <c:pt idx="23">
                  <c:v>500</c:v>
                </c:pt>
                <c:pt idx="24">
                  <c:v>180</c:v>
                </c:pt>
                <c:pt idx="25">
                  <c:v>210</c:v>
                </c:pt>
                <c:pt idx="26">
                  <c:v>600</c:v>
                </c:pt>
                <c:pt idx="27">
                  <c:v>150</c:v>
                </c:pt>
                <c:pt idx="28">
                  <c:v>800</c:v>
                </c:pt>
                <c:pt idx="29">
                  <c:v>100</c:v>
                </c:pt>
                <c:pt idx="30">
                  <c:v>120</c:v>
                </c:pt>
                <c:pt idx="31">
                  <c:v>240</c:v>
                </c:pt>
                <c:pt idx="32">
                  <c:v>180</c:v>
                </c:pt>
                <c:pt idx="33">
                  <c:v>250</c:v>
                </c:pt>
                <c:pt idx="34">
                  <c:v>360</c:v>
                </c:pt>
                <c:pt idx="35">
                  <c:v>70</c:v>
                </c:pt>
                <c:pt idx="36">
                  <c:v>900</c:v>
                </c:pt>
                <c:pt idx="37">
                  <c:v>300</c:v>
                </c:pt>
                <c:pt idx="38">
                  <c:v>200</c:v>
                </c:pt>
                <c:pt idx="39">
                  <c:v>200</c:v>
                </c:pt>
                <c:pt idx="40">
                  <c:v>240</c:v>
                </c:pt>
                <c:pt idx="41">
                  <c:v>80</c:v>
                </c:pt>
                <c:pt idx="42">
                  <c:v>270</c:v>
                </c:pt>
                <c:pt idx="43">
                  <c:v>500</c:v>
                </c:pt>
                <c:pt idx="44">
                  <c:v>180</c:v>
                </c:pt>
                <c:pt idx="45">
                  <c:v>140</c:v>
                </c:pt>
                <c:pt idx="46">
                  <c:v>300</c:v>
                </c:pt>
                <c:pt idx="47">
                  <c:v>450</c:v>
                </c:pt>
                <c:pt idx="48">
                  <c:v>400</c:v>
                </c:pt>
                <c:pt idx="49">
                  <c:v>50</c:v>
                </c:pt>
              </c:numCache>
            </c:numRef>
          </c:val>
          <c:smooth val="0"/>
          <c:extLst>
            <c:ext xmlns:c16="http://schemas.microsoft.com/office/drawing/2014/chart" uri="{C3380CC4-5D6E-409C-BE32-E72D297353CC}">
              <c16:uniqueId val="{00000006-B927-4A51-8EAE-D54B456CE565}"/>
            </c:ext>
          </c:extLst>
        </c:ser>
        <c:dLbls>
          <c:showLegendKey val="0"/>
          <c:showVal val="0"/>
          <c:showCatName val="0"/>
          <c:showSerName val="0"/>
          <c:showPercent val="0"/>
          <c:showBubbleSize val="0"/>
        </c:dLbls>
        <c:marker val="1"/>
        <c:smooth val="0"/>
        <c:axId val="1203454351"/>
        <c:axId val="1203450991"/>
      </c:lineChart>
      <c:catAx>
        <c:axId val="12034543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450991"/>
        <c:crosses val="autoZero"/>
        <c:auto val="1"/>
        <c:lblAlgn val="ctr"/>
        <c:lblOffset val="100"/>
        <c:noMultiLvlLbl val="0"/>
      </c:catAx>
      <c:valAx>
        <c:axId val="120345099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454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Maged.xlsx]Top 4 Categories!PivotTable6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u="sng">
                <a:solidFill>
                  <a:schemeClr val="accent1">
                    <a:lumMod val="60000"/>
                    <a:lumOff val="40000"/>
                  </a:schemeClr>
                </a:solidFill>
                <a:latin typeface="Yu Gothic UI Light" panose="020B0300000000000000" pitchFamily="34" charset="-128"/>
                <a:ea typeface="Yu Gothic UI Light" panose="020B0300000000000000" pitchFamily="34" charset="-128"/>
              </a:rPr>
              <a:t>Top</a:t>
            </a:r>
            <a:r>
              <a:rPr lang="en-US" sz="1600" u="sng" baseline="0">
                <a:solidFill>
                  <a:schemeClr val="accent1">
                    <a:lumMod val="60000"/>
                    <a:lumOff val="40000"/>
                  </a:schemeClr>
                </a:solidFill>
                <a:latin typeface="Yu Gothic UI Light" panose="020B0300000000000000" pitchFamily="34" charset="-128"/>
                <a:ea typeface="Yu Gothic UI Light" panose="020B0300000000000000" pitchFamily="34" charset="-128"/>
              </a:rPr>
              <a:t> 4 Categories</a:t>
            </a:r>
            <a:endParaRPr lang="en-US" sz="1600" u="sng">
              <a:solidFill>
                <a:schemeClr val="accent1">
                  <a:lumMod val="60000"/>
                  <a:lumOff val="40000"/>
                </a:schemeClr>
              </a:solidFill>
              <a:latin typeface="Yu Gothic UI Light" panose="020B0300000000000000" pitchFamily="34" charset="-128"/>
              <a:ea typeface="Yu Gothic UI Light" panose="020B0300000000000000" pitchFamily="34" charset="-128"/>
            </a:endParaRPr>
          </a:p>
        </c:rich>
      </c:tx>
      <c:layout>
        <c:manualLayout>
          <c:xMode val="edge"/>
          <c:yMode val="edge"/>
          <c:x val="0.55246281714785661"/>
          <c:y val="4.39045770181756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w="19050">
            <a:solidFill>
              <a:schemeClr val="lt1"/>
            </a:solidFill>
          </a:ln>
          <a:effectLst/>
        </c:spPr>
      </c:pivotFmt>
      <c:pivotFmt>
        <c:idx val="2"/>
        <c:spPr>
          <a:solidFill>
            <a:schemeClr val="accent1">
              <a:lumMod val="20000"/>
              <a:lumOff val="80000"/>
            </a:schemeClr>
          </a:solidFill>
          <a:ln w="19050">
            <a:solidFill>
              <a:schemeClr val="lt1"/>
            </a:solidFill>
          </a:ln>
          <a:effectLst/>
        </c:spPr>
      </c:pivotFmt>
      <c:pivotFmt>
        <c:idx val="3"/>
        <c:spPr>
          <a:solidFill>
            <a:schemeClr val="accent1">
              <a:lumMod val="40000"/>
              <a:lumOff val="60000"/>
            </a:schemeClr>
          </a:solidFill>
          <a:ln w="19050">
            <a:solidFill>
              <a:schemeClr val="lt1"/>
            </a:solidFill>
          </a:ln>
          <a:effectLst/>
        </c:spPr>
      </c:pivotFmt>
      <c:pivotFmt>
        <c:idx val="4"/>
        <c:spPr>
          <a:solidFill>
            <a:schemeClr val="accent1">
              <a:lumMod val="60000"/>
              <a:lumOff val="40000"/>
            </a:schemeClr>
          </a:solidFill>
          <a:ln w="19050">
            <a:solidFill>
              <a:schemeClr val="lt1"/>
            </a:solidFill>
          </a:ln>
          <a:effectLst/>
        </c:spPr>
      </c:pivotFmt>
      <c:pivotFmt>
        <c:idx val="5"/>
        <c:spPr>
          <a:solidFill>
            <a:schemeClr val="accent1">
              <a:lumMod val="60000"/>
              <a:lumOff val="4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w="19050">
            <a:solidFill>
              <a:schemeClr val="lt1"/>
            </a:solidFill>
          </a:ln>
          <a:effectLst/>
        </c:spPr>
      </c:pivotFmt>
      <c:pivotFmt>
        <c:idx val="7"/>
        <c:spPr>
          <a:solidFill>
            <a:schemeClr val="accent1">
              <a:lumMod val="60000"/>
              <a:lumOff val="40000"/>
            </a:schemeClr>
          </a:solidFill>
          <a:ln w="19050">
            <a:solidFill>
              <a:schemeClr val="lt1"/>
            </a:solidFill>
          </a:ln>
          <a:effectLst/>
        </c:spPr>
      </c:pivotFmt>
      <c:pivotFmt>
        <c:idx val="8"/>
        <c:spPr>
          <a:solidFill>
            <a:schemeClr val="accent1">
              <a:lumMod val="40000"/>
              <a:lumOff val="60000"/>
            </a:schemeClr>
          </a:solidFill>
          <a:ln w="19050">
            <a:solidFill>
              <a:schemeClr val="lt1"/>
            </a:solidFill>
          </a:ln>
          <a:effectLst/>
        </c:spPr>
      </c:pivotFmt>
      <c:pivotFmt>
        <c:idx val="9"/>
        <c:spPr>
          <a:solidFill>
            <a:schemeClr val="accent1">
              <a:lumMod val="20000"/>
              <a:lumOff val="80000"/>
            </a:schemeClr>
          </a:solidFill>
          <a:ln w="19050">
            <a:solidFill>
              <a:schemeClr val="lt1"/>
            </a:solidFill>
          </a:ln>
          <a:effectLst/>
        </c:spPr>
      </c:pivotFmt>
      <c:pivotFmt>
        <c:idx val="10"/>
        <c:spPr>
          <a:solidFill>
            <a:schemeClr val="accent1">
              <a:lumMod val="60000"/>
              <a:lumOff val="40000"/>
            </a:schemeClr>
          </a:solidFill>
          <a:ln w="19050">
            <a:solidFill>
              <a:schemeClr val="lt1"/>
            </a:solidFill>
          </a:ln>
          <a:effectLst/>
        </c:spPr>
        <c:marker>
          <c:symbol val="none"/>
        </c:marker>
        <c:dLbl>
          <c:idx val="0"/>
          <c:spPr>
            <a:solidFill>
              <a:schemeClr val="accent1">
                <a:lumMod val="20000"/>
                <a:lumOff val="80000"/>
              </a:schemeClr>
            </a:solidFill>
            <a:ln>
              <a:solidFill>
                <a:schemeClr val="bg2">
                  <a:lumMod val="9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1"/>
        <c:spPr>
          <a:solidFill>
            <a:schemeClr val="accent1">
              <a:lumMod val="50000"/>
            </a:schemeClr>
          </a:solidFill>
          <a:ln w="19050">
            <a:solidFill>
              <a:schemeClr val="lt1"/>
            </a:solidFill>
          </a:ln>
          <a:effectLst/>
        </c:spPr>
        <c:dLbl>
          <c:idx val="0"/>
          <c:layout>
            <c:manualLayout>
              <c:x val="7.2371335165285253E-2"/>
              <c:y val="4.4439984585218986E-2"/>
            </c:manualLayout>
          </c:layout>
          <c:spPr>
            <a:solidFill>
              <a:schemeClr val="accent1">
                <a:lumMod val="20000"/>
                <a:lumOff val="80000"/>
              </a:schemeClr>
            </a:solidFill>
            <a:ln>
              <a:solidFill>
                <a:schemeClr val="bg2">
                  <a:lumMod val="9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2"/>
        <c:spPr>
          <a:solidFill>
            <a:schemeClr val="accent1">
              <a:lumMod val="60000"/>
              <a:lumOff val="40000"/>
            </a:schemeClr>
          </a:solidFill>
          <a:ln w="19050">
            <a:solidFill>
              <a:schemeClr val="lt1"/>
            </a:solidFill>
          </a:ln>
          <a:effectLst/>
        </c:spPr>
        <c:dLbl>
          <c:idx val="0"/>
          <c:layout>
            <c:manualLayout>
              <c:x val="9.2288524980824085E-2"/>
              <c:y val="-3.0913891110966638E-2"/>
            </c:manualLayout>
          </c:layout>
          <c:spPr>
            <a:solidFill>
              <a:schemeClr val="accent1">
                <a:lumMod val="20000"/>
                <a:lumOff val="80000"/>
              </a:schemeClr>
            </a:solidFill>
            <a:ln>
              <a:solidFill>
                <a:schemeClr val="bg2">
                  <a:lumMod val="9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3"/>
        <c:spPr>
          <a:solidFill>
            <a:schemeClr val="accent1">
              <a:lumMod val="40000"/>
              <a:lumOff val="60000"/>
            </a:schemeClr>
          </a:solidFill>
          <a:ln w="19050">
            <a:solidFill>
              <a:schemeClr val="lt1"/>
            </a:solidFill>
          </a:ln>
          <a:effectLst/>
        </c:spPr>
        <c:dLbl>
          <c:idx val="0"/>
          <c:layout>
            <c:manualLayout>
              <c:x val="-8.4862566371022401E-3"/>
              <c:y val="0.13659889251016896"/>
            </c:manualLayout>
          </c:layout>
          <c:spPr>
            <a:solidFill>
              <a:schemeClr val="accent1">
                <a:lumMod val="20000"/>
                <a:lumOff val="80000"/>
              </a:schemeClr>
            </a:solidFill>
            <a:ln>
              <a:solidFill>
                <a:schemeClr val="bg2">
                  <a:lumMod val="9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4"/>
        <c:spPr>
          <a:solidFill>
            <a:schemeClr val="accent1">
              <a:lumMod val="20000"/>
              <a:lumOff val="80000"/>
            </a:schemeClr>
          </a:solidFill>
          <a:ln w="19050">
            <a:solidFill>
              <a:schemeClr val="lt1"/>
            </a:solidFill>
          </a:ln>
          <a:effectLst/>
        </c:spPr>
        <c:dLbl>
          <c:idx val="0"/>
          <c:layout>
            <c:manualLayout>
              <c:x val="-4.0584139466648794E-2"/>
              <c:y val="-2.6086407573971633E-2"/>
            </c:manualLayout>
          </c:layout>
          <c:spPr>
            <a:solidFill>
              <a:schemeClr val="accent1">
                <a:lumMod val="20000"/>
                <a:lumOff val="80000"/>
              </a:schemeClr>
            </a:solidFill>
            <a:ln>
              <a:solidFill>
                <a:schemeClr val="bg2">
                  <a:lumMod val="9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s>
    <c:plotArea>
      <c:layout>
        <c:manualLayout>
          <c:layoutTarget val="inner"/>
          <c:xMode val="edge"/>
          <c:yMode val="edge"/>
          <c:x val="0.12446048410615342"/>
          <c:y val="0.1860898668974692"/>
          <c:w val="0.46418722659667533"/>
          <c:h val="0.70466998851152274"/>
        </c:manualLayout>
      </c:layout>
      <c:pieChart>
        <c:varyColors val="1"/>
        <c:ser>
          <c:idx val="0"/>
          <c:order val="0"/>
          <c:tx>
            <c:strRef>
              <c:f>'Top 4 Categories'!$B$4</c:f>
              <c:strCache>
                <c:ptCount val="1"/>
                <c:pt idx="0">
                  <c:v>Total</c:v>
                </c:pt>
              </c:strCache>
            </c:strRef>
          </c:tx>
          <c:spPr>
            <a:solidFill>
              <a:schemeClr val="accent1">
                <a:lumMod val="60000"/>
                <a:lumOff val="40000"/>
              </a:schemeClr>
            </a:solidFill>
          </c:spPr>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F-D955-4F1D-AF98-53C30D715919}"/>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E-D955-4F1D-AF98-53C30D715919}"/>
              </c:ext>
            </c:extLst>
          </c:dPt>
          <c:dPt>
            <c:idx val="2"/>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D-D955-4F1D-AF98-53C30D715919}"/>
              </c:ext>
            </c:extLst>
          </c:dPt>
          <c:dPt>
            <c:idx val="3"/>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C-D955-4F1D-AF98-53C30D715919}"/>
              </c:ext>
            </c:extLst>
          </c:dPt>
          <c:dLbls>
            <c:dLbl>
              <c:idx val="0"/>
              <c:layout>
                <c:manualLayout>
                  <c:x val="7.2371335165285253E-2"/>
                  <c:y val="4.4439984585218986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F-D955-4F1D-AF98-53C30D715919}"/>
                </c:ext>
              </c:extLst>
            </c:dLbl>
            <c:dLbl>
              <c:idx val="1"/>
              <c:layout>
                <c:manualLayout>
                  <c:x val="9.2288524980824085E-2"/>
                  <c:y val="-3.0913891110966638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E-D955-4F1D-AF98-53C30D715919}"/>
                </c:ext>
              </c:extLst>
            </c:dLbl>
            <c:dLbl>
              <c:idx val="2"/>
              <c:layout>
                <c:manualLayout>
                  <c:x val="-8.4862566371022401E-3"/>
                  <c:y val="0.13659889251016896"/>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D-D955-4F1D-AF98-53C30D715919}"/>
                </c:ext>
              </c:extLst>
            </c:dLbl>
            <c:dLbl>
              <c:idx val="3"/>
              <c:layout>
                <c:manualLayout>
                  <c:x val="-4.0584139466648794E-2"/>
                  <c:y val="-2.6086407573971633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C-D955-4F1D-AF98-53C30D715919}"/>
                </c:ext>
              </c:extLst>
            </c:dLbl>
            <c:spPr>
              <a:solidFill>
                <a:schemeClr val="accent1">
                  <a:lumMod val="20000"/>
                  <a:lumOff val="80000"/>
                </a:schemeClr>
              </a:solidFill>
              <a:ln>
                <a:solidFill>
                  <a:schemeClr val="bg2">
                    <a:lumMod val="90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4 Categories'!$A$5:$A$9</c:f>
              <c:strCache>
                <c:ptCount val="4"/>
                <c:pt idx="0">
                  <c:v>Accessories</c:v>
                </c:pt>
                <c:pt idx="1">
                  <c:v>Laptops</c:v>
                </c:pt>
                <c:pt idx="2">
                  <c:v>Phones</c:v>
                </c:pt>
                <c:pt idx="3">
                  <c:v>Cameras</c:v>
                </c:pt>
              </c:strCache>
            </c:strRef>
          </c:cat>
          <c:val>
            <c:numRef>
              <c:f>'Top 4 Categories'!$B$5:$B$9</c:f>
              <c:numCache>
                <c:formatCode>"$"#,##0</c:formatCode>
                <c:ptCount val="4"/>
                <c:pt idx="0">
                  <c:v>2980</c:v>
                </c:pt>
                <c:pt idx="1">
                  <c:v>2400</c:v>
                </c:pt>
                <c:pt idx="2">
                  <c:v>2300</c:v>
                </c:pt>
                <c:pt idx="3">
                  <c:v>2100</c:v>
                </c:pt>
              </c:numCache>
            </c:numRef>
          </c:val>
          <c:extLst>
            <c:ext xmlns:c16="http://schemas.microsoft.com/office/drawing/2014/chart" uri="{C3380CC4-5D6E-409C-BE32-E72D297353CC}">
              <c16:uniqueId val="{0000000B-D955-4F1D-AF98-53C30D715919}"/>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0642461358996789"/>
          <c:y val="0.45845487729022466"/>
          <c:w val="0.28246427529892099"/>
          <c:h val="0.5273246457719527"/>
        </c:manualLayout>
      </c:layout>
      <c:overlay val="0"/>
      <c:spPr>
        <a:noFill/>
        <a:ln>
          <a:solidFill>
            <a:schemeClr val="accent1">
              <a:lumMod val="20000"/>
              <a:lumOff val="80000"/>
            </a:schemeClr>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Yu Gothic UI Light" panose="020B0300000000000000" pitchFamily="34" charset="-128"/>
              <a:ea typeface="Yu Gothic UI Light" panose="020B0300000000000000" pitchFamily="34" charset="-128"/>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Maged.xlsx]Top 5 Customers!PivotTable5</c:name>
    <c:fmtId val="5"/>
  </c:pivotSource>
  <c:chart>
    <c:title>
      <c:tx>
        <c:rich>
          <a:bodyPr rot="0" spcFirstLastPara="1" vertOverflow="ellipsis" vert="horz" wrap="square" anchor="ctr" anchorCtr="1"/>
          <a:lstStyle/>
          <a:p>
            <a:pPr>
              <a:defRPr sz="1400" b="0" i="0" u="sng" strike="noStrike" kern="1200" spc="0" baseline="0">
                <a:solidFill>
                  <a:schemeClr val="accent1">
                    <a:lumMod val="60000"/>
                    <a:lumOff val="40000"/>
                  </a:schemeClr>
                </a:solidFill>
                <a:latin typeface="+mn-lt"/>
                <a:ea typeface="+mn-ea"/>
                <a:cs typeface="+mn-cs"/>
              </a:defRPr>
            </a:pPr>
            <a:r>
              <a:rPr lang="en-US" sz="1800" u="sng">
                <a:solidFill>
                  <a:schemeClr val="accent1">
                    <a:lumMod val="60000"/>
                    <a:lumOff val="40000"/>
                  </a:schemeClr>
                </a:solidFill>
                <a:latin typeface="Yu Gothic UI Light" panose="020B0300000000000000" pitchFamily="34" charset="-128"/>
                <a:ea typeface="Yu Gothic UI Light" panose="020B0300000000000000" pitchFamily="34" charset="-128"/>
              </a:rPr>
              <a:t>Top</a:t>
            </a:r>
            <a:r>
              <a:rPr lang="en-US" sz="1800" u="sng" baseline="0">
                <a:solidFill>
                  <a:schemeClr val="accent1">
                    <a:lumMod val="60000"/>
                    <a:lumOff val="40000"/>
                  </a:schemeClr>
                </a:solidFill>
                <a:latin typeface="Yu Gothic UI Light" panose="020B0300000000000000" pitchFamily="34" charset="-128"/>
                <a:ea typeface="Yu Gothic UI Light" panose="020B0300000000000000" pitchFamily="34" charset="-128"/>
              </a:rPr>
              <a:t> 5 Customers</a:t>
            </a:r>
            <a:endParaRPr lang="en-US" sz="1800" u="sng">
              <a:solidFill>
                <a:schemeClr val="accent1">
                  <a:lumMod val="60000"/>
                  <a:lumOff val="40000"/>
                </a:schemeClr>
              </a:solidFill>
              <a:latin typeface="Yu Gothic UI Light" panose="020B0300000000000000" pitchFamily="34" charset="-128"/>
              <a:ea typeface="Yu Gothic UI Light" panose="020B0300000000000000" pitchFamily="34" charset="-128"/>
            </a:endParaRPr>
          </a:p>
        </c:rich>
      </c:tx>
      <c:layout>
        <c:manualLayout>
          <c:xMode val="edge"/>
          <c:yMode val="edge"/>
          <c:x val="0.33556702314467585"/>
          <c:y val="2.5278383766429713E-3"/>
        </c:manualLayout>
      </c:layout>
      <c:overlay val="0"/>
      <c:spPr>
        <a:noFill/>
        <a:ln>
          <a:noFill/>
        </a:ln>
        <a:effectLst/>
      </c:spPr>
      <c:txPr>
        <a:bodyPr rot="0" spcFirstLastPara="1" vertOverflow="ellipsis" vert="horz" wrap="square" anchor="ctr" anchorCtr="1"/>
        <a:lstStyle/>
        <a:p>
          <a:pPr>
            <a:defRPr sz="1400" b="0" i="0" u="sng" strike="noStrike" kern="1200" spc="0" baseline="0">
              <a:solidFill>
                <a:schemeClr val="accent1">
                  <a:lumMod val="60000"/>
                  <a:lumOff val="40000"/>
                </a:schemeClr>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943763328084271"/>
          <c:y val="0.16474219802341489"/>
          <c:w val="0.68999971308581332"/>
          <c:h val="0.81147963633449305"/>
        </c:manualLayout>
      </c:layout>
      <c:barChart>
        <c:barDir val="bar"/>
        <c:grouping val="clustered"/>
        <c:varyColors val="0"/>
        <c:ser>
          <c:idx val="0"/>
          <c:order val="0"/>
          <c:tx>
            <c:strRef>
              <c:f>'Top 5 Customers'!$C$6</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'Top 5 Customers'!$B$7:$B$12</c:f>
              <c:strCache>
                <c:ptCount val="5"/>
                <c:pt idx="0">
                  <c:v>Aya Mahmoud</c:v>
                </c:pt>
                <c:pt idx="1">
                  <c:v>Ahmed Mohamed</c:v>
                </c:pt>
                <c:pt idx="2">
                  <c:v>Fatima Mostafa</c:v>
                </c:pt>
                <c:pt idx="3">
                  <c:v>Khaled Ibrahim</c:v>
                </c:pt>
                <c:pt idx="4">
                  <c:v>Sara Ali</c:v>
                </c:pt>
              </c:strCache>
            </c:strRef>
          </c:cat>
          <c:val>
            <c:numRef>
              <c:f>'Top 5 Customers'!$C$7:$C$12</c:f>
              <c:numCache>
                <c:formatCode>"$"#,##0</c:formatCode>
                <c:ptCount val="5"/>
                <c:pt idx="0">
                  <c:v>2200</c:v>
                </c:pt>
                <c:pt idx="1">
                  <c:v>2030</c:v>
                </c:pt>
                <c:pt idx="2">
                  <c:v>1900</c:v>
                </c:pt>
                <c:pt idx="3">
                  <c:v>1520</c:v>
                </c:pt>
                <c:pt idx="4">
                  <c:v>1320</c:v>
                </c:pt>
              </c:numCache>
            </c:numRef>
          </c:val>
          <c:extLst>
            <c:ext xmlns:c16="http://schemas.microsoft.com/office/drawing/2014/chart" uri="{C3380CC4-5D6E-409C-BE32-E72D297353CC}">
              <c16:uniqueId val="{00000001-DD68-4329-AC26-041F1E995D06}"/>
            </c:ext>
          </c:extLst>
        </c:ser>
        <c:dLbls>
          <c:dLblPos val="outEnd"/>
          <c:showLegendKey val="0"/>
          <c:showVal val="1"/>
          <c:showCatName val="0"/>
          <c:showSerName val="0"/>
          <c:showPercent val="0"/>
          <c:showBubbleSize val="0"/>
        </c:dLbls>
        <c:gapWidth val="70"/>
        <c:axId val="1473255503"/>
        <c:axId val="1473252623"/>
      </c:barChart>
      <c:catAx>
        <c:axId val="147325550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headEnd type="triangle"/>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Yu Gothic UI Light" panose="020B0300000000000000" pitchFamily="34" charset="-128"/>
                <a:ea typeface="Yu Gothic UI Light" panose="020B0300000000000000" pitchFamily="34" charset="-128"/>
                <a:cs typeface="+mn-cs"/>
              </a:defRPr>
            </a:pPr>
            <a:endParaRPr lang="en-US"/>
          </a:p>
        </c:txPr>
        <c:crossAx val="1473252623"/>
        <c:crosses val="autoZero"/>
        <c:auto val="1"/>
        <c:lblAlgn val="ctr"/>
        <c:lblOffset val="100"/>
        <c:noMultiLvlLbl val="0"/>
      </c:catAx>
      <c:valAx>
        <c:axId val="1473252623"/>
        <c:scaling>
          <c:orientation val="minMax"/>
        </c:scaling>
        <c:delete val="1"/>
        <c:axPos val="t"/>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crossAx val="1473255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Maged.xlsx]Payment Type!PivotTable1</c:name>
    <c:fmtId val="34"/>
  </c:pivotSource>
  <c:chart>
    <c:title>
      <c:tx>
        <c:rich>
          <a:bodyPr rot="0" spcFirstLastPara="1" vertOverflow="ellipsis" vert="horz" wrap="square" anchor="ctr" anchorCtr="1"/>
          <a:lstStyle/>
          <a:p>
            <a:pPr>
              <a:defRPr sz="1400" b="0" i="0" u="sng" strike="noStrike" kern="1200" spc="0" baseline="0">
                <a:solidFill>
                  <a:schemeClr val="accent1">
                    <a:lumMod val="60000"/>
                    <a:lumOff val="40000"/>
                  </a:schemeClr>
                </a:solidFill>
                <a:latin typeface="+mn-lt"/>
                <a:ea typeface="+mn-ea"/>
                <a:cs typeface="+mn-cs"/>
              </a:defRPr>
            </a:pPr>
            <a:r>
              <a:rPr lang="en-US" sz="1600" u="sng">
                <a:solidFill>
                  <a:schemeClr val="accent1">
                    <a:lumMod val="60000"/>
                    <a:lumOff val="40000"/>
                  </a:schemeClr>
                </a:solidFill>
                <a:latin typeface="Yu Gothic UI Light" panose="020B0300000000000000" pitchFamily="34" charset="-128"/>
                <a:ea typeface="Yu Gothic UI Light" panose="020B0300000000000000" pitchFamily="34" charset="-128"/>
              </a:rPr>
              <a:t>Payment</a:t>
            </a:r>
            <a:r>
              <a:rPr lang="en-US" sz="1600" u="sng">
                <a:solidFill>
                  <a:schemeClr val="accent1">
                    <a:lumMod val="60000"/>
                    <a:lumOff val="40000"/>
                  </a:schemeClr>
                </a:solidFill>
              </a:rPr>
              <a:t> </a:t>
            </a:r>
            <a:r>
              <a:rPr lang="en-US" sz="1600" u="sng">
                <a:solidFill>
                  <a:schemeClr val="accent1">
                    <a:lumMod val="60000"/>
                    <a:lumOff val="40000"/>
                  </a:schemeClr>
                </a:solidFill>
                <a:latin typeface="Yu Gothic UI Light" panose="020B0300000000000000" pitchFamily="34" charset="-128"/>
                <a:ea typeface="Yu Gothic UI Light" panose="020B0300000000000000" pitchFamily="34" charset="-128"/>
              </a:rPr>
              <a:t>Methods</a:t>
            </a:r>
          </a:p>
        </c:rich>
      </c:tx>
      <c:layout>
        <c:manualLayout>
          <c:xMode val="edge"/>
          <c:yMode val="edge"/>
          <c:x val="0.52072777569082096"/>
          <c:y val="2.2260801426679997E-2"/>
        </c:manualLayout>
      </c:layout>
      <c:overlay val="0"/>
      <c:spPr>
        <a:noFill/>
        <a:ln>
          <a:noFill/>
        </a:ln>
        <a:effectLst/>
      </c:spPr>
    </c:title>
    <c:autoTitleDeleted val="0"/>
    <c:pivotFmts>
      <c:pivotFmt>
        <c:idx val="0"/>
        <c:spPr>
          <a:solidFill>
            <a:schemeClr val="accent1">
              <a:lumMod val="50000"/>
            </a:schemeClr>
          </a:solidFill>
          <a:ln w="19050">
            <a:solidFill>
              <a:schemeClr val="lt1"/>
            </a:solidFill>
          </a:ln>
          <a:effectLst/>
        </c:spPr>
        <c:marker>
          <c:symbol val="none"/>
        </c:marker>
        <c:dLbl>
          <c:idx val="0"/>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extLst>
        </c:dLbl>
      </c:pivotFmt>
      <c:pivotFmt>
        <c:idx val="1"/>
        <c:spPr>
          <a:solidFill>
            <a:schemeClr val="accent1">
              <a:lumMod val="60000"/>
              <a:lumOff val="40000"/>
            </a:schemeClr>
          </a:solidFill>
          <a:ln w="19050">
            <a:solidFill>
              <a:schemeClr val="lt1"/>
            </a:solidFill>
          </a:ln>
          <a:effectLst/>
        </c:spPr>
        <c:dLbl>
          <c:idx val="0"/>
          <c:layout>
            <c:manualLayout>
              <c:x val="0.24670680227471567"/>
              <c:y val="-2.7025007290755236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9230555555555554"/>
                  <c:h val="0.21731481481481482"/>
                </c:manualLayout>
              </c15:layout>
            </c:ext>
          </c:extLst>
        </c:dLbl>
      </c:pivotFmt>
      <c:pivotFmt>
        <c:idx val="2"/>
        <c:spPr>
          <a:solidFill>
            <a:schemeClr val="accent1">
              <a:lumMod val="20000"/>
              <a:lumOff val="80000"/>
            </a:schemeClr>
          </a:solidFill>
          <a:ln w="19050">
            <a:solidFill>
              <a:schemeClr val="lt1"/>
            </a:solidFill>
          </a:ln>
          <a:effectLst/>
        </c:spPr>
        <c:dLbl>
          <c:idx val="0"/>
          <c:layout>
            <c:manualLayout>
              <c:x val="-3.4774168853893263E-2"/>
              <c:y val="-3.2895888013998252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6062489063867014"/>
                  <c:h val="0.21731481481481482"/>
                </c:manualLayout>
              </c15:layout>
            </c:ext>
          </c:extLst>
        </c:dLbl>
      </c:pivotFmt>
      <c:pivotFmt>
        <c:idx val="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lumMod val="50000"/>
            </a:schemeClr>
          </a:solidFill>
          <a:ln w="19050">
            <a:solidFill>
              <a:schemeClr val="lt1"/>
            </a:solidFill>
          </a:ln>
          <a:effectLst/>
        </c:spPr>
        <c:dLbl>
          <c:idx val="0"/>
          <c:layout>
            <c:manualLayout>
              <c:x val="3.6960848643919408E-2"/>
              <c:y val="2.9121099445902597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9033333333333333"/>
                  <c:h val="0.21731481481481482"/>
                </c:manualLayout>
              </c15:layout>
            </c:ext>
          </c:extLst>
        </c:dLbl>
      </c:pivotFmt>
      <c:pivotFmt>
        <c:idx val="6"/>
        <c:spPr>
          <a:solidFill>
            <a:schemeClr val="accent1">
              <a:lumMod val="50000"/>
            </a:schemeClr>
          </a:solidFill>
          <a:ln w="19050">
            <a:solidFill>
              <a:schemeClr val="lt1"/>
            </a:solidFill>
          </a:ln>
          <a:effectLst/>
        </c:spPr>
        <c:marker>
          <c:symbol val="none"/>
        </c:marker>
        <c:dLbl>
          <c:idx val="0"/>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extLst>
        </c:dLbl>
      </c:pivotFmt>
      <c:pivotFmt>
        <c:idx val="7"/>
        <c:spPr>
          <a:solidFill>
            <a:schemeClr val="accent1">
              <a:lumMod val="50000"/>
            </a:schemeClr>
          </a:solidFill>
          <a:ln w="19050">
            <a:solidFill>
              <a:schemeClr val="lt1"/>
            </a:solidFill>
          </a:ln>
          <a:effectLst/>
        </c:spPr>
        <c:dLbl>
          <c:idx val="0"/>
          <c:layout>
            <c:manualLayout>
              <c:x val="3.6960848643919408E-2"/>
              <c:y val="2.9121099445902597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9033333333333333"/>
                  <c:h val="0.21731481481481482"/>
                </c:manualLayout>
              </c15:layout>
            </c:ext>
          </c:extLst>
        </c:dLbl>
      </c:pivotFmt>
      <c:pivotFmt>
        <c:idx val="8"/>
        <c:spPr>
          <a:solidFill>
            <a:schemeClr val="accent1">
              <a:lumMod val="60000"/>
              <a:lumOff val="40000"/>
            </a:schemeClr>
          </a:solidFill>
          <a:ln w="19050">
            <a:solidFill>
              <a:schemeClr val="lt1"/>
            </a:solidFill>
          </a:ln>
          <a:effectLst/>
        </c:spPr>
        <c:dLbl>
          <c:idx val="0"/>
          <c:layout>
            <c:manualLayout>
              <c:x val="0.24670680227471567"/>
              <c:y val="-2.7025007290755236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9230555555555554"/>
                  <c:h val="0.21731481481481482"/>
                </c:manualLayout>
              </c15:layout>
            </c:ext>
          </c:extLst>
        </c:dLbl>
      </c:pivotFmt>
      <c:pivotFmt>
        <c:idx val="9"/>
        <c:spPr>
          <a:solidFill>
            <a:schemeClr val="accent1">
              <a:lumMod val="20000"/>
              <a:lumOff val="80000"/>
            </a:schemeClr>
          </a:solidFill>
          <a:ln w="19050">
            <a:solidFill>
              <a:schemeClr val="lt1"/>
            </a:solidFill>
          </a:ln>
          <a:effectLst/>
        </c:spPr>
        <c:dLbl>
          <c:idx val="0"/>
          <c:layout>
            <c:manualLayout>
              <c:x val="-3.4774168853893263E-2"/>
              <c:y val="-3.2895888013998252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6062489063867014"/>
                  <c:h val="0.21731481481481482"/>
                </c:manualLayout>
              </c15:layout>
            </c:ext>
          </c:extLst>
        </c:dLbl>
      </c:pivotFmt>
      <c:pivotFmt>
        <c:idx val="10"/>
        <c:spPr>
          <a:solidFill>
            <a:schemeClr val="accent1">
              <a:lumMod val="50000"/>
            </a:schemeClr>
          </a:solidFill>
          <a:ln w="19050">
            <a:solidFill>
              <a:schemeClr val="lt1"/>
            </a:solidFill>
          </a:ln>
          <a:effectLst/>
        </c:spPr>
        <c:marker>
          <c:symbol val="none"/>
        </c:marker>
        <c:dLbl>
          <c:idx val="0"/>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extLst>
        </c:dLbl>
      </c:pivotFmt>
      <c:pivotFmt>
        <c:idx val="11"/>
        <c:spPr>
          <a:solidFill>
            <a:schemeClr val="accent1">
              <a:lumMod val="50000"/>
            </a:schemeClr>
          </a:solidFill>
          <a:ln w="19050">
            <a:solidFill>
              <a:schemeClr val="lt1"/>
            </a:solidFill>
          </a:ln>
          <a:effectLst/>
        </c:spPr>
        <c:dLbl>
          <c:idx val="0"/>
          <c:layout>
            <c:manualLayout>
              <c:x val="3.6960848643919408E-2"/>
              <c:y val="2.9121099445902597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9033333333333333"/>
                  <c:h val="0.21731481481481482"/>
                </c:manualLayout>
              </c15:layout>
            </c:ext>
          </c:extLst>
        </c:dLbl>
      </c:pivotFmt>
      <c:pivotFmt>
        <c:idx val="12"/>
        <c:spPr>
          <a:solidFill>
            <a:schemeClr val="accent1">
              <a:lumMod val="60000"/>
              <a:lumOff val="40000"/>
            </a:schemeClr>
          </a:solidFill>
          <a:ln w="19050">
            <a:solidFill>
              <a:schemeClr val="lt1"/>
            </a:solidFill>
          </a:ln>
          <a:effectLst/>
        </c:spPr>
        <c:dLbl>
          <c:idx val="0"/>
          <c:layout>
            <c:manualLayout>
              <c:x val="0.24670680227471567"/>
              <c:y val="-2.7025007290755236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9230555555555554"/>
                  <c:h val="0.21731481481481482"/>
                </c:manualLayout>
              </c15:layout>
            </c:ext>
          </c:extLst>
        </c:dLbl>
      </c:pivotFmt>
      <c:pivotFmt>
        <c:idx val="13"/>
        <c:spPr>
          <a:solidFill>
            <a:schemeClr val="accent1">
              <a:lumMod val="20000"/>
              <a:lumOff val="80000"/>
            </a:schemeClr>
          </a:solidFill>
          <a:ln w="19050">
            <a:solidFill>
              <a:schemeClr val="lt1"/>
            </a:solidFill>
          </a:ln>
          <a:effectLst/>
        </c:spPr>
        <c:dLbl>
          <c:idx val="0"/>
          <c:layout>
            <c:manualLayout>
              <c:x val="-3.4774168853893263E-2"/>
              <c:y val="-3.2895888013998252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6062489063867014"/>
                  <c:h val="0.21731481481481482"/>
                </c:manualLayout>
              </c15:layout>
            </c:ext>
          </c:extLst>
        </c:dLbl>
      </c:pivotFmt>
      <c:pivotFmt>
        <c:idx val="14"/>
        <c:spPr>
          <a:solidFill>
            <a:schemeClr val="accent1">
              <a:lumMod val="50000"/>
            </a:schemeClr>
          </a:solidFill>
        </c:spPr>
        <c:marker>
          <c:symbol val="none"/>
        </c:marker>
        <c:dLbl>
          <c:idx val="0"/>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extLst>
        </c:dLbl>
      </c:pivotFmt>
      <c:pivotFmt>
        <c:idx val="15"/>
        <c:spPr>
          <a:solidFill>
            <a:schemeClr val="accent1">
              <a:lumMod val="50000"/>
            </a:schemeClr>
          </a:solidFill>
          <a:ln w="19050">
            <a:solidFill>
              <a:schemeClr val="lt1"/>
            </a:solidFill>
          </a:ln>
          <a:effectLst/>
        </c:spPr>
        <c:dLbl>
          <c:idx val="0"/>
          <c:layout>
            <c:manualLayout>
              <c:x val="8.6960848643919508E-2"/>
              <c:y val="7.8733445449496661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9033333333333333"/>
                  <c:h val="0.21731481481481482"/>
                </c:manualLayout>
              </c15:layout>
            </c:ext>
          </c:extLst>
        </c:dLbl>
      </c:pivotFmt>
      <c:pivotFmt>
        <c:idx val="16"/>
        <c:spPr>
          <a:solidFill>
            <a:schemeClr val="accent1">
              <a:lumMod val="60000"/>
              <a:lumOff val="40000"/>
            </a:schemeClr>
          </a:solidFill>
          <a:ln w="19050">
            <a:solidFill>
              <a:schemeClr val="lt1"/>
            </a:solidFill>
          </a:ln>
          <a:effectLst/>
        </c:spPr>
        <c:dLbl>
          <c:idx val="0"/>
          <c:layout>
            <c:manualLayout>
              <c:x val="-0.34218208661417321"/>
              <c:y val="-4.0913772774002745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9230555555555554"/>
                  <c:h val="0.21731481481481482"/>
                </c:manualLayout>
              </c15:layout>
            </c:ext>
          </c:extLst>
        </c:dLbl>
      </c:pivotFmt>
      <c:pivotFmt>
        <c:idx val="17"/>
        <c:spPr>
          <a:solidFill>
            <a:schemeClr val="accent1">
              <a:lumMod val="20000"/>
              <a:lumOff val="80000"/>
            </a:schemeClr>
          </a:solidFill>
          <a:ln w="19050">
            <a:solidFill>
              <a:schemeClr val="lt1"/>
            </a:solidFill>
          </a:ln>
          <a:effectLst/>
        </c:spPr>
        <c:dLbl>
          <c:idx val="0"/>
          <c:layout>
            <c:manualLayout>
              <c:x val="-4.0935148731408577E-2"/>
              <c:y val="-9.4911508313979945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6062489063867014"/>
                  <c:h val="0.21731481481481482"/>
                </c:manualLayout>
              </c15:layout>
            </c:ext>
          </c:extLst>
        </c:dLbl>
      </c:pivotFmt>
      <c:pivotFmt>
        <c:idx val="18"/>
        <c:spPr>
          <a:solidFill>
            <a:schemeClr val="accent1">
              <a:lumMod val="50000"/>
            </a:schemeClr>
          </a:solidFill>
        </c:spPr>
        <c:marker>
          <c:symbol val="none"/>
        </c:marker>
        <c:dLbl>
          <c:idx val="0"/>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extLst>
        </c:dLbl>
      </c:pivotFmt>
      <c:pivotFmt>
        <c:idx val="19"/>
        <c:spPr>
          <a:solidFill>
            <a:schemeClr val="accent1">
              <a:lumMod val="50000"/>
            </a:schemeClr>
          </a:solidFill>
          <a:ln w="19050">
            <a:solidFill>
              <a:schemeClr val="lt1"/>
            </a:solidFill>
          </a:ln>
          <a:effectLst/>
        </c:spPr>
        <c:dLbl>
          <c:idx val="0"/>
          <c:layout>
            <c:manualLayout>
              <c:x val="8.6960848643919508E-2"/>
              <c:y val="7.8733445449496661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9033333333333333"/>
                  <c:h val="0.21731481481481482"/>
                </c:manualLayout>
              </c15:layout>
            </c:ext>
          </c:extLst>
        </c:dLbl>
      </c:pivotFmt>
      <c:pivotFmt>
        <c:idx val="20"/>
        <c:spPr>
          <a:solidFill>
            <a:schemeClr val="accent1">
              <a:lumMod val="60000"/>
              <a:lumOff val="40000"/>
            </a:schemeClr>
          </a:solidFill>
          <a:ln w="19050">
            <a:solidFill>
              <a:schemeClr val="lt1"/>
            </a:solidFill>
          </a:ln>
          <a:effectLst/>
        </c:spPr>
        <c:dLbl>
          <c:idx val="0"/>
          <c:layout>
            <c:manualLayout>
              <c:x val="-0.34218208661417321"/>
              <c:y val="-4.0913772774002745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9230555555555554"/>
                  <c:h val="0.21731481481481482"/>
                </c:manualLayout>
              </c15:layout>
            </c:ext>
          </c:extLst>
        </c:dLbl>
      </c:pivotFmt>
      <c:pivotFmt>
        <c:idx val="21"/>
        <c:spPr>
          <a:solidFill>
            <a:schemeClr val="accent1">
              <a:lumMod val="20000"/>
              <a:lumOff val="80000"/>
            </a:schemeClr>
          </a:solidFill>
          <a:ln w="19050">
            <a:solidFill>
              <a:schemeClr val="lt1"/>
            </a:solidFill>
          </a:ln>
          <a:effectLst/>
        </c:spPr>
        <c:dLbl>
          <c:idx val="0"/>
          <c:layout>
            <c:manualLayout>
              <c:x val="-4.0935148731408577E-2"/>
              <c:y val="-9.4911508313979945E-2"/>
            </c:manualLayout>
          </c:layout>
          <c:spPr>
            <a:solidFill>
              <a:schemeClr val="tx2">
                <a:lumMod val="20000"/>
                <a:lumOff val="80000"/>
              </a:schemeClr>
            </a:solidFill>
            <a:ln>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6062489063867014"/>
                  <c:h val="0.21731481481481482"/>
                </c:manualLayout>
              </c15:layout>
            </c:ext>
          </c:extLst>
        </c:dLbl>
      </c:pivotFmt>
      <c:pivotFmt>
        <c:idx val="22"/>
        <c:spPr>
          <a:solidFill>
            <a:schemeClr val="accent1">
              <a:lumMod val="50000"/>
            </a:schemeClr>
          </a:solidFill>
        </c:spPr>
        <c:marker>
          <c:symbol val="none"/>
        </c:marker>
        <c:dLbl>
          <c:idx val="0"/>
          <c:spPr>
            <a:solidFill>
              <a:schemeClr val="accent1">
                <a:lumMod val="20000"/>
                <a:lumOff val="80000"/>
              </a:schemeClr>
            </a:solidFill>
            <a:ln>
              <a:solidFill>
                <a:schemeClr val="bg2">
                  <a:lumMod val="90000"/>
                </a:schemeClr>
              </a:solid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extLst>
        </c:dLbl>
      </c:pivotFmt>
      <c:pivotFmt>
        <c:idx val="23"/>
        <c:spPr>
          <a:solidFill>
            <a:schemeClr val="accent1">
              <a:lumMod val="50000"/>
            </a:schemeClr>
          </a:solidFill>
          <a:ln w="19050">
            <a:solidFill>
              <a:schemeClr val="lt1"/>
            </a:solidFill>
          </a:ln>
          <a:effectLst/>
        </c:spPr>
        <c:dLbl>
          <c:idx val="0"/>
          <c:layout>
            <c:manualLayout>
              <c:x val="5.2156209275119436E-2"/>
              <c:y val="4.9598081784902312E-2"/>
            </c:manualLayout>
          </c:layout>
          <c:spPr>
            <a:solidFill>
              <a:schemeClr val="accent1">
                <a:lumMod val="20000"/>
                <a:lumOff val="80000"/>
              </a:schemeClr>
            </a:solidFill>
            <a:ln>
              <a:solidFill>
                <a:schemeClr val="bg2">
                  <a:lumMod val="90000"/>
                </a:schemeClr>
              </a:solid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8274102769752398"/>
                  <c:h val="0.28409741912797948"/>
                </c:manualLayout>
              </c15:layout>
            </c:ext>
          </c:extLst>
        </c:dLbl>
      </c:pivotFmt>
      <c:pivotFmt>
        <c:idx val="24"/>
        <c:spPr>
          <a:solidFill>
            <a:schemeClr val="accent1">
              <a:lumMod val="60000"/>
              <a:lumOff val="40000"/>
            </a:schemeClr>
          </a:solidFill>
          <a:ln w="19050">
            <a:solidFill>
              <a:schemeClr val="lt1"/>
            </a:solidFill>
          </a:ln>
          <a:effectLst/>
        </c:spPr>
        <c:dLbl>
          <c:idx val="0"/>
          <c:layout>
            <c:manualLayout>
              <c:x val="-0.36285987380897311"/>
              <c:y val="-6.7550618955368222E-2"/>
            </c:manualLayout>
          </c:layout>
          <c:spPr>
            <a:solidFill>
              <a:schemeClr val="accent1">
                <a:lumMod val="20000"/>
                <a:lumOff val="80000"/>
              </a:schemeClr>
            </a:solidFill>
            <a:ln>
              <a:solidFill>
                <a:schemeClr val="bg2">
                  <a:lumMod val="90000"/>
                </a:schemeClr>
              </a:solid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6542170545310264"/>
                  <c:h val="0.26958437648571021"/>
                </c:manualLayout>
              </c15:layout>
            </c:ext>
          </c:extLst>
        </c:dLbl>
      </c:pivotFmt>
      <c:pivotFmt>
        <c:idx val="25"/>
        <c:spPr>
          <a:solidFill>
            <a:schemeClr val="accent1">
              <a:lumMod val="20000"/>
              <a:lumOff val="80000"/>
            </a:schemeClr>
          </a:solidFill>
          <a:ln w="19050">
            <a:solidFill>
              <a:schemeClr val="lt1"/>
            </a:solidFill>
          </a:ln>
          <a:effectLst/>
        </c:spPr>
        <c:dLbl>
          <c:idx val="0"/>
          <c:layout>
            <c:manualLayout>
              <c:x val="-4.4648488715241547E-2"/>
              <c:y val="-6.7035689150666572E-2"/>
            </c:manualLayout>
          </c:layout>
          <c:spPr>
            <a:solidFill>
              <a:schemeClr val="accent1">
                <a:lumMod val="20000"/>
                <a:lumOff val="80000"/>
              </a:schemeClr>
            </a:solidFill>
            <a:ln>
              <a:solidFill>
                <a:schemeClr val="bg2">
                  <a:lumMod val="90000"/>
                </a:schemeClr>
              </a:solid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531982106710042"/>
                  <c:h val="0.27306645314144157"/>
                </c:manualLayout>
              </c15:layout>
            </c:ext>
          </c:extLst>
        </c:dLbl>
      </c:pivotFmt>
    </c:pivotFmts>
    <c:plotArea>
      <c:layout>
        <c:manualLayout>
          <c:layoutTarget val="inner"/>
          <c:xMode val="edge"/>
          <c:yMode val="edge"/>
          <c:x val="0.21537680911445575"/>
          <c:y val="0.22174377884017238"/>
          <c:w val="0.46336679790026247"/>
          <c:h val="0.68966187405878088"/>
        </c:manualLayout>
      </c:layout>
      <c:pieChart>
        <c:varyColors val="1"/>
        <c:ser>
          <c:idx val="0"/>
          <c:order val="0"/>
          <c:tx>
            <c:strRef>
              <c:f>'Payment Type'!$B$4</c:f>
              <c:strCache>
                <c:ptCount val="1"/>
                <c:pt idx="0">
                  <c:v>Total</c:v>
                </c:pt>
              </c:strCache>
            </c:strRef>
          </c:tx>
          <c:spPr>
            <a:solidFill>
              <a:schemeClr val="accent1">
                <a:lumMod val="50000"/>
              </a:schemeClr>
            </a:solidFill>
          </c:spPr>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A-10F1-442C-BED6-BD15C9441C33}"/>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B-10F1-442C-BED6-BD15C9441C33}"/>
              </c:ext>
            </c:extLst>
          </c:dPt>
          <c:dPt>
            <c:idx val="2"/>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C-10F1-442C-BED6-BD15C9441C33}"/>
              </c:ext>
            </c:extLst>
          </c:dPt>
          <c:dLbls>
            <c:dLbl>
              <c:idx val="0"/>
              <c:layout>
                <c:manualLayout>
                  <c:x val="5.2156209275119436E-2"/>
                  <c:y val="4.9598081784902312E-2"/>
                </c:manualLayout>
              </c:layout>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8274102769752398"/>
                      <c:h val="0.28409741912797948"/>
                    </c:manualLayout>
                  </c15:layout>
                </c:ext>
                <c:ext xmlns:c16="http://schemas.microsoft.com/office/drawing/2014/chart" uri="{C3380CC4-5D6E-409C-BE32-E72D297353CC}">
                  <c16:uniqueId val="{0000000A-10F1-442C-BED6-BD15C9441C33}"/>
                </c:ext>
              </c:extLst>
            </c:dLbl>
            <c:dLbl>
              <c:idx val="1"/>
              <c:layout>
                <c:manualLayout>
                  <c:x val="-0.36285987380897311"/>
                  <c:y val="-6.7550618955368222E-2"/>
                </c:manualLayout>
              </c:layout>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6542170545310264"/>
                      <c:h val="0.26958437648571021"/>
                    </c:manualLayout>
                  </c15:layout>
                </c:ext>
                <c:ext xmlns:c16="http://schemas.microsoft.com/office/drawing/2014/chart" uri="{C3380CC4-5D6E-409C-BE32-E72D297353CC}">
                  <c16:uniqueId val="{0000000B-10F1-442C-BED6-BD15C9441C33}"/>
                </c:ext>
              </c:extLst>
            </c:dLbl>
            <c:dLbl>
              <c:idx val="2"/>
              <c:layout>
                <c:manualLayout>
                  <c:x val="-4.4648488715241547E-2"/>
                  <c:y val="-6.7035689150666572E-2"/>
                </c:manualLayout>
              </c:layout>
              <c:dLblPos val="bestFit"/>
              <c:showLegendKey val="0"/>
              <c:showVal val="1"/>
              <c:showCatName val="1"/>
              <c:showSerName val="1"/>
              <c:showPercent val="1"/>
              <c:showBubbleSize val="0"/>
              <c:separator>
</c:separator>
              <c:extLst>
                <c:ext xmlns:c15="http://schemas.microsoft.com/office/drawing/2012/chart" uri="{CE6537A1-D6FC-4f65-9D91-7224C49458BB}">
                  <c15:layout>
                    <c:manualLayout>
                      <c:w val="0.1531982106710042"/>
                      <c:h val="0.27306645314144157"/>
                    </c:manualLayout>
                  </c15:layout>
                </c:ext>
                <c:ext xmlns:c16="http://schemas.microsoft.com/office/drawing/2014/chart" uri="{C3380CC4-5D6E-409C-BE32-E72D297353CC}">
                  <c16:uniqueId val="{0000000C-10F1-442C-BED6-BD15C9441C33}"/>
                </c:ext>
              </c:extLst>
            </c:dLbl>
            <c:spPr>
              <a:solidFill>
                <a:schemeClr val="accent1">
                  <a:lumMod val="20000"/>
                  <a:lumOff val="80000"/>
                </a:schemeClr>
              </a:solidFill>
              <a:ln>
                <a:solidFill>
                  <a:schemeClr val="bg2">
                    <a:lumMod val="90000"/>
                  </a:schemeClr>
                </a:solid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1"/>
            <c:showPercent val="1"/>
            <c:showBubbleSize val="0"/>
            <c:separator>
</c:separator>
            <c:showLeaderLines val="1"/>
            <c:leaderLines>
              <c:spPr>
                <a:ln>
                  <a:solidFill>
                    <a:schemeClr val="bg2">
                      <a:lumMod val="90000"/>
                    </a:schemeClr>
                  </a:solidFill>
                </a:ln>
              </c:spPr>
            </c:leaderLines>
            <c:extLst>
              <c:ext xmlns:c15="http://schemas.microsoft.com/office/drawing/2012/chart" uri="{CE6537A1-D6FC-4f65-9D91-7224C49458BB}"/>
            </c:extLst>
          </c:dLbls>
          <c:cat>
            <c:strRef>
              <c:f>'Payment Type'!$A$5:$A$8</c:f>
              <c:strCache>
                <c:ptCount val="3"/>
                <c:pt idx="0">
                  <c:v>Cash</c:v>
                </c:pt>
                <c:pt idx="1">
                  <c:v>Credit</c:v>
                </c:pt>
                <c:pt idx="2">
                  <c:v>Debit</c:v>
                </c:pt>
              </c:strCache>
            </c:strRef>
          </c:cat>
          <c:val>
            <c:numRef>
              <c:f>'Payment Type'!$B$5:$B$8</c:f>
              <c:numCache>
                <c:formatCode>General</c:formatCode>
                <c:ptCount val="3"/>
                <c:pt idx="0">
                  <c:v>16</c:v>
                </c:pt>
                <c:pt idx="1">
                  <c:v>17</c:v>
                </c:pt>
                <c:pt idx="2">
                  <c:v>17</c:v>
                </c:pt>
              </c:numCache>
            </c:numRef>
          </c:val>
          <c:extLst>
            <c:ext xmlns:c16="http://schemas.microsoft.com/office/drawing/2014/chart" uri="{C3380CC4-5D6E-409C-BE32-E72D297353CC}">
              <c16:uniqueId val="{00000009-10F1-442C-BED6-BD15C9441C33}"/>
            </c:ext>
          </c:extLst>
        </c:ser>
        <c:dLbls>
          <c:showLegendKey val="0"/>
          <c:showVal val="0"/>
          <c:showCatName val="0"/>
          <c:showSerName val="0"/>
          <c:showPercent val="0"/>
          <c:showBubbleSize val="0"/>
          <c:showLeaderLines val="1"/>
        </c:dLbls>
        <c:firstSliceAng val="0"/>
      </c:pieChart>
    </c:plotArea>
    <c:legend>
      <c:legendPos val="r"/>
      <c:layout>
        <c:manualLayout>
          <c:xMode val="edge"/>
          <c:yMode val="edge"/>
          <c:x val="0.72003388806587409"/>
          <c:y val="0.53405973321804601"/>
          <c:w val="0.2593926934895957"/>
          <c:h val="0.4382456519585326"/>
        </c:manualLayout>
      </c:layout>
      <c:overlay val="0"/>
      <c:spPr>
        <a:noFill/>
        <a:ln>
          <a:solidFill>
            <a:schemeClr val="accent1">
              <a:lumMod val="20000"/>
              <a:lumOff val="80000"/>
            </a:schemeClr>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Yu Gothic UI Light" panose="020B0300000000000000" pitchFamily="34" charset="-128"/>
              <a:ea typeface="Yu Gothic UI Light" panose="020B0300000000000000" pitchFamily="34" charset="-128"/>
              <a:cs typeface="+mn-cs"/>
            </a:defRPr>
          </a:pPr>
          <a:endParaRPr lang="en-US"/>
        </a:p>
      </c:txPr>
    </c:legend>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Maged.xlsx]Total Profit!PivotTable3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u="sng">
                <a:solidFill>
                  <a:schemeClr val="accent1">
                    <a:lumMod val="60000"/>
                    <a:lumOff val="40000"/>
                  </a:schemeClr>
                </a:solidFill>
                <a:latin typeface="Yu Gothic UI Light" panose="020B0300000000000000" pitchFamily="34" charset="-128"/>
                <a:ea typeface="Yu Gothic UI Light" panose="020B0300000000000000" pitchFamily="34" charset="-128"/>
              </a:rPr>
              <a:t>Total</a:t>
            </a:r>
            <a:r>
              <a:rPr lang="en-US" sz="1800" u="sng" baseline="0">
                <a:solidFill>
                  <a:schemeClr val="accent1">
                    <a:lumMod val="60000"/>
                    <a:lumOff val="40000"/>
                  </a:schemeClr>
                </a:solidFill>
                <a:latin typeface="Yu Gothic UI Light" panose="020B0300000000000000" pitchFamily="34" charset="-128"/>
                <a:ea typeface="Yu Gothic UI Light" panose="020B0300000000000000" pitchFamily="34" charset="-128"/>
              </a:rPr>
              <a:t> Profit</a:t>
            </a:r>
            <a:endParaRPr lang="en-US" sz="1800" u="sng">
              <a:solidFill>
                <a:schemeClr val="accent1">
                  <a:lumMod val="60000"/>
                  <a:lumOff val="40000"/>
                </a:schemeClr>
              </a:solidFill>
              <a:latin typeface="Yu Gothic UI Light" panose="020B0300000000000000" pitchFamily="34" charset="-128"/>
              <a:ea typeface="Yu Gothic UI Light" panose="020B0300000000000000" pitchFamily="34" charset="-128"/>
            </a:endParaRPr>
          </a:p>
        </c:rich>
      </c:tx>
      <c:layout>
        <c:manualLayout>
          <c:xMode val="edge"/>
          <c:yMode val="edge"/>
          <c:x val="0.7434734850598923"/>
          <c:y val="3.72392261682427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w="19050">
            <a:solidFill>
              <a:schemeClr val="lt1"/>
            </a:solidFill>
          </a:ln>
          <a:effectLst/>
        </c:spPr>
        <c:marker>
          <c:symbol val="none"/>
        </c:marker>
        <c:dLbl>
          <c:idx val="0"/>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1">
              <a:lumMod val="75000"/>
            </a:schemeClr>
          </a:solidFill>
          <a:ln w="19050">
            <a:solidFill>
              <a:schemeClr val="lt1"/>
            </a:solidFill>
          </a:ln>
          <a:effectLst/>
        </c:spPr>
        <c:dLbl>
          <c:idx val="0"/>
          <c:layout>
            <c:manualLayout>
              <c:x val="0.19839714840839692"/>
              <c:y val="-0.18418267716535436"/>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1">
              <a:lumMod val="75000"/>
            </a:schemeClr>
          </a:solidFill>
          <a:ln w="19050">
            <a:solidFill>
              <a:schemeClr val="lt1"/>
            </a:solidFill>
          </a:ln>
          <a:effectLst/>
        </c:spPr>
        <c:dLbl>
          <c:idx val="0"/>
          <c:layout>
            <c:manualLayout>
              <c:x val="0.22938054821069453"/>
              <c:y val="0.10762764654418187"/>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3"/>
        <c:spPr>
          <a:solidFill>
            <a:schemeClr val="accent1">
              <a:lumMod val="75000"/>
            </a:schemeClr>
          </a:solidFill>
          <a:ln w="19050">
            <a:solidFill>
              <a:schemeClr val="lt1"/>
            </a:solidFill>
          </a:ln>
          <a:effectLst/>
        </c:spPr>
        <c:dLbl>
          <c:idx val="0"/>
          <c:layout>
            <c:manualLayout>
              <c:x val="-0.20833333333333334"/>
              <c:y val="0.12483487574107004"/>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4"/>
        <c:spPr>
          <a:solidFill>
            <a:schemeClr val="accent1">
              <a:lumMod val="75000"/>
            </a:schemeClr>
          </a:solidFill>
          <a:ln w="19050">
            <a:solidFill>
              <a:schemeClr val="lt1"/>
            </a:solidFill>
          </a:ln>
          <a:effectLst/>
        </c:spPr>
        <c:dLbl>
          <c:idx val="0"/>
          <c:layout>
            <c:manualLayout>
              <c:x val="-0.15"/>
              <c:y val="-0.1566576042022213"/>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1">
              <a:lumMod val="20000"/>
              <a:lumOff val="80000"/>
            </a:schemeClr>
          </a:solidFill>
          <a:ln w="19050">
            <a:solidFill>
              <a:schemeClr val="lt1"/>
            </a:solidFill>
          </a:ln>
          <a:effectLst/>
        </c:spPr>
        <c:dLbl>
          <c:idx val="0"/>
          <c:layout>
            <c:manualLayout>
              <c:x val="-0.15833333333333333"/>
              <c:y val="-0.1784711662000236"/>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6"/>
        <c:spPr>
          <a:solidFill>
            <a:schemeClr val="accent1">
              <a:lumMod val="75000"/>
            </a:schemeClr>
          </a:solidFill>
          <a:ln w="19050">
            <a:solidFill>
              <a:schemeClr val="lt1"/>
            </a:solidFill>
          </a:ln>
          <a:effectLst/>
        </c:spPr>
        <c:marker>
          <c:symbol val="none"/>
        </c:marker>
        <c:dLbl>
          <c:idx val="0"/>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7"/>
        <c:spPr>
          <a:solidFill>
            <a:schemeClr val="accent1">
              <a:lumMod val="75000"/>
            </a:schemeClr>
          </a:solidFill>
          <a:ln w="19050">
            <a:solidFill>
              <a:schemeClr val="lt1"/>
            </a:solidFill>
          </a:ln>
          <a:effectLst/>
        </c:spPr>
        <c:dLbl>
          <c:idx val="0"/>
          <c:layout>
            <c:manualLayout>
              <c:x val="0.19839714840839692"/>
              <c:y val="-0.18418267716535436"/>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8"/>
        <c:spPr>
          <a:solidFill>
            <a:schemeClr val="accent1">
              <a:lumMod val="75000"/>
            </a:schemeClr>
          </a:solidFill>
          <a:ln w="19050">
            <a:solidFill>
              <a:schemeClr val="lt1"/>
            </a:solidFill>
          </a:ln>
          <a:effectLst/>
        </c:spPr>
        <c:dLbl>
          <c:idx val="0"/>
          <c:layout>
            <c:manualLayout>
              <c:x val="0.22938054821069453"/>
              <c:y val="0.10762764654418187"/>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9"/>
        <c:spPr>
          <a:solidFill>
            <a:schemeClr val="accent1">
              <a:lumMod val="75000"/>
            </a:schemeClr>
          </a:solidFill>
          <a:ln w="19050">
            <a:solidFill>
              <a:schemeClr val="lt1"/>
            </a:solidFill>
          </a:ln>
          <a:effectLst/>
        </c:spPr>
        <c:dLbl>
          <c:idx val="0"/>
          <c:layout>
            <c:manualLayout>
              <c:x val="-0.20833333333333334"/>
              <c:y val="0.12483487574107004"/>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0"/>
        <c:spPr>
          <a:solidFill>
            <a:schemeClr val="accent1">
              <a:lumMod val="75000"/>
            </a:schemeClr>
          </a:solidFill>
          <a:ln w="19050">
            <a:solidFill>
              <a:schemeClr val="lt1"/>
            </a:solidFill>
          </a:ln>
          <a:effectLst/>
        </c:spPr>
        <c:dLbl>
          <c:idx val="0"/>
          <c:layout>
            <c:manualLayout>
              <c:x val="-0.15"/>
              <c:y val="-0.1566576042022213"/>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1"/>
        <c:spPr>
          <a:solidFill>
            <a:schemeClr val="accent1">
              <a:lumMod val="20000"/>
              <a:lumOff val="80000"/>
            </a:schemeClr>
          </a:solidFill>
          <a:ln w="19050">
            <a:solidFill>
              <a:schemeClr val="lt1"/>
            </a:solidFill>
          </a:ln>
          <a:effectLst/>
        </c:spPr>
        <c:dLbl>
          <c:idx val="0"/>
          <c:layout>
            <c:manualLayout>
              <c:x val="-0.15833333333333333"/>
              <c:y val="-0.1784711662000236"/>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2"/>
        <c:spPr>
          <a:solidFill>
            <a:schemeClr val="accent1">
              <a:lumMod val="75000"/>
            </a:schemeClr>
          </a:solidFill>
          <a:ln w="19050">
            <a:solidFill>
              <a:schemeClr val="lt1"/>
            </a:solidFill>
          </a:ln>
          <a:effectLst/>
        </c:spPr>
        <c:marker>
          <c:symbol val="none"/>
        </c:marker>
        <c:dLbl>
          <c:idx val="0"/>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3"/>
        <c:spPr>
          <a:solidFill>
            <a:schemeClr val="accent1">
              <a:lumMod val="50000"/>
            </a:schemeClr>
          </a:solidFill>
          <a:ln w="19050">
            <a:solidFill>
              <a:schemeClr val="lt1"/>
            </a:solidFill>
          </a:ln>
          <a:effectLst/>
        </c:spPr>
        <c:dLbl>
          <c:idx val="0"/>
          <c:layout>
            <c:manualLayout>
              <c:x val="8.4272625723629244E-2"/>
              <c:y val="-0.32770924715678174"/>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4"/>
        <c:spPr>
          <a:solidFill>
            <a:schemeClr val="accent1">
              <a:lumMod val="75000"/>
            </a:schemeClr>
          </a:solidFill>
          <a:ln w="19050">
            <a:solidFill>
              <a:schemeClr val="lt1"/>
            </a:solidFill>
          </a:ln>
          <a:effectLst/>
        </c:spPr>
        <c:dLbl>
          <c:idx val="0"/>
          <c:layout>
            <c:manualLayout>
              <c:x val="0.26167622353957448"/>
              <c:y val="1.9303776285298082E-2"/>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5"/>
        <c:spPr>
          <a:solidFill>
            <a:schemeClr val="accent1">
              <a:lumMod val="60000"/>
              <a:lumOff val="40000"/>
            </a:schemeClr>
          </a:solidFill>
          <a:ln w="19050">
            <a:solidFill>
              <a:schemeClr val="lt1"/>
            </a:solidFill>
          </a:ln>
          <a:effectLst/>
        </c:spPr>
        <c:dLbl>
          <c:idx val="0"/>
          <c:layout>
            <c:manualLayout>
              <c:x val="-0.11620756439482757"/>
              <c:y val="0.15059617245317264"/>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6"/>
        <c:spPr>
          <a:solidFill>
            <a:schemeClr val="accent1">
              <a:lumMod val="40000"/>
              <a:lumOff val="60000"/>
            </a:schemeClr>
          </a:solidFill>
          <a:ln w="19050">
            <a:solidFill>
              <a:schemeClr val="lt1"/>
            </a:solidFill>
          </a:ln>
          <a:effectLst/>
        </c:spPr>
        <c:dLbl>
          <c:idx val="0"/>
          <c:layout>
            <c:manualLayout>
              <c:x val="-9.7516727085090363E-2"/>
              <c:y val="-0.20081972082316341"/>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7"/>
        <c:spPr>
          <a:solidFill>
            <a:schemeClr val="accent1">
              <a:lumMod val="20000"/>
              <a:lumOff val="80000"/>
            </a:schemeClr>
          </a:solidFill>
          <a:ln w="19050">
            <a:solidFill>
              <a:schemeClr val="lt1"/>
            </a:solidFill>
          </a:ln>
          <a:effectLst/>
        </c:spPr>
        <c:dLbl>
          <c:idx val="0"/>
          <c:layout>
            <c:manualLayout>
              <c:x val="-6.8563760157885845E-2"/>
              <c:y val="-0.19258107449844694"/>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8"/>
        <c:dLbl>
          <c:idx val="0"/>
          <c:layout>
            <c:manualLayout>
              <c:x val="-8.5747921978598013E-2"/>
              <c:y val="-0.19136850316624701"/>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6.298574632609745E-2"/>
                  <c:h val="0.11765491689054343"/>
                </c:manualLayout>
              </c15:layout>
            </c:ext>
          </c:extLst>
        </c:dLbl>
      </c:pivotFmt>
      <c:pivotFmt>
        <c:idx val="19"/>
        <c:dLbl>
          <c:idx val="0"/>
          <c:layout>
            <c:manualLayout>
              <c:x val="-0.15070846893208134"/>
              <c:y val="8.8323991409854322E-2"/>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20"/>
        <c:dLbl>
          <c:idx val="0"/>
          <c:layout>
            <c:manualLayout>
              <c:x val="-9.8416407628227065E-2"/>
              <c:y val="-0.26497197422956298"/>
            </c:manualLayout>
          </c:layout>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s>
    <c:plotArea>
      <c:layout>
        <c:manualLayout>
          <c:layoutTarget val="inner"/>
          <c:xMode val="edge"/>
          <c:yMode val="edge"/>
          <c:x val="9.6274775961753517E-2"/>
          <c:y val="0.1490096270886356"/>
          <c:w val="0.49975000000000003"/>
          <c:h val="0.83291666666666664"/>
        </c:manualLayout>
      </c:layout>
      <c:doughnutChart>
        <c:varyColors val="1"/>
        <c:ser>
          <c:idx val="0"/>
          <c:order val="0"/>
          <c:tx>
            <c:strRef>
              <c:f>'Total Profit'!$B$1</c:f>
              <c:strCache>
                <c:ptCount val="1"/>
                <c:pt idx="0">
                  <c:v>Total</c:v>
                </c:pt>
              </c:strCache>
            </c:strRef>
          </c:tx>
          <c:spPr>
            <a:solidFill>
              <a:schemeClr val="accent1">
                <a:lumMod val="75000"/>
              </a:schemeClr>
            </a:solidFill>
          </c:spPr>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13-CF43-4BBB-BC78-442246896934}"/>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14-CF43-4BBB-BC78-442246896934}"/>
              </c:ext>
            </c:extLst>
          </c:dPt>
          <c:dPt>
            <c:idx val="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16-CF43-4BBB-BC78-442246896934}"/>
              </c:ext>
            </c:extLst>
          </c:dPt>
          <c:dPt>
            <c:idx val="3"/>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15-CF43-4BBB-BC78-442246896934}"/>
              </c:ext>
            </c:extLst>
          </c:dPt>
          <c:dPt>
            <c:idx val="4"/>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17-CF43-4BBB-BC78-442246896934}"/>
              </c:ext>
            </c:extLst>
          </c:dPt>
          <c:dLbls>
            <c:dLbl>
              <c:idx val="0"/>
              <c:layout>
                <c:manualLayout>
                  <c:x val="8.4272625723629244E-2"/>
                  <c:y val="-0.32770924715678174"/>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13-CF43-4BBB-BC78-442246896934}"/>
                </c:ext>
              </c:extLst>
            </c:dLbl>
            <c:dLbl>
              <c:idx val="1"/>
              <c:layout>
                <c:manualLayout>
                  <c:x val="0.26167622353957448"/>
                  <c:y val="1.9303776285298082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14-CF43-4BBB-BC78-442246896934}"/>
                </c:ext>
              </c:extLst>
            </c:dLbl>
            <c:dLbl>
              <c:idx val="2"/>
              <c:layout>
                <c:manualLayout>
                  <c:x val="-0.11620756439482757"/>
                  <c:y val="0.15059617245317264"/>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16-CF43-4BBB-BC78-442246896934}"/>
                </c:ext>
              </c:extLst>
            </c:dLbl>
            <c:dLbl>
              <c:idx val="3"/>
              <c:layout>
                <c:manualLayout>
                  <c:x val="-9.7516727085090363E-2"/>
                  <c:y val="-0.20081972082316341"/>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15-CF43-4BBB-BC78-442246896934}"/>
                </c:ext>
              </c:extLst>
            </c:dLbl>
            <c:dLbl>
              <c:idx val="4"/>
              <c:layout>
                <c:manualLayout>
                  <c:x val="-6.8563760157885845E-2"/>
                  <c:y val="-0.19258107449844694"/>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17-CF43-4BBB-BC78-442246896934}"/>
                </c:ext>
              </c:extLst>
            </c:dLbl>
            <c:spPr>
              <a:solidFill>
                <a:schemeClr val="accent1">
                  <a:lumMod val="20000"/>
                  <a:lumOff val="80000"/>
                </a:schemeClr>
              </a:solidFill>
              <a:ln>
                <a:solidFill>
                  <a:schemeClr val="bg2">
                    <a:lumMod val="90000"/>
                  </a:schemeClr>
                </a:solidFill>
              </a:ln>
              <a:effectLst>
                <a:softEdge rad="0"/>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Profit'!$A$2:$A$7</c:f>
              <c:strCache>
                <c:ptCount val="5"/>
                <c:pt idx="0">
                  <c:v>Accessories</c:v>
                </c:pt>
                <c:pt idx="1">
                  <c:v>Laptops</c:v>
                </c:pt>
                <c:pt idx="2">
                  <c:v>Cameras</c:v>
                </c:pt>
                <c:pt idx="3">
                  <c:v>Phones</c:v>
                </c:pt>
                <c:pt idx="4">
                  <c:v>Tablets</c:v>
                </c:pt>
              </c:strCache>
            </c:strRef>
          </c:cat>
          <c:val>
            <c:numRef>
              <c:f>'Total Profit'!$B$2:$B$7</c:f>
              <c:numCache>
                <c:formatCode>"$"#,##0</c:formatCode>
                <c:ptCount val="5"/>
                <c:pt idx="0">
                  <c:v>1360</c:v>
                </c:pt>
                <c:pt idx="1">
                  <c:v>1200</c:v>
                </c:pt>
                <c:pt idx="2">
                  <c:v>900</c:v>
                </c:pt>
                <c:pt idx="3">
                  <c:v>900</c:v>
                </c:pt>
                <c:pt idx="4">
                  <c:v>500</c:v>
                </c:pt>
              </c:numCache>
            </c:numRef>
          </c:val>
          <c:extLst>
            <c:ext xmlns:c16="http://schemas.microsoft.com/office/drawing/2014/chart" uri="{C3380CC4-5D6E-409C-BE32-E72D297353CC}">
              <c16:uniqueId val="{00000012-CF43-4BBB-BC78-442246896934}"/>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r"/>
      <c:layout>
        <c:manualLayout>
          <c:xMode val="edge"/>
          <c:yMode val="edge"/>
          <c:x val="0.73926780085464494"/>
          <c:y val="0.20244536909025415"/>
          <c:w val="0.23415457213967772"/>
          <c:h val="0.51292535260774563"/>
        </c:manualLayout>
      </c:layout>
      <c:overlay val="0"/>
      <c:spPr>
        <a:noFill/>
        <a:ln>
          <a:solidFill>
            <a:schemeClr val="accent1">
              <a:lumMod val="20000"/>
              <a:lumOff val="80000"/>
            </a:schemeClr>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Yu Gothic UI Light" panose="020B0300000000000000" pitchFamily="34" charset="-128"/>
              <a:ea typeface="Yu Gothic UI Light" panose="020B0300000000000000" pitchFamily="34" charset="-128"/>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Maged.xlsx]TotalSalesForEachCity!PivotTable1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u="sng">
                <a:solidFill>
                  <a:schemeClr val="accent1">
                    <a:lumMod val="60000"/>
                    <a:lumOff val="40000"/>
                  </a:schemeClr>
                </a:solidFill>
                <a:latin typeface="Yu Gothic UI Light" panose="020B0300000000000000" pitchFamily="34" charset="-128"/>
                <a:ea typeface="Yu Gothic UI Light" panose="020B0300000000000000" pitchFamily="34" charset="-128"/>
              </a:rPr>
              <a:t>Total</a:t>
            </a:r>
            <a:r>
              <a:rPr lang="en-US" sz="1800" u="sng" baseline="0">
                <a:solidFill>
                  <a:schemeClr val="accent1">
                    <a:lumMod val="60000"/>
                    <a:lumOff val="40000"/>
                  </a:schemeClr>
                </a:solidFill>
                <a:latin typeface="Yu Gothic UI Light" panose="020B0300000000000000" pitchFamily="34" charset="-128"/>
                <a:ea typeface="Yu Gothic UI Light" panose="020B0300000000000000" pitchFamily="34" charset="-128"/>
              </a:rPr>
              <a:t> Sales For Each City</a:t>
            </a:r>
            <a:endParaRPr lang="en-US" sz="1800" u="sng">
              <a:solidFill>
                <a:schemeClr val="accent1">
                  <a:lumMod val="60000"/>
                  <a:lumOff val="40000"/>
                </a:schemeClr>
              </a:solidFill>
              <a:latin typeface="Yu Gothic UI Light" panose="020B0300000000000000" pitchFamily="34" charset="-128"/>
              <a:ea typeface="Yu Gothic UI Light" panose="020B0300000000000000" pitchFamily="34" charset="-128"/>
            </a:endParaRPr>
          </a:p>
        </c:rich>
      </c:tx>
      <c:layout>
        <c:manualLayout>
          <c:xMode val="edge"/>
          <c:yMode val="edge"/>
          <c:x val="0.255186538346865"/>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TotalSalesForEachCity!$G$5</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TotalSalesForEachCity!$F$6:$F$12</c:f>
              <c:strCache>
                <c:ptCount val="6"/>
                <c:pt idx="0">
                  <c:v>Alexandria</c:v>
                </c:pt>
                <c:pt idx="1">
                  <c:v>Cairo</c:v>
                </c:pt>
                <c:pt idx="2">
                  <c:v>Giza</c:v>
                </c:pt>
                <c:pt idx="3">
                  <c:v>Hurghada</c:v>
                </c:pt>
                <c:pt idx="4">
                  <c:v>Luxor</c:v>
                </c:pt>
                <c:pt idx="5">
                  <c:v>Port Said</c:v>
                </c:pt>
              </c:strCache>
            </c:strRef>
          </c:cat>
          <c:val>
            <c:numRef>
              <c:f>TotalSalesForEachCity!$G$6:$G$12</c:f>
              <c:numCache>
                <c:formatCode>"$"#,##0</c:formatCode>
                <c:ptCount val="6"/>
                <c:pt idx="0">
                  <c:v>1320</c:v>
                </c:pt>
                <c:pt idx="1">
                  <c:v>3020</c:v>
                </c:pt>
                <c:pt idx="2">
                  <c:v>3410</c:v>
                </c:pt>
                <c:pt idx="3">
                  <c:v>1630</c:v>
                </c:pt>
                <c:pt idx="4">
                  <c:v>1520</c:v>
                </c:pt>
                <c:pt idx="5">
                  <c:v>2600</c:v>
                </c:pt>
              </c:numCache>
            </c:numRef>
          </c:val>
          <c:extLst>
            <c:ext xmlns:c16="http://schemas.microsoft.com/office/drawing/2014/chart" uri="{C3380CC4-5D6E-409C-BE32-E72D297353CC}">
              <c16:uniqueId val="{00000003-6177-4405-BCBD-B6144EE58A47}"/>
            </c:ext>
          </c:extLst>
        </c:ser>
        <c:dLbls>
          <c:dLblPos val="outEnd"/>
          <c:showLegendKey val="0"/>
          <c:showVal val="1"/>
          <c:showCatName val="0"/>
          <c:showSerName val="0"/>
          <c:showPercent val="0"/>
          <c:showBubbleSize val="0"/>
        </c:dLbls>
        <c:gapWidth val="182"/>
        <c:axId val="1028885232"/>
        <c:axId val="1028889072"/>
      </c:barChart>
      <c:catAx>
        <c:axId val="10288852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Yu Gothic UI Light" panose="020B0300000000000000" pitchFamily="34" charset="-128"/>
                <a:ea typeface="Yu Gothic UI Light" panose="020B0300000000000000" pitchFamily="34" charset="-128"/>
                <a:cs typeface="+mn-cs"/>
              </a:defRPr>
            </a:pPr>
            <a:endParaRPr lang="en-US"/>
          </a:p>
        </c:txPr>
        <c:crossAx val="1028889072"/>
        <c:crosses val="autoZero"/>
        <c:auto val="1"/>
        <c:lblAlgn val="ctr"/>
        <c:lblOffset val="100"/>
        <c:noMultiLvlLbl val="0"/>
      </c:catAx>
      <c:valAx>
        <c:axId val="1028889072"/>
        <c:scaling>
          <c:orientation val="minMax"/>
        </c:scaling>
        <c:delete val="1"/>
        <c:axPos val="b"/>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crossAx val="1028885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Maged.xlsx]Top 5 Customers!PivotTable1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u="sng">
                <a:solidFill>
                  <a:schemeClr val="accent1">
                    <a:lumMod val="60000"/>
                    <a:lumOff val="40000"/>
                  </a:schemeClr>
                </a:solidFill>
                <a:latin typeface="Yu Gothic UI Light" panose="020B0300000000000000" pitchFamily="34" charset="-128"/>
                <a:ea typeface="Yu Gothic UI Light" panose="020B0300000000000000" pitchFamily="34" charset="-128"/>
              </a:rPr>
              <a:t>Top</a:t>
            </a:r>
            <a:r>
              <a:rPr lang="en-US" sz="2000" u="sng" baseline="0">
                <a:solidFill>
                  <a:schemeClr val="accent1">
                    <a:lumMod val="60000"/>
                    <a:lumOff val="40000"/>
                  </a:schemeClr>
                </a:solidFill>
                <a:latin typeface="Yu Gothic UI Light" panose="020B0300000000000000" pitchFamily="34" charset="-128"/>
                <a:ea typeface="Yu Gothic UI Light" panose="020B0300000000000000" pitchFamily="34" charset="-128"/>
              </a:rPr>
              <a:t> Products</a:t>
            </a:r>
            <a:endParaRPr lang="en-US" sz="2000" u="sng">
              <a:solidFill>
                <a:schemeClr val="accent1">
                  <a:lumMod val="60000"/>
                  <a:lumOff val="40000"/>
                </a:schemeClr>
              </a:solidFill>
              <a:latin typeface="Yu Gothic UI Light" panose="020B0300000000000000" pitchFamily="34" charset="-128"/>
              <a:ea typeface="Yu Gothic UI Light" panose="020B0300000000000000" pitchFamily="34" charset="-128"/>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Customers'!$C$17</c:f>
              <c:strCache>
                <c:ptCount val="1"/>
                <c:pt idx="0">
                  <c:v>Total</c:v>
                </c:pt>
              </c:strCache>
            </c:strRef>
          </c:tx>
          <c:spPr>
            <a:solidFill>
              <a:schemeClr val="accent1">
                <a:lumMod val="60000"/>
                <a:lumOff val="40000"/>
              </a:schemeClr>
            </a:solidFill>
            <a:ln>
              <a:noFill/>
            </a:ln>
            <a:effectLst/>
          </c:spPr>
          <c:invertIfNegative val="0"/>
          <c:cat>
            <c:strRef>
              <c:f>'Top 5 Customers'!$B$18:$B$22</c:f>
              <c:strCache>
                <c:ptCount val="4"/>
                <c:pt idx="0">
                  <c:v>Laptop 15"</c:v>
                </c:pt>
                <c:pt idx="1">
                  <c:v>Smartphone X</c:v>
                </c:pt>
                <c:pt idx="2">
                  <c:v>4K Camera</c:v>
                </c:pt>
                <c:pt idx="3">
                  <c:v>Tablet 10"</c:v>
                </c:pt>
              </c:strCache>
            </c:strRef>
          </c:cat>
          <c:val>
            <c:numRef>
              <c:f>'Top 5 Customers'!$C$18:$C$22</c:f>
              <c:numCache>
                <c:formatCode>"$"#,##0</c:formatCode>
                <c:ptCount val="4"/>
                <c:pt idx="0">
                  <c:v>2400</c:v>
                </c:pt>
                <c:pt idx="1">
                  <c:v>2300</c:v>
                </c:pt>
                <c:pt idx="2">
                  <c:v>2100</c:v>
                </c:pt>
                <c:pt idx="3">
                  <c:v>1500</c:v>
                </c:pt>
              </c:numCache>
            </c:numRef>
          </c:val>
          <c:extLst>
            <c:ext xmlns:c16="http://schemas.microsoft.com/office/drawing/2014/chart" uri="{C3380CC4-5D6E-409C-BE32-E72D297353CC}">
              <c16:uniqueId val="{00000000-A502-4EC0-9B06-2484E2BF545E}"/>
            </c:ext>
          </c:extLst>
        </c:ser>
        <c:dLbls>
          <c:showLegendKey val="0"/>
          <c:showVal val="0"/>
          <c:showCatName val="0"/>
          <c:showSerName val="0"/>
          <c:showPercent val="0"/>
          <c:showBubbleSize val="0"/>
        </c:dLbls>
        <c:gapWidth val="219"/>
        <c:overlap val="-27"/>
        <c:axId val="611784224"/>
        <c:axId val="611791424"/>
      </c:barChart>
      <c:catAx>
        <c:axId val="6117842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791424"/>
        <c:crosses val="autoZero"/>
        <c:auto val="1"/>
        <c:lblAlgn val="ctr"/>
        <c:lblOffset val="100"/>
        <c:noMultiLvlLbl val="0"/>
      </c:catAx>
      <c:valAx>
        <c:axId val="611791424"/>
        <c:scaling>
          <c:orientation val="minMax"/>
        </c:scaling>
        <c:delete val="1"/>
        <c:axPos val="l"/>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crossAx val="611784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6</xdr:col>
      <xdr:colOff>61911</xdr:colOff>
      <xdr:row>7</xdr:row>
      <xdr:rowOff>14287</xdr:rowOff>
    </xdr:from>
    <xdr:to>
      <xdr:col>19</xdr:col>
      <xdr:colOff>571500</xdr:colOff>
      <xdr:row>35</xdr:row>
      <xdr:rowOff>180975</xdr:rowOff>
    </xdr:to>
    <xdr:graphicFrame macro="">
      <xdr:nvGraphicFramePr>
        <xdr:cNvPr id="2" name="Chart 1">
          <a:extLst>
            <a:ext uri="{FF2B5EF4-FFF2-40B4-BE49-F238E27FC236}">
              <a16:creationId xmlns:a16="http://schemas.microsoft.com/office/drawing/2014/main" id="{5472965B-2D87-1DCC-3AE5-0B1AFB2737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599343</xdr:colOff>
      <xdr:row>18</xdr:row>
      <xdr:rowOff>96349</xdr:rowOff>
    </xdr:from>
    <xdr:to>
      <xdr:col>6</xdr:col>
      <xdr:colOff>1262429</xdr:colOff>
      <xdr:row>25</xdr:row>
      <xdr:rowOff>8793</xdr:rowOff>
    </xdr:to>
    <xdr:graphicFrame macro="">
      <xdr:nvGraphicFramePr>
        <xdr:cNvPr id="2" name="Chart 1">
          <a:extLst>
            <a:ext uri="{FF2B5EF4-FFF2-40B4-BE49-F238E27FC236}">
              <a16:creationId xmlns:a16="http://schemas.microsoft.com/office/drawing/2014/main" id="{03E90BDB-1D1B-0AC7-65A9-E853DED080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57150</xdr:colOff>
      <xdr:row>4</xdr:row>
      <xdr:rowOff>4762</xdr:rowOff>
    </xdr:from>
    <xdr:to>
      <xdr:col>13</xdr:col>
      <xdr:colOff>361950</xdr:colOff>
      <xdr:row>18</xdr:row>
      <xdr:rowOff>100012</xdr:rowOff>
    </xdr:to>
    <xdr:graphicFrame macro="">
      <xdr:nvGraphicFramePr>
        <xdr:cNvPr id="2" name="Chart 1">
          <a:extLst>
            <a:ext uri="{FF2B5EF4-FFF2-40B4-BE49-F238E27FC236}">
              <a16:creationId xmlns:a16="http://schemas.microsoft.com/office/drawing/2014/main" id="{7967E444-9A00-839D-B635-3A753BE9CE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1762125</xdr:colOff>
      <xdr:row>9</xdr:row>
      <xdr:rowOff>147637</xdr:rowOff>
    </xdr:from>
    <xdr:to>
      <xdr:col>11</xdr:col>
      <xdr:colOff>400050</xdr:colOff>
      <xdr:row>25</xdr:row>
      <xdr:rowOff>171451</xdr:rowOff>
    </xdr:to>
    <xdr:graphicFrame macro="">
      <xdr:nvGraphicFramePr>
        <xdr:cNvPr id="2" name="Chart 1">
          <a:extLst>
            <a:ext uri="{FF2B5EF4-FFF2-40B4-BE49-F238E27FC236}">
              <a16:creationId xmlns:a16="http://schemas.microsoft.com/office/drawing/2014/main" id="{4DC627DB-C6C5-E3FE-6BBF-D01052F13F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95249</xdr:colOff>
      <xdr:row>3</xdr:row>
      <xdr:rowOff>185736</xdr:rowOff>
    </xdr:from>
    <xdr:to>
      <xdr:col>15</xdr:col>
      <xdr:colOff>295274</xdr:colOff>
      <xdr:row>22</xdr:row>
      <xdr:rowOff>76199</xdr:rowOff>
    </xdr:to>
    <xdr:graphicFrame macro="">
      <xdr:nvGraphicFramePr>
        <xdr:cNvPr id="2" name="Chart 1">
          <a:extLst>
            <a:ext uri="{FF2B5EF4-FFF2-40B4-BE49-F238E27FC236}">
              <a16:creationId xmlns:a16="http://schemas.microsoft.com/office/drawing/2014/main" id="{A3EBFD3D-2448-375A-688E-8A49BAA8C6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390525</xdr:colOff>
      <xdr:row>27</xdr:row>
      <xdr:rowOff>185737</xdr:rowOff>
    </xdr:from>
    <xdr:to>
      <xdr:col>16</xdr:col>
      <xdr:colOff>85725</xdr:colOff>
      <xdr:row>42</xdr:row>
      <xdr:rowOff>71437</xdr:rowOff>
    </xdr:to>
    <xdr:graphicFrame macro="">
      <xdr:nvGraphicFramePr>
        <xdr:cNvPr id="3" name="Chart 2">
          <a:extLst>
            <a:ext uri="{FF2B5EF4-FFF2-40B4-BE49-F238E27FC236}">
              <a16:creationId xmlns:a16="http://schemas.microsoft.com/office/drawing/2014/main" id="{96AF0620-6F4D-E36A-BD19-B95E2112E5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38100</xdr:colOff>
      <xdr:row>4</xdr:row>
      <xdr:rowOff>38100</xdr:rowOff>
    </xdr:from>
    <xdr:to>
      <xdr:col>14</xdr:col>
      <xdr:colOff>295275</xdr:colOff>
      <xdr:row>26</xdr:row>
      <xdr:rowOff>133350</xdr:rowOff>
    </xdr:to>
    <xdr:graphicFrame macro="">
      <xdr:nvGraphicFramePr>
        <xdr:cNvPr id="2" name="Chart 1">
          <a:extLst>
            <a:ext uri="{FF2B5EF4-FFF2-40B4-BE49-F238E27FC236}">
              <a16:creationId xmlns:a16="http://schemas.microsoft.com/office/drawing/2014/main" id="{0D540867-031E-B8D1-B045-7767CDEE00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594025</xdr:colOff>
      <xdr:row>0</xdr:row>
      <xdr:rowOff>27215</xdr:rowOff>
    </xdr:from>
    <xdr:to>
      <xdr:col>39</xdr:col>
      <xdr:colOff>571499</xdr:colOff>
      <xdr:row>51</xdr:row>
      <xdr:rowOff>40821</xdr:rowOff>
    </xdr:to>
    <xdr:sp macro="" textlink="">
      <xdr:nvSpPr>
        <xdr:cNvPr id="41" name="Rectangle 40">
          <a:extLst>
            <a:ext uri="{FF2B5EF4-FFF2-40B4-BE49-F238E27FC236}">
              <a16:creationId xmlns:a16="http://schemas.microsoft.com/office/drawing/2014/main" id="{CBBF87EB-66C6-A09F-EE25-3A52CC87D4F0}"/>
            </a:ext>
          </a:extLst>
        </xdr:cNvPr>
        <xdr:cNvSpPr/>
      </xdr:nvSpPr>
      <xdr:spPr>
        <a:xfrm>
          <a:off x="2430989" y="27215"/>
          <a:ext cx="22021046" cy="9729106"/>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35</xdr:col>
      <xdr:colOff>45862</xdr:colOff>
      <xdr:row>5</xdr:row>
      <xdr:rowOff>56641</xdr:rowOff>
    </xdr:from>
    <xdr:to>
      <xdr:col>39</xdr:col>
      <xdr:colOff>374215</xdr:colOff>
      <xdr:row>17</xdr:row>
      <xdr:rowOff>104123</xdr:rowOff>
    </xdr:to>
    <xdr:sp macro="" textlink="">
      <xdr:nvSpPr>
        <xdr:cNvPr id="7" name="Rectangle: Rounded Corners 6">
          <a:extLst>
            <a:ext uri="{FF2B5EF4-FFF2-40B4-BE49-F238E27FC236}">
              <a16:creationId xmlns:a16="http://schemas.microsoft.com/office/drawing/2014/main" id="{F066A201-B929-4AC6-8CE7-FAF1512CC637}"/>
            </a:ext>
          </a:extLst>
        </xdr:cNvPr>
        <xdr:cNvSpPr/>
      </xdr:nvSpPr>
      <xdr:spPr>
        <a:xfrm>
          <a:off x="21509732" y="1035237"/>
          <a:ext cx="2781367" cy="2396112"/>
        </a:xfrm>
        <a:prstGeom prst="roundRect">
          <a:avLst>
            <a:gd name="adj" fmla="val 8676"/>
          </a:avLst>
        </a:prstGeom>
        <a:solidFill>
          <a:schemeClr val="bg1"/>
        </a:solidFill>
        <a:ln>
          <a:noFill/>
        </a:ln>
        <a:effectLst>
          <a:outerShdw blurRad="152400" dist="63500" dir="3600000" algn="tl" rotWithShape="0">
            <a:prstClr val="black">
              <a:alpha val="41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180516</xdr:colOff>
      <xdr:row>5</xdr:row>
      <xdr:rowOff>47768</xdr:rowOff>
    </xdr:from>
    <xdr:to>
      <xdr:col>34</xdr:col>
      <xdr:colOff>508870</xdr:colOff>
      <xdr:row>17</xdr:row>
      <xdr:rowOff>95250</xdr:rowOff>
    </xdr:to>
    <xdr:sp macro="" textlink="">
      <xdr:nvSpPr>
        <xdr:cNvPr id="48" name="Rectangle: Rounded Corners 47">
          <a:extLst>
            <a:ext uri="{FF2B5EF4-FFF2-40B4-BE49-F238E27FC236}">
              <a16:creationId xmlns:a16="http://schemas.microsoft.com/office/drawing/2014/main" id="{C5442BF3-06F3-41F3-B193-23E5AE9EFB08}"/>
            </a:ext>
          </a:extLst>
        </xdr:cNvPr>
        <xdr:cNvSpPr/>
      </xdr:nvSpPr>
      <xdr:spPr>
        <a:xfrm>
          <a:off x="18578119" y="1026364"/>
          <a:ext cx="2781367" cy="2396112"/>
        </a:xfrm>
        <a:prstGeom prst="roundRect">
          <a:avLst>
            <a:gd name="adj" fmla="val 8676"/>
          </a:avLst>
        </a:prstGeom>
        <a:solidFill>
          <a:schemeClr val="bg1"/>
        </a:solidFill>
        <a:ln>
          <a:noFill/>
        </a:ln>
        <a:effectLst>
          <a:outerShdw blurRad="152400" dist="63500" dir="3600000" algn="tl" rotWithShape="0">
            <a:prstClr val="black">
              <a:alpha val="41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415855</xdr:colOff>
      <xdr:row>7</xdr:row>
      <xdr:rowOff>90777</xdr:rowOff>
    </xdr:from>
    <xdr:to>
      <xdr:col>34</xdr:col>
      <xdr:colOff>272329</xdr:colOff>
      <xdr:row>12</xdr:row>
      <xdr:rowOff>142969</xdr:rowOff>
    </xdr:to>
    <xdr:sp macro="" textlink="">
      <xdr:nvSpPr>
        <xdr:cNvPr id="75" name="Rectangle: Rounded Corners 74">
          <a:extLst>
            <a:ext uri="{FF2B5EF4-FFF2-40B4-BE49-F238E27FC236}">
              <a16:creationId xmlns:a16="http://schemas.microsoft.com/office/drawing/2014/main" id="{4503FB82-D8A0-476F-A08A-A1A392EBADF6}"/>
            </a:ext>
          </a:extLst>
        </xdr:cNvPr>
        <xdr:cNvSpPr/>
      </xdr:nvSpPr>
      <xdr:spPr>
        <a:xfrm>
          <a:off x="18785498" y="1424277"/>
          <a:ext cx="2305760" cy="1004692"/>
        </a:xfrm>
        <a:prstGeom prst="roundRect">
          <a:avLst/>
        </a:prstGeom>
        <a:solidFill>
          <a:schemeClr val="bg2"/>
        </a:solidFill>
        <a:ln>
          <a:noFill/>
        </a:ln>
        <a:effectLst>
          <a:outerShdw blurRad="152400" dist="63500" dir="3600000" algn="tl" rotWithShape="0">
            <a:prstClr val="black">
              <a:alpha val="41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394609</xdr:colOff>
      <xdr:row>19</xdr:row>
      <xdr:rowOff>13607</xdr:rowOff>
    </xdr:from>
    <xdr:to>
      <xdr:col>39</xdr:col>
      <xdr:colOff>122465</xdr:colOff>
      <xdr:row>49</xdr:row>
      <xdr:rowOff>176891</xdr:rowOff>
    </xdr:to>
    <xdr:sp macro="" textlink="">
      <xdr:nvSpPr>
        <xdr:cNvPr id="63" name="Rectangle: Rounded Corners 62">
          <a:extLst>
            <a:ext uri="{FF2B5EF4-FFF2-40B4-BE49-F238E27FC236}">
              <a16:creationId xmlns:a16="http://schemas.microsoft.com/office/drawing/2014/main" id="{5481FAB9-C30E-4F0F-8F70-1747C9A82533}"/>
            </a:ext>
          </a:extLst>
        </xdr:cNvPr>
        <xdr:cNvSpPr/>
      </xdr:nvSpPr>
      <xdr:spPr>
        <a:xfrm>
          <a:off x="19376573" y="3633107"/>
          <a:ext cx="4626428" cy="5878284"/>
        </a:xfrm>
        <a:prstGeom prst="roundRect">
          <a:avLst>
            <a:gd name="adj" fmla="val 4686"/>
          </a:avLst>
        </a:prstGeom>
        <a:solidFill>
          <a:schemeClr val="bg1"/>
        </a:solidFill>
        <a:ln>
          <a:noFill/>
        </a:ln>
        <a:effectLst>
          <a:outerShdw blurRad="152400" dist="63500" dir="3600000" algn="tl" rotWithShape="0">
            <a:prstClr val="black">
              <a:alpha val="41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308276</xdr:colOff>
      <xdr:row>5</xdr:row>
      <xdr:rowOff>58654</xdr:rowOff>
    </xdr:from>
    <xdr:to>
      <xdr:col>30</xdr:col>
      <xdr:colOff>27213</xdr:colOff>
      <xdr:row>17</xdr:row>
      <xdr:rowOff>95250</xdr:rowOff>
    </xdr:to>
    <xdr:sp macro="" textlink="">
      <xdr:nvSpPr>
        <xdr:cNvPr id="5" name="Rectangle: Rounded Corners 4">
          <a:extLst>
            <a:ext uri="{FF2B5EF4-FFF2-40B4-BE49-F238E27FC236}">
              <a16:creationId xmlns:a16="http://schemas.microsoft.com/office/drawing/2014/main" id="{EEA42BD5-7CA8-4508-8C25-16C265C91997}"/>
            </a:ext>
          </a:extLst>
        </xdr:cNvPr>
        <xdr:cNvSpPr/>
      </xdr:nvSpPr>
      <xdr:spPr>
        <a:xfrm>
          <a:off x="11330062" y="1011154"/>
          <a:ext cx="7066794" cy="2322596"/>
        </a:xfrm>
        <a:prstGeom prst="roundRect">
          <a:avLst>
            <a:gd name="adj" fmla="val 8676"/>
          </a:avLst>
        </a:prstGeom>
        <a:solidFill>
          <a:schemeClr val="bg1"/>
        </a:solidFill>
        <a:ln>
          <a:noFill/>
        </a:ln>
        <a:effectLst>
          <a:outerShdw blurRad="152400" dist="63500" dir="3600000" algn="tl" rotWithShape="0">
            <a:prstClr val="black">
              <a:alpha val="41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498779</xdr:colOff>
      <xdr:row>8</xdr:row>
      <xdr:rowOff>54427</xdr:rowOff>
    </xdr:from>
    <xdr:to>
      <xdr:col>22</xdr:col>
      <xdr:colOff>51548</xdr:colOff>
      <xdr:row>13</xdr:row>
      <xdr:rowOff>81641</xdr:rowOff>
    </xdr:to>
    <xdr:sp macro="" textlink="">
      <xdr:nvSpPr>
        <xdr:cNvPr id="23" name="Rectangle: Rounded Corners 22">
          <a:extLst>
            <a:ext uri="{FF2B5EF4-FFF2-40B4-BE49-F238E27FC236}">
              <a16:creationId xmlns:a16="http://schemas.microsoft.com/office/drawing/2014/main" id="{2D9F1060-E8BE-44AD-BFD3-4C7EC993B6EB}"/>
            </a:ext>
          </a:extLst>
        </xdr:cNvPr>
        <xdr:cNvSpPr/>
      </xdr:nvSpPr>
      <xdr:spPr>
        <a:xfrm>
          <a:off x="11520565" y="1578427"/>
          <a:ext cx="2002054" cy="979714"/>
        </a:xfrm>
        <a:prstGeom prst="roundRect">
          <a:avLst/>
        </a:prstGeom>
        <a:solidFill>
          <a:schemeClr val="bg2"/>
        </a:solidFill>
        <a:ln>
          <a:noFill/>
        </a:ln>
        <a:effectLst>
          <a:outerShdw blurRad="152400" dist="63500" dir="3600000" algn="tl" rotWithShape="0">
            <a:prstClr val="black">
              <a:alpha val="41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207818</xdr:colOff>
      <xdr:row>30</xdr:row>
      <xdr:rowOff>179366</xdr:rowOff>
    </xdr:from>
    <xdr:to>
      <xdr:col>22</xdr:col>
      <xdr:colOff>60621</xdr:colOff>
      <xdr:row>49</xdr:row>
      <xdr:rowOff>161172</xdr:rowOff>
    </xdr:to>
    <xdr:sp macro="" textlink="">
      <xdr:nvSpPr>
        <xdr:cNvPr id="3" name="Rectangle: Rounded Corners 2">
          <a:extLst>
            <a:ext uri="{FF2B5EF4-FFF2-40B4-BE49-F238E27FC236}">
              <a16:creationId xmlns:a16="http://schemas.microsoft.com/office/drawing/2014/main" id="{8126C3F7-F273-432B-81B7-90011650120F}"/>
            </a:ext>
          </a:extLst>
        </xdr:cNvPr>
        <xdr:cNvSpPr/>
      </xdr:nvSpPr>
      <xdr:spPr>
        <a:xfrm>
          <a:off x="8167997" y="5894366"/>
          <a:ext cx="5363695" cy="3601306"/>
        </a:xfrm>
        <a:prstGeom prst="roundRect">
          <a:avLst>
            <a:gd name="adj" fmla="val 5710"/>
          </a:avLst>
        </a:prstGeom>
        <a:solidFill>
          <a:schemeClr val="bg1"/>
        </a:solidFill>
        <a:ln>
          <a:noFill/>
        </a:ln>
        <a:effectLst>
          <a:outerShdw blurRad="152400" dist="63500" dir="3600000" algn="tl" rotWithShape="0">
            <a:prstClr val="black">
              <a:alpha val="41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601578</xdr:colOff>
      <xdr:row>0</xdr:row>
      <xdr:rowOff>112571</xdr:rowOff>
    </xdr:from>
    <xdr:to>
      <xdr:col>39</xdr:col>
      <xdr:colOff>576513</xdr:colOff>
      <xdr:row>4</xdr:row>
      <xdr:rowOff>126178</xdr:rowOff>
    </xdr:to>
    <xdr:sp macro="" textlink="">
      <xdr:nvSpPr>
        <xdr:cNvPr id="59" name="Rectangle 58">
          <a:extLst>
            <a:ext uri="{FF2B5EF4-FFF2-40B4-BE49-F238E27FC236}">
              <a16:creationId xmlns:a16="http://schemas.microsoft.com/office/drawing/2014/main" id="{ACAB286F-D4B2-D21B-1A16-31BF44BBDD37}"/>
            </a:ext>
          </a:extLst>
        </xdr:cNvPr>
        <xdr:cNvSpPr/>
      </xdr:nvSpPr>
      <xdr:spPr>
        <a:xfrm>
          <a:off x="2443914" y="112571"/>
          <a:ext cx="22082961" cy="765581"/>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a:t>Sales</a:t>
          </a:r>
          <a:r>
            <a:rPr lang="en-US" sz="2800" baseline="0"/>
            <a:t> Dashboard             </a:t>
          </a:r>
          <a:endParaRPr lang="en-US" sz="2800"/>
        </a:p>
      </xdr:txBody>
    </xdr:sp>
    <xdr:clientData/>
  </xdr:twoCellAnchor>
  <xdr:twoCellAnchor>
    <xdr:from>
      <xdr:col>4</xdr:col>
      <xdr:colOff>109179</xdr:colOff>
      <xdr:row>30</xdr:row>
      <xdr:rowOff>167787</xdr:rowOff>
    </xdr:from>
    <xdr:to>
      <xdr:col>12</xdr:col>
      <xdr:colOff>568118</xdr:colOff>
      <xdr:row>49</xdr:row>
      <xdr:rowOff>149593</xdr:rowOff>
    </xdr:to>
    <xdr:sp macro="" textlink="">
      <xdr:nvSpPr>
        <xdr:cNvPr id="49" name="Rectangle: Rounded Corners 48">
          <a:extLst>
            <a:ext uri="{FF2B5EF4-FFF2-40B4-BE49-F238E27FC236}">
              <a16:creationId xmlns:a16="http://schemas.microsoft.com/office/drawing/2014/main" id="{77CA920F-0941-44A3-950C-2E5F9A3E2FEE}"/>
            </a:ext>
          </a:extLst>
        </xdr:cNvPr>
        <xdr:cNvSpPr/>
      </xdr:nvSpPr>
      <xdr:spPr>
        <a:xfrm>
          <a:off x="2558465" y="5882787"/>
          <a:ext cx="5357510" cy="3601306"/>
        </a:xfrm>
        <a:prstGeom prst="roundRect">
          <a:avLst>
            <a:gd name="adj" fmla="val 6843"/>
          </a:avLst>
        </a:prstGeom>
        <a:solidFill>
          <a:schemeClr val="bg1"/>
        </a:solidFill>
        <a:ln>
          <a:noFill/>
        </a:ln>
        <a:effectLst>
          <a:outerShdw blurRad="152400" dist="63500" dir="3600000" algn="tl" rotWithShape="0">
            <a:prstClr val="black">
              <a:alpha val="41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295160</xdr:colOff>
      <xdr:row>30</xdr:row>
      <xdr:rowOff>187363</xdr:rowOff>
    </xdr:from>
    <xdr:to>
      <xdr:col>30</xdr:col>
      <xdr:colOff>519544</xdr:colOff>
      <xdr:row>49</xdr:row>
      <xdr:rowOff>146040</xdr:rowOff>
    </xdr:to>
    <xdr:sp macro="" textlink="">
      <xdr:nvSpPr>
        <xdr:cNvPr id="43" name="Rectangle: Rounded Corners 42">
          <a:extLst>
            <a:ext uri="{FF2B5EF4-FFF2-40B4-BE49-F238E27FC236}">
              <a16:creationId xmlns:a16="http://schemas.microsoft.com/office/drawing/2014/main" id="{5B9CB203-73D6-4A36-AAD4-97A0E0B29FB9}"/>
            </a:ext>
          </a:extLst>
        </xdr:cNvPr>
        <xdr:cNvSpPr/>
      </xdr:nvSpPr>
      <xdr:spPr>
        <a:xfrm>
          <a:off x="13607748" y="5902363"/>
          <a:ext cx="5065325" cy="3578177"/>
        </a:xfrm>
        <a:prstGeom prst="roundRect">
          <a:avLst>
            <a:gd name="adj" fmla="val 5214"/>
          </a:avLst>
        </a:prstGeom>
        <a:solidFill>
          <a:schemeClr val="bg1"/>
        </a:solidFill>
        <a:ln>
          <a:noFill/>
        </a:ln>
        <a:effectLst>
          <a:outerShdw blurRad="152400" dist="63500" dir="3600000" algn="tl" rotWithShape="0">
            <a:prstClr val="black">
              <a:alpha val="41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0</xdr:colOff>
      <xdr:row>18</xdr:row>
      <xdr:rowOff>54232</xdr:rowOff>
    </xdr:from>
    <xdr:to>
      <xdr:col>30</xdr:col>
      <xdr:colOff>497276</xdr:colOff>
      <xdr:row>29</xdr:row>
      <xdr:rowOff>181841</xdr:rowOff>
    </xdr:to>
    <xdr:sp macro="" textlink="">
      <xdr:nvSpPr>
        <xdr:cNvPr id="44" name="Rectangle: Rounded Corners 43">
          <a:extLst>
            <a:ext uri="{FF2B5EF4-FFF2-40B4-BE49-F238E27FC236}">
              <a16:creationId xmlns:a16="http://schemas.microsoft.com/office/drawing/2014/main" id="{CD3F1310-9579-4D8B-B844-465C14EB1D41}"/>
            </a:ext>
          </a:extLst>
        </xdr:cNvPr>
        <xdr:cNvSpPr/>
      </xdr:nvSpPr>
      <xdr:spPr>
        <a:xfrm>
          <a:off x="15308036" y="3483232"/>
          <a:ext cx="3558883" cy="2223109"/>
        </a:xfrm>
        <a:prstGeom prst="roundRect">
          <a:avLst>
            <a:gd name="adj" fmla="val 8710"/>
          </a:avLst>
        </a:prstGeom>
        <a:solidFill>
          <a:schemeClr val="bg1"/>
        </a:solidFill>
        <a:ln>
          <a:noFill/>
        </a:ln>
        <a:effectLst>
          <a:outerShdw blurRad="152400" dist="63500" dir="3600000" algn="tl" rotWithShape="0">
            <a:prstClr val="black">
              <a:alpha val="41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325554</xdr:colOff>
      <xdr:row>18</xdr:row>
      <xdr:rowOff>40095</xdr:rowOff>
    </xdr:from>
    <xdr:to>
      <xdr:col>24</xdr:col>
      <xdr:colOff>521918</xdr:colOff>
      <xdr:row>30</xdr:row>
      <xdr:rowOff>8659</xdr:rowOff>
    </xdr:to>
    <xdr:sp macro="" textlink="">
      <xdr:nvSpPr>
        <xdr:cNvPr id="42" name="Rectangle: Rounded Corners 41">
          <a:extLst>
            <a:ext uri="{FF2B5EF4-FFF2-40B4-BE49-F238E27FC236}">
              <a16:creationId xmlns:a16="http://schemas.microsoft.com/office/drawing/2014/main" id="{A3EEF15F-5AC6-4119-A07E-8C931A2CBCD3}"/>
            </a:ext>
          </a:extLst>
        </xdr:cNvPr>
        <xdr:cNvSpPr/>
      </xdr:nvSpPr>
      <xdr:spPr>
        <a:xfrm>
          <a:off x="11364116" y="3563040"/>
          <a:ext cx="3875884" cy="2317194"/>
        </a:xfrm>
        <a:prstGeom prst="roundRect">
          <a:avLst>
            <a:gd name="adj" fmla="val 8821"/>
          </a:avLst>
        </a:prstGeom>
        <a:solidFill>
          <a:schemeClr val="bg1"/>
        </a:solidFill>
        <a:ln>
          <a:noFill/>
        </a:ln>
        <a:effectLst>
          <a:outerShdw blurRad="152400" dist="63500" dir="3600000" algn="tl" rotWithShape="0">
            <a:prstClr val="black">
              <a:alpha val="41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123700</xdr:colOff>
      <xdr:row>5</xdr:row>
      <xdr:rowOff>44085</xdr:rowOff>
    </xdr:from>
    <xdr:to>
      <xdr:col>17</xdr:col>
      <xdr:colOff>536862</xdr:colOff>
      <xdr:row>29</xdr:row>
      <xdr:rowOff>155863</xdr:rowOff>
    </xdr:to>
    <xdr:sp macro="" textlink="">
      <xdr:nvSpPr>
        <xdr:cNvPr id="35" name="Rectangle: Rounded Corners 34">
          <a:extLst>
            <a:ext uri="{FF2B5EF4-FFF2-40B4-BE49-F238E27FC236}">
              <a16:creationId xmlns:a16="http://schemas.microsoft.com/office/drawing/2014/main" id="{D777DAE5-C9E3-401D-B349-DBC4E3E0C375}"/>
            </a:ext>
          </a:extLst>
        </xdr:cNvPr>
        <xdr:cNvSpPr/>
      </xdr:nvSpPr>
      <xdr:spPr>
        <a:xfrm>
          <a:off x="2572986" y="996585"/>
          <a:ext cx="8373340" cy="4683778"/>
        </a:xfrm>
        <a:prstGeom prst="roundRect">
          <a:avLst>
            <a:gd name="adj" fmla="val 4756"/>
          </a:avLst>
        </a:prstGeom>
        <a:solidFill>
          <a:schemeClr val="bg1"/>
        </a:solidFill>
        <a:ln>
          <a:noFill/>
        </a:ln>
        <a:effectLst>
          <a:outerShdw blurRad="152400" dist="63500" dir="3600000" algn="tl" rotWithShape="0">
            <a:prstClr val="black">
              <a:alpha val="41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122865</xdr:colOff>
      <xdr:row>6</xdr:row>
      <xdr:rowOff>187303</xdr:rowOff>
    </xdr:from>
    <xdr:to>
      <xdr:col>15</xdr:col>
      <xdr:colOff>425025</xdr:colOff>
      <xdr:row>18</xdr:row>
      <xdr:rowOff>123349</xdr:rowOff>
    </xdr:to>
    <xdr:graphicFrame macro="">
      <xdr:nvGraphicFramePr>
        <xdr:cNvPr id="9" name="Chart 8">
          <a:extLst>
            <a:ext uri="{FF2B5EF4-FFF2-40B4-BE49-F238E27FC236}">
              <a16:creationId xmlns:a16="http://schemas.microsoft.com/office/drawing/2014/main" id="{9E3E3128-4C31-4C73-8344-97F8073B26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484909</xdr:colOff>
      <xdr:row>5</xdr:row>
      <xdr:rowOff>51955</xdr:rowOff>
    </xdr:from>
    <xdr:to>
      <xdr:col>17</xdr:col>
      <xdr:colOff>311727</xdr:colOff>
      <xdr:row>28</xdr:row>
      <xdr:rowOff>86590</xdr:rowOff>
    </xdr:to>
    <xdr:graphicFrame macro="">
      <xdr:nvGraphicFramePr>
        <xdr:cNvPr id="10" name="Chart 9">
          <a:extLst>
            <a:ext uri="{FF2B5EF4-FFF2-40B4-BE49-F238E27FC236}">
              <a16:creationId xmlns:a16="http://schemas.microsoft.com/office/drawing/2014/main" id="{C98BFA0C-98CC-4DCC-AA40-E0A39851CE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353785</xdr:colOff>
      <xdr:row>17</xdr:row>
      <xdr:rowOff>163286</xdr:rowOff>
    </xdr:from>
    <xdr:to>
      <xdr:col>24</xdr:col>
      <xdr:colOff>415639</xdr:colOff>
      <xdr:row>29</xdr:row>
      <xdr:rowOff>136071</xdr:rowOff>
    </xdr:to>
    <xdr:graphicFrame macro="">
      <xdr:nvGraphicFramePr>
        <xdr:cNvPr id="11" name="Chart 10">
          <a:extLst>
            <a:ext uri="{FF2B5EF4-FFF2-40B4-BE49-F238E27FC236}">
              <a16:creationId xmlns:a16="http://schemas.microsoft.com/office/drawing/2014/main" id="{BEF8A481-158C-4376-8BFB-F090FA8C8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224408</xdr:colOff>
      <xdr:row>31</xdr:row>
      <xdr:rowOff>33618</xdr:rowOff>
    </xdr:from>
    <xdr:to>
      <xdr:col>30</xdr:col>
      <xdr:colOff>403412</xdr:colOff>
      <xdr:row>49</xdr:row>
      <xdr:rowOff>41151</xdr:rowOff>
    </xdr:to>
    <xdr:graphicFrame macro="">
      <xdr:nvGraphicFramePr>
        <xdr:cNvPr id="12" name="Chart 11">
          <a:extLst>
            <a:ext uri="{FF2B5EF4-FFF2-40B4-BE49-F238E27FC236}">
              <a16:creationId xmlns:a16="http://schemas.microsoft.com/office/drawing/2014/main" id="{5940767B-3C67-4A0D-8859-9456C85DC0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68035</xdr:colOff>
      <xdr:row>18</xdr:row>
      <xdr:rowOff>25976</xdr:rowOff>
    </xdr:from>
    <xdr:to>
      <xdr:col>30</xdr:col>
      <xdr:colOff>421821</xdr:colOff>
      <xdr:row>29</xdr:row>
      <xdr:rowOff>151016</xdr:rowOff>
    </xdr:to>
    <xdr:graphicFrame macro="">
      <xdr:nvGraphicFramePr>
        <xdr:cNvPr id="14" name="Chart 13">
          <a:extLst>
            <a:ext uri="{FF2B5EF4-FFF2-40B4-BE49-F238E27FC236}">
              <a16:creationId xmlns:a16="http://schemas.microsoft.com/office/drawing/2014/main" id="{7E9B8E94-649B-4EC2-AEB0-B7140C5022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368995</xdr:colOff>
      <xdr:row>30</xdr:row>
      <xdr:rowOff>179366</xdr:rowOff>
    </xdr:from>
    <xdr:to>
      <xdr:col>12</xdr:col>
      <xdr:colOff>415636</xdr:colOff>
      <xdr:row>49</xdr:row>
      <xdr:rowOff>10797</xdr:rowOff>
    </xdr:to>
    <xdr:graphicFrame macro="">
      <xdr:nvGraphicFramePr>
        <xdr:cNvPr id="15" name="Chart 14">
          <a:extLst>
            <a:ext uri="{FF2B5EF4-FFF2-40B4-BE49-F238E27FC236}">
              <a16:creationId xmlns:a16="http://schemas.microsoft.com/office/drawing/2014/main" id="{81C60A17-91C1-40A6-92A5-525A896EE4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280147</xdr:colOff>
      <xdr:row>31</xdr:row>
      <xdr:rowOff>44825</xdr:rowOff>
    </xdr:from>
    <xdr:to>
      <xdr:col>21</xdr:col>
      <xdr:colOff>537882</xdr:colOff>
      <xdr:row>49</xdr:row>
      <xdr:rowOff>100853</xdr:rowOff>
    </xdr:to>
    <xdr:graphicFrame macro="">
      <xdr:nvGraphicFramePr>
        <xdr:cNvPr id="2" name="Chart 1">
          <a:extLst>
            <a:ext uri="{FF2B5EF4-FFF2-40B4-BE49-F238E27FC236}">
              <a16:creationId xmlns:a16="http://schemas.microsoft.com/office/drawing/2014/main" id="{CED23D59-15F0-4032-B6FC-15F68ABAC9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31</xdr:col>
      <xdr:colOff>598719</xdr:colOff>
      <xdr:row>22</xdr:row>
      <xdr:rowOff>163282</xdr:rowOff>
    </xdr:from>
    <xdr:to>
      <xdr:col>35</xdr:col>
      <xdr:colOff>340182</xdr:colOff>
      <xdr:row>33</xdr:row>
      <xdr:rowOff>27211</xdr:rowOff>
    </xdr:to>
    <mc:AlternateContent xmlns:mc="http://schemas.openxmlformats.org/markup-compatibility/2006" xmlns:a14="http://schemas.microsoft.com/office/drawing/2010/main">
      <mc:Choice Requires="a14">
        <xdr:graphicFrame macro="">
          <xdr:nvGraphicFramePr>
            <xdr:cNvPr id="17" name="City">
              <a:extLst>
                <a:ext uri="{FF2B5EF4-FFF2-40B4-BE49-F238E27FC236}">
                  <a16:creationId xmlns:a16="http://schemas.microsoft.com/office/drawing/2014/main" id="{C8EBDCC7-E6E8-EF65-120E-0F948A08B1FB}"/>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9580683" y="4354282"/>
              <a:ext cx="2190749" cy="19594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285751</xdr:colOff>
      <xdr:row>14</xdr:row>
      <xdr:rowOff>120784</xdr:rowOff>
    </xdr:from>
    <xdr:to>
      <xdr:col>29</xdr:col>
      <xdr:colOff>95251</xdr:colOff>
      <xdr:row>17</xdr:row>
      <xdr:rowOff>93569</xdr:rowOff>
    </xdr:to>
    <xdr:sp macro="" textlink="">
      <xdr:nvSpPr>
        <xdr:cNvPr id="22" name="TextBox 21">
          <a:extLst>
            <a:ext uri="{FF2B5EF4-FFF2-40B4-BE49-F238E27FC236}">
              <a16:creationId xmlns:a16="http://schemas.microsoft.com/office/drawing/2014/main" id="{633F7CEB-FF98-387D-AAD9-47BACD46D1D8}"/>
            </a:ext>
          </a:extLst>
        </xdr:cNvPr>
        <xdr:cNvSpPr txBox="1"/>
      </xdr:nvSpPr>
      <xdr:spPr>
        <a:xfrm>
          <a:off x="11937566" y="2860852"/>
          <a:ext cx="5942034" cy="559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u="sng">
              <a:solidFill>
                <a:schemeClr val="accent1">
                  <a:lumMod val="60000"/>
                  <a:lumOff val="40000"/>
                </a:schemeClr>
              </a:solidFill>
              <a:latin typeface="Yu Gothic UI Light" panose="020B0300000000000000" pitchFamily="34" charset="-128"/>
              <a:ea typeface="Yu Gothic UI Light" panose="020B0300000000000000" pitchFamily="34" charset="-128"/>
            </a:rPr>
            <a:t>Top Sales</a:t>
          </a:r>
          <a:endParaRPr lang="en-US" sz="1000" b="0" u="sng">
            <a:solidFill>
              <a:schemeClr val="accent1">
                <a:lumMod val="60000"/>
                <a:lumOff val="40000"/>
              </a:schemeClr>
            </a:solidFill>
            <a:latin typeface="Yu Gothic UI Light" panose="020B0300000000000000" pitchFamily="34" charset="-128"/>
            <a:ea typeface="Yu Gothic UI Light" panose="020B0300000000000000" pitchFamily="34" charset="-128"/>
          </a:endParaRPr>
        </a:p>
      </xdr:txBody>
    </xdr:sp>
    <xdr:clientData/>
  </xdr:twoCellAnchor>
  <xdr:twoCellAnchor>
    <xdr:from>
      <xdr:col>22</xdr:col>
      <xdr:colOff>408217</xdr:colOff>
      <xdr:row>8</xdr:row>
      <xdr:rowOff>68036</xdr:rowOff>
    </xdr:from>
    <xdr:to>
      <xdr:col>25</xdr:col>
      <xdr:colOff>571502</xdr:colOff>
      <xdr:row>13</xdr:row>
      <xdr:rowOff>68035</xdr:rowOff>
    </xdr:to>
    <xdr:sp macro="" textlink="">
      <xdr:nvSpPr>
        <xdr:cNvPr id="27" name="Rectangle: Rounded Corners 26">
          <a:extLst>
            <a:ext uri="{FF2B5EF4-FFF2-40B4-BE49-F238E27FC236}">
              <a16:creationId xmlns:a16="http://schemas.microsoft.com/office/drawing/2014/main" id="{05EFFB62-4287-4F1A-9E08-D67F31353063}"/>
            </a:ext>
          </a:extLst>
        </xdr:cNvPr>
        <xdr:cNvSpPr/>
      </xdr:nvSpPr>
      <xdr:spPr>
        <a:xfrm>
          <a:off x="13879288" y="1592036"/>
          <a:ext cx="2000250" cy="952499"/>
        </a:xfrm>
        <a:prstGeom prst="roundRect">
          <a:avLst/>
        </a:prstGeom>
        <a:solidFill>
          <a:schemeClr val="bg2"/>
        </a:solidFill>
        <a:ln>
          <a:noFill/>
        </a:ln>
        <a:effectLst>
          <a:outerShdw blurRad="152400" dist="63500" dir="3600000" algn="tl" rotWithShape="0">
            <a:prstClr val="black">
              <a:alpha val="41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108855</xdr:colOff>
      <xdr:row>6</xdr:row>
      <xdr:rowOff>2</xdr:rowOff>
    </xdr:from>
    <xdr:to>
      <xdr:col>21</xdr:col>
      <xdr:colOff>353783</xdr:colOff>
      <xdr:row>8</xdr:row>
      <xdr:rowOff>95251</xdr:rowOff>
    </xdr:to>
    <xdr:sp macro="" textlink="">
      <xdr:nvSpPr>
        <xdr:cNvPr id="30" name="TextBox 29">
          <a:extLst>
            <a:ext uri="{FF2B5EF4-FFF2-40B4-BE49-F238E27FC236}">
              <a16:creationId xmlns:a16="http://schemas.microsoft.com/office/drawing/2014/main" id="{52032A8A-E39C-A456-938E-BD7974EDA2B5}"/>
            </a:ext>
          </a:extLst>
        </xdr:cNvPr>
        <xdr:cNvSpPr txBox="1"/>
      </xdr:nvSpPr>
      <xdr:spPr>
        <a:xfrm>
          <a:off x="11742962" y="1143002"/>
          <a:ext cx="1469571" cy="476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solidFill>
                <a:schemeClr val="accent1">
                  <a:lumMod val="50000"/>
                </a:schemeClr>
              </a:solidFill>
            </a:rPr>
            <a:t>Giza</a:t>
          </a:r>
        </a:p>
      </xdr:txBody>
    </xdr:sp>
    <xdr:clientData/>
  </xdr:twoCellAnchor>
  <xdr:twoCellAnchor>
    <xdr:from>
      <xdr:col>23</xdr:col>
      <xdr:colOff>394607</xdr:colOff>
      <xdr:row>6</xdr:row>
      <xdr:rowOff>13607</xdr:rowOff>
    </xdr:from>
    <xdr:to>
      <xdr:col>26</xdr:col>
      <xdr:colOff>13608</xdr:colOff>
      <xdr:row>8</xdr:row>
      <xdr:rowOff>176893</xdr:rowOff>
    </xdr:to>
    <xdr:sp macro="" textlink="">
      <xdr:nvSpPr>
        <xdr:cNvPr id="39" name="TextBox 38">
          <a:extLst>
            <a:ext uri="{FF2B5EF4-FFF2-40B4-BE49-F238E27FC236}">
              <a16:creationId xmlns:a16="http://schemas.microsoft.com/office/drawing/2014/main" id="{591E7745-8679-4F58-23B9-17482E68FD22}"/>
            </a:ext>
          </a:extLst>
        </xdr:cNvPr>
        <xdr:cNvSpPr txBox="1"/>
      </xdr:nvSpPr>
      <xdr:spPr>
        <a:xfrm>
          <a:off x="14478000" y="1156607"/>
          <a:ext cx="1455965" cy="544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chemeClr val="accent1">
                  <a:lumMod val="50000"/>
                </a:schemeClr>
              </a:solidFill>
            </a:rPr>
            <a:t>Cairo </a:t>
          </a:r>
        </a:p>
      </xdr:txBody>
    </xdr:sp>
    <xdr:clientData/>
  </xdr:twoCellAnchor>
  <xdr:twoCellAnchor>
    <xdr:from>
      <xdr:col>18</xdr:col>
      <xdr:colOff>489857</xdr:colOff>
      <xdr:row>8</xdr:row>
      <xdr:rowOff>163284</xdr:rowOff>
    </xdr:from>
    <xdr:to>
      <xdr:col>22</xdr:col>
      <xdr:colOff>54429</xdr:colOff>
      <xdr:row>12</xdr:row>
      <xdr:rowOff>122463</xdr:rowOff>
    </xdr:to>
    <xdr:sp macro="" textlink="TotalSalesForEachCity!K8">
      <xdr:nvSpPr>
        <xdr:cNvPr id="40" name="TextBox 39">
          <a:extLst>
            <a:ext uri="{FF2B5EF4-FFF2-40B4-BE49-F238E27FC236}">
              <a16:creationId xmlns:a16="http://schemas.microsoft.com/office/drawing/2014/main" id="{659D29D6-5364-8D57-6D6E-245F997F328D}"/>
            </a:ext>
          </a:extLst>
        </xdr:cNvPr>
        <xdr:cNvSpPr txBox="1"/>
      </xdr:nvSpPr>
      <xdr:spPr>
        <a:xfrm>
          <a:off x="11511643" y="1687284"/>
          <a:ext cx="2013857" cy="721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462E201-5AAD-4E49-89D3-060041E8DAF0}" type="TxLink">
            <a:rPr lang="en-US" sz="3600" b="1" i="0" u="none" strike="noStrike">
              <a:solidFill>
                <a:schemeClr val="accent1">
                  <a:lumMod val="75000"/>
                </a:schemeClr>
              </a:solidFill>
              <a:latin typeface="Calibri"/>
              <a:ea typeface="Calibri"/>
              <a:cs typeface="Calibri"/>
            </a:rPr>
            <a:pPr algn="ctr"/>
            <a:t>$3,410</a:t>
          </a:fld>
          <a:endParaRPr lang="en-US" sz="3600" b="1">
            <a:solidFill>
              <a:schemeClr val="accent1">
                <a:lumMod val="75000"/>
              </a:schemeClr>
            </a:solidFill>
          </a:endParaRPr>
        </a:p>
      </xdr:txBody>
    </xdr:sp>
    <xdr:clientData/>
  </xdr:twoCellAnchor>
  <xdr:twoCellAnchor>
    <xdr:from>
      <xdr:col>22</xdr:col>
      <xdr:colOff>394608</xdr:colOff>
      <xdr:row>8</xdr:row>
      <xdr:rowOff>163285</xdr:rowOff>
    </xdr:from>
    <xdr:to>
      <xdr:col>25</xdr:col>
      <xdr:colOff>571500</xdr:colOff>
      <xdr:row>12</xdr:row>
      <xdr:rowOff>122464</xdr:rowOff>
    </xdr:to>
    <xdr:sp macro="" textlink="TotalSalesForEachCity!K7">
      <xdr:nvSpPr>
        <xdr:cNvPr id="46" name="TextBox 45">
          <a:extLst>
            <a:ext uri="{FF2B5EF4-FFF2-40B4-BE49-F238E27FC236}">
              <a16:creationId xmlns:a16="http://schemas.microsoft.com/office/drawing/2014/main" id="{D16927AB-00CB-4A97-B212-0EA35484691B}"/>
            </a:ext>
          </a:extLst>
        </xdr:cNvPr>
        <xdr:cNvSpPr txBox="1"/>
      </xdr:nvSpPr>
      <xdr:spPr>
        <a:xfrm>
          <a:off x="13865679" y="1687285"/>
          <a:ext cx="2013857" cy="721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78EAFC0-406D-462C-8512-7135CC087BCA}" type="TxLink">
            <a:rPr lang="en-US" sz="3600" b="1" i="0" u="none" strike="noStrike">
              <a:solidFill>
                <a:schemeClr val="accent1">
                  <a:lumMod val="75000"/>
                </a:schemeClr>
              </a:solidFill>
              <a:latin typeface="Calibri"/>
              <a:ea typeface="Calibri"/>
              <a:cs typeface="Calibri"/>
            </a:rPr>
            <a:pPr algn="ctr"/>
            <a:t>$3,020</a:t>
          </a:fld>
          <a:endParaRPr lang="en-US" sz="3600" b="1">
            <a:solidFill>
              <a:schemeClr val="accent1">
                <a:lumMod val="75000"/>
              </a:schemeClr>
            </a:solidFill>
          </a:endParaRPr>
        </a:p>
      </xdr:txBody>
    </xdr:sp>
    <xdr:clientData/>
  </xdr:twoCellAnchor>
  <xdr:twoCellAnchor>
    <xdr:from>
      <xdr:col>29</xdr:col>
      <xdr:colOff>411565</xdr:colOff>
      <xdr:row>14</xdr:row>
      <xdr:rowOff>134949</xdr:rowOff>
    </xdr:from>
    <xdr:to>
      <xdr:col>35</xdr:col>
      <xdr:colOff>331927</xdr:colOff>
      <xdr:row>17</xdr:row>
      <xdr:rowOff>134949</xdr:rowOff>
    </xdr:to>
    <xdr:sp macro="" textlink="">
      <xdr:nvSpPr>
        <xdr:cNvPr id="50" name="TextBox 49">
          <a:extLst>
            <a:ext uri="{FF2B5EF4-FFF2-40B4-BE49-F238E27FC236}">
              <a16:creationId xmlns:a16="http://schemas.microsoft.com/office/drawing/2014/main" id="{C0C1B671-5053-08B2-DCD0-B90CD079010F}"/>
            </a:ext>
          </a:extLst>
        </xdr:cNvPr>
        <xdr:cNvSpPr txBox="1"/>
      </xdr:nvSpPr>
      <xdr:spPr>
        <a:xfrm>
          <a:off x="18195914" y="2875017"/>
          <a:ext cx="3599883" cy="5871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0" u="sng">
              <a:solidFill>
                <a:schemeClr val="accent1">
                  <a:lumMod val="60000"/>
                  <a:lumOff val="40000"/>
                </a:schemeClr>
              </a:solidFill>
              <a:latin typeface="Yu Gothic UI Light" panose="020B0300000000000000" pitchFamily="34" charset="-128"/>
              <a:ea typeface="Yu Gothic UI Light" panose="020B0300000000000000" pitchFamily="34" charset="-128"/>
            </a:rPr>
            <a:t>Total Orders</a:t>
          </a:r>
        </a:p>
      </xdr:txBody>
    </xdr:sp>
    <xdr:clientData/>
  </xdr:twoCellAnchor>
  <xdr:twoCellAnchor>
    <xdr:from>
      <xdr:col>30</xdr:col>
      <xdr:colOff>262449</xdr:colOff>
      <xdr:row>8</xdr:row>
      <xdr:rowOff>82200</xdr:rowOff>
    </xdr:from>
    <xdr:to>
      <xdr:col>34</xdr:col>
      <xdr:colOff>452104</xdr:colOff>
      <xdr:row>12</xdr:row>
      <xdr:rowOff>136628</xdr:rowOff>
    </xdr:to>
    <xdr:sp macro="" textlink="Orders!M8">
      <xdr:nvSpPr>
        <xdr:cNvPr id="51" name="TextBox 50">
          <a:extLst>
            <a:ext uri="{FF2B5EF4-FFF2-40B4-BE49-F238E27FC236}">
              <a16:creationId xmlns:a16="http://schemas.microsoft.com/office/drawing/2014/main" id="{C84D51B4-838D-8AC7-7597-CE855217886F}"/>
            </a:ext>
          </a:extLst>
        </xdr:cNvPr>
        <xdr:cNvSpPr txBox="1"/>
      </xdr:nvSpPr>
      <xdr:spPr>
        <a:xfrm>
          <a:off x="18632092" y="1606200"/>
          <a:ext cx="2638941" cy="816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6EE1573-7E1A-4EC4-9BDD-BCCD2BED865A}" type="TxLink">
            <a:rPr lang="en-US" sz="3600" b="1" i="0" u="none" strike="noStrike">
              <a:solidFill>
                <a:schemeClr val="accent1">
                  <a:lumMod val="75000"/>
                </a:schemeClr>
              </a:solidFill>
              <a:latin typeface="Calibri"/>
              <a:ea typeface="Calibri"/>
              <a:cs typeface="Calibri"/>
            </a:rPr>
            <a:pPr algn="ctr"/>
            <a:t>50</a:t>
          </a:fld>
          <a:r>
            <a:rPr lang="en-US" sz="3600" b="1" i="0" u="none" strike="noStrike">
              <a:solidFill>
                <a:schemeClr val="accent1">
                  <a:lumMod val="75000"/>
                </a:schemeClr>
              </a:solidFill>
              <a:latin typeface="Calibri"/>
              <a:ea typeface="Calibri"/>
              <a:cs typeface="Calibri"/>
            </a:rPr>
            <a:t> Orders</a:t>
          </a:r>
          <a:endParaRPr lang="en-US" sz="3600" b="1">
            <a:solidFill>
              <a:schemeClr val="accent1">
                <a:lumMod val="75000"/>
              </a:schemeClr>
            </a:solidFill>
          </a:endParaRPr>
        </a:p>
      </xdr:txBody>
    </xdr:sp>
    <xdr:clientData/>
  </xdr:twoCellAnchor>
  <xdr:twoCellAnchor>
    <xdr:from>
      <xdr:col>26</xdr:col>
      <xdr:colOff>302081</xdr:colOff>
      <xdr:row>8</xdr:row>
      <xdr:rowOff>70758</xdr:rowOff>
    </xdr:from>
    <xdr:to>
      <xdr:col>29</xdr:col>
      <xdr:colOff>465367</xdr:colOff>
      <xdr:row>13</xdr:row>
      <xdr:rowOff>70757</xdr:rowOff>
    </xdr:to>
    <xdr:sp macro="" textlink="">
      <xdr:nvSpPr>
        <xdr:cNvPr id="55" name="Rectangle: Rounded Corners 54">
          <a:extLst>
            <a:ext uri="{FF2B5EF4-FFF2-40B4-BE49-F238E27FC236}">
              <a16:creationId xmlns:a16="http://schemas.microsoft.com/office/drawing/2014/main" id="{D261B60B-9637-4F3C-BDE6-A8312AE1CD62}"/>
            </a:ext>
          </a:extLst>
        </xdr:cNvPr>
        <xdr:cNvSpPr/>
      </xdr:nvSpPr>
      <xdr:spPr>
        <a:xfrm>
          <a:off x="16222438" y="1594758"/>
          <a:ext cx="2000250" cy="952499"/>
        </a:xfrm>
        <a:prstGeom prst="roundRect">
          <a:avLst/>
        </a:prstGeom>
        <a:solidFill>
          <a:schemeClr val="bg2"/>
        </a:solidFill>
        <a:ln>
          <a:noFill/>
        </a:ln>
        <a:effectLst>
          <a:outerShdw blurRad="152400" dist="63500" dir="3600000" algn="tl" rotWithShape="0">
            <a:prstClr val="black">
              <a:alpha val="41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16331</xdr:colOff>
      <xdr:row>6</xdr:row>
      <xdr:rowOff>29936</xdr:rowOff>
    </xdr:from>
    <xdr:to>
      <xdr:col>29</xdr:col>
      <xdr:colOff>247654</xdr:colOff>
      <xdr:row>9</xdr:row>
      <xdr:rowOff>2722</xdr:rowOff>
    </xdr:to>
    <xdr:sp macro="" textlink="">
      <xdr:nvSpPr>
        <xdr:cNvPr id="56" name="TextBox 55">
          <a:extLst>
            <a:ext uri="{FF2B5EF4-FFF2-40B4-BE49-F238E27FC236}">
              <a16:creationId xmlns:a16="http://schemas.microsoft.com/office/drawing/2014/main" id="{C8C137A3-90A0-43DD-A306-B9A1C00F802C}"/>
            </a:ext>
          </a:extLst>
        </xdr:cNvPr>
        <xdr:cNvSpPr txBox="1"/>
      </xdr:nvSpPr>
      <xdr:spPr>
        <a:xfrm>
          <a:off x="16549010" y="1172936"/>
          <a:ext cx="1455965" cy="544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chemeClr val="accent1">
                  <a:lumMod val="50000"/>
                </a:schemeClr>
              </a:solidFill>
            </a:rPr>
            <a:t>Port</a:t>
          </a:r>
          <a:r>
            <a:rPr lang="en-US" sz="2400" baseline="0">
              <a:solidFill>
                <a:schemeClr val="accent1">
                  <a:lumMod val="50000"/>
                </a:schemeClr>
              </a:solidFill>
            </a:rPr>
            <a:t> Said</a:t>
          </a:r>
          <a:r>
            <a:rPr lang="en-US" sz="2400">
              <a:solidFill>
                <a:schemeClr val="accent1">
                  <a:lumMod val="50000"/>
                </a:schemeClr>
              </a:solidFill>
            </a:rPr>
            <a:t> </a:t>
          </a:r>
        </a:p>
      </xdr:txBody>
    </xdr:sp>
    <xdr:clientData/>
  </xdr:twoCellAnchor>
  <xdr:twoCellAnchor>
    <xdr:from>
      <xdr:col>26</xdr:col>
      <xdr:colOff>261258</xdr:colOff>
      <xdr:row>8</xdr:row>
      <xdr:rowOff>166007</xdr:rowOff>
    </xdr:from>
    <xdr:to>
      <xdr:col>29</xdr:col>
      <xdr:colOff>438151</xdr:colOff>
      <xdr:row>12</xdr:row>
      <xdr:rowOff>125186</xdr:rowOff>
    </xdr:to>
    <xdr:sp macro="" textlink="TotalSalesForEachCity!K11">
      <xdr:nvSpPr>
        <xdr:cNvPr id="57" name="TextBox 56">
          <a:extLst>
            <a:ext uri="{FF2B5EF4-FFF2-40B4-BE49-F238E27FC236}">
              <a16:creationId xmlns:a16="http://schemas.microsoft.com/office/drawing/2014/main" id="{FD15581B-C04E-4077-9E79-BCC7C337D3C7}"/>
            </a:ext>
          </a:extLst>
        </xdr:cNvPr>
        <xdr:cNvSpPr txBox="1"/>
      </xdr:nvSpPr>
      <xdr:spPr>
        <a:xfrm>
          <a:off x="16181615" y="1690007"/>
          <a:ext cx="2013857" cy="721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D859947-87FF-4D26-86B0-8DA116287663}" type="TxLink">
            <a:rPr lang="en-US" sz="3600" b="1" i="0" u="none" strike="noStrike">
              <a:solidFill>
                <a:schemeClr val="accent1">
                  <a:lumMod val="75000"/>
                </a:schemeClr>
              </a:solidFill>
              <a:latin typeface="Calibri"/>
              <a:ea typeface="Calibri"/>
              <a:cs typeface="Calibri"/>
            </a:rPr>
            <a:pPr algn="ctr"/>
            <a:t>$2,600</a:t>
          </a:fld>
          <a:endParaRPr lang="en-US" sz="3600" b="1">
            <a:solidFill>
              <a:schemeClr val="accent1">
                <a:lumMod val="75000"/>
              </a:schemeClr>
            </a:solidFill>
          </a:endParaRPr>
        </a:p>
      </xdr:txBody>
    </xdr:sp>
    <xdr:clientData/>
  </xdr:twoCellAnchor>
  <xdr:twoCellAnchor editAs="oneCell">
    <xdr:from>
      <xdr:col>31</xdr:col>
      <xdr:colOff>598718</xdr:colOff>
      <xdr:row>40</xdr:row>
      <xdr:rowOff>61228</xdr:rowOff>
    </xdr:from>
    <xdr:to>
      <xdr:col>35</xdr:col>
      <xdr:colOff>326574</xdr:colOff>
      <xdr:row>48</xdr:row>
      <xdr:rowOff>95249</xdr:rowOff>
    </xdr:to>
    <mc:AlternateContent xmlns:mc="http://schemas.openxmlformats.org/markup-compatibility/2006" xmlns:a14="http://schemas.microsoft.com/office/drawing/2010/main">
      <mc:Choice Requires="a14">
        <xdr:graphicFrame macro="">
          <xdr:nvGraphicFramePr>
            <xdr:cNvPr id="58" name="CustomerName">
              <a:extLst>
                <a:ext uri="{FF2B5EF4-FFF2-40B4-BE49-F238E27FC236}">
                  <a16:creationId xmlns:a16="http://schemas.microsoft.com/office/drawing/2014/main" id="{E2867AAF-C3B1-A931-96FB-1C85C0094CA9}"/>
                </a:ext>
              </a:extLst>
            </xdr:cNvPr>
            <xdr:cNvGraphicFramePr/>
          </xdr:nvGraphicFramePr>
          <xdr:xfrm>
            <a:off x="0" y="0"/>
            <a:ext cx="0" cy="0"/>
          </xdr:xfrm>
          <a:graphic>
            <a:graphicData uri="http://schemas.microsoft.com/office/drawing/2010/slicer">
              <sle:slicer xmlns:sle="http://schemas.microsoft.com/office/drawing/2010/slicer" name="CustomerName"/>
            </a:graphicData>
          </a:graphic>
        </xdr:graphicFrame>
      </mc:Choice>
      <mc:Fallback xmlns="">
        <xdr:sp macro="" textlink="">
          <xdr:nvSpPr>
            <xdr:cNvPr id="0" name=""/>
            <xdr:cNvSpPr>
              <a:spLocks noTextEdit="1"/>
            </xdr:cNvSpPr>
          </xdr:nvSpPr>
          <xdr:spPr>
            <a:xfrm>
              <a:off x="19580682" y="7681228"/>
              <a:ext cx="2177142" cy="15580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598718</xdr:colOff>
      <xdr:row>33</xdr:row>
      <xdr:rowOff>115658</xdr:rowOff>
    </xdr:from>
    <xdr:to>
      <xdr:col>35</xdr:col>
      <xdr:colOff>342902</xdr:colOff>
      <xdr:row>39</xdr:row>
      <xdr:rowOff>176890</xdr:rowOff>
    </xdr:to>
    <mc:AlternateContent xmlns:mc="http://schemas.openxmlformats.org/markup-compatibility/2006" xmlns:a14="http://schemas.microsoft.com/office/drawing/2010/main">
      <mc:Choice Requires="a14">
        <xdr:graphicFrame macro="">
          <xdr:nvGraphicFramePr>
            <xdr:cNvPr id="60" name="PaymentMethod">
              <a:extLst>
                <a:ext uri="{FF2B5EF4-FFF2-40B4-BE49-F238E27FC236}">
                  <a16:creationId xmlns:a16="http://schemas.microsoft.com/office/drawing/2014/main" id="{331FD839-CD0B-E0EF-78E2-25F749B656EA}"/>
                </a:ext>
              </a:extLst>
            </xdr:cNvPr>
            <xdr:cNvGraphicFramePr/>
          </xdr:nvGraphicFramePr>
          <xdr:xfrm>
            <a:off x="0" y="0"/>
            <a:ext cx="0" cy="0"/>
          </xdr:xfrm>
          <a:graphic>
            <a:graphicData uri="http://schemas.microsoft.com/office/drawing/2010/slicer">
              <sle:slicer xmlns:sle="http://schemas.microsoft.com/office/drawing/2010/slicer" name="PaymentMethod"/>
            </a:graphicData>
          </a:graphic>
        </xdr:graphicFrame>
      </mc:Choice>
      <mc:Fallback xmlns="">
        <xdr:sp macro="" textlink="">
          <xdr:nvSpPr>
            <xdr:cNvPr id="0" name=""/>
            <xdr:cNvSpPr>
              <a:spLocks noTextEdit="1"/>
            </xdr:cNvSpPr>
          </xdr:nvSpPr>
          <xdr:spPr>
            <a:xfrm>
              <a:off x="19580682" y="6402158"/>
              <a:ext cx="2193470" cy="12042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35</xdr:col>
      <xdr:colOff>459923</xdr:colOff>
      <xdr:row>23</xdr:row>
      <xdr:rowOff>2502</xdr:rowOff>
    </xdr:from>
    <xdr:to>
      <xdr:col>38</xdr:col>
      <xdr:colOff>451759</xdr:colOff>
      <xdr:row>36</xdr:row>
      <xdr:rowOff>68031</xdr:rowOff>
    </xdr:to>
    <mc:AlternateContent xmlns:mc="http://schemas.openxmlformats.org/markup-compatibility/2006" xmlns:a14="http://schemas.microsoft.com/office/drawing/2010/main">
      <mc:Choice Requires="a14">
        <xdr:graphicFrame macro="">
          <xdr:nvGraphicFramePr>
            <xdr:cNvPr id="61" name="SubCategory">
              <a:extLst>
                <a:ext uri="{FF2B5EF4-FFF2-40B4-BE49-F238E27FC236}">
                  <a16:creationId xmlns:a16="http://schemas.microsoft.com/office/drawing/2014/main" id="{FA74A673-EB5B-2DB4-7BA2-443A618EC8D8}"/>
                </a:ext>
              </a:extLst>
            </xdr:cNvPr>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mlns="">
        <xdr:sp macro="" textlink="">
          <xdr:nvSpPr>
            <xdr:cNvPr id="0" name=""/>
            <xdr:cNvSpPr>
              <a:spLocks noTextEdit="1"/>
            </xdr:cNvSpPr>
          </xdr:nvSpPr>
          <xdr:spPr>
            <a:xfrm>
              <a:off x="21953837" y="4326351"/>
              <a:ext cx="1834172" cy="25094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35</xdr:col>
      <xdr:colOff>446317</xdr:colOff>
      <xdr:row>36</xdr:row>
      <xdr:rowOff>170087</xdr:rowOff>
    </xdr:from>
    <xdr:to>
      <xdr:col>38</xdr:col>
      <xdr:colOff>438153</xdr:colOff>
      <xdr:row>47</xdr:row>
      <xdr:rowOff>176499</xdr:rowOff>
    </xdr:to>
    <mc:AlternateContent xmlns:mc="http://schemas.openxmlformats.org/markup-compatibility/2006" xmlns:a14="http://schemas.microsoft.com/office/drawing/2010/main">
      <mc:Choice Requires="a14">
        <xdr:graphicFrame macro="">
          <xdr:nvGraphicFramePr>
            <xdr:cNvPr id="62" name="ProductName">
              <a:extLst>
                <a:ext uri="{FF2B5EF4-FFF2-40B4-BE49-F238E27FC236}">
                  <a16:creationId xmlns:a16="http://schemas.microsoft.com/office/drawing/2014/main" id="{22A23232-A906-DD77-5686-1E7B37CEDEEE}"/>
                </a:ext>
              </a:extLst>
            </xdr:cNvPr>
            <xdr:cNvGraphicFramePr/>
          </xdr:nvGraphicFramePr>
          <xdr:xfrm>
            <a:off x="0" y="0"/>
            <a:ext cx="0" cy="0"/>
          </xdr:xfrm>
          <a:graphic>
            <a:graphicData uri="http://schemas.microsoft.com/office/drawing/2010/slicer">
              <sle:slicer xmlns:sle="http://schemas.microsoft.com/office/drawing/2010/slicer" name="ProductName"/>
            </a:graphicData>
          </a:graphic>
        </xdr:graphicFrame>
      </mc:Choice>
      <mc:Fallback xmlns="">
        <xdr:sp macro="" textlink="">
          <xdr:nvSpPr>
            <xdr:cNvPr id="0" name=""/>
            <xdr:cNvSpPr>
              <a:spLocks noTextEdit="1"/>
            </xdr:cNvSpPr>
          </xdr:nvSpPr>
          <xdr:spPr>
            <a:xfrm>
              <a:off x="21877567" y="7028087"/>
              <a:ext cx="1828800" cy="21019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32</xdr:col>
      <xdr:colOff>258538</xdr:colOff>
      <xdr:row>18</xdr:row>
      <xdr:rowOff>136070</xdr:rowOff>
    </xdr:from>
    <xdr:to>
      <xdr:col>38</xdr:col>
      <xdr:colOff>176895</xdr:colOff>
      <xdr:row>21</xdr:row>
      <xdr:rowOff>136070</xdr:rowOff>
    </xdr:to>
    <xdr:sp macro="" textlink="">
      <xdr:nvSpPr>
        <xdr:cNvPr id="64" name="TextBox 63">
          <a:extLst>
            <a:ext uri="{FF2B5EF4-FFF2-40B4-BE49-F238E27FC236}">
              <a16:creationId xmlns:a16="http://schemas.microsoft.com/office/drawing/2014/main" id="{266D18D2-FEA7-D513-1E19-F0E5E97B9E64}"/>
            </a:ext>
          </a:extLst>
        </xdr:cNvPr>
        <xdr:cNvSpPr txBox="1"/>
      </xdr:nvSpPr>
      <xdr:spPr>
        <a:xfrm>
          <a:off x="19852824" y="3565070"/>
          <a:ext cx="3592285"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u="sng">
              <a:solidFill>
                <a:schemeClr val="accent1">
                  <a:lumMod val="60000"/>
                  <a:lumOff val="40000"/>
                </a:schemeClr>
              </a:solidFill>
              <a:latin typeface="Yu Gothic UI Light" panose="020B0300000000000000" pitchFamily="34" charset="-128"/>
              <a:ea typeface="Yu Gothic UI Light" panose="020B0300000000000000" pitchFamily="34" charset="-128"/>
            </a:rPr>
            <a:t>Filter</a:t>
          </a:r>
        </a:p>
      </xdr:txBody>
    </xdr:sp>
    <xdr:clientData/>
  </xdr:twoCellAnchor>
  <xdr:twoCellAnchor>
    <xdr:from>
      <xdr:col>35</xdr:col>
      <xdr:colOff>169623</xdr:colOff>
      <xdr:row>5</xdr:row>
      <xdr:rowOff>130479</xdr:rowOff>
    </xdr:from>
    <xdr:to>
      <xdr:col>39</xdr:col>
      <xdr:colOff>182671</xdr:colOff>
      <xdr:row>17</xdr:row>
      <xdr:rowOff>52191</xdr:rowOff>
    </xdr:to>
    <xdr:graphicFrame macro="">
      <xdr:nvGraphicFramePr>
        <xdr:cNvPr id="4" name="Chart 3">
          <a:extLst>
            <a:ext uri="{FF2B5EF4-FFF2-40B4-BE49-F238E27FC236}">
              <a16:creationId xmlns:a16="http://schemas.microsoft.com/office/drawing/2014/main" id="{D83E0937-89BD-4980-8260-3036425BF0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iood" refreshedDate="45882.762209953704" backgroundQuery="1" createdVersion="8" refreshedVersion="8" minRefreshableVersion="3" recordCount="0" supportSubquery="1" supportAdvancedDrill="1" xr:uid="{F8B1EB1F-C069-43A6-AF07-AAC1930A4B81}">
  <cacheSource type="external" connectionId="6"/>
  <cacheFields count="4">
    <cacheField name="[territories].[City].[City]" caption="City" numFmtId="0" hierarchy="30" level="1">
      <sharedItems count="6">
        <s v="Alexandria"/>
        <s v="Cairo"/>
        <s v="Giza"/>
        <s v="Hurghada"/>
        <s v="Luxor"/>
        <s v="Port Said"/>
      </sharedItems>
      <extLst>
        <ext xmlns:x15="http://schemas.microsoft.com/office/spreadsheetml/2010/11/main" uri="{4F2E5C28-24EA-4eb8-9CBF-B6C8F9C3D259}">
          <x15:cachedUniqueNames>
            <x15:cachedUniqueName index="0" name="[territories].[City].&amp;[Alexandria]"/>
            <x15:cachedUniqueName index="1" name="[territories].[City].&amp;[Cairo]"/>
            <x15:cachedUniqueName index="2" name="[territories].[City].&amp;[Giza]"/>
            <x15:cachedUniqueName index="3" name="[territories].[City].&amp;[Hurghada]"/>
            <x15:cachedUniqueName index="4" name="[territories].[City].&amp;[Luxor]"/>
            <x15:cachedUniqueName index="5" name="[territories].[City].&amp;[Port Said]"/>
          </x15:cachedUniqueNames>
        </ext>
      </extLst>
    </cacheField>
    <cacheField name="[Measures].[Sum of SalesAmount]" caption="Sum of SalesAmount" numFmtId="0" hierarchy="42" level="32767"/>
    <cacheField name="[Dates_1].[Quarter].[Quarter]" caption="Quarter" numFmtId="0" hierarchy="8" level="1">
      <sharedItems containsSemiMixedTypes="0" containsNonDate="0" containsString="0"/>
    </cacheField>
    <cacheField name="[Orders].[PaymentMethod].[PaymentMethod]" caption="PaymentMethod" numFmtId="0" hierarchy="17" level="1">
      <sharedItems containsSemiMixedTypes="0" containsNonDate="0" containsString="0"/>
    </cacheField>
  </cacheFields>
  <cacheHierarchies count="48">
    <cacheHierarchy uniqueName="[Customers].[CustomerID]" caption="CustomerID" attribute="1" defaultMemberUniqueName="[Customers].[CustomerID].[All]" allUniqueName="[Customers].[CustomerID].[All]" dimensionUniqueName="[Customers]" displayFolder="" count="0" memberValueDatatype="130" unbalanced="0"/>
    <cacheHierarchy uniqueName="[Customers].[CustomerName]" caption="CustomerName" attribute="1" defaultMemberUniqueName="[Customers].[CustomerName].[All]" allUniqueName="[Customers].[CustomerName].[All]" dimensionUniqueName="[Customers]" displayFolder="" count="0" memberValueDatatype="130" unbalanced="0"/>
    <cacheHierarchy uniqueName="[Customers].[PostalCode]" caption="PostalCode" attribute="1" defaultMemberUniqueName="[Customers].[PostalCode].[All]" allUniqueName="[Customers].[PostalCode].[All]" dimensionUniqueName="[Customers]" displayFolder="" count="0" memberValueDatatype="20" unbalanced="0"/>
    <cacheHierarchy uniqueName="[Customers].[Segment]" caption="Segment" attribute="1" defaultMemberUniqueName="[Customers].[Segment].[All]" allUniqueName="[Customers].[Segment].[All]" dimensionUniqueName="[Customers]" displayFolder="" count="0" memberValueDatatype="130" unbalanced="0"/>
    <cacheHierarchy uniqueName="[Customers].[Region ID]" caption="Region ID" attribute="1" defaultMemberUniqueName="[Customers].[Region ID].[All]" allUniqueName="[Customers].[Region ID].[All]" dimensionUniqueName="[Customers]" displayFolder="" count="0" memberValueDatatype="130" unbalanced="0"/>
    <cacheHierarchy uniqueName="[Dates_1].[Dates]" caption="Dates" attribute="1" time="1" defaultMemberUniqueName="[Dates_1].[Dates].[All]" allUniqueName="[Dates_1].[Dates].[All]" dimensionUniqueName="[Dates_1]" displayFolder="" count="0" memberValueDatatype="7" unbalanced="0"/>
    <cacheHierarchy uniqueName="[Dates_1].[Year]" caption="Year" attribute="1" defaultMemberUniqueName="[Dates_1].[Year].[All]" allUniqueName="[Dates_1].[Year].[All]" dimensionUniqueName="[Dates_1]" displayFolder="" count="0" memberValueDatatype="20" unbalanced="0"/>
    <cacheHierarchy uniqueName="[Dates_1].[Month]" caption="Month" attribute="1" defaultMemberUniqueName="[Dates_1].[Month].[All]" allUniqueName="[Dates_1].[Month].[All]" dimensionUniqueName="[Dates_1]" displayFolder="" count="0" memberValueDatatype="130" unbalanced="0"/>
    <cacheHierarchy uniqueName="[Dates_1].[Quarter]" caption="Quarter" attribute="1" defaultMemberUniqueName="[Dates_1].[Quarter].[All]" allUniqueName="[Dates_1].[Quarter].[All]" dimensionUniqueName="[Dates_1]" displayFolder="" count="2" memberValueDatatype="130" unbalanced="0">
      <fieldsUsage count="2">
        <fieldUsage x="-1"/>
        <fieldUsage x="2"/>
      </fieldsUsage>
    </cacheHierarchy>
    <cacheHierarchy uniqueName="[Dates_1].[Day of Week]" caption="Day of Week" attribute="1" defaultMemberUniqueName="[Dates_1].[Day of Week].[All]" allUniqueName="[Dates_1].[Day of Week].[All]" dimensionUniqueName="[Dates_1]" displayFolder="" count="0" memberValueDatatype="130" unbalanced="0"/>
    <cacheHierarchy uniqueName="[Orders].[OrderID]" caption="OrderID" attribute="1" defaultMemberUniqueName="[Orders].[OrderID].[All]" allUniqueName="[Orders].[OrderID].[All]" dimensionUniqueName="[Orders]" displayFolder="" count="0" memberValueDatatype="20" unbalanced="0"/>
    <cacheHierarchy uniqueName="[Orders].[OrderDate]" caption="OrderDate" attribute="1" time="1" defaultMemberUniqueName="[Orders].[OrderDate].[All]" allUniqueName="[Orders].[OrderDate].[All]" dimensionUniqueName="[Orders]" displayFolder="" count="0" memberValueDatatype="7" unbalanced="0"/>
    <cacheHierarchy uniqueName="[Orders].[CustomerID]" caption="CustomerID" attribute="1" defaultMemberUniqueName="[Orders].[CustomerID].[All]" allUniqueName="[Orders].[CustomerID].[All]" dimensionUniqueName="[Orders]" displayFolder="" count="0" memberValueDatatype="130" unbalanced="0"/>
    <cacheHierarchy uniqueName="[Orders].[ProductID]" caption="ProductID" attribute="1" defaultMemberUniqueName="[Orders].[ProductID].[All]" allUniqueName="[Orders].[Product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UnitPrice]" caption="UnitPrice" attribute="1" defaultMemberUniqueName="[Orders].[UnitPrice].[All]" allUniqueName="[Orders].[UnitPrice].[All]" dimensionUniqueName="[Orders]" displayFolder="" count="0" memberValueDatatype="20" unbalanced="0"/>
    <cacheHierarchy uniqueName="[Orders].[SalesAmount]" caption="SalesAmount" attribute="1" defaultMemberUniqueName="[Orders].[SalesAmount].[All]" allUniqueName="[Orders].[SalesAmount].[All]" dimensionUniqueName="[Orders]" displayFolder="" count="0" memberValueDatatype="20" unbalanced="0"/>
    <cacheHierarchy uniqueName="[Orders].[PaymentMethod]" caption="PaymentMethod" attribute="1" defaultMemberUniqueName="[Orders].[PaymentMethod].[All]" allUniqueName="[Orders].[PaymentMethod].[All]" dimensionUniqueName="[Orders]" displayFolder="" count="2" memberValueDatatype="130" unbalanced="0">
      <fieldsUsage count="2">
        <fieldUsage x="-1"/>
        <fieldUsage x="3"/>
      </fieldsUsage>
    </cacheHierarchy>
    <cacheHierarchy uniqueName="[Orders].[OrderDate (Month)]" caption="OrderDate (Month)" attribute="1" defaultMemberUniqueName="[Orders].[OrderDate (Month)].[All]" allUniqueName="[Orders].[OrderDate (Month)].[All]" dimensionUniqueName="[Orders]" displayFolder="" count="0" memberValueDatatype="130" unbalanced="0"/>
    <cacheHierarchy uniqueName="[Products].[ProductID]" caption="ProductID" attribute="1" defaultMemberUniqueName="[Products].[ProductID].[All]" allUniqueName="[Products].[ProductID].[All]" dimensionUniqueName="[Products]" displayFolder="" count="0" memberValueDatatype="130" unbalanced="0"/>
    <cacheHierarchy uniqueName="[Products].[ProductName]" caption="ProductName" attribute="1" defaultMemberUniqueName="[Products].[ProductName].[All]" allUniqueName="[Products].[Product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ubCategory]" caption="SubCategory" attribute="1" defaultMemberUniqueName="[Products].[SubCategory].[All]" allUniqueName="[Products].[SubCategory].[All]" dimensionUniqueName="[Products]" displayFolder="" count="2" memberValueDatatype="130" unbalanced="0"/>
    <cacheHierarchy uniqueName="[Products].[Manufacturer]" caption="Manufacturer" attribute="1" defaultMemberUniqueName="[Products].[Manufacturer].[All]" allUniqueName="[Products].[Manufacturer].[All]" dimensionUniqueName="[Products]" displayFolder="" count="0" memberValueDatatype="130" unbalanced="0"/>
    <cacheHierarchy uniqueName="[Products].[CostPrice]" caption="CostPrice" attribute="1" defaultMemberUniqueName="[Products].[CostPrice].[All]" allUniqueName="[Products].[CostPrice].[All]" dimensionUniqueName="[Products]" displayFolder="" count="0" memberValueDatatype="20" unbalanced="0"/>
    <cacheHierarchy uniqueName="[Products].[WeightKG]" caption="WeightKG" attribute="1" defaultMemberUniqueName="[Products].[WeightKG].[All]" allUniqueName="[Products].[WeightKG].[All]" dimensionUniqueName="[Products]" displayFolder="" count="0" memberValueDatatype="5" unbalanced="0"/>
    <cacheHierarchy uniqueName="[Products].[Size]" caption="Size" attribute="1" defaultMemberUniqueName="[Products].[Size].[All]" allUniqueName="[Products].[Size].[All]" dimensionUniqueName="[Products]" displayFolder="" count="0" memberValueDatatype="130" unbalanced="0"/>
    <cacheHierarchy uniqueName="[Table8].[City]" caption="City" attribute="1" defaultMemberUniqueName="[Table8].[City].[All]" allUniqueName="[Table8].[City].[All]" dimensionUniqueName="[Table8]" displayFolder="" count="0" memberValueDatatype="130" unbalanced="0"/>
    <cacheHierarchy uniqueName="[Table8].[Sum Sales]" caption="Sum Sales" attribute="1" defaultMemberUniqueName="[Table8].[Sum Sales].[All]" allUniqueName="[Table8].[Sum Sales].[All]" dimensionUniqueName="[Table8]" displayFolder="" count="0" memberValueDatatype="20" unbalanced="0"/>
    <cacheHierarchy uniqueName="[territories].[RegionID]" caption="RegionID" attribute="1" defaultMemberUniqueName="[territories].[RegionID].[All]" allUniqueName="[territories].[RegionID].[All]" dimensionUniqueName="[territories]" displayFolder="" count="0" memberValueDatatype="130" unbalanced="0"/>
    <cacheHierarchy uniqueName="[territories].[City]" caption="City" attribute="1" defaultMemberUniqueName="[territories].[City].[All]" allUniqueName="[territories].[City].[All]" dimensionUniqueName="[territories]" displayFolder="" count="2" memberValueDatatype="130" unbalanced="0">
      <fieldsUsage count="2">
        <fieldUsage x="-1"/>
        <fieldUsage x="0"/>
      </fieldsUsage>
    </cacheHierarchy>
    <cacheHierarchy uniqueName="[territories].[Country]" caption="Country" attribute="1" defaultMemberUniqueName="[territories].[Country].[All]" allUniqueName="[territories].[Country].[All]" dimensionUniqueName="[territories]" displayFolder="" count="0" memberValueDatatype="130" unbalanced="0"/>
    <cacheHierarchy uniqueName="[Orders].[OrderDate (Month Index)]" caption="OrderDate (Month Index)" attribute="1" defaultMemberUniqueName="[Orders].[OrderDate (Month Index)].[All]" allUniqueName="[Orders].[OrderDate (Month Index)].[All]" dimensionUniqueName="[Orders]" displayFolder="" count="0" memberValueDatatype="20" unbalanced="0" hidden="1"/>
    <cacheHierarchy uniqueName="[Measures].[measure 1]" caption="measure 1" measure="1" displayFolder="" measureGroup="Customers" count="0"/>
    <cacheHierarchy uniqueName="[Measures].[Total Profit]" caption="Total Profit" measure="1" displayFolder="" measureGroup="Orders" count="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territories]" caption="__XL_Count territories" measure="1" displayFolder="" measureGroup="territories" count="0" hidden="1"/>
    <cacheHierarchy uniqueName="[Measures].[__XL_Count Orders]" caption="__XL_Count Orders" measure="1" displayFolder="" measureGroup="Orders" count="0" hidden="1"/>
    <cacheHierarchy uniqueName="[Measures].[__XL_Count Table8]" caption="__XL_Count Table8" measure="1" displayFolder="" measureGroup="Table8" count="0" hidden="1"/>
    <cacheHierarchy uniqueName="[Measures].[__XL_Count Dates_1]" caption="__XL_Count Dates_1" measure="1" displayFolder="" measureGroup="Dates_1" count="0" hidden="1"/>
    <cacheHierarchy uniqueName="[Measures].[__No measures defined]" caption="__No measures defined" measure="1" displayFolder="" count="0" hidden="1"/>
    <cacheHierarchy uniqueName="[Measures].[Sum of SalesAmount]" caption="Sum of SalesAmount" measure="1" displayFolder="" measureGroup="Orders" count="0" oneField="1" hidden="1">
      <fieldsUsage count="1">
        <fieldUsage x="1"/>
      </fieldsUsage>
      <extLst>
        <ext xmlns:x15="http://schemas.microsoft.com/office/spreadsheetml/2010/11/main" uri="{B97F6D7D-B522-45F9-BDA1-12C45D357490}">
          <x15:cacheHierarchy aggregatedColumn="16"/>
        </ext>
      </extLst>
    </cacheHierarchy>
    <cacheHierarchy uniqueName="[Measures].[Sum of OrderID]" caption="Sum of OrderID" measure="1" displayFolder="" measureGroup="Orders" count="0" hidden="1">
      <extLst>
        <ext xmlns:x15="http://schemas.microsoft.com/office/spreadsheetml/2010/11/main" uri="{B97F6D7D-B522-45F9-BDA1-12C45D357490}">
          <x15:cacheHierarchy aggregatedColumn="10"/>
        </ext>
      </extLst>
    </cacheHierarchy>
    <cacheHierarchy uniqueName="[Measures].[Distinct Count of OrderID]" caption="Distinct Count of OrderID" measure="1" displayFolder="" measureGroup="Orders" count="0" hidden="1">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s" count="0" hidden="1">
      <extLst>
        <ext xmlns:x15="http://schemas.microsoft.com/office/spreadsheetml/2010/11/main" uri="{B97F6D7D-B522-45F9-BDA1-12C45D357490}">
          <x15:cacheHierarchy aggregatedColumn="10"/>
        </ext>
      </extLst>
    </cacheHierarchy>
    <cacheHierarchy uniqueName="[Measures].[Count of Country]" caption="Count of Country" measure="1" displayFolder="" measureGroup="territories" count="0" hidden="1">
      <extLst>
        <ext xmlns:x15="http://schemas.microsoft.com/office/spreadsheetml/2010/11/main" uri="{B97F6D7D-B522-45F9-BDA1-12C45D357490}">
          <x15:cacheHierarchy aggregatedColumn="31"/>
        </ext>
      </extLst>
    </cacheHierarchy>
    <cacheHierarchy uniqueName="[Measures].[Sum of UnitPrice]" caption="Sum of UnitPrice" measure="1" displayFolder="" measureGroup="Orders" count="0" hidden="1">
      <extLst>
        <ext xmlns:x15="http://schemas.microsoft.com/office/spreadsheetml/2010/11/main" uri="{B97F6D7D-B522-45F9-BDA1-12C45D357490}">
          <x15:cacheHierarchy aggregatedColumn="15"/>
        </ext>
      </extLst>
    </cacheHierarchy>
  </cacheHierarchies>
  <kpis count="0"/>
  <dimensions count="7">
    <dimension name="Customers" uniqueName="[Customers]" caption="Customers"/>
    <dimension name="Dates_1" uniqueName="[Dates_1]" caption="Dates_1"/>
    <dimension measure="1" name="Measures" uniqueName="[Measures]" caption="Measures"/>
    <dimension name="Orders" uniqueName="[Orders]" caption="Orders"/>
    <dimension name="Products" uniqueName="[Products]" caption="Products"/>
    <dimension name="Table8" uniqueName="[Table8]" caption="Table8"/>
    <dimension name="territories" uniqueName="[territories]" caption="territories"/>
  </dimensions>
  <measureGroups count="6">
    <measureGroup name="Customers" caption="Customers"/>
    <measureGroup name="Dates_1" caption="Dates_1"/>
    <measureGroup name="Orders" caption="Orders"/>
    <measureGroup name="Products" caption="Products"/>
    <measureGroup name="Table8" caption="Table8"/>
    <measureGroup name="territories" caption="territories"/>
  </measureGroups>
  <maps count="15">
    <map measureGroup="0" dimension="0"/>
    <map measureGroup="0" dimension="6"/>
    <map measureGroup="1" dimension="0"/>
    <map measureGroup="1" dimension="1"/>
    <map measureGroup="1" dimension="3"/>
    <map measureGroup="1" dimension="4"/>
    <map measureGroup="1" dimension="6"/>
    <map measureGroup="2" dimension="0"/>
    <map measureGroup="2" dimension="3"/>
    <map measureGroup="2" dimension="4"/>
    <map measureGroup="2" dimension="6"/>
    <map measureGroup="3" dimension="4"/>
    <map measureGroup="4" dimension="5"/>
    <map measureGroup="4" dimension="6"/>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iood" refreshedDate="45882.762210300927" backgroundQuery="1" createdVersion="8" refreshedVersion="8" minRefreshableVersion="3" recordCount="0" supportSubquery="1" supportAdvancedDrill="1" xr:uid="{E647567A-342C-4DE2-86FC-A8998B24553B}">
  <cacheSource type="external" connectionId="6"/>
  <cacheFields count="5">
    <cacheField name="[territories].[City].[City]" caption="City" numFmtId="0" hierarchy="30" level="1">
      <sharedItems count="6">
        <s v="Alexandria"/>
        <s v="Cairo" u="1"/>
        <s v="Hurghada" u="1"/>
        <s v="Luxor" u="1"/>
        <s v="Port Said" u="1"/>
        <s v="Giza" u="1"/>
      </sharedItems>
      <extLst>
        <ext xmlns:x15="http://schemas.microsoft.com/office/spreadsheetml/2010/11/main" uri="{4F2E5C28-24EA-4eb8-9CBF-B6C8F9C3D259}">
          <x15:cachedUniqueNames>
            <x15:cachedUniqueName index="0" name="[territories].[City].&amp;[Alexandria]"/>
            <x15:cachedUniqueName index="1" name="[territories].[City].&amp;[Cairo]"/>
            <x15:cachedUniqueName index="2" name="[territories].[City].&amp;[Hurghada]"/>
            <x15:cachedUniqueName index="3" name="[territories].[City].&amp;[Luxor]"/>
            <x15:cachedUniqueName index="4" name="[territories].[City].&amp;[Port Said]"/>
            <x15:cachedUniqueName index="5" name="[territories].[City].&amp;[Giza]"/>
          </x15:cachedUniqueNames>
        </ext>
      </extLst>
    </cacheField>
    <cacheField name="[Products].[SubCategory].[SubCategory]" caption="SubCategory" numFmtId="0" hierarchy="22" level="1">
      <sharedItems count="8">
        <s v="Accessories"/>
        <s v="Phones"/>
        <s v="Laptops" u="1"/>
        <s v="Office" u="1"/>
        <s v="Tablets" u="1"/>
        <s v="Monitors" u="1"/>
        <s v="Cameras" u="1"/>
        <s v="Storage" u="1"/>
      </sharedItems>
      <extLst>
        <ext xmlns:x15="http://schemas.microsoft.com/office/spreadsheetml/2010/11/main" uri="{4F2E5C28-24EA-4eb8-9CBF-B6C8F9C3D259}">
          <x15:cachedUniqueNames>
            <x15:cachedUniqueName index="0" name="[Products].[SubCategory].&amp;[Accessories]"/>
            <x15:cachedUniqueName index="1" name="[Products].[SubCategory].&amp;[Phones]"/>
            <x15:cachedUniqueName index="2" name="[Products].[SubCategory].&amp;[Laptops]"/>
            <x15:cachedUniqueName index="3" name="[Products].[SubCategory].&amp;[Office]"/>
            <x15:cachedUniqueName index="4" name="[Products].[SubCategory].&amp;[Tablets]"/>
            <x15:cachedUniqueName index="5" name="[Products].[SubCategory].&amp;[Monitors]"/>
            <x15:cachedUniqueName index="6" name="[Products].[SubCategory].&amp;[Cameras]"/>
            <x15:cachedUniqueName index="7" name="[Products].[SubCategory].&amp;[Storage]"/>
          </x15:cachedUniqueNames>
        </ext>
      </extLst>
    </cacheField>
    <cacheField name="[Measures].[Sum of SalesAmount]" caption="Sum of SalesAmount" numFmtId="0" hierarchy="42" level="32767"/>
    <cacheField name="[Dates_1].[Quarter].[Quarter]" caption="Quarter" numFmtId="0" hierarchy="8" level="1">
      <sharedItems containsSemiMixedTypes="0" containsNonDate="0" containsString="0"/>
    </cacheField>
    <cacheField name="[Orders].[PaymentMethod].[PaymentMethod]" caption="PaymentMethod" numFmtId="0" hierarchy="17" level="1">
      <sharedItems containsSemiMixedTypes="0" containsNonDate="0" containsString="0"/>
    </cacheField>
  </cacheFields>
  <cacheHierarchies count="48">
    <cacheHierarchy uniqueName="[Customers].[CustomerID]" caption="CustomerID" attribute="1" defaultMemberUniqueName="[Customers].[CustomerID].[All]" allUniqueName="[Customers].[CustomerID].[All]" dimensionUniqueName="[Customers]" displayFolder="" count="0" memberValueDatatype="130" unbalanced="0"/>
    <cacheHierarchy uniqueName="[Customers].[CustomerName]" caption="CustomerName" attribute="1" defaultMemberUniqueName="[Customers].[CustomerName].[All]" allUniqueName="[Customers].[CustomerName].[All]" dimensionUniqueName="[Customers]" displayFolder="" count="0" memberValueDatatype="130" unbalanced="0"/>
    <cacheHierarchy uniqueName="[Customers].[PostalCode]" caption="PostalCode" attribute="1" defaultMemberUniqueName="[Customers].[PostalCode].[All]" allUniqueName="[Customers].[PostalCode].[All]" dimensionUniqueName="[Customers]" displayFolder="" count="0" memberValueDatatype="20" unbalanced="0"/>
    <cacheHierarchy uniqueName="[Customers].[Segment]" caption="Segment" attribute="1" defaultMemberUniqueName="[Customers].[Segment].[All]" allUniqueName="[Customers].[Segment].[All]" dimensionUniqueName="[Customers]" displayFolder="" count="0" memberValueDatatype="130" unbalanced="0"/>
    <cacheHierarchy uniqueName="[Customers].[Region ID]" caption="Region ID" attribute="1" defaultMemberUniqueName="[Customers].[Region ID].[All]" allUniqueName="[Customers].[Region ID].[All]" dimensionUniqueName="[Customers]" displayFolder="" count="0" memberValueDatatype="130" unbalanced="0"/>
    <cacheHierarchy uniqueName="[Dates_1].[Dates]" caption="Dates" attribute="1" time="1" defaultMemberUniqueName="[Dates_1].[Dates].[All]" allUniqueName="[Dates_1].[Dates].[All]" dimensionUniqueName="[Dates_1]" displayFolder="" count="0" memberValueDatatype="7" unbalanced="0"/>
    <cacheHierarchy uniqueName="[Dates_1].[Year]" caption="Year" attribute="1" defaultMemberUniqueName="[Dates_1].[Year].[All]" allUniqueName="[Dates_1].[Year].[All]" dimensionUniqueName="[Dates_1]" displayFolder="" count="0" memberValueDatatype="20" unbalanced="0"/>
    <cacheHierarchy uniqueName="[Dates_1].[Month]" caption="Month" attribute="1" defaultMemberUniqueName="[Dates_1].[Month].[All]" allUniqueName="[Dates_1].[Month].[All]" dimensionUniqueName="[Dates_1]" displayFolder="" count="0" memberValueDatatype="130" unbalanced="0"/>
    <cacheHierarchy uniqueName="[Dates_1].[Quarter]" caption="Quarter" attribute="1" defaultMemberUniqueName="[Dates_1].[Quarter].[All]" allUniqueName="[Dates_1].[Quarter].[All]" dimensionUniqueName="[Dates_1]" displayFolder="" count="2" memberValueDatatype="130" unbalanced="0">
      <fieldsUsage count="2">
        <fieldUsage x="-1"/>
        <fieldUsage x="3"/>
      </fieldsUsage>
    </cacheHierarchy>
    <cacheHierarchy uniqueName="[Dates_1].[Day of Week]" caption="Day of Week" attribute="1" defaultMemberUniqueName="[Dates_1].[Day of Week].[All]" allUniqueName="[Dates_1].[Day of Week].[All]" dimensionUniqueName="[Dates_1]" displayFolder="" count="0" memberValueDatatype="130" unbalanced="0"/>
    <cacheHierarchy uniqueName="[Orders].[OrderID]" caption="OrderID" attribute="1" defaultMemberUniqueName="[Orders].[OrderID].[All]" allUniqueName="[Orders].[OrderID].[All]" dimensionUniqueName="[Orders]" displayFolder="" count="0" memberValueDatatype="20" unbalanced="0"/>
    <cacheHierarchy uniqueName="[Orders].[OrderDate]" caption="OrderDate" attribute="1" time="1" defaultMemberUniqueName="[Orders].[OrderDate].[All]" allUniqueName="[Orders].[OrderDate].[All]" dimensionUniqueName="[Orders]" displayFolder="" count="0" memberValueDatatype="7" unbalanced="0"/>
    <cacheHierarchy uniqueName="[Orders].[CustomerID]" caption="CustomerID" attribute="1" defaultMemberUniqueName="[Orders].[CustomerID].[All]" allUniqueName="[Orders].[CustomerID].[All]" dimensionUniqueName="[Orders]" displayFolder="" count="0" memberValueDatatype="130" unbalanced="0"/>
    <cacheHierarchy uniqueName="[Orders].[ProductID]" caption="ProductID" attribute="1" defaultMemberUniqueName="[Orders].[ProductID].[All]" allUniqueName="[Orders].[Product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UnitPrice]" caption="UnitPrice" attribute="1" defaultMemberUniqueName="[Orders].[UnitPrice].[All]" allUniqueName="[Orders].[UnitPrice].[All]" dimensionUniqueName="[Orders]" displayFolder="" count="0" memberValueDatatype="20" unbalanced="0"/>
    <cacheHierarchy uniqueName="[Orders].[SalesAmount]" caption="SalesAmount" attribute="1" defaultMemberUniqueName="[Orders].[SalesAmount].[All]" allUniqueName="[Orders].[SalesAmount].[All]" dimensionUniqueName="[Orders]" displayFolder="" count="0" memberValueDatatype="20" unbalanced="0"/>
    <cacheHierarchy uniqueName="[Orders].[PaymentMethod]" caption="PaymentMethod" attribute="1" defaultMemberUniqueName="[Orders].[PaymentMethod].[All]" allUniqueName="[Orders].[PaymentMethod].[All]" dimensionUniqueName="[Orders]" displayFolder="" count="2" memberValueDatatype="130" unbalanced="0">
      <fieldsUsage count="2">
        <fieldUsage x="-1"/>
        <fieldUsage x="4"/>
      </fieldsUsage>
    </cacheHierarchy>
    <cacheHierarchy uniqueName="[Orders].[OrderDate (Month)]" caption="OrderDate (Month)" attribute="1" defaultMemberUniqueName="[Orders].[OrderDate (Month)].[All]" allUniqueName="[Orders].[OrderDate (Month)].[All]" dimensionUniqueName="[Orders]" displayFolder="" count="0" memberValueDatatype="130" unbalanced="0"/>
    <cacheHierarchy uniqueName="[Products].[ProductID]" caption="ProductID" attribute="1" defaultMemberUniqueName="[Products].[ProductID].[All]" allUniqueName="[Products].[ProductID].[All]" dimensionUniqueName="[Products]" displayFolder="" count="0" memberValueDatatype="130" unbalanced="0"/>
    <cacheHierarchy uniqueName="[Products].[ProductName]" caption="ProductName" attribute="1" defaultMemberUniqueName="[Products].[ProductName].[All]" allUniqueName="[Products].[Product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ubCategory]" caption="SubCategory" attribute="1" defaultMemberUniqueName="[Products].[SubCategory].[All]" allUniqueName="[Products].[SubCategory].[All]" dimensionUniqueName="[Products]" displayFolder="" count="2" memberValueDatatype="130" unbalanced="0">
      <fieldsUsage count="2">
        <fieldUsage x="-1"/>
        <fieldUsage x="1"/>
      </fieldsUsage>
    </cacheHierarchy>
    <cacheHierarchy uniqueName="[Products].[Manufacturer]" caption="Manufacturer" attribute="1" defaultMemberUniqueName="[Products].[Manufacturer].[All]" allUniqueName="[Products].[Manufacturer].[All]" dimensionUniqueName="[Products]" displayFolder="" count="0" memberValueDatatype="130" unbalanced="0"/>
    <cacheHierarchy uniqueName="[Products].[CostPrice]" caption="CostPrice" attribute="1" defaultMemberUniqueName="[Products].[CostPrice].[All]" allUniqueName="[Products].[CostPrice].[All]" dimensionUniqueName="[Products]" displayFolder="" count="0" memberValueDatatype="20" unbalanced="0"/>
    <cacheHierarchy uniqueName="[Products].[WeightKG]" caption="WeightKG" attribute="1" defaultMemberUniqueName="[Products].[WeightKG].[All]" allUniqueName="[Products].[WeightKG].[All]" dimensionUniqueName="[Products]" displayFolder="" count="0" memberValueDatatype="5" unbalanced="0"/>
    <cacheHierarchy uniqueName="[Products].[Size]" caption="Size" attribute="1" defaultMemberUniqueName="[Products].[Size].[All]" allUniqueName="[Products].[Size].[All]" dimensionUniqueName="[Products]" displayFolder="" count="0" memberValueDatatype="130" unbalanced="0"/>
    <cacheHierarchy uniqueName="[Table8].[City]" caption="City" attribute="1" defaultMemberUniqueName="[Table8].[City].[All]" allUniqueName="[Table8].[City].[All]" dimensionUniqueName="[Table8]" displayFolder="" count="0" memberValueDatatype="130" unbalanced="0"/>
    <cacheHierarchy uniqueName="[Table8].[Sum Sales]" caption="Sum Sales" attribute="1" defaultMemberUniqueName="[Table8].[Sum Sales].[All]" allUniqueName="[Table8].[Sum Sales].[All]" dimensionUniqueName="[Table8]" displayFolder="" count="0" memberValueDatatype="20" unbalanced="0"/>
    <cacheHierarchy uniqueName="[territories].[RegionID]" caption="RegionID" attribute="1" defaultMemberUniqueName="[territories].[RegionID].[All]" allUniqueName="[territories].[RegionID].[All]" dimensionUniqueName="[territories]" displayFolder="" count="0" memberValueDatatype="130" unbalanced="0"/>
    <cacheHierarchy uniqueName="[territories].[City]" caption="City" attribute="1" defaultMemberUniqueName="[territories].[City].[All]" allUniqueName="[territories].[City].[All]" dimensionUniqueName="[territories]" displayFolder="" count="2" memberValueDatatype="130" unbalanced="0">
      <fieldsUsage count="2">
        <fieldUsage x="-1"/>
        <fieldUsage x="0"/>
      </fieldsUsage>
    </cacheHierarchy>
    <cacheHierarchy uniqueName="[territories].[Country]" caption="Country" attribute="1" defaultMemberUniqueName="[territories].[Country].[All]" allUniqueName="[territories].[Country].[All]" dimensionUniqueName="[territories]" displayFolder="" count="0" memberValueDatatype="130" unbalanced="0"/>
    <cacheHierarchy uniqueName="[Orders].[OrderDate (Month Index)]" caption="OrderDate (Month Index)" attribute="1" defaultMemberUniqueName="[Orders].[OrderDate (Month Index)].[All]" allUniqueName="[Orders].[OrderDate (Month Index)].[All]" dimensionUniqueName="[Orders]" displayFolder="" count="0" memberValueDatatype="20" unbalanced="0" hidden="1"/>
    <cacheHierarchy uniqueName="[Measures].[measure 1]" caption="measure 1" measure="1" displayFolder="" measureGroup="Customers" count="0"/>
    <cacheHierarchy uniqueName="[Measures].[Total Profit]" caption="Total Profit" measure="1" displayFolder="" measureGroup="Orders" count="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territories]" caption="__XL_Count territories" measure="1" displayFolder="" measureGroup="territories" count="0" hidden="1"/>
    <cacheHierarchy uniqueName="[Measures].[__XL_Count Orders]" caption="__XL_Count Orders" measure="1" displayFolder="" measureGroup="Orders" count="0" hidden="1"/>
    <cacheHierarchy uniqueName="[Measures].[__XL_Count Table8]" caption="__XL_Count Table8" measure="1" displayFolder="" measureGroup="Table8" count="0" hidden="1"/>
    <cacheHierarchy uniqueName="[Measures].[__XL_Count Dates_1]" caption="__XL_Count Dates_1" measure="1" displayFolder="" measureGroup="Dates_1" count="0" hidden="1"/>
    <cacheHierarchy uniqueName="[Measures].[__No measures defined]" caption="__No measures defined" measure="1" displayFolder="" count="0" hidden="1"/>
    <cacheHierarchy uniqueName="[Measures].[Sum of SalesAmount]" caption="Sum of SalesAmount" measure="1" displayFolder="" measureGroup="Orders" count="0" oneField="1" hidden="1">
      <fieldsUsage count="1">
        <fieldUsage x="2"/>
      </fieldsUsage>
      <extLst>
        <ext xmlns:x15="http://schemas.microsoft.com/office/spreadsheetml/2010/11/main" uri="{B97F6D7D-B522-45F9-BDA1-12C45D357490}">
          <x15:cacheHierarchy aggregatedColumn="16"/>
        </ext>
      </extLst>
    </cacheHierarchy>
    <cacheHierarchy uniqueName="[Measures].[Sum of OrderID]" caption="Sum of OrderID" measure="1" displayFolder="" measureGroup="Orders" count="0" hidden="1">
      <extLst>
        <ext xmlns:x15="http://schemas.microsoft.com/office/spreadsheetml/2010/11/main" uri="{B97F6D7D-B522-45F9-BDA1-12C45D357490}">
          <x15:cacheHierarchy aggregatedColumn="10"/>
        </ext>
      </extLst>
    </cacheHierarchy>
    <cacheHierarchy uniqueName="[Measures].[Distinct Count of OrderID]" caption="Distinct Count of OrderID" measure="1" displayFolder="" measureGroup="Orders" count="0" hidden="1">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s" count="0" hidden="1">
      <extLst>
        <ext xmlns:x15="http://schemas.microsoft.com/office/spreadsheetml/2010/11/main" uri="{B97F6D7D-B522-45F9-BDA1-12C45D357490}">
          <x15:cacheHierarchy aggregatedColumn="10"/>
        </ext>
      </extLst>
    </cacheHierarchy>
    <cacheHierarchy uniqueName="[Measures].[Count of Country]" caption="Count of Country" measure="1" displayFolder="" measureGroup="territories" count="0" hidden="1">
      <extLst>
        <ext xmlns:x15="http://schemas.microsoft.com/office/spreadsheetml/2010/11/main" uri="{B97F6D7D-B522-45F9-BDA1-12C45D357490}">
          <x15:cacheHierarchy aggregatedColumn="31"/>
        </ext>
      </extLst>
    </cacheHierarchy>
    <cacheHierarchy uniqueName="[Measures].[Sum of UnitPrice]" caption="Sum of UnitPrice" measure="1" displayFolder="" measureGroup="Orders" count="0" hidden="1">
      <extLst>
        <ext xmlns:x15="http://schemas.microsoft.com/office/spreadsheetml/2010/11/main" uri="{B97F6D7D-B522-45F9-BDA1-12C45D357490}">
          <x15:cacheHierarchy aggregatedColumn="15"/>
        </ext>
      </extLst>
    </cacheHierarchy>
  </cacheHierarchies>
  <kpis count="0"/>
  <dimensions count="7">
    <dimension name="Customers" uniqueName="[Customers]" caption="Customers"/>
    <dimension name="Dates_1" uniqueName="[Dates_1]" caption="Dates_1"/>
    <dimension measure="1" name="Measures" uniqueName="[Measures]" caption="Measures"/>
    <dimension name="Orders" uniqueName="[Orders]" caption="Orders"/>
    <dimension name="Products" uniqueName="[Products]" caption="Products"/>
    <dimension name="Table8" uniqueName="[Table8]" caption="Table8"/>
    <dimension name="territories" uniqueName="[territories]" caption="territories"/>
  </dimensions>
  <measureGroups count="6">
    <measureGroup name="Customers" caption="Customers"/>
    <measureGroup name="Dates_1" caption="Dates_1"/>
    <measureGroup name="Orders" caption="Orders"/>
    <measureGroup name="Products" caption="Products"/>
    <measureGroup name="Table8" caption="Table8"/>
    <measureGroup name="territories" caption="territories"/>
  </measureGroups>
  <maps count="15">
    <map measureGroup="0" dimension="0"/>
    <map measureGroup="0" dimension="6"/>
    <map measureGroup="1" dimension="0"/>
    <map measureGroup="1" dimension="1"/>
    <map measureGroup="1" dimension="3"/>
    <map measureGroup="1" dimension="4"/>
    <map measureGroup="1" dimension="6"/>
    <map measureGroup="2" dimension="0"/>
    <map measureGroup="2" dimension="3"/>
    <map measureGroup="2" dimension="4"/>
    <map measureGroup="2" dimension="6"/>
    <map measureGroup="3" dimension="4"/>
    <map measureGroup="4" dimension="5"/>
    <map measureGroup="4" dimension="6"/>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iood" refreshedDate="45882.762331828701" backgroundQuery="1" createdVersion="8" refreshedVersion="8" minRefreshableVersion="3" recordCount="0" supportSubquery="1" supportAdvancedDrill="1" xr:uid="{086ECFF5-6056-40F8-9720-0DF6829943C2}">
  <cacheSource type="external" connectionId="6"/>
  <cacheFields count="4">
    <cacheField name="[Products].[SubCategory].[SubCategory]" caption="SubCategory" numFmtId="0" hierarchy="22" level="1">
      <sharedItems count="4">
        <s v="Accessories"/>
        <s v="Cameras"/>
        <s v="Laptops"/>
        <s v="Phones"/>
      </sharedItems>
      <extLst>
        <ext xmlns:x15="http://schemas.microsoft.com/office/spreadsheetml/2010/11/main" uri="{4F2E5C28-24EA-4eb8-9CBF-B6C8F9C3D259}">
          <x15:cachedUniqueNames>
            <x15:cachedUniqueName index="0" name="[Products].[SubCategory].&amp;[Accessories]"/>
            <x15:cachedUniqueName index="1" name="[Products].[SubCategory].&amp;[Cameras]"/>
            <x15:cachedUniqueName index="2" name="[Products].[SubCategory].&amp;[Laptops]"/>
            <x15:cachedUniqueName index="3" name="[Products].[SubCategory].&amp;[Phones]"/>
          </x15:cachedUniqueNames>
        </ext>
      </extLst>
    </cacheField>
    <cacheField name="[Measures].[Sum of SalesAmount]" caption="Sum of SalesAmount" numFmtId="0" hierarchy="42" level="32767"/>
    <cacheField name="[Dates_1].[Quarter].[Quarter]" caption="Quarter" numFmtId="0" hierarchy="8" level="1">
      <sharedItems containsSemiMixedTypes="0" containsNonDate="0" containsString="0"/>
    </cacheField>
    <cacheField name="[territories].[City].[City]" caption="City" numFmtId="0" hierarchy="30" level="1">
      <sharedItems containsSemiMixedTypes="0" containsNonDate="0" containsString="0"/>
    </cacheField>
  </cacheFields>
  <cacheHierarchies count="48">
    <cacheHierarchy uniqueName="[Customers].[CustomerID]" caption="CustomerID" attribute="1" defaultMemberUniqueName="[Customers].[CustomerID].[All]" allUniqueName="[Customers].[CustomerID].[All]" dimensionUniqueName="[Customers]" displayFolder="" count="0" memberValueDatatype="130" unbalanced="0"/>
    <cacheHierarchy uniqueName="[Customers].[CustomerName]" caption="CustomerName" attribute="1" defaultMemberUniqueName="[Customers].[CustomerName].[All]" allUniqueName="[Customers].[CustomerName].[All]" dimensionUniqueName="[Customers]" displayFolder="" count="2" memberValueDatatype="130" unbalanced="0"/>
    <cacheHierarchy uniqueName="[Customers].[PostalCode]" caption="PostalCode" attribute="1" defaultMemberUniqueName="[Customers].[PostalCode].[All]" allUniqueName="[Customers].[PostalCode].[All]" dimensionUniqueName="[Customers]" displayFolder="" count="0" memberValueDatatype="20" unbalanced="0"/>
    <cacheHierarchy uniqueName="[Customers].[Segment]" caption="Segment" attribute="1" defaultMemberUniqueName="[Customers].[Segment].[All]" allUniqueName="[Customers].[Segment].[All]" dimensionUniqueName="[Customers]" displayFolder="" count="0" memberValueDatatype="130" unbalanced="0"/>
    <cacheHierarchy uniqueName="[Customers].[Region ID]" caption="Region ID" attribute="1" defaultMemberUniqueName="[Customers].[Region ID].[All]" allUniqueName="[Customers].[Region ID].[All]" dimensionUniqueName="[Customers]" displayFolder="" count="0" memberValueDatatype="130" unbalanced="0"/>
    <cacheHierarchy uniqueName="[Dates_1].[Dates]" caption="Dates" attribute="1" time="1" defaultMemberUniqueName="[Dates_1].[Dates].[All]" allUniqueName="[Dates_1].[Dates].[All]" dimensionUniqueName="[Dates_1]" displayFolder="" count="0" memberValueDatatype="7" unbalanced="0"/>
    <cacheHierarchy uniqueName="[Dates_1].[Year]" caption="Year" attribute="1" defaultMemberUniqueName="[Dates_1].[Year].[All]" allUniqueName="[Dates_1].[Year].[All]" dimensionUniqueName="[Dates_1]" displayFolder="" count="0" memberValueDatatype="20" unbalanced="0"/>
    <cacheHierarchy uniqueName="[Dates_1].[Month]" caption="Month" attribute="1" defaultMemberUniqueName="[Dates_1].[Month].[All]" allUniqueName="[Dates_1].[Month].[All]" dimensionUniqueName="[Dates_1]" displayFolder="" count="0" memberValueDatatype="130" unbalanced="0"/>
    <cacheHierarchy uniqueName="[Dates_1].[Quarter]" caption="Quarter" attribute="1" defaultMemberUniqueName="[Dates_1].[Quarter].[All]" allUniqueName="[Dates_1].[Quarter].[All]" dimensionUniqueName="[Dates_1]" displayFolder="" count="2" memberValueDatatype="130" unbalanced="0">
      <fieldsUsage count="2">
        <fieldUsage x="-1"/>
        <fieldUsage x="2"/>
      </fieldsUsage>
    </cacheHierarchy>
    <cacheHierarchy uniqueName="[Dates_1].[Day of Week]" caption="Day of Week" attribute="1" defaultMemberUniqueName="[Dates_1].[Day of Week].[All]" allUniqueName="[Dates_1].[Day of Week].[All]" dimensionUniqueName="[Dates_1]" displayFolder="" count="0" memberValueDatatype="130" unbalanced="0"/>
    <cacheHierarchy uniqueName="[Orders].[OrderID]" caption="OrderID" attribute="1" defaultMemberUniqueName="[Orders].[OrderID].[All]" allUniqueName="[Orders].[OrderID].[All]" dimensionUniqueName="[Orders]" displayFolder="" count="0" memberValueDatatype="20" unbalanced="0"/>
    <cacheHierarchy uniqueName="[Orders].[OrderDate]" caption="OrderDate" attribute="1" time="1" defaultMemberUniqueName="[Orders].[OrderDate].[All]" allUniqueName="[Orders].[OrderDate].[All]" dimensionUniqueName="[Orders]" displayFolder="" count="0" memberValueDatatype="7" unbalanced="0"/>
    <cacheHierarchy uniqueName="[Orders].[CustomerID]" caption="CustomerID" attribute="1" defaultMemberUniqueName="[Orders].[CustomerID].[All]" allUniqueName="[Orders].[CustomerID].[All]" dimensionUniqueName="[Orders]" displayFolder="" count="0" memberValueDatatype="130" unbalanced="0"/>
    <cacheHierarchy uniqueName="[Orders].[ProductID]" caption="ProductID" attribute="1" defaultMemberUniqueName="[Orders].[ProductID].[All]" allUniqueName="[Orders].[Product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UnitPrice]" caption="UnitPrice" attribute="1" defaultMemberUniqueName="[Orders].[UnitPrice].[All]" allUniqueName="[Orders].[UnitPrice].[All]" dimensionUniqueName="[Orders]" displayFolder="" count="0" memberValueDatatype="20" unbalanced="0"/>
    <cacheHierarchy uniqueName="[Orders].[SalesAmount]" caption="SalesAmount" attribute="1" defaultMemberUniqueName="[Orders].[SalesAmount].[All]" allUniqueName="[Orders].[SalesAmount].[All]" dimensionUniqueName="[Orders]" displayFolder="" count="0" memberValueDatatype="20" unbalanced="0"/>
    <cacheHierarchy uniqueName="[Orders].[PaymentMethod]" caption="PaymentMethod" attribute="1" defaultMemberUniqueName="[Orders].[PaymentMethod].[All]" allUniqueName="[Orders].[PaymentMethod].[All]" dimensionUniqueName="[Orders]" displayFolder="" count="0" memberValueDatatype="130" unbalanced="0"/>
    <cacheHierarchy uniqueName="[Orders].[OrderDate (Month)]" caption="OrderDate (Month)" attribute="1" defaultMemberUniqueName="[Orders].[OrderDate (Month)].[All]" allUniqueName="[Orders].[OrderDate (Month)].[All]" dimensionUniqueName="[Orders]" displayFolder="" count="0" memberValueDatatype="130" unbalanced="0"/>
    <cacheHierarchy uniqueName="[Products].[ProductID]" caption="ProductID" attribute="1" defaultMemberUniqueName="[Products].[ProductID].[All]" allUniqueName="[Products].[ProductID].[All]" dimensionUniqueName="[Products]" displayFolder="" count="0" memberValueDatatype="130" unbalanced="0"/>
    <cacheHierarchy uniqueName="[Products].[ProductName]" caption="ProductName" attribute="1" defaultMemberUniqueName="[Products].[ProductName].[All]" allUniqueName="[Products].[Product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ubCategory]" caption="SubCategory" attribute="1" defaultMemberUniqueName="[Products].[SubCategory].[All]" allUniqueName="[Products].[SubCategory].[All]" dimensionUniqueName="[Products]" displayFolder="" count="2" memberValueDatatype="130" unbalanced="0">
      <fieldsUsage count="2">
        <fieldUsage x="-1"/>
        <fieldUsage x="0"/>
      </fieldsUsage>
    </cacheHierarchy>
    <cacheHierarchy uniqueName="[Products].[Manufacturer]" caption="Manufacturer" attribute="1" defaultMemberUniqueName="[Products].[Manufacturer].[All]" allUniqueName="[Products].[Manufacturer].[All]" dimensionUniqueName="[Products]" displayFolder="" count="0" memberValueDatatype="130" unbalanced="0"/>
    <cacheHierarchy uniqueName="[Products].[CostPrice]" caption="CostPrice" attribute="1" defaultMemberUniqueName="[Products].[CostPrice].[All]" allUniqueName="[Products].[CostPrice].[All]" dimensionUniqueName="[Products]" displayFolder="" count="0" memberValueDatatype="20" unbalanced="0"/>
    <cacheHierarchy uniqueName="[Products].[WeightKG]" caption="WeightKG" attribute="1" defaultMemberUniqueName="[Products].[WeightKG].[All]" allUniqueName="[Products].[WeightKG].[All]" dimensionUniqueName="[Products]" displayFolder="" count="0" memberValueDatatype="5" unbalanced="0"/>
    <cacheHierarchy uniqueName="[Products].[Size]" caption="Size" attribute="1" defaultMemberUniqueName="[Products].[Size].[All]" allUniqueName="[Products].[Size].[All]" dimensionUniqueName="[Products]" displayFolder="" count="0" memberValueDatatype="130" unbalanced="0"/>
    <cacheHierarchy uniqueName="[Table8].[City]" caption="City" attribute="1" defaultMemberUniqueName="[Table8].[City].[All]" allUniqueName="[Table8].[City].[All]" dimensionUniqueName="[Table8]" displayFolder="" count="0" memberValueDatatype="130" unbalanced="0"/>
    <cacheHierarchy uniqueName="[Table8].[Sum Sales]" caption="Sum Sales" attribute="1" defaultMemberUniqueName="[Table8].[Sum Sales].[All]" allUniqueName="[Table8].[Sum Sales].[All]" dimensionUniqueName="[Table8]" displayFolder="" count="0" memberValueDatatype="20" unbalanced="0"/>
    <cacheHierarchy uniqueName="[territories].[RegionID]" caption="RegionID" attribute="1" defaultMemberUniqueName="[territories].[RegionID].[All]" allUniqueName="[territories].[RegionID].[All]" dimensionUniqueName="[territories]" displayFolder="" count="0" memberValueDatatype="130" unbalanced="0"/>
    <cacheHierarchy uniqueName="[territories].[City]" caption="City" attribute="1" defaultMemberUniqueName="[territories].[City].[All]" allUniqueName="[territories].[City].[All]" dimensionUniqueName="[territories]" displayFolder="" count="2" memberValueDatatype="130" unbalanced="0">
      <fieldsUsage count="2">
        <fieldUsage x="-1"/>
        <fieldUsage x="3"/>
      </fieldsUsage>
    </cacheHierarchy>
    <cacheHierarchy uniqueName="[territories].[Country]" caption="Country" attribute="1" defaultMemberUniqueName="[territories].[Country].[All]" allUniqueName="[territories].[Country].[All]" dimensionUniqueName="[territories]" displayFolder="" count="0" memberValueDatatype="130" unbalanced="0"/>
    <cacheHierarchy uniqueName="[Orders].[OrderDate (Month Index)]" caption="OrderDate (Month Index)" attribute="1" defaultMemberUniqueName="[Orders].[OrderDate (Month Index)].[All]" allUniqueName="[Orders].[OrderDate (Month Index)].[All]" dimensionUniqueName="[Orders]" displayFolder="" count="0" memberValueDatatype="20" unbalanced="0" hidden="1"/>
    <cacheHierarchy uniqueName="[Measures].[measure 1]" caption="measure 1" measure="1" displayFolder="" measureGroup="Customers" count="0"/>
    <cacheHierarchy uniqueName="[Measures].[Total Profit]" caption="Total Profit" measure="1" displayFolder="" measureGroup="Orders" count="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territories]" caption="__XL_Count territories" measure="1" displayFolder="" measureGroup="territories" count="0" hidden="1"/>
    <cacheHierarchy uniqueName="[Measures].[__XL_Count Orders]" caption="__XL_Count Orders" measure="1" displayFolder="" measureGroup="Orders" count="0" hidden="1"/>
    <cacheHierarchy uniqueName="[Measures].[__XL_Count Table8]" caption="__XL_Count Table8" measure="1" displayFolder="" measureGroup="Table8" count="0" hidden="1"/>
    <cacheHierarchy uniqueName="[Measures].[__XL_Count Dates_1]" caption="__XL_Count Dates_1" measure="1" displayFolder="" measureGroup="Dates_1" count="0" hidden="1"/>
    <cacheHierarchy uniqueName="[Measures].[__No measures defined]" caption="__No measures defined" measure="1" displayFolder="" count="0" hidden="1"/>
    <cacheHierarchy uniqueName="[Measures].[Sum of SalesAmount]" caption="Sum of SalesAmount" measure="1" displayFolder="" measureGroup="Orders" count="0" oneField="1" hidden="1">
      <fieldsUsage count="1">
        <fieldUsage x="1"/>
      </fieldsUsage>
      <extLst>
        <ext xmlns:x15="http://schemas.microsoft.com/office/spreadsheetml/2010/11/main" uri="{B97F6D7D-B522-45F9-BDA1-12C45D357490}">
          <x15:cacheHierarchy aggregatedColumn="16"/>
        </ext>
      </extLst>
    </cacheHierarchy>
    <cacheHierarchy uniqueName="[Measures].[Sum of OrderID]" caption="Sum of OrderID" measure="1" displayFolder="" measureGroup="Orders" count="0" hidden="1">
      <extLst>
        <ext xmlns:x15="http://schemas.microsoft.com/office/spreadsheetml/2010/11/main" uri="{B97F6D7D-B522-45F9-BDA1-12C45D357490}">
          <x15:cacheHierarchy aggregatedColumn="10"/>
        </ext>
      </extLst>
    </cacheHierarchy>
    <cacheHierarchy uniqueName="[Measures].[Distinct Count of OrderID]" caption="Distinct Count of OrderID" measure="1" displayFolder="" measureGroup="Orders" count="0" hidden="1">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s" count="0" hidden="1">
      <extLst>
        <ext xmlns:x15="http://schemas.microsoft.com/office/spreadsheetml/2010/11/main" uri="{B97F6D7D-B522-45F9-BDA1-12C45D357490}">
          <x15:cacheHierarchy aggregatedColumn="10"/>
        </ext>
      </extLst>
    </cacheHierarchy>
    <cacheHierarchy uniqueName="[Measures].[Count of Country]" caption="Count of Country" measure="1" displayFolder="" measureGroup="territories" count="0" hidden="1">
      <extLst>
        <ext xmlns:x15="http://schemas.microsoft.com/office/spreadsheetml/2010/11/main" uri="{B97F6D7D-B522-45F9-BDA1-12C45D357490}">
          <x15:cacheHierarchy aggregatedColumn="31"/>
        </ext>
      </extLst>
    </cacheHierarchy>
    <cacheHierarchy uniqueName="[Measures].[Sum of UnitPrice]" caption="Sum of UnitPrice" measure="1" displayFolder="" measureGroup="Orders" count="0" hidden="1">
      <extLst>
        <ext xmlns:x15="http://schemas.microsoft.com/office/spreadsheetml/2010/11/main" uri="{B97F6D7D-B522-45F9-BDA1-12C45D357490}">
          <x15:cacheHierarchy aggregatedColumn="15"/>
        </ext>
      </extLst>
    </cacheHierarchy>
  </cacheHierarchies>
  <kpis count="0"/>
  <dimensions count="7">
    <dimension name="Customers" uniqueName="[Customers]" caption="Customers"/>
    <dimension name="Dates_1" uniqueName="[Dates_1]" caption="Dates_1"/>
    <dimension measure="1" name="Measures" uniqueName="[Measures]" caption="Measures"/>
    <dimension name="Orders" uniqueName="[Orders]" caption="Orders"/>
    <dimension name="Products" uniqueName="[Products]" caption="Products"/>
    <dimension name="Table8" uniqueName="[Table8]" caption="Table8"/>
    <dimension name="territories" uniqueName="[territories]" caption="territories"/>
  </dimensions>
  <measureGroups count="6">
    <measureGroup name="Customers" caption="Customers"/>
    <measureGroup name="Dates_1" caption="Dates_1"/>
    <measureGroup name="Orders" caption="Orders"/>
    <measureGroup name="Products" caption="Products"/>
    <measureGroup name="Table8" caption="Table8"/>
    <measureGroup name="territories" caption="territories"/>
  </measureGroups>
  <maps count="15">
    <map measureGroup="0" dimension="0"/>
    <map measureGroup="0" dimension="6"/>
    <map measureGroup="1" dimension="0"/>
    <map measureGroup="1" dimension="1"/>
    <map measureGroup="1" dimension="3"/>
    <map measureGroup="1" dimension="4"/>
    <map measureGroup="1" dimension="6"/>
    <map measureGroup="2" dimension="0"/>
    <map measureGroup="2" dimension="3"/>
    <map measureGroup="2" dimension="4"/>
    <map measureGroup="2" dimension="6"/>
    <map measureGroup="3" dimension="4"/>
    <map measureGroup="4" dimension="5"/>
    <map measureGroup="4" dimension="6"/>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iood" refreshedDate="45882.76233229167" backgroundQuery="1" createdVersion="8" refreshedVersion="8" minRefreshableVersion="3" recordCount="0" supportSubquery="1" supportAdvancedDrill="1" xr:uid="{910C52BA-FEAF-4FC8-97B0-2BD60441CE29}">
  <cacheSource type="external" connectionId="6"/>
  <cacheFields count="4">
    <cacheField name="[Products].[SubCategory].[SubCategory]" caption="SubCategory" numFmtId="0" hierarchy="22" level="1">
      <sharedItems count="8">
        <s v="Accessories"/>
        <s v="Cameras"/>
        <s v="Laptops"/>
        <s v="Phones"/>
        <s v="Tablets"/>
        <s v="Monitors" u="1"/>
        <s v="Office" u="1"/>
        <s v="Storage" u="1"/>
      </sharedItems>
      <extLst>
        <ext xmlns:x15="http://schemas.microsoft.com/office/spreadsheetml/2010/11/main" uri="{4F2E5C28-24EA-4eb8-9CBF-B6C8F9C3D259}">
          <x15:cachedUniqueNames>
            <x15:cachedUniqueName index="0" name="[Products].[SubCategory].&amp;[Accessories]"/>
            <x15:cachedUniqueName index="1" name="[Products].[SubCategory].&amp;[Cameras]"/>
            <x15:cachedUniqueName index="2" name="[Products].[SubCategory].&amp;[Laptops]"/>
            <x15:cachedUniqueName index="3" name="[Products].[SubCategory].&amp;[Phones]"/>
            <x15:cachedUniqueName index="4" name="[Products].[SubCategory].&amp;[Tablets]"/>
            <x15:cachedUniqueName index="5" name="[Products].[SubCategory].&amp;[Monitors]"/>
            <x15:cachedUniqueName index="6" name="[Products].[SubCategory].&amp;[Office]"/>
            <x15:cachedUniqueName index="7" name="[Products].[SubCategory].&amp;[Storage]"/>
          </x15:cachedUniqueNames>
        </ext>
      </extLst>
    </cacheField>
    <cacheField name="[Measures].[Total Profit]" caption="Total Profit" numFmtId="0" hierarchy="34" level="32767"/>
    <cacheField name="[Dates_1].[Quarter].[Quarter]" caption="Quarter" numFmtId="0" hierarchy="8" level="1">
      <sharedItems containsSemiMixedTypes="0" containsNonDate="0" containsString="0"/>
    </cacheField>
    <cacheField name="[territories].[City].[City]" caption="City" numFmtId="0" hierarchy="30" level="1">
      <sharedItems containsSemiMixedTypes="0" containsNonDate="0" containsString="0"/>
    </cacheField>
  </cacheFields>
  <cacheHierarchies count="48">
    <cacheHierarchy uniqueName="[Customers].[CustomerID]" caption="CustomerID" attribute="1" defaultMemberUniqueName="[Customers].[CustomerID].[All]" allUniqueName="[Customers].[CustomerID].[All]" dimensionUniqueName="[Customers]" displayFolder="" count="0" memberValueDatatype="130" unbalanced="0"/>
    <cacheHierarchy uniqueName="[Customers].[CustomerName]" caption="CustomerName" attribute="1" defaultMemberUniqueName="[Customers].[CustomerName].[All]" allUniqueName="[Customers].[CustomerName].[All]" dimensionUniqueName="[Customers]" displayFolder="" count="2" memberValueDatatype="130" unbalanced="0"/>
    <cacheHierarchy uniqueName="[Customers].[PostalCode]" caption="PostalCode" attribute="1" defaultMemberUniqueName="[Customers].[PostalCode].[All]" allUniqueName="[Customers].[PostalCode].[All]" dimensionUniqueName="[Customers]" displayFolder="" count="0" memberValueDatatype="20" unbalanced="0"/>
    <cacheHierarchy uniqueName="[Customers].[Segment]" caption="Segment" attribute="1" defaultMemberUniqueName="[Customers].[Segment].[All]" allUniqueName="[Customers].[Segment].[All]" dimensionUniqueName="[Customers]" displayFolder="" count="0" memberValueDatatype="130" unbalanced="0"/>
    <cacheHierarchy uniqueName="[Customers].[Region ID]" caption="Region ID" attribute="1" defaultMemberUniqueName="[Customers].[Region ID].[All]" allUniqueName="[Customers].[Region ID].[All]" dimensionUniqueName="[Customers]" displayFolder="" count="0" memberValueDatatype="130" unbalanced="0"/>
    <cacheHierarchy uniqueName="[Dates_1].[Dates]" caption="Dates" attribute="1" time="1" defaultMemberUniqueName="[Dates_1].[Dates].[All]" allUniqueName="[Dates_1].[Dates].[All]" dimensionUniqueName="[Dates_1]" displayFolder="" count="0" memberValueDatatype="7" unbalanced="0"/>
    <cacheHierarchy uniqueName="[Dates_1].[Year]" caption="Year" attribute="1" defaultMemberUniqueName="[Dates_1].[Year].[All]" allUniqueName="[Dates_1].[Year].[All]" dimensionUniqueName="[Dates_1]" displayFolder="" count="0" memberValueDatatype="20" unbalanced="0"/>
    <cacheHierarchy uniqueName="[Dates_1].[Month]" caption="Month" attribute="1" defaultMemberUniqueName="[Dates_1].[Month].[All]" allUniqueName="[Dates_1].[Month].[All]" dimensionUniqueName="[Dates_1]" displayFolder="" count="0" memberValueDatatype="130" unbalanced="0"/>
    <cacheHierarchy uniqueName="[Dates_1].[Quarter]" caption="Quarter" attribute="1" defaultMemberUniqueName="[Dates_1].[Quarter].[All]" allUniqueName="[Dates_1].[Quarter].[All]" dimensionUniqueName="[Dates_1]" displayFolder="" count="2" memberValueDatatype="130" unbalanced="0">
      <fieldsUsage count="2">
        <fieldUsage x="-1"/>
        <fieldUsage x="2"/>
      </fieldsUsage>
    </cacheHierarchy>
    <cacheHierarchy uniqueName="[Dates_1].[Day of Week]" caption="Day of Week" attribute="1" defaultMemberUniqueName="[Dates_1].[Day of Week].[All]" allUniqueName="[Dates_1].[Day of Week].[All]" dimensionUniqueName="[Dates_1]" displayFolder="" count="0" memberValueDatatype="130" unbalanced="0"/>
    <cacheHierarchy uniqueName="[Orders].[OrderID]" caption="OrderID" attribute="1" defaultMemberUniqueName="[Orders].[OrderID].[All]" allUniqueName="[Orders].[OrderID].[All]" dimensionUniqueName="[Orders]" displayFolder="" count="0" memberValueDatatype="20" unbalanced="0"/>
    <cacheHierarchy uniqueName="[Orders].[OrderDate]" caption="OrderDate" attribute="1" time="1" defaultMemberUniqueName="[Orders].[OrderDate].[All]" allUniqueName="[Orders].[OrderDate].[All]" dimensionUniqueName="[Orders]" displayFolder="" count="0" memberValueDatatype="7" unbalanced="0"/>
    <cacheHierarchy uniqueName="[Orders].[CustomerID]" caption="CustomerID" attribute="1" defaultMemberUniqueName="[Orders].[CustomerID].[All]" allUniqueName="[Orders].[CustomerID].[All]" dimensionUniqueName="[Orders]" displayFolder="" count="0" memberValueDatatype="130" unbalanced="0"/>
    <cacheHierarchy uniqueName="[Orders].[ProductID]" caption="ProductID" attribute="1" defaultMemberUniqueName="[Orders].[ProductID].[All]" allUniqueName="[Orders].[Product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UnitPrice]" caption="UnitPrice" attribute="1" defaultMemberUniqueName="[Orders].[UnitPrice].[All]" allUniqueName="[Orders].[UnitPrice].[All]" dimensionUniqueName="[Orders]" displayFolder="" count="0" memberValueDatatype="20" unbalanced="0"/>
    <cacheHierarchy uniqueName="[Orders].[SalesAmount]" caption="SalesAmount" attribute="1" defaultMemberUniqueName="[Orders].[SalesAmount].[All]" allUniqueName="[Orders].[SalesAmount].[All]" dimensionUniqueName="[Orders]" displayFolder="" count="0" memberValueDatatype="20" unbalanced="0"/>
    <cacheHierarchy uniqueName="[Orders].[PaymentMethod]" caption="PaymentMethod" attribute="1" defaultMemberUniqueName="[Orders].[PaymentMethod].[All]" allUniqueName="[Orders].[PaymentMethod].[All]" dimensionUniqueName="[Orders]" displayFolder="" count="2" memberValueDatatype="130" unbalanced="0"/>
    <cacheHierarchy uniqueName="[Orders].[OrderDate (Month)]" caption="OrderDate (Month)" attribute="1" defaultMemberUniqueName="[Orders].[OrderDate (Month)].[All]" allUniqueName="[Orders].[OrderDate (Month)].[All]" dimensionUniqueName="[Orders]" displayFolder="" count="0" memberValueDatatype="130" unbalanced="0"/>
    <cacheHierarchy uniqueName="[Products].[ProductID]" caption="ProductID" attribute="1" defaultMemberUniqueName="[Products].[ProductID].[All]" allUniqueName="[Products].[ProductID].[All]" dimensionUniqueName="[Products]" displayFolder="" count="0" memberValueDatatype="130" unbalanced="0"/>
    <cacheHierarchy uniqueName="[Products].[ProductName]" caption="ProductName" attribute="1" defaultMemberUniqueName="[Products].[ProductName].[All]" allUniqueName="[Products].[Product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ubCategory]" caption="SubCategory" attribute="1" defaultMemberUniqueName="[Products].[SubCategory].[All]" allUniqueName="[Products].[SubCategory].[All]" dimensionUniqueName="[Products]" displayFolder="" count="2" memberValueDatatype="130" unbalanced="0">
      <fieldsUsage count="2">
        <fieldUsage x="-1"/>
        <fieldUsage x="0"/>
      </fieldsUsage>
    </cacheHierarchy>
    <cacheHierarchy uniqueName="[Products].[Manufacturer]" caption="Manufacturer" attribute="1" defaultMemberUniqueName="[Products].[Manufacturer].[All]" allUniqueName="[Products].[Manufacturer].[All]" dimensionUniqueName="[Products]" displayFolder="" count="0" memberValueDatatype="130" unbalanced="0"/>
    <cacheHierarchy uniqueName="[Products].[CostPrice]" caption="CostPrice" attribute="1" defaultMemberUniqueName="[Products].[CostPrice].[All]" allUniqueName="[Products].[CostPrice].[All]" dimensionUniqueName="[Products]" displayFolder="" count="0" memberValueDatatype="20" unbalanced="0"/>
    <cacheHierarchy uniqueName="[Products].[WeightKG]" caption="WeightKG" attribute="1" defaultMemberUniqueName="[Products].[WeightKG].[All]" allUniqueName="[Products].[WeightKG].[All]" dimensionUniqueName="[Products]" displayFolder="" count="0" memberValueDatatype="5" unbalanced="0"/>
    <cacheHierarchy uniqueName="[Products].[Size]" caption="Size" attribute="1" defaultMemberUniqueName="[Products].[Size].[All]" allUniqueName="[Products].[Size].[All]" dimensionUniqueName="[Products]" displayFolder="" count="0" memberValueDatatype="130" unbalanced="0"/>
    <cacheHierarchy uniqueName="[Table8].[City]" caption="City" attribute="1" defaultMemberUniqueName="[Table8].[City].[All]" allUniqueName="[Table8].[City].[All]" dimensionUniqueName="[Table8]" displayFolder="" count="0" memberValueDatatype="130" unbalanced="0"/>
    <cacheHierarchy uniqueName="[Table8].[Sum Sales]" caption="Sum Sales" attribute="1" defaultMemberUniqueName="[Table8].[Sum Sales].[All]" allUniqueName="[Table8].[Sum Sales].[All]" dimensionUniqueName="[Table8]" displayFolder="" count="0" memberValueDatatype="20" unbalanced="0"/>
    <cacheHierarchy uniqueName="[territories].[RegionID]" caption="RegionID" attribute="1" defaultMemberUniqueName="[territories].[RegionID].[All]" allUniqueName="[territories].[RegionID].[All]" dimensionUniqueName="[territories]" displayFolder="" count="0" memberValueDatatype="130" unbalanced="0"/>
    <cacheHierarchy uniqueName="[territories].[City]" caption="City" attribute="1" defaultMemberUniqueName="[territories].[City].[All]" allUniqueName="[territories].[City].[All]" dimensionUniqueName="[territories]" displayFolder="" count="2" memberValueDatatype="130" unbalanced="0">
      <fieldsUsage count="2">
        <fieldUsage x="-1"/>
        <fieldUsage x="3"/>
      </fieldsUsage>
    </cacheHierarchy>
    <cacheHierarchy uniqueName="[territories].[Country]" caption="Country" attribute="1" defaultMemberUniqueName="[territories].[Country].[All]" allUniqueName="[territories].[Country].[All]" dimensionUniqueName="[territories]" displayFolder="" count="0" memberValueDatatype="130" unbalanced="0"/>
    <cacheHierarchy uniqueName="[Orders].[OrderDate (Month Index)]" caption="OrderDate (Month Index)" attribute="1" defaultMemberUniqueName="[Orders].[OrderDate (Month Index)].[All]" allUniqueName="[Orders].[OrderDate (Month Index)].[All]" dimensionUniqueName="[Orders]" displayFolder="" count="0" memberValueDatatype="20" unbalanced="0" hidden="1"/>
    <cacheHierarchy uniqueName="[Measures].[measure 1]" caption="measure 1" measure="1" displayFolder="" measureGroup="Customers" count="0"/>
    <cacheHierarchy uniqueName="[Measures].[Total Profit]" caption="Total Profit" measure="1" displayFolder="" measureGroup="Orders" count="0" oneField="1">
      <fieldsUsage count="1">
        <fieldUsage x="1"/>
      </fieldsUsage>
    </cacheHierarchy>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territories]" caption="__XL_Count territories" measure="1" displayFolder="" measureGroup="territories" count="0" hidden="1"/>
    <cacheHierarchy uniqueName="[Measures].[__XL_Count Orders]" caption="__XL_Count Orders" measure="1" displayFolder="" measureGroup="Orders" count="0" hidden="1"/>
    <cacheHierarchy uniqueName="[Measures].[__XL_Count Table8]" caption="__XL_Count Table8" measure="1" displayFolder="" measureGroup="Table8" count="0" hidden="1"/>
    <cacheHierarchy uniqueName="[Measures].[__XL_Count Dates_1]" caption="__XL_Count Dates_1" measure="1" displayFolder="" measureGroup="Dates_1" count="0" hidden="1"/>
    <cacheHierarchy uniqueName="[Measures].[__No measures defined]" caption="__No measures defined" measure="1" displayFolder="" count="0" hidden="1"/>
    <cacheHierarchy uniqueName="[Measures].[Sum of SalesAmount]" caption="Sum of SalesAmount" measure="1" displayFolder="" measureGroup="Orders" count="0" hidden="1">
      <extLst>
        <ext xmlns:x15="http://schemas.microsoft.com/office/spreadsheetml/2010/11/main" uri="{B97F6D7D-B522-45F9-BDA1-12C45D357490}">
          <x15:cacheHierarchy aggregatedColumn="16"/>
        </ext>
      </extLst>
    </cacheHierarchy>
    <cacheHierarchy uniqueName="[Measures].[Sum of OrderID]" caption="Sum of OrderID" measure="1" displayFolder="" measureGroup="Orders" count="0" hidden="1">
      <extLst>
        <ext xmlns:x15="http://schemas.microsoft.com/office/spreadsheetml/2010/11/main" uri="{B97F6D7D-B522-45F9-BDA1-12C45D357490}">
          <x15:cacheHierarchy aggregatedColumn="10"/>
        </ext>
      </extLst>
    </cacheHierarchy>
    <cacheHierarchy uniqueName="[Measures].[Distinct Count of OrderID]" caption="Distinct Count of OrderID" measure="1" displayFolder="" measureGroup="Orders" count="0" hidden="1">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s" count="0" hidden="1">
      <extLst>
        <ext xmlns:x15="http://schemas.microsoft.com/office/spreadsheetml/2010/11/main" uri="{B97F6D7D-B522-45F9-BDA1-12C45D357490}">
          <x15:cacheHierarchy aggregatedColumn="10"/>
        </ext>
      </extLst>
    </cacheHierarchy>
    <cacheHierarchy uniqueName="[Measures].[Count of Country]" caption="Count of Country" measure="1" displayFolder="" measureGroup="territories" count="0" hidden="1">
      <extLst>
        <ext xmlns:x15="http://schemas.microsoft.com/office/spreadsheetml/2010/11/main" uri="{B97F6D7D-B522-45F9-BDA1-12C45D357490}">
          <x15:cacheHierarchy aggregatedColumn="31"/>
        </ext>
      </extLst>
    </cacheHierarchy>
    <cacheHierarchy uniqueName="[Measures].[Sum of UnitPrice]" caption="Sum of UnitPrice" measure="1" displayFolder="" measureGroup="Orders" count="0" hidden="1">
      <extLst>
        <ext xmlns:x15="http://schemas.microsoft.com/office/spreadsheetml/2010/11/main" uri="{B97F6D7D-B522-45F9-BDA1-12C45D357490}">
          <x15:cacheHierarchy aggregatedColumn="15"/>
        </ext>
      </extLst>
    </cacheHierarchy>
  </cacheHierarchies>
  <kpis count="0"/>
  <dimensions count="7">
    <dimension name="Customers" uniqueName="[Customers]" caption="Customers"/>
    <dimension name="Dates_1" uniqueName="[Dates_1]" caption="Dates_1"/>
    <dimension measure="1" name="Measures" uniqueName="[Measures]" caption="Measures"/>
    <dimension name="Orders" uniqueName="[Orders]" caption="Orders"/>
    <dimension name="Products" uniqueName="[Products]" caption="Products"/>
    <dimension name="Table8" uniqueName="[Table8]" caption="Table8"/>
    <dimension name="territories" uniqueName="[territories]" caption="territories"/>
  </dimensions>
  <measureGroups count="6">
    <measureGroup name="Customers" caption="Customers"/>
    <measureGroup name="Dates_1" caption="Dates_1"/>
    <measureGroup name="Orders" caption="Orders"/>
    <measureGroup name="Products" caption="Products"/>
    <measureGroup name="Table8" caption="Table8"/>
    <measureGroup name="territories" caption="territories"/>
  </measureGroups>
  <maps count="15">
    <map measureGroup="0" dimension="0"/>
    <map measureGroup="0" dimension="6"/>
    <map measureGroup="1" dimension="0"/>
    <map measureGroup="1" dimension="1"/>
    <map measureGroup="1" dimension="3"/>
    <map measureGroup="1" dimension="4"/>
    <map measureGroup="1" dimension="6"/>
    <map measureGroup="2" dimension="0"/>
    <map measureGroup="2" dimension="3"/>
    <map measureGroup="2" dimension="4"/>
    <map measureGroup="2" dimension="6"/>
    <map measureGroup="3" dimension="4"/>
    <map measureGroup="4" dimension="5"/>
    <map measureGroup="4" dimension="6"/>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iood" refreshedDate="45882.762418402781" backgroundQuery="1" createdVersion="8" refreshedVersion="8" minRefreshableVersion="3" recordCount="0" supportSubquery="1" supportAdvancedDrill="1" xr:uid="{9AD266C9-370F-4D97-B0A0-ABBC57700ED5}">
  <cacheSource type="external" connectionId="6"/>
  <cacheFields count="4">
    <cacheField name="[Measures].[Count of OrderID]" caption="Count of OrderID" numFmtId="0" hierarchy="45" level="32767"/>
    <cacheField name="[Orders].[PaymentMethod].[PaymentMethod]" caption="PaymentMethod" numFmtId="0" hierarchy="17" level="1">
      <sharedItems count="3">
        <s v="Cash"/>
        <s v="Credit"/>
        <s v="Debit"/>
      </sharedItems>
      <extLst>
        <ext xmlns:x15="http://schemas.microsoft.com/office/spreadsheetml/2010/11/main" uri="{4F2E5C28-24EA-4eb8-9CBF-B6C8F9C3D259}">
          <x15:cachedUniqueNames>
            <x15:cachedUniqueName index="0" name="[Orders].[PaymentMethod].&amp;[Cash]"/>
            <x15:cachedUniqueName index="1" name="[Orders].[PaymentMethod].&amp;[Credit]"/>
            <x15:cachedUniqueName index="2" name="[Orders].[PaymentMethod].&amp;[Debit]"/>
          </x15:cachedUniqueNames>
        </ext>
      </extLst>
    </cacheField>
    <cacheField name="[Dates_1].[Quarter].[Quarter]" caption="Quarter" numFmtId="0" hierarchy="8" level="1">
      <sharedItems containsSemiMixedTypes="0" containsNonDate="0" containsString="0"/>
    </cacheField>
    <cacheField name="[Products].[SubCategory].[SubCategory]" caption="SubCategory" numFmtId="0" hierarchy="22" level="1">
      <sharedItems containsSemiMixedTypes="0" containsNonDate="0" containsString="0"/>
    </cacheField>
  </cacheFields>
  <cacheHierarchies count="48">
    <cacheHierarchy uniqueName="[Customers].[CustomerID]" caption="CustomerID" attribute="1" defaultMemberUniqueName="[Customers].[CustomerID].[All]" allUniqueName="[Customers].[CustomerID].[All]" dimensionUniqueName="[Customers]" displayFolder="" count="0" memberValueDatatype="130" unbalanced="0"/>
    <cacheHierarchy uniqueName="[Customers].[CustomerName]" caption="CustomerName" attribute="1" defaultMemberUniqueName="[Customers].[CustomerName].[All]" allUniqueName="[Customers].[CustomerName].[All]" dimensionUniqueName="[Customers]" displayFolder="" count="2" memberValueDatatype="130" unbalanced="0"/>
    <cacheHierarchy uniqueName="[Customers].[PostalCode]" caption="PostalCode" attribute="1" defaultMemberUniqueName="[Customers].[PostalCode].[All]" allUniqueName="[Customers].[PostalCode].[All]" dimensionUniqueName="[Customers]" displayFolder="" count="0" memberValueDatatype="20" unbalanced="0"/>
    <cacheHierarchy uniqueName="[Customers].[Segment]" caption="Segment" attribute="1" defaultMemberUniqueName="[Customers].[Segment].[All]" allUniqueName="[Customers].[Segment].[All]" dimensionUniqueName="[Customers]" displayFolder="" count="0" memberValueDatatype="130" unbalanced="0"/>
    <cacheHierarchy uniqueName="[Customers].[Region ID]" caption="Region ID" attribute="1" defaultMemberUniqueName="[Customers].[Region ID].[All]" allUniqueName="[Customers].[Region ID].[All]" dimensionUniqueName="[Customers]" displayFolder="" count="0" memberValueDatatype="130" unbalanced="0"/>
    <cacheHierarchy uniqueName="[Dates_1].[Dates]" caption="Dates" attribute="1" time="1" defaultMemberUniqueName="[Dates_1].[Dates].[All]" allUniqueName="[Dates_1].[Dates].[All]" dimensionUniqueName="[Dates_1]" displayFolder="" count="0" memberValueDatatype="7" unbalanced="0"/>
    <cacheHierarchy uniqueName="[Dates_1].[Year]" caption="Year" attribute="1" defaultMemberUniqueName="[Dates_1].[Year].[All]" allUniqueName="[Dates_1].[Year].[All]" dimensionUniqueName="[Dates_1]" displayFolder="" count="0" memberValueDatatype="20" unbalanced="0"/>
    <cacheHierarchy uniqueName="[Dates_1].[Month]" caption="Month" attribute="1" defaultMemberUniqueName="[Dates_1].[Month].[All]" allUniqueName="[Dates_1].[Month].[All]" dimensionUniqueName="[Dates_1]" displayFolder="" count="0" memberValueDatatype="130" unbalanced="0"/>
    <cacheHierarchy uniqueName="[Dates_1].[Quarter]" caption="Quarter" attribute="1" defaultMemberUniqueName="[Dates_1].[Quarter].[All]" allUniqueName="[Dates_1].[Quarter].[All]" dimensionUniqueName="[Dates_1]" displayFolder="" count="2" memberValueDatatype="130" unbalanced="0">
      <fieldsUsage count="2">
        <fieldUsage x="-1"/>
        <fieldUsage x="2"/>
      </fieldsUsage>
    </cacheHierarchy>
    <cacheHierarchy uniqueName="[Dates_1].[Day of Week]" caption="Day of Week" attribute="1" defaultMemberUniqueName="[Dates_1].[Day of Week].[All]" allUniqueName="[Dates_1].[Day of Week].[All]" dimensionUniqueName="[Dates_1]" displayFolder="" count="0" memberValueDatatype="130" unbalanced="0"/>
    <cacheHierarchy uniqueName="[Orders].[OrderID]" caption="OrderID" attribute="1" defaultMemberUniqueName="[Orders].[OrderID].[All]" allUniqueName="[Orders].[OrderID].[All]" dimensionUniqueName="[Orders]" displayFolder="" count="0" memberValueDatatype="20" unbalanced="0"/>
    <cacheHierarchy uniqueName="[Orders].[OrderDate]" caption="OrderDate" attribute="1" time="1" defaultMemberUniqueName="[Orders].[OrderDate].[All]" allUniqueName="[Orders].[OrderDate].[All]" dimensionUniqueName="[Orders]" displayFolder="" count="0" memberValueDatatype="7" unbalanced="0"/>
    <cacheHierarchy uniqueName="[Orders].[CustomerID]" caption="CustomerID" attribute="1" defaultMemberUniqueName="[Orders].[CustomerID].[All]" allUniqueName="[Orders].[CustomerID].[All]" dimensionUniqueName="[Orders]" displayFolder="" count="0" memberValueDatatype="130" unbalanced="0"/>
    <cacheHierarchy uniqueName="[Orders].[ProductID]" caption="ProductID" attribute="1" defaultMemberUniqueName="[Orders].[ProductID].[All]" allUniqueName="[Orders].[Product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UnitPrice]" caption="UnitPrice" attribute="1" defaultMemberUniqueName="[Orders].[UnitPrice].[All]" allUniqueName="[Orders].[UnitPrice].[All]" dimensionUniqueName="[Orders]" displayFolder="" count="0" memberValueDatatype="20" unbalanced="0"/>
    <cacheHierarchy uniqueName="[Orders].[SalesAmount]" caption="SalesAmount" attribute="1" defaultMemberUniqueName="[Orders].[SalesAmount].[All]" allUniqueName="[Orders].[SalesAmount].[All]" dimensionUniqueName="[Orders]" displayFolder="" count="0" memberValueDatatype="20" unbalanced="0"/>
    <cacheHierarchy uniqueName="[Orders].[PaymentMethod]" caption="PaymentMethod" attribute="1" defaultMemberUniqueName="[Orders].[PaymentMethod].[All]" allUniqueName="[Orders].[PaymentMethod].[All]" dimensionUniqueName="[Orders]" displayFolder="" count="2" memberValueDatatype="130" unbalanced="0">
      <fieldsUsage count="2">
        <fieldUsage x="-1"/>
        <fieldUsage x="1"/>
      </fieldsUsage>
    </cacheHierarchy>
    <cacheHierarchy uniqueName="[Orders].[OrderDate (Month)]" caption="OrderDate (Month)" attribute="1" defaultMemberUniqueName="[Orders].[OrderDate (Month)].[All]" allUniqueName="[Orders].[OrderDate (Month)].[All]" dimensionUniqueName="[Orders]" displayFolder="" count="0" memberValueDatatype="130" unbalanced="0"/>
    <cacheHierarchy uniqueName="[Products].[ProductID]" caption="ProductID" attribute="1" defaultMemberUniqueName="[Products].[ProductID].[All]" allUniqueName="[Products].[ProductID].[All]" dimensionUniqueName="[Products]" displayFolder="" count="0" memberValueDatatype="130" unbalanced="0"/>
    <cacheHierarchy uniqueName="[Products].[ProductName]" caption="ProductName" attribute="1" defaultMemberUniqueName="[Products].[ProductName].[All]" allUniqueName="[Products].[Product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ubCategory]" caption="SubCategory" attribute="1" defaultMemberUniqueName="[Products].[SubCategory].[All]" allUniqueName="[Products].[SubCategory].[All]" dimensionUniqueName="[Products]" displayFolder="" count="2" memberValueDatatype="130" unbalanced="0">
      <fieldsUsage count="2">
        <fieldUsage x="-1"/>
        <fieldUsage x="3"/>
      </fieldsUsage>
    </cacheHierarchy>
    <cacheHierarchy uniqueName="[Products].[Manufacturer]" caption="Manufacturer" attribute="1" defaultMemberUniqueName="[Products].[Manufacturer].[All]" allUniqueName="[Products].[Manufacturer].[All]" dimensionUniqueName="[Products]" displayFolder="" count="0" memberValueDatatype="130" unbalanced="0"/>
    <cacheHierarchy uniqueName="[Products].[CostPrice]" caption="CostPrice" attribute="1" defaultMemberUniqueName="[Products].[CostPrice].[All]" allUniqueName="[Products].[CostPrice].[All]" dimensionUniqueName="[Products]" displayFolder="" count="0" memberValueDatatype="20" unbalanced="0"/>
    <cacheHierarchy uniqueName="[Products].[WeightKG]" caption="WeightKG" attribute="1" defaultMemberUniqueName="[Products].[WeightKG].[All]" allUniqueName="[Products].[WeightKG].[All]" dimensionUniqueName="[Products]" displayFolder="" count="0" memberValueDatatype="5" unbalanced="0"/>
    <cacheHierarchy uniqueName="[Products].[Size]" caption="Size" attribute="1" defaultMemberUniqueName="[Products].[Size].[All]" allUniqueName="[Products].[Size].[All]" dimensionUniqueName="[Products]" displayFolder="" count="0" memberValueDatatype="130" unbalanced="0"/>
    <cacheHierarchy uniqueName="[Table8].[City]" caption="City" attribute="1" defaultMemberUniqueName="[Table8].[City].[All]" allUniqueName="[Table8].[City].[All]" dimensionUniqueName="[Table8]" displayFolder="" count="0" memberValueDatatype="130" unbalanced="0"/>
    <cacheHierarchy uniqueName="[Table8].[Sum Sales]" caption="Sum Sales" attribute="1" defaultMemberUniqueName="[Table8].[Sum Sales].[All]" allUniqueName="[Table8].[Sum Sales].[All]" dimensionUniqueName="[Table8]" displayFolder="" count="0" memberValueDatatype="20" unbalanced="0"/>
    <cacheHierarchy uniqueName="[territories].[RegionID]" caption="RegionID" attribute="1" defaultMemberUniqueName="[territories].[RegionID].[All]" allUniqueName="[territories].[RegionID].[All]" dimensionUniqueName="[territories]" displayFolder="" count="0" memberValueDatatype="130" unbalanced="0"/>
    <cacheHierarchy uniqueName="[territories].[City]" caption="City" attribute="1" defaultMemberUniqueName="[territories].[City].[All]" allUniqueName="[territories].[City].[All]" dimensionUniqueName="[territories]" displayFolder="" count="2" memberValueDatatype="130" unbalanced="0"/>
    <cacheHierarchy uniqueName="[territories].[Country]" caption="Country" attribute="1" defaultMemberUniqueName="[territories].[Country].[All]" allUniqueName="[territories].[Country].[All]" dimensionUniqueName="[territories]" displayFolder="" count="0" memberValueDatatype="130" unbalanced="0"/>
    <cacheHierarchy uniqueName="[Orders].[OrderDate (Month Index)]" caption="OrderDate (Month Index)" attribute="1" defaultMemberUniqueName="[Orders].[OrderDate (Month Index)].[All]" allUniqueName="[Orders].[OrderDate (Month Index)].[All]" dimensionUniqueName="[Orders]" displayFolder="" count="0" memberValueDatatype="20" unbalanced="0" hidden="1"/>
    <cacheHierarchy uniqueName="[Measures].[measure 1]" caption="measure 1" measure="1" displayFolder="" measureGroup="Customers" count="0"/>
    <cacheHierarchy uniqueName="[Measures].[Total Profit]" caption="Total Profit" measure="1" displayFolder="" measureGroup="Orders" count="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territories]" caption="__XL_Count territories" measure="1" displayFolder="" measureGroup="territories" count="0" hidden="1"/>
    <cacheHierarchy uniqueName="[Measures].[__XL_Count Orders]" caption="__XL_Count Orders" measure="1" displayFolder="" measureGroup="Orders" count="0" hidden="1"/>
    <cacheHierarchy uniqueName="[Measures].[__XL_Count Table8]" caption="__XL_Count Table8" measure="1" displayFolder="" measureGroup="Table8" count="0" hidden="1"/>
    <cacheHierarchy uniqueName="[Measures].[__XL_Count Dates_1]" caption="__XL_Count Dates_1" measure="1" displayFolder="" measureGroup="Dates_1" count="0" hidden="1"/>
    <cacheHierarchy uniqueName="[Measures].[__No measures defined]" caption="__No measures defined" measure="1" displayFolder="" count="0" hidden="1"/>
    <cacheHierarchy uniqueName="[Measures].[Sum of SalesAmount]" caption="Sum of SalesAmount" measure="1" displayFolder="" measureGroup="Orders" count="0" hidden="1">
      <extLst>
        <ext xmlns:x15="http://schemas.microsoft.com/office/spreadsheetml/2010/11/main" uri="{B97F6D7D-B522-45F9-BDA1-12C45D357490}">
          <x15:cacheHierarchy aggregatedColumn="16"/>
        </ext>
      </extLst>
    </cacheHierarchy>
    <cacheHierarchy uniqueName="[Measures].[Sum of OrderID]" caption="Sum of OrderID" measure="1" displayFolder="" measureGroup="Orders" count="0" hidden="1">
      <extLst>
        <ext xmlns:x15="http://schemas.microsoft.com/office/spreadsheetml/2010/11/main" uri="{B97F6D7D-B522-45F9-BDA1-12C45D357490}">
          <x15:cacheHierarchy aggregatedColumn="10"/>
        </ext>
      </extLst>
    </cacheHierarchy>
    <cacheHierarchy uniqueName="[Measures].[Distinct Count of OrderID]" caption="Distinct Count of OrderID" measure="1" displayFolder="" measureGroup="Orders" count="0" hidden="1">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s" count="0" oneField="1" hidden="1">
      <fieldsUsage count="1">
        <fieldUsage x="0"/>
      </fieldsUsage>
      <extLst>
        <ext xmlns:x15="http://schemas.microsoft.com/office/spreadsheetml/2010/11/main" uri="{B97F6D7D-B522-45F9-BDA1-12C45D357490}">
          <x15:cacheHierarchy aggregatedColumn="10"/>
        </ext>
      </extLst>
    </cacheHierarchy>
    <cacheHierarchy uniqueName="[Measures].[Count of Country]" caption="Count of Country" measure="1" displayFolder="" measureGroup="territories" count="0" hidden="1">
      <extLst>
        <ext xmlns:x15="http://schemas.microsoft.com/office/spreadsheetml/2010/11/main" uri="{B97F6D7D-B522-45F9-BDA1-12C45D357490}">
          <x15:cacheHierarchy aggregatedColumn="31"/>
        </ext>
      </extLst>
    </cacheHierarchy>
    <cacheHierarchy uniqueName="[Measures].[Sum of UnitPrice]" caption="Sum of UnitPrice" measure="1" displayFolder="" measureGroup="Orders" count="0" hidden="1">
      <extLst>
        <ext xmlns:x15="http://schemas.microsoft.com/office/spreadsheetml/2010/11/main" uri="{B97F6D7D-B522-45F9-BDA1-12C45D357490}">
          <x15:cacheHierarchy aggregatedColumn="15"/>
        </ext>
      </extLst>
    </cacheHierarchy>
  </cacheHierarchies>
  <kpis count="0"/>
  <dimensions count="7">
    <dimension name="Customers" uniqueName="[Customers]" caption="Customers"/>
    <dimension name="Dates_1" uniqueName="[Dates_1]" caption="Dates_1"/>
    <dimension measure="1" name="Measures" uniqueName="[Measures]" caption="Measures"/>
    <dimension name="Orders" uniqueName="[Orders]" caption="Orders"/>
    <dimension name="Products" uniqueName="[Products]" caption="Products"/>
    <dimension name="Table8" uniqueName="[Table8]" caption="Table8"/>
    <dimension name="territories" uniqueName="[territories]" caption="territories"/>
  </dimensions>
  <measureGroups count="6">
    <measureGroup name="Customers" caption="Customers"/>
    <measureGroup name="Dates_1" caption="Dates_1"/>
    <measureGroup name="Orders" caption="Orders"/>
    <measureGroup name="Products" caption="Products"/>
    <measureGroup name="Table8" caption="Table8"/>
    <measureGroup name="territories" caption="territories"/>
  </measureGroups>
  <maps count="15">
    <map measureGroup="0" dimension="0"/>
    <map measureGroup="0" dimension="6"/>
    <map measureGroup="1" dimension="0"/>
    <map measureGroup="1" dimension="1"/>
    <map measureGroup="1" dimension="3"/>
    <map measureGroup="1" dimension="4"/>
    <map measureGroup="1" dimension="6"/>
    <map measureGroup="2" dimension="0"/>
    <map measureGroup="2" dimension="3"/>
    <map measureGroup="2" dimension="4"/>
    <map measureGroup="2" dimension="6"/>
    <map measureGroup="3" dimension="4"/>
    <map measureGroup="4" dimension="5"/>
    <map measureGroup="4" dimension="6"/>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iood" refreshedDate="45882.762418634258" backgroundQuery="1" createdVersion="8" refreshedVersion="8" minRefreshableVersion="3" recordCount="0" supportSubquery="1" supportAdvancedDrill="1" xr:uid="{21308D95-CA2D-4A07-ABAA-1FD1D809C6DB}">
  <cacheSource type="external" connectionId="6"/>
  <cacheFields count="5">
    <cacheField name="[Orders].[OrderDate].[OrderDate]" caption="OrderDate" numFmtId="0" hierarchy="11" level="1">
      <sharedItems containsSemiMixedTypes="0" containsNonDate="0" containsDate="1" containsString="0" minDate="2023-01-05T00:00:00" maxDate="2023-05-13T00:00:00" count="50">
        <d v="2023-01-05T00:00:00"/>
        <d v="2023-01-07T00:00:00"/>
        <d v="2023-01-10T00:00:00"/>
        <d v="2023-01-15T00:00:00"/>
        <d v="2023-01-18T00:00:00"/>
        <d v="2023-01-20T00:00:00"/>
        <d v="2023-01-22T00:00:00"/>
        <d v="2023-01-25T00:00:00"/>
        <d v="2023-01-28T00:00:00"/>
        <d v="2023-01-30T00:00:00"/>
        <d v="2023-02-02T00:00:00"/>
        <d v="2023-02-05T00:00:00"/>
        <d v="2023-02-08T00:00:00"/>
        <d v="2023-02-10T00:00:00"/>
        <d v="2023-02-12T00:00:00"/>
        <d v="2023-02-15T00:00:00"/>
        <d v="2023-02-18T00:00:00"/>
        <d v="2023-02-20T00:00:00"/>
        <d v="2023-02-22T00:00:00"/>
        <d v="2023-02-25T00:00:00"/>
        <d v="2023-02-28T00:00:00"/>
        <d v="2023-03-03T00:00:00"/>
        <d v="2023-03-05T00:00:00"/>
        <d v="2023-03-08T00:00:00"/>
        <d v="2023-03-10T00:00:00"/>
        <d v="2023-03-12T00:00:00"/>
        <d v="2023-03-15T00:00:00"/>
        <d v="2023-03-18T00:00:00"/>
        <d v="2023-03-20T00:00:00"/>
        <d v="2023-03-22T00:00:00"/>
        <d v="2023-03-25T00:00:00"/>
        <d v="2023-03-28T00:00:00"/>
        <d v="2023-03-30T00:00:00"/>
        <d v="2023-04-02T00:00:00"/>
        <d v="2023-04-05T00:00:00"/>
        <d v="2023-04-08T00:00:00"/>
        <d v="2023-04-10T00:00:00"/>
        <d v="2023-04-12T00:00:00"/>
        <d v="2023-04-15T00:00:00"/>
        <d v="2023-04-18T00:00:00"/>
        <d v="2023-04-20T00:00:00"/>
        <d v="2023-04-22T00:00:00"/>
        <d v="2023-04-25T00:00:00"/>
        <d v="2023-04-28T00:00:00"/>
        <d v="2023-04-30T00:00:00"/>
        <d v="2023-05-03T00:00:00"/>
        <d v="2023-05-05T00:00:00"/>
        <d v="2023-05-08T00:00:00"/>
        <d v="2023-05-10T00:00:00"/>
        <d v="2023-05-12T00:00:00"/>
      </sharedItems>
      <extLst>
        <ext xmlns:x15="http://schemas.microsoft.com/office/spreadsheetml/2010/11/main" uri="{4F2E5C28-24EA-4eb8-9CBF-B6C8F9C3D259}">
          <x15:cachedUniqueNames>
            <x15:cachedUniqueName index="0" name="[Orders].[OrderDate].&amp;[2023-01-05T00:00:00]"/>
            <x15:cachedUniqueName index="1" name="[Orders].[OrderDate].&amp;[2023-01-07T00:00:00]"/>
            <x15:cachedUniqueName index="2" name="[Orders].[OrderDate].&amp;[2023-01-10T00:00:00]"/>
            <x15:cachedUniqueName index="3" name="[Orders].[OrderDate].&amp;[2023-01-15T00:00:00]"/>
            <x15:cachedUniqueName index="4" name="[Orders].[OrderDate].&amp;[2023-01-18T00:00:00]"/>
            <x15:cachedUniqueName index="5" name="[Orders].[OrderDate].&amp;[2023-01-20T00:00:00]"/>
            <x15:cachedUniqueName index="6" name="[Orders].[OrderDate].&amp;[2023-01-22T00:00:00]"/>
            <x15:cachedUniqueName index="7" name="[Orders].[OrderDate].&amp;[2023-01-25T00:00:00]"/>
            <x15:cachedUniqueName index="8" name="[Orders].[OrderDate].&amp;[2023-01-28T00:00:00]"/>
            <x15:cachedUniqueName index="9" name="[Orders].[OrderDate].&amp;[2023-01-30T00:00:00]"/>
            <x15:cachedUniqueName index="10" name="[Orders].[OrderDate].&amp;[2023-02-02T00:00:00]"/>
            <x15:cachedUniqueName index="11" name="[Orders].[OrderDate].&amp;[2023-02-05T00:00:00]"/>
            <x15:cachedUniqueName index="12" name="[Orders].[OrderDate].&amp;[2023-02-08T00:00:00]"/>
            <x15:cachedUniqueName index="13" name="[Orders].[OrderDate].&amp;[2023-02-10T00:00:00]"/>
            <x15:cachedUniqueName index="14" name="[Orders].[OrderDate].&amp;[2023-02-12T00:00:00]"/>
            <x15:cachedUniqueName index="15" name="[Orders].[OrderDate].&amp;[2023-02-15T00:00:00]"/>
            <x15:cachedUniqueName index="16" name="[Orders].[OrderDate].&amp;[2023-02-18T00:00:00]"/>
            <x15:cachedUniqueName index="17" name="[Orders].[OrderDate].&amp;[2023-02-20T00:00:00]"/>
            <x15:cachedUniqueName index="18" name="[Orders].[OrderDate].&amp;[2023-02-22T00:00:00]"/>
            <x15:cachedUniqueName index="19" name="[Orders].[OrderDate].&amp;[2023-02-25T00:00:00]"/>
            <x15:cachedUniqueName index="20" name="[Orders].[OrderDate].&amp;[2023-02-28T00:00:00]"/>
            <x15:cachedUniqueName index="21" name="[Orders].[OrderDate].&amp;[2023-03-03T00:00:00]"/>
            <x15:cachedUniqueName index="22" name="[Orders].[OrderDate].&amp;[2023-03-05T00:00:00]"/>
            <x15:cachedUniqueName index="23" name="[Orders].[OrderDate].&amp;[2023-03-08T00:00:00]"/>
            <x15:cachedUniqueName index="24" name="[Orders].[OrderDate].&amp;[2023-03-10T00:00:00]"/>
            <x15:cachedUniqueName index="25" name="[Orders].[OrderDate].&amp;[2023-03-12T00:00:00]"/>
            <x15:cachedUniqueName index="26" name="[Orders].[OrderDate].&amp;[2023-03-15T00:00:00]"/>
            <x15:cachedUniqueName index="27" name="[Orders].[OrderDate].&amp;[2023-03-18T00:00:00]"/>
            <x15:cachedUniqueName index="28" name="[Orders].[OrderDate].&amp;[2023-03-20T00:00:00]"/>
            <x15:cachedUniqueName index="29" name="[Orders].[OrderDate].&amp;[2023-03-22T00:00:00]"/>
            <x15:cachedUniqueName index="30" name="[Orders].[OrderDate].&amp;[2023-03-25T00:00:00]"/>
            <x15:cachedUniqueName index="31" name="[Orders].[OrderDate].&amp;[2023-03-28T00:00:00]"/>
            <x15:cachedUniqueName index="32" name="[Orders].[OrderDate].&amp;[2023-03-30T00:00:00]"/>
            <x15:cachedUniqueName index="33" name="[Orders].[OrderDate].&amp;[2023-04-02T00:00:00]"/>
            <x15:cachedUniqueName index="34" name="[Orders].[OrderDate].&amp;[2023-04-05T00:00:00]"/>
            <x15:cachedUniqueName index="35" name="[Orders].[OrderDate].&amp;[2023-04-08T00:00:00]"/>
            <x15:cachedUniqueName index="36" name="[Orders].[OrderDate].&amp;[2023-04-10T00:00:00]"/>
            <x15:cachedUniqueName index="37" name="[Orders].[OrderDate].&amp;[2023-04-12T00:00:00]"/>
            <x15:cachedUniqueName index="38" name="[Orders].[OrderDate].&amp;[2023-04-15T00:00:00]"/>
            <x15:cachedUniqueName index="39" name="[Orders].[OrderDate].&amp;[2023-04-18T00:00:00]"/>
            <x15:cachedUniqueName index="40" name="[Orders].[OrderDate].&amp;[2023-04-20T00:00:00]"/>
            <x15:cachedUniqueName index="41" name="[Orders].[OrderDate].&amp;[2023-04-22T00:00:00]"/>
            <x15:cachedUniqueName index="42" name="[Orders].[OrderDate].&amp;[2023-04-25T00:00:00]"/>
            <x15:cachedUniqueName index="43" name="[Orders].[OrderDate].&amp;[2023-04-28T00:00:00]"/>
            <x15:cachedUniqueName index="44" name="[Orders].[OrderDate].&amp;[2023-04-30T00:00:00]"/>
            <x15:cachedUniqueName index="45" name="[Orders].[OrderDate].&amp;[2023-05-03T00:00:00]"/>
            <x15:cachedUniqueName index="46" name="[Orders].[OrderDate].&amp;[2023-05-05T00:00:00]"/>
            <x15:cachedUniqueName index="47" name="[Orders].[OrderDate].&amp;[2023-05-08T00:00:00]"/>
            <x15:cachedUniqueName index="48" name="[Orders].[OrderDate].&amp;[2023-05-10T00:00:00]"/>
            <x15:cachedUniqueName index="49" name="[Orders].[OrderDate].&amp;[2023-05-12T00:00:00]"/>
          </x15:cachedUniqueNames>
        </ext>
      </extLst>
    </cacheField>
    <cacheField name="[Orders].[OrderDate (Month)].[OrderDate (Month)]" caption="OrderDate (Month)" numFmtId="0" hierarchy="18" level="1">
      <sharedItems count="5">
        <s v="Jan"/>
        <s v="Feb"/>
        <s v="Mar"/>
        <s v="Apr"/>
        <s v="May"/>
      </sharedItems>
      <extLst>
        <ext xmlns:x15="http://schemas.microsoft.com/office/spreadsheetml/2010/11/main" uri="{4F2E5C28-24EA-4eb8-9CBF-B6C8F9C3D259}">
          <x15:cachedUniqueNames>
            <x15:cachedUniqueName index="0" name="[Orders].[OrderDate (Month)].&amp;[Jan]"/>
            <x15:cachedUniqueName index="1" name="[Orders].[OrderDate (Month)].&amp;[Feb]"/>
            <x15:cachedUniqueName index="2" name="[Orders].[OrderDate (Month)].&amp;[Mar]"/>
            <x15:cachedUniqueName index="3" name="[Orders].[OrderDate (Month)].&amp;[Apr]"/>
            <x15:cachedUniqueName index="4" name="[Orders].[OrderDate (Month)].&amp;[May]"/>
          </x15:cachedUniqueNames>
        </ext>
      </extLst>
    </cacheField>
    <cacheField name="[Measures].[Sum of SalesAmount]" caption="Sum of SalesAmount" numFmtId="0" hierarchy="42" level="32767"/>
    <cacheField name="[Dates_1].[Quarter].[Quarter]" caption="Quarter" numFmtId="0" hierarchy="8" level="1">
      <sharedItems containsSemiMixedTypes="0" containsNonDate="0" containsString="0"/>
    </cacheField>
    <cacheField name="[Products].[SubCategory].[SubCategory]" caption="SubCategory" numFmtId="0" hierarchy="22" level="1">
      <sharedItems containsSemiMixedTypes="0" containsNonDate="0" containsString="0"/>
    </cacheField>
  </cacheFields>
  <cacheHierarchies count="48">
    <cacheHierarchy uniqueName="[Customers].[CustomerID]" caption="CustomerID" attribute="1" defaultMemberUniqueName="[Customers].[CustomerID].[All]" allUniqueName="[Customers].[CustomerID].[All]" dimensionUniqueName="[Customers]" displayFolder="" count="0" memberValueDatatype="130" unbalanced="0"/>
    <cacheHierarchy uniqueName="[Customers].[CustomerName]" caption="CustomerName" attribute="1" defaultMemberUniqueName="[Customers].[CustomerName].[All]" allUniqueName="[Customers].[CustomerName].[All]" dimensionUniqueName="[Customers]" displayFolder="" count="0" memberValueDatatype="130" unbalanced="0"/>
    <cacheHierarchy uniqueName="[Customers].[PostalCode]" caption="PostalCode" attribute="1" defaultMemberUniqueName="[Customers].[PostalCode].[All]" allUniqueName="[Customers].[PostalCode].[All]" dimensionUniqueName="[Customers]" displayFolder="" count="0" memberValueDatatype="20" unbalanced="0"/>
    <cacheHierarchy uniqueName="[Customers].[Segment]" caption="Segment" attribute="1" defaultMemberUniqueName="[Customers].[Segment].[All]" allUniqueName="[Customers].[Segment].[All]" dimensionUniqueName="[Customers]" displayFolder="" count="0" memberValueDatatype="130" unbalanced="0"/>
    <cacheHierarchy uniqueName="[Customers].[Region ID]" caption="Region ID" attribute="1" defaultMemberUniqueName="[Customers].[Region ID].[All]" allUniqueName="[Customers].[Region ID].[All]" dimensionUniqueName="[Customers]" displayFolder="" count="0" memberValueDatatype="130" unbalanced="0"/>
    <cacheHierarchy uniqueName="[Dates_1].[Dates]" caption="Dates" attribute="1" time="1" defaultMemberUniqueName="[Dates_1].[Dates].[All]" allUniqueName="[Dates_1].[Dates].[All]" dimensionUniqueName="[Dates_1]" displayFolder="" count="0" memberValueDatatype="7" unbalanced="0"/>
    <cacheHierarchy uniqueName="[Dates_1].[Year]" caption="Year" attribute="1" defaultMemberUniqueName="[Dates_1].[Year].[All]" allUniqueName="[Dates_1].[Year].[All]" dimensionUniqueName="[Dates_1]" displayFolder="" count="0" memberValueDatatype="20" unbalanced="0"/>
    <cacheHierarchy uniqueName="[Dates_1].[Month]" caption="Month" attribute="1" defaultMemberUniqueName="[Dates_1].[Month].[All]" allUniqueName="[Dates_1].[Month].[All]" dimensionUniqueName="[Dates_1]" displayFolder="" count="0" memberValueDatatype="130" unbalanced="0"/>
    <cacheHierarchy uniqueName="[Dates_1].[Quarter]" caption="Quarter" attribute="1" defaultMemberUniqueName="[Dates_1].[Quarter].[All]" allUniqueName="[Dates_1].[Quarter].[All]" dimensionUniqueName="[Dates_1]" displayFolder="" count="2" memberValueDatatype="130" unbalanced="0">
      <fieldsUsage count="2">
        <fieldUsage x="-1"/>
        <fieldUsage x="3"/>
      </fieldsUsage>
    </cacheHierarchy>
    <cacheHierarchy uniqueName="[Dates_1].[Day of Week]" caption="Day of Week" attribute="1" defaultMemberUniqueName="[Dates_1].[Day of Week].[All]" allUniqueName="[Dates_1].[Day of Week].[All]" dimensionUniqueName="[Dates_1]" displayFolder="" count="0" memberValueDatatype="130" unbalanced="0"/>
    <cacheHierarchy uniqueName="[Orders].[OrderID]" caption="OrderID" attribute="1" defaultMemberUniqueName="[Orders].[OrderID].[All]" allUniqueName="[Orders].[OrderID].[All]" dimensionUniqueName="[Orders]" displayFolder="" count="0" memberValueDatatype="20" unbalanced="0"/>
    <cacheHierarchy uniqueName="[Orders].[OrderDate]" caption="OrderDate" attribute="1" time="1" defaultMemberUniqueName="[Orders].[OrderDate].[All]" allUniqueName="[Orders].[OrderDate].[All]" dimensionUniqueName="[Orders]" displayFolder="" count="2" memberValueDatatype="7" unbalanced="0">
      <fieldsUsage count="2">
        <fieldUsage x="-1"/>
        <fieldUsage x="0"/>
      </fieldsUsage>
    </cacheHierarchy>
    <cacheHierarchy uniqueName="[Orders].[CustomerID]" caption="CustomerID" attribute="1" defaultMemberUniqueName="[Orders].[CustomerID].[All]" allUniqueName="[Orders].[CustomerID].[All]" dimensionUniqueName="[Orders]" displayFolder="" count="0" memberValueDatatype="130" unbalanced="0"/>
    <cacheHierarchy uniqueName="[Orders].[ProductID]" caption="ProductID" attribute="1" defaultMemberUniqueName="[Orders].[ProductID].[All]" allUniqueName="[Orders].[Product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UnitPrice]" caption="UnitPrice" attribute="1" defaultMemberUniqueName="[Orders].[UnitPrice].[All]" allUniqueName="[Orders].[UnitPrice].[All]" dimensionUniqueName="[Orders]" displayFolder="" count="0" memberValueDatatype="20" unbalanced="0"/>
    <cacheHierarchy uniqueName="[Orders].[SalesAmount]" caption="SalesAmount" attribute="1" defaultMemberUniqueName="[Orders].[SalesAmount].[All]" allUniqueName="[Orders].[SalesAmount].[All]" dimensionUniqueName="[Orders]" displayFolder="" count="0" memberValueDatatype="20" unbalanced="0"/>
    <cacheHierarchy uniqueName="[Orders].[PaymentMethod]" caption="PaymentMethod" attribute="1" defaultMemberUniqueName="[Orders].[PaymentMethod].[All]" allUniqueName="[Orders].[PaymentMethod].[All]" dimensionUniqueName="[Orders]" displayFolder="" count="2" memberValueDatatype="130" unbalanced="0"/>
    <cacheHierarchy uniqueName="[Orders].[OrderDate (Month)]" caption="OrderDate (Month)" attribute="1" defaultMemberUniqueName="[Orders].[OrderDate (Month)].[All]" allUniqueName="[Orders].[OrderDate (Month)].[All]" dimensionUniqueName="[Orders]" displayFolder="" count="2" memberValueDatatype="130" unbalanced="0">
      <fieldsUsage count="2">
        <fieldUsage x="-1"/>
        <fieldUsage x="1"/>
      </fieldsUsage>
    </cacheHierarchy>
    <cacheHierarchy uniqueName="[Products].[ProductID]" caption="ProductID" attribute="1" defaultMemberUniqueName="[Products].[ProductID].[All]" allUniqueName="[Products].[ProductID].[All]" dimensionUniqueName="[Products]" displayFolder="" count="0" memberValueDatatype="130" unbalanced="0"/>
    <cacheHierarchy uniqueName="[Products].[ProductName]" caption="ProductName" attribute="1" defaultMemberUniqueName="[Products].[ProductName].[All]" allUniqueName="[Products].[Product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ubCategory]" caption="SubCategory" attribute="1" defaultMemberUniqueName="[Products].[SubCategory].[All]" allUniqueName="[Products].[SubCategory].[All]" dimensionUniqueName="[Products]" displayFolder="" count="2" memberValueDatatype="130" unbalanced="0">
      <fieldsUsage count="2">
        <fieldUsage x="-1"/>
        <fieldUsage x="4"/>
      </fieldsUsage>
    </cacheHierarchy>
    <cacheHierarchy uniqueName="[Products].[Manufacturer]" caption="Manufacturer" attribute="1" defaultMemberUniqueName="[Products].[Manufacturer].[All]" allUniqueName="[Products].[Manufacturer].[All]" dimensionUniqueName="[Products]" displayFolder="" count="0" memberValueDatatype="130" unbalanced="0"/>
    <cacheHierarchy uniqueName="[Products].[CostPrice]" caption="CostPrice" attribute="1" defaultMemberUniqueName="[Products].[CostPrice].[All]" allUniqueName="[Products].[CostPrice].[All]" dimensionUniqueName="[Products]" displayFolder="" count="0" memberValueDatatype="20" unbalanced="0"/>
    <cacheHierarchy uniqueName="[Products].[WeightKG]" caption="WeightKG" attribute="1" defaultMemberUniqueName="[Products].[WeightKG].[All]" allUniqueName="[Products].[WeightKG].[All]" dimensionUniqueName="[Products]" displayFolder="" count="0" memberValueDatatype="5" unbalanced="0"/>
    <cacheHierarchy uniqueName="[Products].[Size]" caption="Size" attribute="1" defaultMemberUniqueName="[Products].[Size].[All]" allUniqueName="[Products].[Size].[All]" dimensionUniqueName="[Products]" displayFolder="" count="0" memberValueDatatype="130" unbalanced="0"/>
    <cacheHierarchy uniqueName="[Table8].[City]" caption="City" attribute="1" defaultMemberUniqueName="[Table8].[City].[All]" allUniqueName="[Table8].[City].[All]" dimensionUniqueName="[Table8]" displayFolder="" count="0" memberValueDatatype="130" unbalanced="0"/>
    <cacheHierarchy uniqueName="[Table8].[Sum Sales]" caption="Sum Sales" attribute="1" defaultMemberUniqueName="[Table8].[Sum Sales].[All]" allUniqueName="[Table8].[Sum Sales].[All]" dimensionUniqueName="[Table8]" displayFolder="" count="0" memberValueDatatype="20" unbalanced="0"/>
    <cacheHierarchy uniqueName="[territories].[RegionID]" caption="RegionID" attribute="1" defaultMemberUniqueName="[territories].[RegionID].[All]" allUniqueName="[territories].[RegionID].[All]" dimensionUniqueName="[territories]" displayFolder="" count="0" memberValueDatatype="130" unbalanced="0"/>
    <cacheHierarchy uniqueName="[territories].[City]" caption="City" attribute="1" defaultMemberUniqueName="[territories].[City].[All]" allUniqueName="[territories].[City].[All]" dimensionUniqueName="[territories]" displayFolder="" count="2" memberValueDatatype="130" unbalanced="0"/>
    <cacheHierarchy uniqueName="[territories].[Country]" caption="Country" attribute="1" defaultMemberUniqueName="[territories].[Country].[All]" allUniqueName="[territories].[Country].[All]" dimensionUniqueName="[territories]" displayFolder="" count="0" memberValueDatatype="130" unbalanced="0"/>
    <cacheHierarchy uniqueName="[Orders].[OrderDate (Month Index)]" caption="OrderDate (Month Index)" attribute="1" defaultMemberUniqueName="[Orders].[OrderDate (Month Index)].[All]" allUniqueName="[Orders].[OrderDate (Month Index)].[All]" dimensionUniqueName="[Orders]" displayFolder="" count="0" memberValueDatatype="20" unbalanced="0" hidden="1"/>
    <cacheHierarchy uniqueName="[Measures].[measure 1]" caption="measure 1" measure="1" displayFolder="" measureGroup="Customers" count="0"/>
    <cacheHierarchy uniqueName="[Measures].[Total Profit]" caption="Total Profit" measure="1" displayFolder="" measureGroup="Orders" count="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territories]" caption="__XL_Count territories" measure="1" displayFolder="" measureGroup="territories" count="0" hidden="1"/>
    <cacheHierarchy uniqueName="[Measures].[__XL_Count Orders]" caption="__XL_Count Orders" measure="1" displayFolder="" measureGroup="Orders" count="0" hidden="1"/>
    <cacheHierarchy uniqueName="[Measures].[__XL_Count Table8]" caption="__XL_Count Table8" measure="1" displayFolder="" measureGroup="Table8" count="0" hidden="1"/>
    <cacheHierarchy uniqueName="[Measures].[__XL_Count Dates_1]" caption="__XL_Count Dates_1" measure="1" displayFolder="" measureGroup="Dates_1" count="0" hidden="1"/>
    <cacheHierarchy uniqueName="[Measures].[__No measures defined]" caption="__No measures defined" measure="1" displayFolder="" count="0" hidden="1"/>
    <cacheHierarchy uniqueName="[Measures].[Sum of SalesAmount]" caption="Sum of SalesAmount" measure="1" displayFolder="" measureGroup="Orders" count="0" oneField="1" hidden="1">
      <fieldsUsage count="1">
        <fieldUsage x="2"/>
      </fieldsUsage>
      <extLst>
        <ext xmlns:x15="http://schemas.microsoft.com/office/spreadsheetml/2010/11/main" uri="{B97F6D7D-B522-45F9-BDA1-12C45D357490}">
          <x15:cacheHierarchy aggregatedColumn="16"/>
        </ext>
      </extLst>
    </cacheHierarchy>
    <cacheHierarchy uniqueName="[Measures].[Sum of OrderID]" caption="Sum of OrderID" measure="1" displayFolder="" measureGroup="Orders" count="0" hidden="1">
      <extLst>
        <ext xmlns:x15="http://schemas.microsoft.com/office/spreadsheetml/2010/11/main" uri="{B97F6D7D-B522-45F9-BDA1-12C45D357490}">
          <x15:cacheHierarchy aggregatedColumn="10"/>
        </ext>
      </extLst>
    </cacheHierarchy>
    <cacheHierarchy uniqueName="[Measures].[Distinct Count of OrderID]" caption="Distinct Count of OrderID" measure="1" displayFolder="" measureGroup="Orders" count="0" hidden="1">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s" count="0" hidden="1">
      <extLst>
        <ext xmlns:x15="http://schemas.microsoft.com/office/spreadsheetml/2010/11/main" uri="{B97F6D7D-B522-45F9-BDA1-12C45D357490}">
          <x15:cacheHierarchy aggregatedColumn="10"/>
        </ext>
      </extLst>
    </cacheHierarchy>
    <cacheHierarchy uniqueName="[Measures].[Count of Country]" caption="Count of Country" measure="1" displayFolder="" measureGroup="territories" count="0" hidden="1">
      <extLst>
        <ext xmlns:x15="http://schemas.microsoft.com/office/spreadsheetml/2010/11/main" uri="{B97F6D7D-B522-45F9-BDA1-12C45D357490}">
          <x15:cacheHierarchy aggregatedColumn="31"/>
        </ext>
      </extLst>
    </cacheHierarchy>
    <cacheHierarchy uniqueName="[Measures].[Sum of UnitPrice]" caption="Sum of UnitPrice" measure="1" displayFolder="" measureGroup="Orders" count="0" hidden="1">
      <extLst>
        <ext xmlns:x15="http://schemas.microsoft.com/office/spreadsheetml/2010/11/main" uri="{B97F6D7D-B522-45F9-BDA1-12C45D357490}">
          <x15:cacheHierarchy aggregatedColumn="15"/>
        </ext>
      </extLst>
    </cacheHierarchy>
  </cacheHierarchies>
  <kpis count="0"/>
  <dimensions count="7">
    <dimension name="Customers" uniqueName="[Customers]" caption="Customers"/>
    <dimension name="Dates_1" uniqueName="[Dates_1]" caption="Dates_1"/>
    <dimension measure="1" name="Measures" uniqueName="[Measures]" caption="Measures"/>
    <dimension name="Orders" uniqueName="[Orders]" caption="Orders"/>
    <dimension name="Products" uniqueName="[Products]" caption="Products"/>
    <dimension name="Table8" uniqueName="[Table8]" caption="Table8"/>
    <dimension name="territories" uniqueName="[territories]" caption="territories"/>
  </dimensions>
  <measureGroups count="6">
    <measureGroup name="Customers" caption="Customers"/>
    <measureGroup name="Dates_1" caption="Dates_1"/>
    <measureGroup name="Orders" caption="Orders"/>
    <measureGroup name="Products" caption="Products"/>
    <measureGroup name="Table8" caption="Table8"/>
    <measureGroup name="territories" caption="territories"/>
  </measureGroups>
  <maps count="15">
    <map measureGroup="0" dimension="0"/>
    <map measureGroup="0" dimension="6"/>
    <map measureGroup="1" dimension="0"/>
    <map measureGroup="1" dimension="1"/>
    <map measureGroup="1" dimension="3"/>
    <map measureGroup="1" dimension="4"/>
    <map measureGroup="1" dimension="6"/>
    <map measureGroup="2" dimension="0"/>
    <map measureGroup="2" dimension="3"/>
    <map measureGroup="2" dimension="4"/>
    <map measureGroup="2" dimension="6"/>
    <map measureGroup="3" dimension="4"/>
    <map measureGroup="4" dimension="5"/>
    <map measureGroup="4" dimension="6"/>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iood" refreshedDate="45882.762418981481" backgroundQuery="1" createdVersion="8" refreshedVersion="8" minRefreshableVersion="3" recordCount="0" supportSubquery="1" supportAdvancedDrill="1" xr:uid="{EFECA92F-A6F3-4A28-844E-CDF5334BAE33}">
  <cacheSource type="external" connectionId="6"/>
  <cacheFields count="3">
    <cacheField name="[Products].[ProductName].[ProductName]" caption="ProductName" numFmtId="0" hierarchy="20" level="1">
      <sharedItems count="4">
        <s v="4K Camera"/>
        <s v="Laptop 15&quot;"/>
        <s v="Smartphone X"/>
        <s v="Tablet 10&quot;"/>
      </sharedItems>
      <extLst>
        <ext xmlns:x15="http://schemas.microsoft.com/office/spreadsheetml/2010/11/main" uri="{4F2E5C28-24EA-4eb8-9CBF-B6C8F9C3D259}">
          <x15:cachedUniqueNames>
            <x15:cachedUniqueName index="0" name="[Products].[ProductName].&amp;[4K Camera]"/>
            <x15:cachedUniqueName index="1" name="[Products].[ProductName].&amp;[Laptop 15&quot;]"/>
            <x15:cachedUniqueName index="2" name="[Products].[ProductName].&amp;[Smartphone X]"/>
            <x15:cachedUniqueName index="3" name="[Products].[ProductName].&amp;[Tablet 10&quot;]"/>
          </x15:cachedUniqueNames>
        </ext>
      </extLst>
    </cacheField>
    <cacheField name="[Measures].[Sum of SalesAmount]" caption="Sum of SalesAmount" numFmtId="0" hierarchy="42" level="32767"/>
    <cacheField name="[Products].[SubCategory].[SubCategory]" caption="SubCategory" numFmtId="0" hierarchy="22" level="1">
      <sharedItems containsSemiMixedTypes="0" containsNonDate="0" containsString="0"/>
    </cacheField>
  </cacheFields>
  <cacheHierarchies count="49">
    <cacheHierarchy uniqueName="[Customers].[CustomerID]" caption="CustomerID" attribute="1" defaultMemberUniqueName="[Customers].[CustomerID].[All]" allUniqueName="[Customers].[CustomerID].[All]" dimensionUniqueName="[Customers]" displayFolder="" count="0" memberValueDatatype="130" unbalanced="0"/>
    <cacheHierarchy uniqueName="[Customers].[CustomerName]" caption="CustomerName" attribute="1" defaultMemberUniqueName="[Customers].[CustomerName].[All]" allUniqueName="[Customers].[CustomerName].[All]" dimensionUniqueName="[Customers]" displayFolder="" count="0" memberValueDatatype="130" unbalanced="0"/>
    <cacheHierarchy uniqueName="[Customers].[PostalCode]" caption="PostalCode" attribute="1" defaultMemberUniqueName="[Customers].[PostalCode].[All]" allUniqueName="[Customers].[PostalCode].[All]" dimensionUniqueName="[Customers]" displayFolder="" count="0" memberValueDatatype="20" unbalanced="0"/>
    <cacheHierarchy uniqueName="[Customers].[Segment]" caption="Segment" attribute="1" defaultMemberUniqueName="[Customers].[Segment].[All]" allUniqueName="[Customers].[Segment].[All]" dimensionUniqueName="[Customers]" displayFolder="" count="0" memberValueDatatype="130" unbalanced="0"/>
    <cacheHierarchy uniqueName="[Customers].[Region ID]" caption="Region ID" attribute="1" defaultMemberUniqueName="[Customers].[Region ID].[All]" allUniqueName="[Customers].[Region ID].[All]" dimensionUniqueName="[Customers]" displayFolder="" count="0" memberValueDatatype="130" unbalanced="0"/>
    <cacheHierarchy uniqueName="[Dates_1].[Dates]" caption="Dates" attribute="1" time="1" defaultMemberUniqueName="[Dates_1].[Dates].[All]" allUniqueName="[Dates_1].[Dates].[All]" dimensionUniqueName="[Dates_1]" displayFolder="" count="0" memberValueDatatype="7" unbalanced="0"/>
    <cacheHierarchy uniqueName="[Dates_1].[Year]" caption="Year" attribute="1" defaultMemberUniqueName="[Dates_1].[Year].[All]" allUniqueName="[Dates_1].[Year].[All]" dimensionUniqueName="[Dates_1]" displayFolder="" count="0" memberValueDatatype="20" unbalanced="0"/>
    <cacheHierarchy uniqueName="[Dates_1].[Month]" caption="Month" attribute="1" defaultMemberUniqueName="[Dates_1].[Month].[All]" allUniqueName="[Dates_1].[Month].[All]" dimensionUniqueName="[Dates_1]" displayFolder="" count="0" memberValueDatatype="130" unbalanced="0"/>
    <cacheHierarchy uniqueName="[Dates_1].[Quarter]" caption="Quarter" attribute="1" defaultMemberUniqueName="[Dates_1].[Quarter].[All]" allUniqueName="[Dates_1].[Quarter].[All]" dimensionUniqueName="[Dates_1]" displayFolder="" count="0" memberValueDatatype="130" unbalanced="0"/>
    <cacheHierarchy uniqueName="[Dates_1].[Day of Week]" caption="Day of Week" attribute="1" defaultMemberUniqueName="[Dates_1].[Day of Week].[All]" allUniqueName="[Dates_1].[Day of Week].[All]" dimensionUniqueName="[Dates_1]" displayFolder="" count="0" memberValueDatatype="130" unbalanced="0"/>
    <cacheHierarchy uniqueName="[Orders].[OrderID]" caption="OrderID" attribute="1" defaultMemberUniqueName="[Orders].[OrderID].[All]" allUniqueName="[Orders].[OrderID].[All]" dimensionUniqueName="[Orders]" displayFolder="" count="0" memberValueDatatype="20" unbalanced="0"/>
    <cacheHierarchy uniqueName="[Orders].[OrderDate]" caption="OrderDate" attribute="1" time="1" defaultMemberUniqueName="[Orders].[OrderDate].[All]" allUniqueName="[Orders].[OrderDate].[All]" dimensionUniqueName="[Orders]" displayFolder="" count="0" memberValueDatatype="7" unbalanced="0"/>
    <cacheHierarchy uniqueName="[Orders].[CustomerID]" caption="CustomerID" attribute="1" defaultMemberUniqueName="[Orders].[CustomerID].[All]" allUniqueName="[Orders].[CustomerID].[All]" dimensionUniqueName="[Orders]" displayFolder="" count="0" memberValueDatatype="130" unbalanced="0"/>
    <cacheHierarchy uniqueName="[Orders].[ProductID]" caption="ProductID" attribute="1" defaultMemberUniqueName="[Orders].[ProductID].[All]" allUniqueName="[Orders].[Product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UnitPrice]" caption="UnitPrice" attribute="1" defaultMemberUniqueName="[Orders].[UnitPrice].[All]" allUniqueName="[Orders].[UnitPrice].[All]" dimensionUniqueName="[Orders]" displayFolder="" count="0" memberValueDatatype="20" unbalanced="0"/>
    <cacheHierarchy uniqueName="[Orders].[SalesAmount]" caption="SalesAmount" attribute="1" defaultMemberUniqueName="[Orders].[SalesAmount].[All]" allUniqueName="[Orders].[SalesAmount].[All]" dimensionUniqueName="[Orders]" displayFolder="" count="0" memberValueDatatype="20" unbalanced="0"/>
    <cacheHierarchy uniqueName="[Orders].[PaymentMethod]" caption="PaymentMethod" attribute="1" defaultMemberUniqueName="[Orders].[PaymentMethod].[All]" allUniqueName="[Orders].[PaymentMethod].[All]" dimensionUniqueName="[Orders]" displayFolder="" count="0" memberValueDatatype="130" unbalanced="0"/>
    <cacheHierarchy uniqueName="[Orders].[OrderDate (Month)]" caption="OrderDate (Month)" attribute="1" defaultMemberUniqueName="[Orders].[OrderDate (Month)].[All]" allUniqueName="[Orders].[OrderDate (Month)].[All]" dimensionUniqueName="[Orders]" displayFolder="" count="0" memberValueDatatype="130" unbalanced="0"/>
    <cacheHierarchy uniqueName="[Products].[ProductID]" caption="ProductID" attribute="1" defaultMemberUniqueName="[Products].[ProductID].[All]" allUniqueName="[Products].[ProductID].[All]" dimensionUniqueName="[Products]" displayFolder="" count="0" memberValueDatatype="130" unbalanced="0"/>
    <cacheHierarchy uniqueName="[Products].[ProductName]" caption="ProductName" attribute="1" defaultMemberUniqueName="[Products].[ProductName].[All]" allUniqueName="[Products].[ProductName].[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SubCategory]" caption="SubCategory" attribute="1" defaultMemberUniqueName="[Products].[SubCategory].[All]" allUniqueName="[Products].[SubCategory].[All]" dimensionUniqueName="[Products]" displayFolder="" count="2" memberValueDatatype="130" unbalanced="0">
      <fieldsUsage count="2">
        <fieldUsage x="-1"/>
        <fieldUsage x="2"/>
      </fieldsUsage>
    </cacheHierarchy>
    <cacheHierarchy uniqueName="[Products].[Manufacturer]" caption="Manufacturer" attribute="1" defaultMemberUniqueName="[Products].[Manufacturer].[All]" allUniqueName="[Products].[Manufacturer].[All]" dimensionUniqueName="[Products]" displayFolder="" count="0" memberValueDatatype="130" unbalanced="0"/>
    <cacheHierarchy uniqueName="[Products].[CostPrice]" caption="CostPrice" attribute="1" defaultMemberUniqueName="[Products].[CostPrice].[All]" allUniqueName="[Products].[CostPrice].[All]" dimensionUniqueName="[Products]" displayFolder="" count="0" memberValueDatatype="20" unbalanced="0"/>
    <cacheHierarchy uniqueName="[Products].[WeightKG]" caption="WeightKG" attribute="1" defaultMemberUniqueName="[Products].[WeightKG].[All]" allUniqueName="[Products].[WeightKG].[All]" dimensionUniqueName="[Products]" displayFolder="" count="0" memberValueDatatype="5" unbalanced="0"/>
    <cacheHierarchy uniqueName="[Products].[Size]" caption="Size" attribute="1" defaultMemberUniqueName="[Products].[Size].[All]" allUniqueName="[Products].[Size].[All]" dimensionUniqueName="[Products]" displayFolder="" count="0" memberValueDatatype="130" unbalanced="0"/>
    <cacheHierarchy uniqueName="[Table8].[City]" caption="City" attribute="1" defaultMemberUniqueName="[Table8].[City].[All]" allUniqueName="[Table8].[City].[All]" dimensionUniqueName="[Table8]" displayFolder="" count="0" memberValueDatatype="130" unbalanced="0"/>
    <cacheHierarchy uniqueName="[Table8].[Sum Sales]" caption="Sum Sales" attribute="1" defaultMemberUniqueName="[Table8].[Sum Sales].[All]" allUniqueName="[Table8].[Sum Sales].[All]" dimensionUniqueName="[Table8]" displayFolder="" count="0" memberValueDatatype="20" unbalanced="0"/>
    <cacheHierarchy uniqueName="[territories].[RegionID]" caption="RegionID" attribute="1" defaultMemberUniqueName="[territories].[RegionID].[All]" allUniqueName="[territories].[RegionID].[All]" dimensionUniqueName="[territories]" displayFolder="" count="0" memberValueDatatype="130" unbalanced="0"/>
    <cacheHierarchy uniqueName="[territories].[City]" caption="City" attribute="1" defaultMemberUniqueName="[territories].[City].[All]" allUniqueName="[territories].[City].[All]" dimensionUniqueName="[territories]" displayFolder="" count="2" memberValueDatatype="130" unbalanced="0"/>
    <cacheHierarchy uniqueName="[territories].[Country]" caption="Country" attribute="1" defaultMemberUniqueName="[territories].[Country].[All]" allUniqueName="[territories].[Country].[All]" dimensionUniqueName="[territories]" displayFolder="" count="0" memberValueDatatype="130" unbalanced="0"/>
    <cacheHierarchy uniqueName="[Orders].[OrderDate (Month Index)]" caption="OrderDate (Month Index)" attribute="1" defaultMemberUniqueName="[Orders].[OrderDate (Month Index)].[All]" allUniqueName="[Orders].[OrderDate (Month Index)].[All]" dimensionUniqueName="[Orders]" displayFolder="" count="0" memberValueDatatype="20" unbalanced="0" hidden="1"/>
    <cacheHierarchy uniqueName="[Measures].[measure 1]" caption="measure 1" measure="1" displayFolder="" measureGroup="Customers" count="0"/>
    <cacheHierarchy uniqueName="[Measures].[Total Profit]" caption="Total Profit" measure="1" displayFolder="" measureGroup="Orders" count="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territories]" caption="__XL_Count territories" measure="1" displayFolder="" measureGroup="territories" count="0" hidden="1"/>
    <cacheHierarchy uniqueName="[Measures].[__XL_Count Orders]" caption="__XL_Count Orders" measure="1" displayFolder="" measureGroup="Orders" count="0" hidden="1"/>
    <cacheHierarchy uniqueName="[Measures].[__XL_Count Table8]" caption="__XL_Count Table8" measure="1" displayFolder="" measureGroup="Table8" count="0" hidden="1"/>
    <cacheHierarchy uniqueName="[Measures].[__XL_Count Dates_1]" caption="__XL_Count Dates_1" measure="1" displayFolder="" measureGroup="Dates_1" count="0" hidden="1"/>
    <cacheHierarchy uniqueName="[Measures].[__No measures defined]" caption="__No measures defined" measure="1" displayFolder="" count="0" hidden="1"/>
    <cacheHierarchy uniqueName="[Measures].[Sum of SalesAmount]" caption="Sum of SalesAmount" measure="1" displayFolder="" measureGroup="Orders" count="0" oneField="1" hidden="1">
      <fieldsUsage count="1">
        <fieldUsage x="1"/>
      </fieldsUsage>
      <extLst>
        <ext xmlns:x15="http://schemas.microsoft.com/office/spreadsheetml/2010/11/main" uri="{B97F6D7D-B522-45F9-BDA1-12C45D357490}">
          <x15:cacheHierarchy aggregatedColumn="16"/>
        </ext>
      </extLst>
    </cacheHierarchy>
    <cacheHierarchy uniqueName="[Measures].[Sum of OrderID]" caption="Sum of OrderID" measure="1" displayFolder="" measureGroup="Orders" count="0" hidden="1">
      <extLst>
        <ext xmlns:x15="http://schemas.microsoft.com/office/spreadsheetml/2010/11/main" uri="{B97F6D7D-B522-45F9-BDA1-12C45D357490}">
          <x15:cacheHierarchy aggregatedColumn="10"/>
        </ext>
      </extLst>
    </cacheHierarchy>
    <cacheHierarchy uniqueName="[Measures].[Distinct Count of OrderID]" caption="Distinct Count of OrderID" measure="1" displayFolder="" measureGroup="Orders" count="0" hidden="1">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s" count="0" hidden="1">
      <extLst>
        <ext xmlns:x15="http://schemas.microsoft.com/office/spreadsheetml/2010/11/main" uri="{B97F6D7D-B522-45F9-BDA1-12C45D357490}">
          <x15:cacheHierarchy aggregatedColumn="10"/>
        </ext>
      </extLst>
    </cacheHierarchy>
    <cacheHierarchy uniqueName="[Measures].[Count of Country]" caption="Count of Country" measure="1" displayFolder="" measureGroup="territories" count="0" hidden="1">
      <extLst>
        <ext xmlns:x15="http://schemas.microsoft.com/office/spreadsheetml/2010/11/main" uri="{B97F6D7D-B522-45F9-BDA1-12C45D357490}">
          <x15:cacheHierarchy aggregatedColumn="31"/>
        </ext>
      </extLst>
    </cacheHierarchy>
    <cacheHierarchy uniqueName="[Measures].[Sum of UnitPrice]" caption="Sum of UnitPrice" measure="1" displayFolder="" measureGroup="Orders" count="0" hidden="1">
      <extLst>
        <ext xmlns:x15="http://schemas.microsoft.com/office/spreadsheetml/2010/11/main" uri="{B97F6D7D-B522-45F9-BDA1-12C45D357490}">
          <x15:cacheHierarchy aggregatedColumn="15"/>
        </ext>
      </extLst>
    </cacheHierarchy>
    <cacheHierarchy uniqueName="[Measures].[Count of Month]" caption="Count of Month" measure="1" displayFolder="" measureGroup="Dates_1" count="0" hidden="1">
      <extLst>
        <ext xmlns:x15="http://schemas.microsoft.com/office/spreadsheetml/2010/11/main" uri="{B97F6D7D-B522-45F9-BDA1-12C45D357490}">
          <x15:cacheHierarchy aggregatedColumn="7"/>
        </ext>
      </extLst>
    </cacheHierarchy>
  </cacheHierarchies>
  <kpis count="0"/>
  <dimensions count="7">
    <dimension name="Customers" uniqueName="[Customers]" caption="Customers"/>
    <dimension name="Dates_1" uniqueName="[Dates_1]" caption="Dates_1"/>
    <dimension measure="1" name="Measures" uniqueName="[Measures]" caption="Measures"/>
    <dimension name="Orders" uniqueName="[Orders]" caption="Orders"/>
    <dimension name="Products" uniqueName="[Products]" caption="Products"/>
    <dimension name="Table8" uniqueName="[Table8]" caption="Table8"/>
    <dimension name="territories" uniqueName="[territories]" caption="territories"/>
  </dimensions>
  <measureGroups count="6">
    <measureGroup name="Customers" caption="Customers"/>
    <measureGroup name="Dates_1" caption="Dates_1"/>
    <measureGroup name="Orders" caption="Orders"/>
    <measureGroup name="Products" caption="Products"/>
    <measureGroup name="Table8" caption="Table8"/>
    <measureGroup name="territories" caption="territories"/>
  </measureGroups>
  <maps count="15">
    <map measureGroup="0" dimension="0"/>
    <map measureGroup="0" dimension="6"/>
    <map measureGroup="1" dimension="0"/>
    <map measureGroup="1" dimension="1"/>
    <map measureGroup="1" dimension="3"/>
    <map measureGroup="1" dimension="4"/>
    <map measureGroup="1" dimension="6"/>
    <map measureGroup="2" dimension="0"/>
    <map measureGroup="2" dimension="3"/>
    <map measureGroup="2" dimension="4"/>
    <map measureGroup="2" dimension="6"/>
    <map measureGroup="3" dimension="4"/>
    <map measureGroup="4" dimension="5"/>
    <map measureGroup="4" dimension="6"/>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iood" refreshedDate="45882.762419444443" backgroundQuery="1" createdVersion="8" refreshedVersion="8" minRefreshableVersion="3" recordCount="0" supportSubquery="1" supportAdvancedDrill="1" xr:uid="{3F990976-70D8-4515-B193-237DB45A6D51}">
  <cacheSource type="external" connectionId="6"/>
  <cacheFields count="4">
    <cacheField name="[Customers].[CustomerName].[CustomerName]" caption="CustomerName" numFmtId="0" hierarchy="1" level="1">
      <sharedItems count="5">
        <s v="Ahmed Mohamed"/>
        <s v="Aya Mahmoud"/>
        <s v="Fatima Mostafa"/>
        <s v="Khaled Ibrahim"/>
        <s v="Sara Ali"/>
      </sharedItems>
      <extLst>
        <ext xmlns:x15="http://schemas.microsoft.com/office/spreadsheetml/2010/11/main" uri="{4F2E5C28-24EA-4eb8-9CBF-B6C8F9C3D259}">
          <x15:cachedUniqueNames>
            <x15:cachedUniqueName index="0" name="[Customers].[CustomerName].&amp;[Ahmed Mohamed]"/>
            <x15:cachedUniqueName index="1" name="[Customers].[CustomerName].&amp;[Aya Mahmoud]"/>
            <x15:cachedUniqueName index="2" name="[Customers].[CustomerName].&amp;[Fatima Mostafa]"/>
            <x15:cachedUniqueName index="3" name="[Customers].[CustomerName].&amp;[Khaled Ibrahim]"/>
            <x15:cachedUniqueName index="4" name="[Customers].[CustomerName].&amp;[Sara Ali]"/>
          </x15:cachedUniqueNames>
        </ext>
      </extLst>
    </cacheField>
    <cacheField name="[Measures].[Sum of SalesAmount]" caption="Sum of SalesAmount" numFmtId="0" hierarchy="42" level="32767"/>
    <cacheField name="[Dates_1].[Quarter].[Quarter]" caption="Quarter" numFmtId="0" hierarchy="8" level="1">
      <sharedItems containsSemiMixedTypes="0" containsNonDate="0" containsString="0"/>
    </cacheField>
    <cacheField name="[Products].[SubCategory].[SubCategory]" caption="SubCategory" numFmtId="0" hierarchy="22" level="1">
      <sharedItems containsSemiMixedTypes="0" containsNonDate="0" containsString="0"/>
    </cacheField>
  </cacheFields>
  <cacheHierarchies count="48">
    <cacheHierarchy uniqueName="[Customers].[CustomerID]" caption="CustomerID" attribute="1" defaultMemberUniqueName="[Customers].[CustomerID].[All]" allUniqueName="[Customers].[CustomerID].[All]" dimensionUniqueName="[Customers]" displayFolder="" count="0" memberValueDatatype="130" unbalanced="0"/>
    <cacheHierarchy uniqueName="[Customers].[CustomerName]" caption="CustomerName" attribute="1" defaultMemberUniqueName="[Customers].[CustomerName].[All]" allUniqueName="[Customers].[CustomerName].[All]" dimensionUniqueName="[Customers]" displayFolder="" count="2" memberValueDatatype="130" unbalanced="0">
      <fieldsUsage count="2">
        <fieldUsage x="-1"/>
        <fieldUsage x="0"/>
      </fieldsUsage>
    </cacheHierarchy>
    <cacheHierarchy uniqueName="[Customers].[PostalCode]" caption="PostalCode" attribute="1" defaultMemberUniqueName="[Customers].[PostalCode].[All]" allUniqueName="[Customers].[PostalCode].[All]" dimensionUniqueName="[Customers]" displayFolder="" count="0" memberValueDatatype="20" unbalanced="0"/>
    <cacheHierarchy uniqueName="[Customers].[Segment]" caption="Segment" attribute="1" defaultMemberUniqueName="[Customers].[Segment].[All]" allUniqueName="[Customers].[Segment].[All]" dimensionUniqueName="[Customers]" displayFolder="" count="0" memberValueDatatype="130" unbalanced="0"/>
    <cacheHierarchy uniqueName="[Customers].[Region ID]" caption="Region ID" attribute="1" defaultMemberUniqueName="[Customers].[Region ID].[All]" allUniqueName="[Customers].[Region ID].[All]" dimensionUniqueName="[Customers]" displayFolder="" count="0" memberValueDatatype="130" unbalanced="0"/>
    <cacheHierarchy uniqueName="[Dates_1].[Dates]" caption="Dates" attribute="1" time="1" defaultMemberUniqueName="[Dates_1].[Dates].[All]" allUniqueName="[Dates_1].[Dates].[All]" dimensionUniqueName="[Dates_1]" displayFolder="" count="0" memberValueDatatype="7" unbalanced="0"/>
    <cacheHierarchy uniqueName="[Dates_1].[Year]" caption="Year" attribute="1" defaultMemberUniqueName="[Dates_1].[Year].[All]" allUniqueName="[Dates_1].[Year].[All]" dimensionUniqueName="[Dates_1]" displayFolder="" count="0" memberValueDatatype="20" unbalanced="0"/>
    <cacheHierarchy uniqueName="[Dates_1].[Month]" caption="Month" attribute="1" defaultMemberUniqueName="[Dates_1].[Month].[All]" allUniqueName="[Dates_1].[Month].[All]" dimensionUniqueName="[Dates_1]" displayFolder="" count="0" memberValueDatatype="130" unbalanced="0"/>
    <cacheHierarchy uniqueName="[Dates_1].[Quarter]" caption="Quarter" attribute="1" defaultMemberUniqueName="[Dates_1].[Quarter].[All]" allUniqueName="[Dates_1].[Quarter].[All]" dimensionUniqueName="[Dates_1]" displayFolder="" count="2" memberValueDatatype="130" unbalanced="0">
      <fieldsUsage count="2">
        <fieldUsage x="-1"/>
        <fieldUsage x="2"/>
      </fieldsUsage>
    </cacheHierarchy>
    <cacheHierarchy uniqueName="[Dates_1].[Day of Week]" caption="Day of Week" attribute="1" defaultMemberUniqueName="[Dates_1].[Day of Week].[All]" allUniqueName="[Dates_1].[Day of Week].[All]" dimensionUniqueName="[Dates_1]" displayFolder="" count="0" memberValueDatatype="130" unbalanced="0"/>
    <cacheHierarchy uniqueName="[Orders].[OrderID]" caption="OrderID" attribute="1" defaultMemberUniqueName="[Orders].[OrderID].[All]" allUniqueName="[Orders].[OrderID].[All]" dimensionUniqueName="[Orders]" displayFolder="" count="0" memberValueDatatype="20" unbalanced="0"/>
    <cacheHierarchy uniqueName="[Orders].[OrderDate]" caption="OrderDate" attribute="1" time="1" defaultMemberUniqueName="[Orders].[OrderDate].[All]" allUniqueName="[Orders].[OrderDate].[All]" dimensionUniqueName="[Orders]" displayFolder="" count="0" memberValueDatatype="7" unbalanced="0"/>
    <cacheHierarchy uniqueName="[Orders].[CustomerID]" caption="CustomerID" attribute="1" defaultMemberUniqueName="[Orders].[CustomerID].[All]" allUniqueName="[Orders].[CustomerID].[All]" dimensionUniqueName="[Orders]" displayFolder="" count="0" memberValueDatatype="130" unbalanced="0"/>
    <cacheHierarchy uniqueName="[Orders].[ProductID]" caption="ProductID" attribute="1" defaultMemberUniqueName="[Orders].[ProductID].[All]" allUniqueName="[Orders].[Product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UnitPrice]" caption="UnitPrice" attribute="1" defaultMemberUniqueName="[Orders].[UnitPrice].[All]" allUniqueName="[Orders].[UnitPrice].[All]" dimensionUniqueName="[Orders]" displayFolder="" count="0" memberValueDatatype="20" unbalanced="0"/>
    <cacheHierarchy uniqueName="[Orders].[SalesAmount]" caption="SalesAmount" attribute="1" defaultMemberUniqueName="[Orders].[SalesAmount].[All]" allUniqueName="[Orders].[SalesAmount].[All]" dimensionUniqueName="[Orders]" displayFolder="" count="0" memberValueDatatype="20" unbalanced="0"/>
    <cacheHierarchy uniqueName="[Orders].[PaymentMethod]" caption="PaymentMethod" attribute="1" defaultMemberUniqueName="[Orders].[PaymentMethod].[All]" allUniqueName="[Orders].[PaymentMethod].[All]" dimensionUniqueName="[Orders]" displayFolder="" count="2" memberValueDatatype="130" unbalanced="0"/>
    <cacheHierarchy uniqueName="[Orders].[OrderDate (Month)]" caption="OrderDate (Month)" attribute="1" defaultMemberUniqueName="[Orders].[OrderDate (Month)].[All]" allUniqueName="[Orders].[OrderDate (Month)].[All]" dimensionUniqueName="[Orders]" displayFolder="" count="0" memberValueDatatype="130" unbalanced="0"/>
    <cacheHierarchy uniqueName="[Products].[ProductID]" caption="ProductID" attribute="1" defaultMemberUniqueName="[Products].[ProductID].[All]" allUniqueName="[Products].[ProductID].[All]" dimensionUniqueName="[Products]" displayFolder="" count="0" memberValueDatatype="130" unbalanced="0"/>
    <cacheHierarchy uniqueName="[Products].[ProductName]" caption="ProductName" attribute="1" defaultMemberUniqueName="[Products].[ProductName].[All]" allUniqueName="[Products].[Product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ubCategory]" caption="SubCategory" attribute="1" defaultMemberUniqueName="[Products].[SubCategory].[All]" allUniqueName="[Products].[SubCategory].[All]" dimensionUniqueName="[Products]" displayFolder="" count="2" memberValueDatatype="130" unbalanced="0">
      <fieldsUsage count="2">
        <fieldUsage x="-1"/>
        <fieldUsage x="3"/>
      </fieldsUsage>
    </cacheHierarchy>
    <cacheHierarchy uniqueName="[Products].[Manufacturer]" caption="Manufacturer" attribute="1" defaultMemberUniqueName="[Products].[Manufacturer].[All]" allUniqueName="[Products].[Manufacturer].[All]" dimensionUniqueName="[Products]" displayFolder="" count="0" memberValueDatatype="130" unbalanced="0"/>
    <cacheHierarchy uniqueName="[Products].[CostPrice]" caption="CostPrice" attribute="1" defaultMemberUniqueName="[Products].[CostPrice].[All]" allUniqueName="[Products].[CostPrice].[All]" dimensionUniqueName="[Products]" displayFolder="" count="0" memberValueDatatype="20" unbalanced="0"/>
    <cacheHierarchy uniqueName="[Products].[WeightKG]" caption="WeightKG" attribute="1" defaultMemberUniqueName="[Products].[WeightKG].[All]" allUniqueName="[Products].[WeightKG].[All]" dimensionUniqueName="[Products]" displayFolder="" count="0" memberValueDatatype="5" unbalanced="0"/>
    <cacheHierarchy uniqueName="[Products].[Size]" caption="Size" attribute="1" defaultMemberUniqueName="[Products].[Size].[All]" allUniqueName="[Products].[Size].[All]" dimensionUniqueName="[Products]" displayFolder="" count="0" memberValueDatatype="130" unbalanced="0"/>
    <cacheHierarchy uniqueName="[Table8].[City]" caption="City" attribute="1" defaultMemberUniqueName="[Table8].[City].[All]" allUniqueName="[Table8].[City].[All]" dimensionUniqueName="[Table8]" displayFolder="" count="0" memberValueDatatype="130" unbalanced="0"/>
    <cacheHierarchy uniqueName="[Table8].[Sum Sales]" caption="Sum Sales" attribute="1" defaultMemberUniqueName="[Table8].[Sum Sales].[All]" allUniqueName="[Table8].[Sum Sales].[All]" dimensionUniqueName="[Table8]" displayFolder="" count="0" memberValueDatatype="20" unbalanced="0"/>
    <cacheHierarchy uniqueName="[territories].[RegionID]" caption="RegionID" attribute="1" defaultMemberUniqueName="[territories].[RegionID].[All]" allUniqueName="[territories].[RegionID].[All]" dimensionUniqueName="[territories]" displayFolder="" count="0" memberValueDatatype="130" unbalanced="0"/>
    <cacheHierarchy uniqueName="[territories].[City]" caption="City" attribute="1" defaultMemberUniqueName="[territories].[City].[All]" allUniqueName="[territories].[City].[All]" dimensionUniqueName="[territories]" displayFolder="" count="2" memberValueDatatype="130" unbalanced="0"/>
    <cacheHierarchy uniqueName="[territories].[Country]" caption="Country" attribute="1" defaultMemberUniqueName="[territories].[Country].[All]" allUniqueName="[territories].[Country].[All]" dimensionUniqueName="[territories]" displayFolder="" count="0" memberValueDatatype="130" unbalanced="0"/>
    <cacheHierarchy uniqueName="[Orders].[OrderDate (Month Index)]" caption="OrderDate (Month Index)" attribute="1" defaultMemberUniqueName="[Orders].[OrderDate (Month Index)].[All]" allUniqueName="[Orders].[OrderDate (Month Index)].[All]" dimensionUniqueName="[Orders]" displayFolder="" count="0" memberValueDatatype="20" unbalanced="0" hidden="1"/>
    <cacheHierarchy uniqueName="[Measures].[measure 1]" caption="measure 1" measure="1" displayFolder="" measureGroup="Customers" count="0"/>
    <cacheHierarchy uniqueName="[Measures].[Total Profit]" caption="Total Profit" measure="1" displayFolder="" measureGroup="Orders" count="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territories]" caption="__XL_Count territories" measure="1" displayFolder="" measureGroup="territories" count="0" hidden="1"/>
    <cacheHierarchy uniqueName="[Measures].[__XL_Count Orders]" caption="__XL_Count Orders" measure="1" displayFolder="" measureGroup="Orders" count="0" hidden="1"/>
    <cacheHierarchy uniqueName="[Measures].[__XL_Count Table8]" caption="__XL_Count Table8" measure="1" displayFolder="" measureGroup="Table8" count="0" hidden="1"/>
    <cacheHierarchy uniqueName="[Measures].[__XL_Count Dates_1]" caption="__XL_Count Dates_1" measure="1" displayFolder="" measureGroup="Dates_1" count="0" hidden="1"/>
    <cacheHierarchy uniqueName="[Measures].[__No measures defined]" caption="__No measures defined" measure="1" displayFolder="" count="0" hidden="1"/>
    <cacheHierarchy uniqueName="[Measures].[Sum of SalesAmount]" caption="Sum of SalesAmount" measure="1" displayFolder="" measureGroup="Orders" count="0" oneField="1" hidden="1">
      <fieldsUsage count="1">
        <fieldUsage x="1"/>
      </fieldsUsage>
      <extLst>
        <ext xmlns:x15="http://schemas.microsoft.com/office/spreadsheetml/2010/11/main" uri="{B97F6D7D-B522-45F9-BDA1-12C45D357490}">
          <x15:cacheHierarchy aggregatedColumn="16"/>
        </ext>
      </extLst>
    </cacheHierarchy>
    <cacheHierarchy uniqueName="[Measures].[Sum of OrderID]" caption="Sum of OrderID" measure="1" displayFolder="" measureGroup="Orders" count="0" hidden="1">
      <extLst>
        <ext xmlns:x15="http://schemas.microsoft.com/office/spreadsheetml/2010/11/main" uri="{B97F6D7D-B522-45F9-BDA1-12C45D357490}">
          <x15:cacheHierarchy aggregatedColumn="10"/>
        </ext>
      </extLst>
    </cacheHierarchy>
    <cacheHierarchy uniqueName="[Measures].[Distinct Count of OrderID]" caption="Distinct Count of OrderID" measure="1" displayFolder="" measureGroup="Orders" count="0" hidden="1">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s" count="0" hidden="1">
      <extLst>
        <ext xmlns:x15="http://schemas.microsoft.com/office/spreadsheetml/2010/11/main" uri="{B97F6D7D-B522-45F9-BDA1-12C45D357490}">
          <x15:cacheHierarchy aggregatedColumn="10"/>
        </ext>
      </extLst>
    </cacheHierarchy>
    <cacheHierarchy uniqueName="[Measures].[Count of Country]" caption="Count of Country" measure="1" displayFolder="" measureGroup="territories" count="0" hidden="1">
      <extLst>
        <ext xmlns:x15="http://schemas.microsoft.com/office/spreadsheetml/2010/11/main" uri="{B97F6D7D-B522-45F9-BDA1-12C45D357490}">
          <x15:cacheHierarchy aggregatedColumn="31"/>
        </ext>
      </extLst>
    </cacheHierarchy>
    <cacheHierarchy uniqueName="[Measures].[Sum of UnitPrice]" caption="Sum of UnitPrice" measure="1" displayFolder="" measureGroup="Orders" count="0" hidden="1">
      <extLst>
        <ext xmlns:x15="http://schemas.microsoft.com/office/spreadsheetml/2010/11/main" uri="{B97F6D7D-B522-45F9-BDA1-12C45D357490}">
          <x15:cacheHierarchy aggregatedColumn="15"/>
        </ext>
      </extLst>
    </cacheHierarchy>
  </cacheHierarchies>
  <kpis count="0"/>
  <dimensions count="7">
    <dimension name="Customers" uniqueName="[Customers]" caption="Customers"/>
    <dimension name="Dates_1" uniqueName="[Dates_1]" caption="Dates_1"/>
    <dimension measure="1" name="Measures" uniqueName="[Measures]" caption="Measures"/>
    <dimension name="Orders" uniqueName="[Orders]" caption="Orders"/>
    <dimension name="Products" uniqueName="[Products]" caption="Products"/>
    <dimension name="Table8" uniqueName="[Table8]" caption="Table8"/>
    <dimension name="territories" uniqueName="[territories]" caption="territories"/>
  </dimensions>
  <measureGroups count="6">
    <measureGroup name="Customers" caption="Customers"/>
    <measureGroup name="Dates_1" caption="Dates_1"/>
    <measureGroup name="Orders" caption="Orders"/>
    <measureGroup name="Products" caption="Products"/>
    <measureGroup name="Table8" caption="Table8"/>
    <measureGroup name="territories" caption="territories"/>
  </measureGroups>
  <maps count="15">
    <map measureGroup="0" dimension="0"/>
    <map measureGroup="0" dimension="6"/>
    <map measureGroup="1" dimension="0"/>
    <map measureGroup="1" dimension="1"/>
    <map measureGroup="1" dimension="3"/>
    <map measureGroup="1" dimension="4"/>
    <map measureGroup="1" dimension="6"/>
    <map measureGroup="2" dimension="0"/>
    <map measureGroup="2" dimension="3"/>
    <map measureGroup="2" dimension="4"/>
    <map measureGroup="2" dimension="6"/>
    <map measureGroup="3" dimension="4"/>
    <map measureGroup="4" dimension="5"/>
    <map measureGroup="4" dimension="6"/>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iood" refreshedDate="45880.869894444448" backgroundQuery="1" createdVersion="3" refreshedVersion="8" minRefreshableVersion="3" recordCount="0" supportSubquery="1" supportAdvancedDrill="1" xr:uid="{AAC6E4BF-B418-4194-8448-7404E1A85069}">
  <cacheSource type="external" connectionId="6">
    <extLst>
      <ext xmlns:x14="http://schemas.microsoft.com/office/spreadsheetml/2009/9/main" uri="{F057638F-6D5F-4e77-A914-E7F072B9BCA8}">
        <x14:sourceConnection name="ThisWorkbookDataModel"/>
      </ext>
    </extLst>
  </cacheSource>
  <cacheFields count="0"/>
  <cacheHierarchies count="49">
    <cacheHierarchy uniqueName="[Customers].[CustomerID]" caption="CustomerID" attribute="1" defaultMemberUniqueName="[Customers].[CustomerID].[All]" allUniqueName="[Customers].[CustomerID].[All]" dimensionUniqueName="[Customers]" displayFolder="" count="2" memberValueDatatype="130" unbalanced="0"/>
    <cacheHierarchy uniqueName="[Customers].[CustomerName]" caption="CustomerName" attribute="1" defaultMemberUniqueName="[Customers].[CustomerName].[All]" allUniqueName="[Customers].[CustomerName].[All]" dimensionUniqueName="[Customers]" displayFolder="" count="2" memberValueDatatype="130" unbalanced="0"/>
    <cacheHierarchy uniqueName="[Customers].[PostalCode]" caption="PostalCode" attribute="1" defaultMemberUniqueName="[Customers].[PostalCode].[All]" allUniqueName="[Customers].[PostalCode].[All]" dimensionUniqueName="[Customers]" displayFolder="" count="2" memberValueDatatype="20" unbalanced="0"/>
    <cacheHierarchy uniqueName="[Customers].[Segment]" caption="Segment" attribute="1" defaultMemberUniqueName="[Customers].[Segment].[All]" allUniqueName="[Customers].[Segment].[All]" dimensionUniqueName="[Customers]" displayFolder="" count="2" memberValueDatatype="130" unbalanced="0"/>
    <cacheHierarchy uniqueName="[Customers].[Region ID]" caption="Region ID" attribute="1" defaultMemberUniqueName="[Customers].[Region ID].[All]" allUniqueName="[Customers].[Region ID].[All]" dimensionUniqueName="[Customers]" displayFolder="" count="2" memberValueDatatype="130" unbalanced="0"/>
    <cacheHierarchy uniqueName="[Dates_1].[Dates]" caption="Dates" attribute="1" time="1" defaultMemberUniqueName="[Dates_1].[Dates].[All]" allUniqueName="[Dates_1].[Dates].[All]" dimensionUniqueName="[Dates_1]" displayFolder="" count="2" memberValueDatatype="7" unbalanced="0"/>
    <cacheHierarchy uniqueName="[Dates_1].[Year]" caption="Year" attribute="1" defaultMemberUniqueName="[Dates_1].[Year].[All]" allUniqueName="[Dates_1].[Year].[All]" dimensionUniqueName="[Dates_1]" displayFolder="" count="2" memberValueDatatype="20" unbalanced="0"/>
    <cacheHierarchy uniqueName="[Dates_1].[Month]" caption="Month" attribute="1" defaultMemberUniqueName="[Dates_1].[Month].[All]" allUniqueName="[Dates_1].[Month].[All]" dimensionUniqueName="[Dates_1]" displayFolder="" count="2" memberValueDatatype="130" unbalanced="0"/>
    <cacheHierarchy uniqueName="[Dates_1].[Quarter]" caption="Quarter" attribute="1" defaultMemberUniqueName="[Dates_1].[Quarter].[All]" allUniqueName="[Dates_1].[Quarter].[All]" dimensionUniqueName="[Dates_1]" displayFolder="" count="2" memberValueDatatype="130" unbalanced="0"/>
    <cacheHierarchy uniqueName="[Dates_1].[Day of Week]" caption="Day of Week" attribute="1" defaultMemberUniqueName="[Dates_1].[Day of Week].[All]" allUniqueName="[Dates_1].[Day of Week].[All]" dimensionUniqueName="[Dates_1]" displayFolder="" count="2" memberValueDatatype="130" unbalanced="0"/>
    <cacheHierarchy uniqueName="[Measures]" caption="Measures" attribute="1" keyAttribute="1" defaultMemberUniqueName="[Measures].[__No measures defined]" dimensionUniqueName="[Measures]" displayFolder="" measures="1" count="1" memberValueDatatype="130" unbalanced="0"/>
    <cacheHierarchy uniqueName="[Orders].[OrderID]" caption="OrderID" attribute="1" defaultMemberUniqueName="[Orders].[OrderID].[All]" allUniqueName="[Orders].[OrderID].[All]" dimensionUniqueName="[Orders]" displayFolder="" count="2" memberValueDatatype="20" unbalanced="0"/>
    <cacheHierarchy uniqueName="[Orders].[OrderDate]" caption="OrderDate" attribute="1" time="1" defaultMemberUniqueName="[Orders].[OrderDate].[All]" allUniqueName="[Orders].[OrderDate].[All]" dimensionUniqueName="[Orders]" displayFolder="" count="2" memberValueDatatype="7" unbalanced="0"/>
    <cacheHierarchy uniqueName="[Orders].[CustomerID]" caption="CustomerID" attribute="1" defaultMemberUniqueName="[Orders].[CustomerID].[All]" allUniqueName="[Orders].[CustomerID].[All]" dimensionUniqueName="[Orders]" displayFolder="" count="2" memberValueDatatype="130" unbalanced="0"/>
    <cacheHierarchy uniqueName="[Orders].[ProductID]" caption="ProductID" attribute="1" defaultMemberUniqueName="[Orders].[ProductID].[All]" allUniqueName="[Orders].[ProductID].[All]" dimensionUniqueName="[Orders]" displayFolder="" count="2" memberValueDatatype="130" unbalanced="0"/>
    <cacheHierarchy uniqueName="[Orders].[Quantity]" caption="Quantity" attribute="1" defaultMemberUniqueName="[Orders].[Quantity].[All]" allUniqueName="[Orders].[Quantity].[All]" dimensionUniqueName="[Orders]" displayFolder="" count="2" memberValueDatatype="20" unbalanced="0"/>
    <cacheHierarchy uniqueName="[Orders].[UnitPrice]" caption="UnitPrice" attribute="1" defaultMemberUniqueName="[Orders].[UnitPrice].[All]" allUniqueName="[Orders].[UnitPrice].[All]" dimensionUniqueName="[Orders]" displayFolder="" count="2" memberValueDatatype="20" unbalanced="0"/>
    <cacheHierarchy uniqueName="[Orders].[SalesAmount]" caption="SalesAmount" attribute="1" defaultMemberUniqueName="[Orders].[SalesAmount].[All]" allUniqueName="[Orders].[SalesAmount].[All]" dimensionUniqueName="[Orders]" displayFolder="" count="2" memberValueDatatype="20" unbalanced="0"/>
    <cacheHierarchy uniqueName="[Orders].[PaymentMethod]" caption="PaymentMethod" attribute="1" defaultMemberUniqueName="[Orders].[PaymentMethod].[All]" allUniqueName="[Orders].[PaymentMethod].[All]" dimensionUniqueName="[Orders]" displayFolder="" count="2" memberValueDatatype="130" unbalanced="0"/>
    <cacheHierarchy uniqueName="[Orders].[OrderDate (Month)]" caption="OrderDate (Month)" attribute="1" defaultMemberUniqueName="[Orders].[OrderDate (Month)].[All]" allUniqueName="[Orders].[OrderDate (Month)].[All]" dimensionUniqueName="[Orders]" displayFolder="" count="2" memberValueDatatype="130" unbalanced="0"/>
    <cacheHierarchy uniqueName="[Products].[ProductID]" caption="ProductID" attribute="1" defaultMemberUniqueName="[Products].[ProductID].[All]" allUniqueName="[Products].[ProductID].[All]" dimensionUniqueName="[Products]" displayFolder="" count="2" memberValueDatatype="130" unbalanced="0"/>
    <cacheHierarchy uniqueName="[Products].[ProductName]" caption="ProductName" attribute="1" defaultMemberUniqueName="[Products].[ProductName].[All]" allUniqueName="[Products].[Product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ubCategory]" caption="SubCategory" attribute="1" defaultMemberUniqueName="[Products].[SubCategory].[All]" allUniqueName="[Products].[SubCategory].[All]" dimensionUniqueName="[Products]" displayFolder="" count="2" memberValueDatatype="130" unbalanced="0"/>
    <cacheHierarchy uniqueName="[Products].[Manufacturer]" caption="Manufacturer" attribute="1" defaultMemberUniqueName="[Products].[Manufacturer].[All]" allUniqueName="[Products].[Manufacturer].[All]" dimensionUniqueName="[Products]" displayFolder="" count="2" memberValueDatatype="130" unbalanced="0"/>
    <cacheHierarchy uniqueName="[Products].[CostPrice]" caption="CostPrice" attribute="1" defaultMemberUniqueName="[Products].[CostPrice].[All]" allUniqueName="[Products].[CostPrice].[All]" dimensionUniqueName="[Products]" displayFolder="" count="2" memberValueDatatype="20" unbalanced="0"/>
    <cacheHierarchy uniqueName="[Products].[WeightKG]" caption="WeightKG" attribute="1" defaultMemberUniqueName="[Products].[WeightKG].[All]" allUniqueName="[Products].[WeightKG].[All]" dimensionUniqueName="[Products]" displayFolder="" count="2" memberValueDatatype="5" unbalanced="0"/>
    <cacheHierarchy uniqueName="[Products].[Size]" caption="Size" attribute="1" defaultMemberUniqueName="[Products].[Size].[All]" allUniqueName="[Products].[Size].[All]" dimensionUniqueName="[Products]" displayFolder="" count="2" memberValueDatatype="130" unbalanced="0"/>
    <cacheHierarchy uniqueName="[Table8].[City]" caption="City" attribute="1" defaultMemberUniqueName="[Table8].[City].[All]" allUniqueName="[Table8].[City].[All]" dimensionUniqueName="[Table8]" displayFolder="" count="2" memberValueDatatype="130" unbalanced="0"/>
    <cacheHierarchy uniqueName="[Table8].[Sum Sales]" caption="Sum Sales" attribute="1" defaultMemberUniqueName="[Table8].[Sum Sales].[All]" allUniqueName="[Table8].[Sum Sales].[All]" dimensionUniqueName="[Table8]" displayFolder="" count="2" memberValueDatatype="20" unbalanced="0"/>
    <cacheHierarchy uniqueName="[territories].[RegionID]" caption="RegionID" attribute="1" defaultMemberUniqueName="[territories].[RegionID].[All]" allUniqueName="[territories].[RegionID].[All]" dimensionUniqueName="[territories]" displayFolder="" count="2" memberValueDatatype="130" unbalanced="0"/>
    <cacheHierarchy uniqueName="[territories].[City]" caption="City" attribute="1" defaultMemberUniqueName="[territories].[City].[All]" allUniqueName="[territories].[City].[All]" dimensionUniqueName="[territories]" displayFolder="" count="2" memberValueDatatype="130" unbalanced="0"/>
    <cacheHierarchy uniqueName="[territories].[Country]" caption="Country" attribute="1" defaultMemberUniqueName="[territories].[Country].[All]" allUniqueName="[territories].[Country].[All]" dimensionUniqueName="[territories]" displayFolder="" count="2" memberValueDatatype="130" unbalanced="0"/>
    <cacheHierarchy uniqueName="[Orders].[OrderDate (Month Index)]" caption="OrderDate (Month Index)" attribute="1" defaultMemberUniqueName="[Orders].[OrderDate (Month Index)].[All]" allUniqueName="[Orders].[OrderDate (Month Index)].[All]" dimensionUniqueName="[Orders]" displayFolder="" count="2" memberValueDatatype="20" unbalanced="0" hidden="1"/>
    <cacheHierarchy uniqueName="[Measures].[measure 1]" caption="measure 1" measure="1" displayFolder="" measureGroup="Customers" count="0"/>
    <cacheHierarchy uniqueName="[Measures].[Total Profit]" caption="Total Profit" measure="1" displayFolder="" measureGroup="Orders" count="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territories]" caption="__XL_Count territories" measure="1" displayFolder="" measureGroup="territories" count="0" hidden="1"/>
    <cacheHierarchy uniqueName="[Measures].[__XL_Count Orders]" caption="__XL_Count Orders" measure="1" displayFolder="" measureGroup="Orders" count="0" hidden="1"/>
    <cacheHierarchy uniqueName="[Measures].[__XL_Count Table8]" caption="__XL_Count Table8" measure="1" displayFolder="" measureGroup="Table8" count="0" hidden="1"/>
    <cacheHierarchy uniqueName="[Measures].[__XL_Count Dates_1]" caption="__XL_Count Dates_1" measure="1" displayFolder="" measureGroup="Dates_1" count="0" hidden="1"/>
    <cacheHierarchy uniqueName="[Measures].[__No measures defined]" caption="__No measures defined" measure="1" displayFolder="" count="0" hidden="1"/>
    <cacheHierarchy uniqueName="[Measures].[Sum of SalesAmount]" caption="Sum of SalesAmount" measure="1" displayFolder="" measureGroup="Orders" count="0" hidden="1">
      <extLst>
        <ext xmlns:x15="http://schemas.microsoft.com/office/spreadsheetml/2010/11/main" uri="{B97F6D7D-B522-45F9-BDA1-12C45D357490}">
          <x15:cacheHierarchy aggregatedColumn="17"/>
        </ext>
      </extLst>
    </cacheHierarchy>
    <cacheHierarchy uniqueName="[Measures].[Sum of OrderID]" caption="Sum of OrderID" measure="1" displayFolder="" measureGroup="Orders" count="0" hidden="1">
      <extLst>
        <ext xmlns:x15="http://schemas.microsoft.com/office/spreadsheetml/2010/11/main" uri="{B97F6D7D-B522-45F9-BDA1-12C45D357490}">
          <x15:cacheHierarchy aggregatedColumn="11"/>
        </ext>
      </extLst>
    </cacheHierarchy>
    <cacheHierarchy uniqueName="[Measures].[Distinct Count of OrderID]" caption="Distinct Count of OrderID" measure="1" displayFolder="" measureGroup="Orders" count="0" hidden="1">
      <extLst>
        <ext xmlns:x15="http://schemas.microsoft.com/office/spreadsheetml/2010/11/main" uri="{B97F6D7D-B522-45F9-BDA1-12C45D357490}">
          <x15:cacheHierarchy aggregatedColumn="11"/>
        </ext>
      </extLst>
    </cacheHierarchy>
    <cacheHierarchy uniqueName="[Measures].[Count of OrderID]" caption="Count of OrderID" measure="1" displayFolder="" measureGroup="Orders" count="0" hidden="1">
      <extLst>
        <ext xmlns:x15="http://schemas.microsoft.com/office/spreadsheetml/2010/11/main" uri="{B97F6D7D-B522-45F9-BDA1-12C45D357490}">
          <x15:cacheHierarchy aggregatedColumn="11"/>
        </ext>
      </extLst>
    </cacheHierarchy>
    <cacheHierarchy uniqueName="[Measures].[Count of Country]" caption="Count of Country" measure="1" displayFolder="" measureGroup="territories" count="0" hidden="1">
      <extLst>
        <ext xmlns:x15="http://schemas.microsoft.com/office/spreadsheetml/2010/11/main" uri="{B97F6D7D-B522-45F9-BDA1-12C45D357490}">
          <x15:cacheHierarchy aggregatedColumn="32"/>
        </ext>
      </extLst>
    </cacheHierarchy>
    <cacheHierarchy uniqueName="[Measures].[Sum of UnitPrice]" caption="Sum of UnitPrice" measure="1" displayFolder="" measureGroup="Orders" count="0" hidden="1">
      <extLst>
        <ext xmlns:x15="http://schemas.microsoft.com/office/spreadsheetml/2010/11/main" uri="{B97F6D7D-B522-45F9-BDA1-12C45D357490}">
          <x15:cacheHierarchy aggregatedColumn="16"/>
        </ext>
      </extLst>
    </cacheHierarchy>
  </cacheHierarchies>
  <kpis count="0"/>
  <dimensions count="7">
    <dimension name="Customers" uniqueName="[Customers]" caption="Customers"/>
    <dimension name="Dates_1" uniqueName="[Dates_1]" caption="Dates_1"/>
    <dimension measure="1" name="Measures" uniqueName="[Measures]" caption="Measures"/>
    <dimension name="Orders" uniqueName="[Orders]" caption="Orders"/>
    <dimension name="Products" uniqueName="[Products]" caption="Products"/>
    <dimension name="Table8" uniqueName="[Table8]" caption="Table8"/>
    <dimension name="territories" uniqueName="[territories]" caption="territories"/>
  </dimensions>
  <measureGroups count="6">
    <measureGroup name="Customers" caption="Customers"/>
    <measureGroup name="Dates_1" caption="Dates_1"/>
    <measureGroup name="Orders" caption="Orders"/>
    <measureGroup name="Products" caption="Products"/>
    <measureGroup name="Table8" caption="Table8"/>
    <measureGroup name="territories" caption="territories"/>
  </measureGroups>
  <maps count="15">
    <map measureGroup="0" dimension="0"/>
    <map measureGroup="0" dimension="6"/>
    <map measureGroup="1" dimension="0"/>
    <map measureGroup="1" dimension="1"/>
    <map measureGroup="1" dimension="3"/>
    <map measureGroup="1" dimension="4"/>
    <map measureGroup="1" dimension="6"/>
    <map measureGroup="2" dimension="0"/>
    <map measureGroup="2" dimension="3"/>
    <map measureGroup="2" dimension="4"/>
    <map measureGroup="2" dimension="6"/>
    <map measureGroup="3" dimension="4"/>
    <map measureGroup="4" dimension="5"/>
    <map measureGroup="4" dimension="6"/>
    <map measureGroup="5" dimension="6"/>
  </maps>
  <extLst>
    <ext xmlns:x14="http://schemas.microsoft.com/office/spreadsheetml/2009/9/main" uri="{725AE2AE-9491-48be-B2B4-4EB974FC3084}">
      <x14:pivotCacheDefinition slicerData="1" pivotCacheId="498789864"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giood" refreshedDate="45880.96094016204" backgroundQuery="1" createdVersion="3" refreshedVersion="8" minRefreshableVersion="3" recordCount="0" supportSubquery="1" supportAdvancedDrill="1" xr:uid="{18F18B98-95E0-431E-A145-E4AB10A1C9EE}">
  <cacheSource type="external" connectionId="6">
    <extLst>
      <ext xmlns:x14="http://schemas.microsoft.com/office/spreadsheetml/2009/9/main" uri="{F057638F-6D5F-4e77-A914-E7F072B9BCA8}">
        <x14:sourceConnection name="ThisWorkbookDataModel"/>
      </ext>
    </extLst>
  </cacheSource>
  <cacheFields count="0"/>
  <cacheHierarchies count="50">
    <cacheHierarchy uniqueName="[Customers].[CustomerID]" caption="CustomerID" attribute="1" defaultMemberUniqueName="[Customers].[CustomerID].[All]" allUniqueName="[Customers].[CustomerID].[All]" dimensionUniqueName="[Customers]" displayFolder="" count="2" memberValueDatatype="130" unbalanced="0"/>
    <cacheHierarchy uniqueName="[Customers].[CustomerName]" caption="CustomerName" attribute="1" defaultMemberUniqueName="[Customers].[CustomerName].[All]" allUniqueName="[Customers].[CustomerName].[All]" dimensionUniqueName="[Customers]" displayFolder="" count="2" memberValueDatatype="130" unbalanced="0"/>
    <cacheHierarchy uniqueName="[Customers].[PostalCode]" caption="PostalCode" attribute="1" defaultMemberUniqueName="[Customers].[PostalCode].[All]" allUniqueName="[Customers].[PostalCode].[All]" dimensionUniqueName="[Customers]" displayFolder="" count="2" memberValueDatatype="20" unbalanced="0"/>
    <cacheHierarchy uniqueName="[Customers].[Segment]" caption="Segment" attribute="1" defaultMemberUniqueName="[Customers].[Segment].[All]" allUniqueName="[Customers].[Segment].[All]" dimensionUniqueName="[Customers]" displayFolder="" count="2" memberValueDatatype="130" unbalanced="0"/>
    <cacheHierarchy uniqueName="[Customers].[Region ID]" caption="Region ID" attribute="1" defaultMemberUniqueName="[Customers].[Region ID].[All]" allUniqueName="[Customers].[Region ID].[All]" dimensionUniqueName="[Customers]" displayFolder="" count="2" memberValueDatatype="130" unbalanced="0"/>
    <cacheHierarchy uniqueName="[Dates_1].[Dates]" caption="Dates" attribute="1" time="1" defaultMemberUniqueName="[Dates_1].[Dates].[All]" allUniqueName="[Dates_1].[Dates].[All]" dimensionUniqueName="[Dates_1]" displayFolder="" count="2" memberValueDatatype="7" unbalanced="0"/>
    <cacheHierarchy uniqueName="[Dates_1].[Year]" caption="Year" attribute="1" defaultMemberUniqueName="[Dates_1].[Year].[All]" allUniqueName="[Dates_1].[Year].[All]" dimensionUniqueName="[Dates_1]" displayFolder="" count="2" memberValueDatatype="20" unbalanced="0"/>
    <cacheHierarchy uniqueName="[Dates_1].[Month]" caption="Month" attribute="1" defaultMemberUniqueName="[Dates_1].[Month].[All]" allUniqueName="[Dates_1].[Month].[All]" dimensionUniqueName="[Dates_1]" displayFolder="" count="2" memberValueDatatype="130" unbalanced="0"/>
    <cacheHierarchy uniqueName="[Dates_1].[Quarter]" caption="Quarter" attribute="1" defaultMemberUniqueName="[Dates_1].[Quarter].[All]" allUniqueName="[Dates_1].[Quarter].[All]" dimensionUniqueName="[Dates_1]" displayFolder="" count="2" memberValueDatatype="130" unbalanced="0"/>
    <cacheHierarchy uniqueName="[Dates_1].[Day of Week]" caption="Day of Week" attribute="1" defaultMemberUniqueName="[Dates_1].[Day of Week].[All]" allUniqueName="[Dates_1].[Day of Week].[All]" dimensionUniqueName="[Dates_1]" displayFolder="" count="2" memberValueDatatype="130" unbalanced="0"/>
    <cacheHierarchy uniqueName="[Measures]" caption="Measures" attribute="1" keyAttribute="1" defaultMemberUniqueName="[Measures].[__No measures defined]" dimensionUniqueName="[Measures]" displayFolder="" measures="1" count="1" memberValueDatatype="130" unbalanced="0"/>
    <cacheHierarchy uniqueName="[Orders].[OrderID]" caption="OrderID" attribute="1" defaultMemberUniqueName="[Orders].[OrderID].[All]" allUniqueName="[Orders].[OrderID].[All]" dimensionUniqueName="[Orders]" displayFolder="" count="2" memberValueDatatype="20" unbalanced="0"/>
    <cacheHierarchy uniqueName="[Orders].[OrderDate]" caption="OrderDate" attribute="1" time="1" defaultMemberUniqueName="[Orders].[OrderDate].[All]" allUniqueName="[Orders].[OrderDate].[All]" dimensionUniqueName="[Orders]" displayFolder="" count="2" memberValueDatatype="7" unbalanced="0"/>
    <cacheHierarchy uniqueName="[Orders].[CustomerID]" caption="CustomerID" attribute="1" defaultMemberUniqueName="[Orders].[CustomerID].[All]" allUniqueName="[Orders].[CustomerID].[All]" dimensionUniqueName="[Orders]" displayFolder="" count="2" memberValueDatatype="130" unbalanced="0"/>
    <cacheHierarchy uniqueName="[Orders].[ProductID]" caption="ProductID" attribute="1" defaultMemberUniqueName="[Orders].[ProductID].[All]" allUniqueName="[Orders].[ProductID].[All]" dimensionUniqueName="[Orders]" displayFolder="" count="2" memberValueDatatype="130" unbalanced="0"/>
    <cacheHierarchy uniqueName="[Orders].[Quantity]" caption="Quantity" attribute="1" defaultMemberUniqueName="[Orders].[Quantity].[All]" allUniqueName="[Orders].[Quantity].[All]" dimensionUniqueName="[Orders]" displayFolder="" count="2" memberValueDatatype="20" unbalanced="0"/>
    <cacheHierarchy uniqueName="[Orders].[UnitPrice]" caption="UnitPrice" attribute="1" defaultMemberUniqueName="[Orders].[UnitPrice].[All]" allUniqueName="[Orders].[UnitPrice].[All]" dimensionUniqueName="[Orders]" displayFolder="" count="2" memberValueDatatype="20" unbalanced="0"/>
    <cacheHierarchy uniqueName="[Orders].[SalesAmount]" caption="SalesAmount" attribute="1" defaultMemberUniqueName="[Orders].[SalesAmount].[All]" allUniqueName="[Orders].[SalesAmount].[All]" dimensionUniqueName="[Orders]" displayFolder="" count="2" memberValueDatatype="20" unbalanced="0"/>
    <cacheHierarchy uniqueName="[Orders].[PaymentMethod]" caption="PaymentMethod" attribute="1" defaultMemberUniqueName="[Orders].[PaymentMethod].[All]" allUniqueName="[Orders].[PaymentMethod].[All]" dimensionUniqueName="[Orders]" displayFolder="" count="2" memberValueDatatype="130" unbalanced="0"/>
    <cacheHierarchy uniqueName="[Orders].[OrderDate (Month)]" caption="OrderDate (Month)" attribute="1" defaultMemberUniqueName="[Orders].[OrderDate (Month)].[All]" allUniqueName="[Orders].[OrderDate (Month)].[All]" dimensionUniqueName="[Orders]" displayFolder="" count="2" memberValueDatatype="130" unbalanced="0"/>
    <cacheHierarchy uniqueName="[Products].[ProductID]" caption="ProductID" attribute="1" defaultMemberUniqueName="[Products].[ProductID].[All]" allUniqueName="[Products].[ProductID].[All]" dimensionUniqueName="[Products]" displayFolder="" count="2" memberValueDatatype="130" unbalanced="0"/>
    <cacheHierarchy uniqueName="[Products].[ProductName]" caption="ProductName" attribute="1" defaultMemberUniqueName="[Products].[ProductName].[All]" allUniqueName="[Products].[Product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ubCategory]" caption="SubCategory" attribute="1" defaultMemberUniqueName="[Products].[SubCategory].[All]" allUniqueName="[Products].[SubCategory].[All]" dimensionUniqueName="[Products]" displayFolder="" count="2" memberValueDatatype="130" unbalanced="0"/>
    <cacheHierarchy uniqueName="[Products].[Manufacturer]" caption="Manufacturer" attribute="1" defaultMemberUniqueName="[Products].[Manufacturer].[All]" allUniqueName="[Products].[Manufacturer].[All]" dimensionUniqueName="[Products]" displayFolder="" count="2" memberValueDatatype="130" unbalanced="0"/>
    <cacheHierarchy uniqueName="[Products].[CostPrice]" caption="CostPrice" attribute="1" defaultMemberUniqueName="[Products].[CostPrice].[All]" allUniqueName="[Products].[CostPrice].[All]" dimensionUniqueName="[Products]" displayFolder="" count="2" memberValueDatatype="20" unbalanced="0"/>
    <cacheHierarchy uniqueName="[Products].[WeightKG]" caption="WeightKG" attribute="1" defaultMemberUniqueName="[Products].[WeightKG].[All]" allUniqueName="[Products].[WeightKG].[All]" dimensionUniqueName="[Products]" displayFolder="" count="2" memberValueDatatype="5" unbalanced="0"/>
    <cacheHierarchy uniqueName="[Products].[Size]" caption="Size" attribute="1" defaultMemberUniqueName="[Products].[Size].[All]" allUniqueName="[Products].[Size].[All]" dimensionUniqueName="[Products]" displayFolder="" count="2" memberValueDatatype="130" unbalanced="0"/>
    <cacheHierarchy uniqueName="[Table8].[City]" caption="City" attribute="1" defaultMemberUniqueName="[Table8].[City].[All]" allUniqueName="[Table8].[City].[All]" dimensionUniqueName="[Table8]" displayFolder="" count="2" memberValueDatatype="130" unbalanced="0"/>
    <cacheHierarchy uniqueName="[Table8].[Sum Sales]" caption="Sum Sales" attribute="1" defaultMemberUniqueName="[Table8].[Sum Sales].[All]" allUniqueName="[Table8].[Sum Sales].[All]" dimensionUniqueName="[Table8]" displayFolder="" count="2" memberValueDatatype="20" unbalanced="0"/>
    <cacheHierarchy uniqueName="[territories].[RegionID]" caption="RegionID" attribute="1" defaultMemberUniqueName="[territories].[RegionID].[All]" allUniqueName="[territories].[RegionID].[All]" dimensionUniqueName="[territories]" displayFolder="" count="2" memberValueDatatype="130" unbalanced="0"/>
    <cacheHierarchy uniqueName="[territories].[City]" caption="City" attribute="1" defaultMemberUniqueName="[territories].[City].[All]" allUniqueName="[territories].[City].[All]" dimensionUniqueName="[territories]" displayFolder="" count="2" memberValueDatatype="130" unbalanced="0"/>
    <cacheHierarchy uniqueName="[territories].[Country]" caption="Country" attribute="1" defaultMemberUniqueName="[territories].[Country].[All]" allUniqueName="[territories].[Country].[All]" dimensionUniqueName="[territories]" displayFolder="" count="2" memberValueDatatype="130" unbalanced="0"/>
    <cacheHierarchy uniqueName="[Orders].[OrderDate (Month Index)]" caption="OrderDate (Month Index)" attribute="1" defaultMemberUniqueName="[Orders].[OrderDate (Month Index)].[All]" allUniqueName="[Orders].[OrderDate (Month Index)].[All]" dimensionUniqueName="[Orders]" displayFolder="" count="2" memberValueDatatype="20" unbalanced="0" hidden="1"/>
    <cacheHierarchy uniqueName="[Measures].[measure 1]" caption="measure 1" measure="1" displayFolder="" measureGroup="Customers" count="0"/>
    <cacheHierarchy uniqueName="[Measures].[Total Profit]" caption="Total Profit" measure="1" displayFolder="" measureGroup="Orders" count="0"/>
    <cacheHierarchy uniqueName="[Measures].[__XL_Count Customers]" caption="__XL_Count Customers" measure="1" displayFolder="" measureGroup="Customers" count="0" hidden="1"/>
    <cacheHierarchy uniqueName="[Measures].[__XL_Count Products]" caption="__XL_Count Products" measure="1" displayFolder="" measureGroup="Products" count="0" hidden="1"/>
    <cacheHierarchy uniqueName="[Measures].[__XL_Count territories]" caption="__XL_Count territories" measure="1" displayFolder="" measureGroup="territories" count="0" hidden="1"/>
    <cacheHierarchy uniqueName="[Measures].[__XL_Count Orders]" caption="__XL_Count Orders" measure="1" displayFolder="" measureGroup="Orders" count="0" hidden="1"/>
    <cacheHierarchy uniqueName="[Measures].[__XL_Count Table8]" caption="__XL_Count Table8" measure="1" displayFolder="" measureGroup="Table8" count="0" hidden="1"/>
    <cacheHierarchy uniqueName="[Measures].[__XL_Count Dates_1]" caption="__XL_Count Dates_1" measure="1" displayFolder="" measureGroup="Dates_1" count="0" hidden="1"/>
    <cacheHierarchy uniqueName="[Measures].[__No measures defined]" caption="__No measures defined" measure="1" displayFolder="" count="0" hidden="1"/>
    <cacheHierarchy uniqueName="[Measures].[Sum of SalesAmount]" caption="Sum of SalesAmount" measure="1" displayFolder="" measureGroup="Orders" count="0" hidden="1">
      <extLst>
        <ext xmlns:x15="http://schemas.microsoft.com/office/spreadsheetml/2010/11/main" uri="{B97F6D7D-B522-45F9-BDA1-12C45D357490}">
          <x15:cacheHierarchy aggregatedColumn="17"/>
        </ext>
      </extLst>
    </cacheHierarchy>
    <cacheHierarchy uniqueName="[Measures].[Sum of OrderID]" caption="Sum of OrderID" measure="1" displayFolder="" measureGroup="Orders" count="0" hidden="1">
      <extLst>
        <ext xmlns:x15="http://schemas.microsoft.com/office/spreadsheetml/2010/11/main" uri="{B97F6D7D-B522-45F9-BDA1-12C45D357490}">
          <x15:cacheHierarchy aggregatedColumn="11"/>
        </ext>
      </extLst>
    </cacheHierarchy>
    <cacheHierarchy uniqueName="[Measures].[Distinct Count of OrderID]" caption="Distinct Count of OrderID" measure="1" displayFolder="" measureGroup="Orders" count="0" hidden="1">
      <extLst>
        <ext xmlns:x15="http://schemas.microsoft.com/office/spreadsheetml/2010/11/main" uri="{B97F6D7D-B522-45F9-BDA1-12C45D357490}">
          <x15:cacheHierarchy aggregatedColumn="11"/>
        </ext>
      </extLst>
    </cacheHierarchy>
    <cacheHierarchy uniqueName="[Measures].[Count of OrderID]" caption="Count of OrderID" measure="1" displayFolder="" measureGroup="Orders" count="0" hidden="1">
      <extLst>
        <ext xmlns:x15="http://schemas.microsoft.com/office/spreadsheetml/2010/11/main" uri="{B97F6D7D-B522-45F9-BDA1-12C45D357490}">
          <x15:cacheHierarchy aggregatedColumn="11"/>
        </ext>
      </extLst>
    </cacheHierarchy>
    <cacheHierarchy uniqueName="[Measures].[Count of Country]" caption="Count of Country" measure="1" displayFolder="" measureGroup="territories" count="0" hidden="1">
      <extLst>
        <ext xmlns:x15="http://schemas.microsoft.com/office/spreadsheetml/2010/11/main" uri="{B97F6D7D-B522-45F9-BDA1-12C45D357490}">
          <x15:cacheHierarchy aggregatedColumn="32"/>
        </ext>
      </extLst>
    </cacheHierarchy>
    <cacheHierarchy uniqueName="[Measures].[Sum of UnitPrice]" caption="Sum of UnitPrice" measure="1" displayFolder="" measureGroup="Orders" count="0" hidden="1">
      <extLst>
        <ext xmlns:x15="http://schemas.microsoft.com/office/spreadsheetml/2010/11/main" uri="{B97F6D7D-B522-45F9-BDA1-12C45D357490}">
          <x15:cacheHierarchy aggregatedColumn="16"/>
        </ext>
      </extLst>
    </cacheHierarchy>
    <cacheHierarchy uniqueName="[Measures].[Count of Month]" caption="Count of Month" measure="1" displayFolder="" measureGroup="Dates_1" count="0" hidden="1">
      <extLst>
        <ext xmlns:x15="http://schemas.microsoft.com/office/spreadsheetml/2010/11/main" uri="{B97F6D7D-B522-45F9-BDA1-12C45D357490}">
          <x15:cacheHierarchy aggregatedColumn="7"/>
        </ext>
      </extLst>
    </cacheHierarchy>
  </cacheHierarchies>
  <kpis count="0"/>
  <dimensions count="7">
    <dimension name="Customers" uniqueName="[Customers]" caption="Customers"/>
    <dimension name="Dates_1" uniqueName="[Dates_1]" caption="Dates_1"/>
    <dimension measure="1" name="Measures" uniqueName="[Measures]" caption="Measures"/>
    <dimension name="Orders" uniqueName="[Orders]" caption="Orders"/>
    <dimension name="Products" uniqueName="[Products]" caption="Products"/>
    <dimension name="Table8" uniqueName="[Table8]" caption="Table8"/>
    <dimension name="territories" uniqueName="[territories]" caption="territories"/>
  </dimensions>
  <measureGroups count="6">
    <measureGroup name="Customers" caption="Customers"/>
    <measureGroup name="Dates_1" caption="Dates_1"/>
    <measureGroup name="Orders" caption="Orders"/>
    <measureGroup name="Products" caption="Products"/>
    <measureGroup name="Table8" caption="Table8"/>
    <measureGroup name="territories" caption="territories"/>
  </measureGroups>
  <maps count="15">
    <map measureGroup="0" dimension="0"/>
    <map measureGroup="0" dimension="6"/>
    <map measureGroup="1" dimension="0"/>
    <map measureGroup="1" dimension="1"/>
    <map measureGroup="1" dimension="3"/>
    <map measureGroup="1" dimension="4"/>
    <map measureGroup="1" dimension="6"/>
    <map measureGroup="2" dimension="0"/>
    <map measureGroup="2" dimension="3"/>
    <map measureGroup="2" dimension="4"/>
    <map measureGroup="2" dimension="6"/>
    <map measureGroup="3" dimension="4"/>
    <map measureGroup="4" dimension="5"/>
    <map measureGroup="4" dimension="6"/>
    <map measureGroup="5" dimension="6"/>
  </maps>
  <extLst>
    <ext xmlns:x14="http://schemas.microsoft.com/office/spreadsheetml/2009/9/main" uri="{725AE2AE-9491-48be-B2B4-4EB974FC3084}">
      <x14:pivotCacheDefinition slicerData="1" pivotCacheId="104605987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2CCCF7-C0BC-4EE2-9566-A3AA4BA4514E}" name="PivotTable4" cacheId="5" applyNumberFormats="0" applyBorderFormats="0" applyFontFormats="0" applyPatternFormats="0" applyAlignmentFormats="0" applyWidthHeightFormats="1" dataCaption="Values" tag="5b72c07b-e28a-4071-92ed-2b7a250d8858" updatedVersion="8" minRefreshableVersion="3" useAutoFormatting="1" subtotalHiddenItems="1" itemPrintTitles="1" createdVersion="8" indent="0" outline="1" outlineData="1" multipleFieldFilters="0" chartFormat="7">
  <location ref="B12:C68" firstHeaderRow="1" firstDataRow="1" firstDataCol="1"/>
  <pivotFields count="5">
    <pivotField axis="axisRow" allDrilled="1" subtotalTop="0" showAll="0" dataSourceSort="1" defaultSubtotal="0" defaultAttributeDrillState="1">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2">
    <field x="1"/>
    <field x="0"/>
  </rowFields>
  <rowItems count="56">
    <i>
      <x/>
    </i>
    <i r="1">
      <x/>
    </i>
    <i r="1">
      <x v="1"/>
    </i>
    <i r="1">
      <x v="2"/>
    </i>
    <i r="1">
      <x v="3"/>
    </i>
    <i r="1">
      <x v="4"/>
    </i>
    <i r="1">
      <x v="5"/>
    </i>
    <i r="1">
      <x v="6"/>
    </i>
    <i r="1">
      <x v="7"/>
    </i>
    <i r="1">
      <x v="8"/>
    </i>
    <i r="1">
      <x v="9"/>
    </i>
    <i>
      <x v="1"/>
    </i>
    <i r="1">
      <x v="10"/>
    </i>
    <i r="1">
      <x v="11"/>
    </i>
    <i r="1">
      <x v="12"/>
    </i>
    <i r="1">
      <x v="13"/>
    </i>
    <i r="1">
      <x v="14"/>
    </i>
    <i r="1">
      <x v="15"/>
    </i>
    <i r="1">
      <x v="16"/>
    </i>
    <i r="1">
      <x v="17"/>
    </i>
    <i r="1">
      <x v="18"/>
    </i>
    <i r="1">
      <x v="19"/>
    </i>
    <i r="1">
      <x v="20"/>
    </i>
    <i>
      <x v="2"/>
    </i>
    <i r="1">
      <x v="21"/>
    </i>
    <i r="1">
      <x v="22"/>
    </i>
    <i r="1">
      <x v="23"/>
    </i>
    <i r="1">
      <x v="24"/>
    </i>
    <i r="1">
      <x v="25"/>
    </i>
    <i r="1">
      <x v="26"/>
    </i>
    <i r="1">
      <x v="27"/>
    </i>
    <i r="1">
      <x v="28"/>
    </i>
    <i r="1">
      <x v="29"/>
    </i>
    <i r="1">
      <x v="30"/>
    </i>
    <i r="1">
      <x v="31"/>
    </i>
    <i r="1">
      <x v="32"/>
    </i>
    <i>
      <x v="3"/>
    </i>
    <i r="1">
      <x v="33"/>
    </i>
    <i r="1">
      <x v="34"/>
    </i>
    <i r="1">
      <x v="35"/>
    </i>
    <i r="1">
      <x v="36"/>
    </i>
    <i r="1">
      <x v="37"/>
    </i>
    <i r="1">
      <x v="38"/>
    </i>
    <i r="1">
      <x v="39"/>
    </i>
    <i r="1">
      <x v="40"/>
    </i>
    <i r="1">
      <x v="41"/>
    </i>
    <i r="1">
      <x v="42"/>
    </i>
    <i r="1">
      <x v="43"/>
    </i>
    <i r="1">
      <x v="44"/>
    </i>
    <i>
      <x v="4"/>
    </i>
    <i r="1">
      <x v="45"/>
    </i>
    <i r="1">
      <x v="46"/>
    </i>
    <i r="1">
      <x v="47"/>
    </i>
    <i r="1">
      <x v="48"/>
    </i>
    <i r="1">
      <x v="49"/>
    </i>
    <i t="grand">
      <x/>
    </i>
  </rowItems>
  <colItems count="1">
    <i/>
  </colItems>
  <dataFields count="1">
    <dataField name="Total Sales Per Each Month" fld="2" baseField="1" baseItem="0" numFmtId="164"/>
  </dataFields>
  <formats count="1">
    <format dxfId="2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Dates_1].[Quarter].&amp;[2nd]"/>
      </members>
    </pivotHierarchy>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 Sales Per Each Month"/>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8"/>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territories]"/>
        <x15:activeTabTopLevelEntity name="[Dates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6BD109-9EA5-4EF0-B2F3-1C0C26626464}" name="PivotTable1" cacheId="0" applyNumberFormats="0" applyBorderFormats="0" applyFontFormats="0" applyPatternFormats="0" applyAlignmentFormats="0" applyWidthHeightFormats="1" dataCaption="Values" tag="c19628bf-4cd4-4fd5-b240-c08f7869b9e8" updatedVersion="8" minRefreshableVersion="3" useAutoFormatting="1" subtotalHiddenItems="1" itemPrintTitles="1" createdVersion="8" indent="0" outline="1" outlineData="1" multipleFieldFilters="0" chartFormat="10">
  <location ref="F5:G12" firstHeaderRow="1"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name="Sum of SalesAmount" fld="1" baseField="0" baseItem="0" numFmtId="164"/>
  </dataFields>
  <formats count="1">
    <format dxfId="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Dates_1].[Quarter].&amp;[2nd]"/>
      </members>
    </pivotHierarchy>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erritorie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619DC0-8D85-4727-BD9F-BA493DF97DA2}" name="PivotTable2" cacheId="1" applyNumberFormats="0" applyBorderFormats="0" applyFontFormats="0" applyPatternFormats="0" applyAlignmentFormats="0" applyWidthHeightFormats="1" dataCaption="Values" tag="50c03847-b35d-46c7-9366-42b5a1c20eb2" updatedVersion="8" minRefreshableVersion="3" useAutoFormatting="1" subtotalHiddenItems="1" itemPrintTitles="1" createdVersion="8" indent="0" outline="1" outlineData="1" multipleFieldFilters="0">
  <location ref="A3:B7" firstHeaderRow="1" firstDataRow="1" firstDataCol="1"/>
  <pivotFields count="5">
    <pivotField axis="axisRow" allDrilled="1" subtotalTop="0" showAll="0" dataSourceSort="1" defaultSubtotal="0" defaultAttributeDrillState="1">
      <items count="6">
        <item s="1" x="0"/>
        <item x="1"/>
        <item x="2"/>
        <item x="3"/>
        <item x="4"/>
        <item x="5"/>
      </items>
    </pivotField>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2">
    <field x="0"/>
    <field x="1"/>
  </rowFields>
  <rowItems count="4">
    <i>
      <x/>
    </i>
    <i r="1">
      <x/>
    </i>
    <i r="1">
      <x v="1"/>
    </i>
    <i t="grand">
      <x/>
    </i>
  </rowItems>
  <colItems count="1">
    <i/>
  </colItems>
  <dataFields count="1">
    <dataField name="Sum of SalesAmount" fld="2" baseField="0" baseItem="0" numFmtId="165"/>
  </dataFields>
  <formats count="13">
    <format dxfId="19">
      <pivotArea outline="0" collapsedLevelsAreSubtotals="1" fieldPosition="0"/>
    </format>
    <format dxfId="18">
      <pivotArea collapsedLevelsAreSubtotals="1" fieldPosition="0">
        <references count="2">
          <reference field="0" count="1" selected="0">
            <x v="0"/>
          </reference>
          <reference field="1" count="2">
            <x v="0"/>
            <x v="1"/>
          </reference>
        </references>
      </pivotArea>
    </format>
    <format dxfId="17">
      <pivotArea collapsedLevelsAreSubtotals="1" fieldPosition="0">
        <references count="1">
          <reference field="0" count="1">
            <x v="1"/>
          </reference>
        </references>
      </pivotArea>
    </format>
    <format dxfId="16">
      <pivotArea collapsedLevelsAreSubtotals="1" fieldPosition="0">
        <references count="2">
          <reference field="0" count="1" selected="0">
            <x v="1"/>
          </reference>
          <reference field="1" count="4">
            <x v="0"/>
            <x v="2"/>
            <x v="3"/>
            <x v="4"/>
          </reference>
        </references>
      </pivotArea>
    </format>
    <format dxfId="15">
      <pivotArea collapsedLevelsAreSubtotals="1" fieldPosition="0">
        <references count="1">
          <reference field="0" count="1">
            <x v="5"/>
          </reference>
        </references>
      </pivotArea>
    </format>
    <format dxfId="14">
      <pivotArea collapsedLevelsAreSubtotals="1" fieldPosition="0">
        <references count="2">
          <reference field="0" count="1" selected="0">
            <x v="5"/>
          </reference>
          <reference field="1" count="4">
            <x v="0"/>
            <x v="2"/>
            <x v="6"/>
            <x v="7"/>
          </reference>
        </references>
      </pivotArea>
    </format>
    <format dxfId="13">
      <pivotArea collapsedLevelsAreSubtotals="1" fieldPosition="0">
        <references count="1">
          <reference field="0" count="1">
            <x v="2"/>
          </reference>
        </references>
      </pivotArea>
    </format>
    <format dxfId="12">
      <pivotArea collapsedLevelsAreSubtotals="1" fieldPosition="0">
        <references count="2">
          <reference field="0" count="1" selected="0">
            <x v="2"/>
          </reference>
          <reference field="1" count="4">
            <x v="0"/>
            <x v="3"/>
            <x v="4"/>
            <x v="5"/>
          </reference>
        </references>
      </pivotArea>
    </format>
    <format dxfId="11">
      <pivotArea collapsedLevelsAreSubtotals="1" fieldPosition="0">
        <references count="1">
          <reference field="0" count="1">
            <x v="3"/>
          </reference>
        </references>
      </pivotArea>
    </format>
    <format dxfId="10">
      <pivotArea collapsedLevelsAreSubtotals="1" fieldPosition="0">
        <references count="2">
          <reference field="0" count="1" selected="0">
            <x v="3"/>
          </reference>
          <reference field="1" count="3">
            <x v="2"/>
            <x v="5"/>
            <x v="6"/>
          </reference>
        </references>
      </pivotArea>
    </format>
    <format dxfId="9">
      <pivotArea collapsedLevelsAreSubtotals="1" fieldPosition="0">
        <references count="1">
          <reference field="0" count="1">
            <x v="4"/>
          </reference>
        </references>
      </pivotArea>
    </format>
    <format dxfId="8">
      <pivotArea collapsedLevelsAreSubtotals="1" fieldPosition="0">
        <references count="2">
          <reference field="0" count="1" selected="0">
            <x v="4"/>
          </reference>
          <reference field="1" count="3">
            <x v="0"/>
            <x v="1"/>
            <x v="2"/>
          </reference>
        </references>
      </pivotArea>
    </format>
    <format dxfId="7">
      <pivotArea grandRow="1" outline="0" collapsedLevelsAreSubtotals="1" fieldPosition="0"/>
    </format>
  </formats>
  <pivotHierarchies count="48">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Dates_1].[Quarter].&amp;[2nd]"/>
      </members>
    </pivotHierarchy>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30"/>
    <rowHierarchyUsage hierarchyUsage="2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erritories]"/>
        <x15:activeTabTopLevelEntity name="[Product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B604EC-5B14-4C26-9DF6-81321D9181F8}" name="PivotTable6" cacheId="2" applyNumberFormats="0" applyBorderFormats="0" applyFontFormats="0" applyPatternFormats="0" applyAlignmentFormats="0" applyWidthHeightFormats="1" dataCaption="Values" tag="06ce93f9-f815-4e4b-be5d-b87d2d0173fa" updatedVersion="8" minRefreshableVersion="3" useAutoFormatting="1" subtotalHiddenItems="1" itemPrintTitles="1" createdVersion="8" indent="0" outline="1" outlineData="1" multipleFieldFilters="0" chartFormat="5">
  <location ref="A4:B9" firstHeaderRow="1" firstDataRow="1" firstDataCol="1"/>
  <pivotFields count="4">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5">
    <i>
      <x/>
    </i>
    <i>
      <x v="2"/>
    </i>
    <i>
      <x v="3"/>
    </i>
    <i>
      <x v="1"/>
    </i>
    <i t="grand">
      <x/>
    </i>
  </rowItems>
  <colItems count="1">
    <i/>
  </colItems>
  <dataFields count="1">
    <dataField name="Sum of SalesAmount" fld="1" baseField="0" baseItem="0" numFmtId="164"/>
  </dataFields>
  <formats count="1">
    <format dxfId="3">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3"/>
          </reference>
        </references>
      </pivotArea>
    </chartFormat>
    <chartFormat chart="0" format="4">
      <pivotArea type="data" outline="0" fieldPosition="0">
        <references count="2">
          <reference field="4294967294" count="1" selected="0">
            <x v="0"/>
          </reference>
          <reference field="0" count="1" selected="0">
            <x v="2"/>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0" count="1" selected="0">
            <x v="0"/>
          </reference>
        </references>
      </pivotArea>
    </chartFormat>
    <chartFormat chart="3" format="12">
      <pivotArea type="data" outline="0" fieldPosition="0">
        <references count="2">
          <reference field="4294967294" count="1" selected="0">
            <x v="0"/>
          </reference>
          <reference field="0" count="1" selected="0">
            <x v="2"/>
          </reference>
        </references>
      </pivotArea>
    </chartFormat>
    <chartFormat chart="3" format="13">
      <pivotArea type="data" outline="0" fieldPosition="0">
        <references count="2">
          <reference field="4294967294" count="1" selected="0">
            <x v="0"/>
          </reference>
          <reference field="0" count="1" selected="0">
            <x v="3"/>
          </reference>
        </references>
      </pivotArea>
    </chartFormat>
    <chartFormat chart="3" format="14">
      <pivotArea type="data" outline="0" fieldPosition="0">
        <references count="2">
          <reference field="4294967294" count="1" selected="0">
            <x v="0"/>
          </reference>
          <reference field="0" count="1" selected="0">
            <x v="1"/>
          </reference>
        </references>
      </pivotArea>
    </chartFormat>
  </chartFormats>
  <pivotHierarchies count="48">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members count="1" level="1">
        <member name="[Dates_1].[Quarter].&amp;[2nd]"/>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42">
      <autoFilter ref="A1">
        <filterColumn colId="0">
          <top10 val="4" filterVal="4"/>
        </filterColumn>
      </autoFilter>
    </filter>
  </filters>
  <rowHierarchiesUsage count="1">
    <rowHierarchyUsage hierarchyUsage="2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activeTabTopLevelEntity name="[territori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11ED919-48A0-47F2-8A9A-A06B642B88FE}" name="PivotTable1" cacheId="4" applyNumberFormats="0" applyBorderFormats="0" applyFontFormats="0" applyPatternFormats="0" applyAlignmentFormats="0" applyWidthHeightFormats="1" dataCaption="Values" tag="ba1a8310-d1c1-48fa-b2c9-6ce9d4149d23" updatedVersion="8" minRefreshableVersion="3" useAutoFormatting="1" subtotalHiddenItems="1" itemPrintTitles="1" createdVersion="8" indent="0" outline="1" outlineData="1" multipleFieldFilters="0" chartFormat="35">
  <location ref="A4:B8" firstHeaderRow="1" firstDataRow="1" firstDataCol="1"/>
  <pivotFields count="4">
    <pivotField dataField="1" subtotalTop="0" showAll="0" defaultSubtotal="0"/>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4">
    <i>
      <x/>
    </i>
    <i>
      <x v="1"/>
    </i>
    <i>
      <x v="2"/>
    </i>
    <i t="grand">
      <x/>
    </i>
  </rowItems>
  <colItems count="1">
    <i/>
  </colItems>
  <dataFields count="1">
    <dataField name="Count of OrderID" fld="0" subtotal="count" baseField="0" baseItem="0"/>
  </dataFields>
  <chartFormats count="8">
    <chartFormat chart="15" format="14" series="1">
      <pivotArea type="data" outline="0" fieldPosition="0">
        <references count="1">
          <reference field="4294967294" count="1" selected="0">
            <x v="0"/>
          </reference>
        </references>
      </pivotArea>
    </chartFormat>
    <chartFormat chart="15" format="15">
      <pivotArea type="data" outline="0" fieldPosition="0">
        <references count="2">
          <reference field="4294967294" count="1" selected="0">
            <x v="0"/>
          </reference>
          <reference field="1" count="1" selected="0">
            <x v="0"/>
          </reference>
        </references>
      </pivotArea>
    </chartFormat>
    <chartFormat chart="15" format="16">
      <pivotArea type="data" outline="0" fieldPosition="0">
        <references count="2">
          <reference field="4294967294" count="1" selected="0">
            <x v="0"/>
          </reference>
          <reference field="1" count="1" selected="0">
            <x v="1"/>
          </reference>
        </references>
      </pivotArea>
    </chartFormat>
    <chartFormat chart="15" format="17">
      <pivotArea type="data" outline="0" fieldPosition="0">
        <references count="2">
          <reference field="4294967294" count="1" selected="0">
            <x v="0"/>
          </reference>
          <reference field="1" count="1" selected="0">
            <x v="2"/>
          </reference>
        </references>
      </pivotArea>
    </chartFormat>
    <chartFormat chart="34" format="22" series="1">
      <pivotArea type="data" outline="0" fieldPosition="0">
        <references count="1">
          <reference field="4294967294" count="1" selected="0">
            <x v="0"/>
          </reference>
        </references>
      </pivotArea>
    </chartFormat>
    <chartFormat chart="34" format="23">
      <pivotArea type="data" outline="0" fieldPosition="0">
        <references count="2">
          <reference field="4294967294" count="1" selected="0">
            <x v="0"/>
          </reference>
          <reference field="1" count="1" selected="0">
            <x v="0"/>
          </reference>
        </references>
      </pivotArea>
    </chartFormat>
    <chartFormat chart="34" format="24">
      <pivotArea type="data" outline="0" fieldPosition="0">
        <references count="2">
          <reference field="4294967294" count="1" selected="0">
            <x v="0"/>
          </reference>
          <reference field="1" count="1" selected="0">
            <x v="1"/>
          </reference>
        </references>
      </pivotArea>
    </chartFormat>
    <chartFormat chart="34" format="25">
      <pivotArea type="data" outline="0" fieldPosition="0">
        <references count="2">
          <reference field="4294967294" count="1" selected="0">
            <x v="0"/>
          </reference>
          <reference field="1" count="1" selected="0">
            <x v="2"/>
          </reference>
        </references>
      </pivotArea>
    </chartFormat>
  </chartFormats>
  <pivotHierarchies count="48">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members count="1" level="1">
        <member name="[Dates_1].[Quarter].&amp;[2nd]"/>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Distinct Count of OrderID"/>
    <pivotHierarchy dragToData="1" caption="Count of OrderID2"/>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activeTabTopLevelEntity name="[Customers]"/>
        <x15:activeTabTopLevelEntity name="[territori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34B102-12DD-45DD-AAEC-A0DCE25DB1A5}" name="PivotTable1" cacheId="6" applyNumberFormats="0" applyBorderFormats="0" applyFontFormats="0" applyPatternFormats="0" applyAlignmentFormats="0" applyWidthHeightFormats="1" dataCaption="Values" tag="3d9edc25-f1f5-413a-a913-1174748a3dbc" updatedVersion="8" minRefreshableVersion="3" useAutoFormatting="1" subtotalHiddenItems="1" itemPrintTitles="1" createdVersion="8" indent="0" outline="1" outlineData="1" multipleFieldFilters="0" chartFormat="4">
  <location ref="B17:C22" firstHeaderRow="1" firstDataRow="1" firstDataCol="1"/>
  <pivotFields count="3">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5">
    <i>
      <x v="1"/>
    </i>
    <i>
      <x v="2"/>
    </i>
    <i>
      <x/>
    </i>
    <i>
      <x v="3"/>
    </i>
    <i t="grand">
      <x/>
    </i>
  </rowItems>
  <colItems count="1">
    <i/>
  </colItems>
  <dataFields count="1">
    <dataField name="Sum of SalesAmount" fld="1" baseField="0" baseItem="0" numFmtId="164"/>
  </dataFields>
  <formats count="1">
    <format dxfId="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4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42">
      <autoFilter ref="A1">
        <filterColumn colId="0">
          <top10 val="4" filterVal="4"/>
        </filterColumn>
      </autoFilter>
    </filter>
  </filters>
  <rowHierarchiesUsage count="1">
    <rowHierarchyUsage hierarchyUsage="2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activeTabTopLevelEntity name="[territori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1BEBAA8-924B-4E4A-9727-9196EAE10B6A}" name="PivotTable5" cacheId="7" applyNumberFormats="0" applyBorderFormats="0" applyFontFormats="0" applyPatternFormats="0" applyAlignmentFormats="0" applyWidthHeightFormats="1" dataCaption="Values" tag="480b7512-c7dc-4c95-b54b-20a587e30c58" updatedVersion="8" minRefreshableVersion="3" useAutoFormatting="1" subtotalHiddenItems="1" itemPrintTitles="1" createdVersion="8" indent="0" outline="1" outlineData="1" multipleFieldFilters="0" chartFormat="7">
  <location ref="B6:C12" firstHeaderRow="1" firstDataRow="1" firstDataCol="1"/>
  <pivotFields count="4">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6">
    <i>
      <x v="1"/>
    </i>
    <i>
      <x/>
    </i>
    <i>
      <x v="2"/>
    </i>
    <i>
      <x v="3"/>
    </i>
    <i>
      <x v="4"/>
    </i>
    <i t="grand">
      <x/>
    </i>
  </rowItems>
  <colItems count="1">
    <i/>
  </colItems>
  <dataFields count="1">
    <dataField name="Sum of SalesAmount" fld="1" baseField="0" baseItem="0" numFmtId="164"/>
  </dataFields>
  <formats count="1">
    <format dxfId="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48">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Dates_1].[Quarter].&amp;[2nd]"/>
      </members>
    </pivotHierarchy>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42">
      <autoFilter ref="A1">
        <filterColumn colId="0">
          <top10 val="5" filterVal="5"/>
        </filterColumn>
      </autoFilter>
    </filter>
  </filters>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7088096-D039-44C3-8660-9D0AFA215060}" name="PivotTable3" cacheId="3" applyNumberFormats="0" applyBorderFormats="0" applyFontFormats="0" applyPatternFormats="0" applyAlignmentFormats="0" applyWidthHeightFormats="1" dataCaption="Values" tag="d35f472a-da0a-458d-ad2e-2176547a2da2" updatedVersion="8" minRefreshableVersion="3" useAutoFormatting="1" subtotalHiddenItems="1" itemPrintTitles="1" createdVersion="8" indent="0" outline="1" outlineData="1" multipleFieldFilters="0" chartFormat="9">
  <location ref="A1:B7" firstHeaderRow="1" firstDataRow="1" firstDataCol="1"/>
  <pivotFields count="4">
    <pivotField axis="axisRow" allDrilled="1" subtotalTop="0" showAll="0" measureFilter="1" sortType="descending"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6">
    <i>
      <x/>
    </i>
    <i>
      <x v="2"/>
    </i>
    <i>
      <x v="1"/>
    </i>
    <i>
      <x v="3"/>
    </i>
    <i>
      <x v="4"/>
    </i>
    <i t="grand">
      <x/>
    </i>
  </rowItems>
  <colItems count="1">
    <i/>
  </colItems>
  <dataFields count="1">
    <dataField fld="1" subtotal="count" baseField="0" baseItem="0"/>
  </dataFields>
  <formats count="1">
    <format dxfId="0">
      <pivotArea outline="0" collapsedLevelsAreSubtotals="1" fieldPosition="0"/>
    </format>
  </formats>
  <chartFormats count="15">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0" count="1" selected="0">
            <x v="0"/>
          </reference>
        </references>
      </pivotArea>
    </chartFormat>
    <chartFormat chart="5" format="2">
      <pivotArea type="data" outline="0" fieldPosition="0">
        <references count="2">
          <reference field="4294967294" count="1" selected="0">
            <x v="0"/>
          </reference>
          <reference field="0" count="1" selected="0">
            <x v="2"/>
          </reference>
        </references>
      </pivotArea>
    </chartFormat>
    <chartFormat chart="5" format="3">
      <pivotArea type="data" outline="0" fieldPosition="0">
        <references count="2">
          <reference field="4294967294" count="1" selected="0">
            <x v="0"/>
          </reference>
          <reference field="0" count="1" selected="0">
            <x v="1"/>
          </reference>
        </references>
      </pivotArea>
    </chartFormat>
    <chartFormat chart="5" format="4">
      <pivotArea type="data" outline="0" fieldPosition="0">
        <references count="2">
          <reference field="4294967294" count="1" selected="0">
            <x v="0"/>
          </reference>
          <reference field="0" count="1" selected="0">
            <x v="3"/>
          </reference>
        </references>
      </pivotArea>
    </chartFormat>
    <chartFormat chart="5" format="5">
      <pivotArea type="data" outline="0" fieldPosition="0">
        <references count="2">
          <reference field="4294967294" count="1" selected="0">
            <x v="0"/>
          </reference>
          <reference field="0" count="1" selected="0">
            <x v="4"/>
          </reference>
        </references>
      </pivotArea>
    </chartFormat>
    <chartFormat chart="8" format="12"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0"/>
          </reference>
          <reference field="0" count="1" selected="0">
            <x v="0"/>
          </reference>
        </references>
      </pivotArea>
    </chartFormat>
    <chartFormat chart="8" format="14">
      <pivotArea type="data" outline="0" fieldPosition="0">
        <references count="2">
          <reference field="4294967294" count="1" selected="0">
            <x v="0"/>
          </reference>
          <reference field="0" count="1" selected="0">
            <x v="2"/>
          </reference>
        </references>
      </pivotArea>
    </chartFormat>
    <chartFormat chart="8" format="15">
      <pivotArea type="data" outline="0" fieldPosition="0">
        <references count="2">
          <reference field="4294967294" count="1" selected="0">
            <x v="0"/>
          </reference>
          <reference field="0" count="1" selected="0">
            <x v="1"/>
          </reference>
        </references>
      </pivotArea>
    </chartFormat>
    <chartFormat chart="8" format="16">
      <pivotArea type="data" outline="0" fieldPosition="0">
        <references count="2">
          <reference field="4294967294" count="1" selected="0">
            <x v="0"/>
          </reference>
          <reference field="0" count="1" selected="0">
            <x v="3"/>
          </reference>
        </references>
      </pivotArea>
    </chartFormat>
    <chartFormat chart="8" format="17">
      <pivotArea type="data" outline="0" fieldPosition="0">
        <references count="2">
          <reference field="4294967294" count="1" selected="0">
            <x v="0"/>
          </reference>
          <reference field="0" count="1" selected="0">
            <x v="4"/>
          </reference>
        </references>
      </pivotArea>
    </chartFormat>
    <chartFormat chart="8" format="18">
      <pivotArea type="data" outline="0" fieldPosition="0">
        <references count="2">
          <reference field="4294967294" count="1" selected="0">
            <x v="0"/>
          </reference>
          <reference field="0" count="1" selected="0">
            <x v="6"/>
          </reference>
        </references>
      </pivotArea>
    </chartFormat>
    <chartFormat chart="8" format="19">
      <pivotArea type="data" outline="0" fieldPosition="0">
        <references count="2">
          <reference field="4294967294" count="1" selected="0">
            <x v="0"/>
          </reference>
          <reference field="0" count="1" selected="0">
            <x v="7"/>
          </reference>
        </references>
      </pivotArea>
    </chartFormat>
    <chartFormat chart="8" format="20">
      <pivotArea type="data" outline="0" fieldPosition="0">
        <references count="2">
          <reference field="4294967294" count="1" selected="0">
            <x v="0"/>
          </reference>
          <reference field="0" count="1" selected="0">
            <x v="5"/>
          </reference>
        </references>
      </pivotArea>
    </chartFormat>
  </chartFormats>
  <pivotHierarchies count="48">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members count="1" level="1">
        <member name="[Dates_1].[Quarter].&amp;[2nd]"/>
      </members>
    </pivotHierarchy>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34">
      <autoFilter ref="A1">
        <filterColumn colId="0">
          <top10 val="5" filterVal="5"/>
        </filterColumn>
      </autoFilter>
    </filter>
  </filters>
  <rowHierarchiesUsage count="1">
    <rowHierarchyUsage hierarchyUsage="2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Orders]"/>
        <x15:activeTabTopLevelEntity name="[territorie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5" xr16:uid="{BC700F3F-8E60-415A-8E34-DD8D9428FA7E}" autoFormatId="16" applyNumberFormats="0" applyBorderFormats="0" applyFontFormats="0" applyPatternFormats="0" applyAlignmentFormats="0" applyWidthHeightFormats="0">
  <queryTableRefresh nextId="4">
    <queryTableFields count="3">
      <queryTableField id="1" name="RegionID" tableColumnId="1"/>
      <queryTableField id="2" name="City" tableColumnId="2"/>
      <queryTableField id="3" name="Country"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6208914D-F64E-406F-BE55-8F527E6DCF19}" autoFormatId="16" applyNumberFormats="0" applyBorderFormats="0" applyFontFormats="0" applyPatternFormats="0" applyAlignmentFormats="0" applyWidthHeightFormats="0">
  <queryTableRefresh nextId="6">
    <queryTableFields count="5">
      <queryTableField id="1" name="Dates" tableColumnId="1"/>
      <queryTableField id="2" name="Year" tableColumnId="2"/>
      <queryTableField id="3" name="Month" tableColumnId="3"/>
      <queryTableField id="4" name="Quarter" tableColumnId="4"/>
      <queryTableField id="5" name="Day of Week"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4" xr16:uid="{6ADC05BC-3B52-4738-9E9F-749A9A80270D}" autoFormatId="16" applyNumberFormats="0" applyBorderFormats="0" applyFontFormats="0" applyPatternFormats="0" applyAlignmentFormats="0" applyWidthHeightFormats="0">
  <queryTableRefresh nextId="9">
    <queryTableFields count="8">
      <queryTableField id="1" name="ProductID" tableColumnId="1"/>
      <queryTableField id="2" name="ProductName" tableColumnId="2"/>
      <queryTableField id="3" name="Category" tableColumnId="3"/>
      <queryTableField id="4" name="SubCategory" tableColumnId="4"/>
      <queryTableField id="5" name="Manufacturer" tableColumnId="5"/>
      <queryTableField id="6" name="CostPrice" tableColumnId="6"/>
      <queryTableField id="7" name="WeightKG" tableColumnId="7"/>
      <queryTableField id="8" name="Size"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8550A4BC-175A-4E91-84A8-A9AC4CDAF42F}" autoFormatId="16" applyNumberFormats="0" applyBorderFormats="0" applyFontFormats="0" applyPatternFormats="0" applyAlignmentFormats="0" applyWidthHeightFormats="0">
  <queryTableRefresh nextId="11">
    <queryTableFields count="8">
      <queryTableField id="1" name="OrderID" tableColumnId="1"/>
      <queryTableField id="2" name="OrderDate" tableColumnId="2"/>
      <queryTableField id="3" name="CustomerID" tableColumnId="3"/>
      <queryTableField id="4" name="ProductID" tableColumnId="4"/>
      <queryTableField id="5" name="Quantity" tableColumnId="5"/>
      <queryTableField id="6" name="UnitPrice" tableColumnId="6"/>
      <queryTableField id="7" name="SalesAmount" tableColumnId="7"/>
      <queryTableField id="8" name="PaymentMethod"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 xr16:uid="{26FB2632-47AE-47E4-A292-3383619166F4}" autoFormatId="16" applyNumberFormats="0" applyBorderFormats="0" applyFontFormats="0" applyPatternFormats="0" applyAlignmentFormats="0" applyWidthHeightFormats="0">
  <queryTableRefresh nextId="6">
    <queryTableFields count="5">
      <queryTableField id="1" name="CustomerID" tableColumnId="1"/>
      <queryTableField id="2" name="CustomerName" tableColumnId="2"/>
      <queryTableField id="3" name="PostalCode" tableColumnId="3"/>
      <queryTableField id="4" name="Segment" tableColumnId="4"/>
      <queryTableField id="5" name="Region ID" tableColumnId="5"/>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6">
  <a r="1">
    <v t="r">3</v>
  </a>
  <a r="1">
    <v t="r">10</v>
  </a>
  <a r="1">
    <v t="s">Eastern European Time Zone</v>
  </a>
  <a r="1">
    <v t="r">19</v>
  </a>
  <a r="2">
    <v t="r">43</v>
    <v t="r">44</v>
  </a>
  <a r="1">
    <v t="s">Modern Standard Arabic</v>
  </a>
  <a r="28">
    <v t="r">62</v>
    <v t="r">63</v>
    <v t="r">64</v>
    <v t="r">65</v>
    <v t="r">66</v>
    <v t="r">67</v>
    <v t="r">68</v>
    <v t="r">69</v>
    <v t="r">70</v>
    <v t="r">71</v>
    <v t="r">16</v>
    <v t="r">72</v>
    <v t="r">73</v>
    <v t="r">74</v>
    <v t="r">75</v>
    <v t="r">76</v>
    <v t="r">77</v>
    <v t="r">78</v>
    <v t="r">79</v>
    <v t="r">80</v>
    <v t="r">81</v>
    <v t="r">82</v>
    <v t="r">83</v>
    <v t="r">84</v>
    <v t="r">85</v>
    <v t="r">86</v>
    <v t="r">87</v>
    <v t="r">88</v>
  </a>
  <a r="2">
    <v t="s">UTC+03:00</v>
    <v t="s">UTC+02:00</v>
  </a>
  <a r="1">
    <v t="r">98</v>
  </a>
  <a r="1">
    <v t="r">106</v>
  </a>
  <a r="1">
    <v t="r">113</v>
  </a>
  <a r="1">
    <v t="s">UTC+02:00</v>
  </a>
  <a r="1">
    <v t="r">121</v>
  </a>
  <a r="1">
    <v t="r">128</v>
  </a>
  <a r="1">
    <v t="r">135</v>
  </a>
  <a r="1">
    <v t="r">148</v>
  </a>
</arrayData>
</file>

<file path=xl/richData/rdrichvalue.xml><?xml version="1.0" encoding="utf-8"?>
<rvData xmlns="http://schemas.microsoft.com/office/spreadsheetml/2017/richdata" count="165">
  <rv s="0">
    <fb>13184</fb>
    <v>9</v>
  </rv>
  <rv s="1">
    <v>536870912</v>
    <v>Giza</v>
    <v>d46c0748-fe94-5cd7-0871-4844bf7faf9f</v>
    <v>en-US</v>
    <v>Map</v>
  </rv>
  <rv s="1">
    <v>536870912</v>
    <v>Egypt</v>
    <v>7af820a7-1c8d-f12a-0ca9-87e192e82cee</v>
    <v>en-US</v>
    <v>Map</v>
  </rv>
  <rv s="1">
    <v>805306368</v>
    <v>Ahmed Rashed Mustafa Atifi (Governor)</v>
    <v>2ba21c09-e254-20d6-c6a8-8fbaba4217f3</v>
    <v>en-US</v>
    <v>Generic</v>
  </rv>
  <rv s="2">
    <v>0</v>
  </rv>
  <rv s="3">
    <v>https://www.bing.com/search?q=giza+governorate+egypt&amp;form=skydnc</v>
    <v>Learn more on Bing</v>
  </rv>
  <rv s="0">
    <fb>8632021</fb>
    <v>9</v>
  </rv>
  <rv s="4">
    <v>#VALUE!</v>
    <v>en-US</v>
    <v>23a0d5e0-99dd-b522-e54d-b11659fab6ca</v>
    <v>536870912</v>
    <v>1</v>
    <v>2</v>
    <v>3</v>
    <v>Giza Governorate</v>
    <v>5</v>
    <v>6</v>
    <v>Map</v>
    <v>7</v>
    <v>8</v>
    <v>EG-GZ</v>
    <v>0</v>
    <v>1</v>
    <v>2</v>
    <v>Giza Governorate is one of the governorates of Egypt. It is in the center of the country, situated on the west bank of the Nile River opposite Cairo. Its capital is the city of Giza. It includes a stretch of the left bank of the Nile Valley ...</v>
    <v>1</v>
    <v>4</v>
    <v>5</v>
    <v>Giza Governorate</v>
    <v>6</v>
    <v>Giza Governorate</v>
    <v>mdp/vdpid/9709676</v>
  </rv>
  <rv s="0">
    <fb>2960</fb>
    <v>9</v>
  </rv>
  <rv s="1">
    <v>536870912</v>
    <v>Luxor</v>
    <v>565ea244-8392-b700-4b30-64230c543e02</v>
    <v>en-US</v>
    <v>Map</v>
  </rv>
  <rv s="1">
    <v>805306368</v>
    <v>Abdel Moteleb Emara (Governor)</v>
    <v>60c76ef4-083a-6718-6290-dd527dc84bbb</v>
    <v>en-US</v>
    <v>Generic</v>
  </rv>
  <rv s="2">
    <v>1</v>
  </rv>
  <rv s="3">
    <v>https://www.bing.com/search?q=luxor+governorate+egypt&amp;form=skydnc</v>
    <v>Learn more on Bing</v>
  </rv>
  <rv s="0">
    <fb>1429281</fb>
    <v>9</v>
  </rv>
  <rv s="2">
    <v>2</v>
  </rv>
  <rv s="5">
    <v>#VALUE!</v>
    <v>en-US</v>
    <v>94700196-ca2a-7d87-d77b-cc43f44dfc99</v>
    <v>536870912</v>
    <v>1</v>
    <v>12</v>
    <v>13</v>
    <v>Luxor Governorate</v>
    <v>5</v>
    <v>6</v>
    <v>Map</v>
    <v>7</v>
    <v>14</v>
    <v>EG-LX</v>
    <v>8</v>
    <v>9</v>
    <v>2</v>
    <v>Luxor Governorate has been one of Egypt's governorates since 7 December 2009, when former president Hosni Mubarak announced its separation from the Qena Governorate. It is located 635 km south of Cairo. It lies in Upper Egypt along the Nile. ...</v>
    <v>9</v>
    <v>11</v>
    <v>12</v>
    <v>Luxor Governorate</v>
    <v>13</v>
    <v>14</v>
    <v>Luxor Governorate</v>
    <v>mdp/vdpid/-7996866687</v>
  </rv>
  <rv s="1">
    <v>536870912</v>
    <v>Giza Governorate</v>
    <v>23a0d5e0-99dd-b522-e54d-b11659fab6ca</v>
    <v>en-US</v>
    <v>Map</v>
  </rv>
  <rv s="0">
    <fb>187</fb>
    <v>9</v>
  </rv>
  <rv s="0">
    <fb>29.986999999999998</fb>
    <v>19</v>
  </rv>
  <rv s="1">
    <v>805306368</v>
    <v>Ahmed Rashed (Governor)</v>
    <v>4cd96011-842c-9427-ed11-e71628e23bd8</v>
    <v>en-US</v>
    <v>Generic</v>
  </rv>
  <rv s="2">
    <v>3</v>
  </rv>
  <rv s="3">
    <v>https://www.bing.com/search?q=giza&amp;form=skydnc</v>
    <v>Learn more on Bing</v>
  </rv>
  <rv s="0">
    <fb>31.2118</fb>
    <v>19</v>
  </rv>
  <rv s="0">
    <fb>5598402</fb>
    <v>9</v>
  </rv>
  <rv s="6">
    <v>#VALUE!</v>
    <v>en-US</v>
    <v>d46c0748-fe94-5cd7-0871-4844bf7faf9f</v>
    <v>536870912</v>
    <v>1</v>
    <v>16</v>
    <v>17</v>
    <v>Giza</v>
    <v>5</v>
    <v>6</v>
    <v>Map</v>
    <v>7</v>
    <v>18</v>
    <v>16</v>
    <v>17</v>
    <v>2</v>
    <v>Giza is the third-largest city in Egypt by area after Cairo and Alexandria; and fourth-largest city in Africa by population after Kinshasa, Lagos, and Cairo. It is the capital of Giza Governorate with a total population of 4,872,448 in the 2017 ...</v>
    <v>18</v>
    <v>20</v>
    <v>21</v>
    <v>22</v>
    <v>Giza</v>
    <v>23</v>
    <v>Giza</v>
    <v>mdp/vdpid/7263822028912721923</v>
  </rv>
  <rv s="0">
    <fb>3.75083632480913E-2</fb>
    <v>39</v>
  </rv>
  <rv s="0">
    <fb>1010407.87</fb>
    <v>9</v>
  </rv>
  <rv s="0">
    <fb>836000</fb>
    <v>9</v>
  </rv>
  <rv s="0">
    <fb>26.379000000000001</fb>
    <v>40</v>
  </rv>
  <rv s="0">
    <fb>20</fb>
    <v>41</v>
  </rv>
  <rv s="1">
    <v>536870912</v>
    <v>Cairo</v>
    <v>f339e71b-dff6-f428-3624-c707f5baa04c</v>
    <v>en-US</v>
    <v>Map</v>
  </rv>
  <rv s="0">
    <fb>238560.35200000001</fb>
    <v>9</v>
  </rv>
  <rv s="0">
    <fb>288.56670071116298</fb>
    <v>42</v>
  </rv>
  <rv s="0">
    <fb>9.1505022263158792E-2</fb>
    <v>39</v>
  </rv>
  <rv s="0">
    <fb>1683.2135182955701</fb>
    <v>9</v>
  </rv>
  <rv s="0">
    <fb>3.3260000000000001</fb>
    <v>40</v>
  </rv>
  <rv s="0">
    <fb>7.3936409135688501E-4</fb>
    <v>39</v>
  </rv>
  <rv s="0">
    <fb>97.928929787843501</fb>
    <v>43</v>
  </rv>
  <rv s="0">
    <fb>0.4</fb>
    <v>44</v>
  </rv>
  <rv s="0">
    <fb>303175127597.521</fb>
    <v>45</v>
  </rv>
  <rv s="0">
    <fb>1.0628493000000001</fb>
    <v>39</v>
  </rv>
  <rv s="0">
    <fb>0.35164520000000005</fb>
    <v>39</v>
  </rv>
  <rv s="0">
    <fb>18.100000000000001</fb>
    <v>43</v>
  </rv>
  <rv s="1">
    <v>805306368</v>
    <v>Abdel Fattah el-Sisi (President)</v>
    <v>bd682cfc-4153-2740-55a8-5092e9ac12e6</v>
    <v>en-US</v>
    <v>Generic</v>
  </rv>
  <rv s="1">
    <v>805306368</v>
    <v>Mostafa Madbouly (Prime minister)</v>
    <v>20dec001-59cb-3582-f4b1-c36057f3c8dd</v>
    <v>en-US</v>
    <v>Generic</v>
  </rv>
  <rv s="2">
    <v>4</v>
  </rv>
  <rv s="3">
    <v>https://www.bing.com/search?q=egypt&amp;form=skydnc</v>
    <v>Learn more on Bing</v>
  </rv>
  <rv s="0">
    <fb>71.825000000000003</fb>
    <v>43</v>
  </rv>
  <rv s="0">
    <fb>44199850000</fb>
    <v>45</v>
  </rv>
  <rv s="0">
    <fb>37</fb>
    <v>43</v>
  </rv>
  <rv s="2">
    <v>5</v>
  </rv>
  <rv s="0">
    <fb>0.61958965460000004</fb>
    <v>39</v>
  </rv>
  <rv s="0">
    <fb>0.4521</fb>
    <v>40</v>
  </rv>
  <rv s="0">
    <fb>110990103</fb>
    <v>9</v>
  </rv>
  <rv s="0">
    <fb>0.21</fb>
    <v>39</v>
  </rv>
  <rv s="0">
    <fb>0.26899999999999996</fb>
    <v>39</v>
  </rv>
  <rv s="0">
    <fb>0.41</fb>
    <v>39</v>
  </rv>
  <rv s="0">
    <fb>3.7999999999999999E-2</fb>
    <v>39</v>
  </rv>
  <rv s="0">
    <fb>0.09</fb>
    <v>39</v>
  </rv>
  <rv s="0">
    <fb>0.128</fb>
    <v>39</v>
  </rv>
  <rv s="0">
    <fb>0.16200000000000001</fb>
    <v>39</v>
  </rv>
  <rv s="0">
    <fb>0.46412998199462896</fb>
    <v>39</v>
  </rv>
  <rv s="1">
    <v>536870912</v>
    <v>Alexandria Governorate</v>
    <v>8003181b-e7bf-ddf4-a199-71a05b6ade79</v>
    <v>en-US</v>
    <v>Map</v>
  </rv>
  <rv s="1">
    <v>536870912</v>
    <v>Aswan Governorate</v>
    <v>511db9d8-aac1-9ab1-13bb-6138eb5616c4</v>
    <v>en-US</v>
    <v>Map</v>
  </rv>
  <rv s="1">
    <v>536870912</v>
    <v>Asyut Governorate</v>
    <v>38276c64-ea7a-410d-24b7-64beb756024c</v>
    <v>en-US</v>
    <v>Map</v>
  </rv>
  <rv s="1">
    <v>536870912</v>
    <v>Beheira Governorate</v>
    <v>cb4090bf-d2f8-2204-d585-476d3df37a8f</v>
    <v>en-US</v>
    <v>Map</v>
  </rv>
  <rv s="1">
    <v>536870912</v>
    <v>Beni Suef Governorate</v>
    <v>badcf7b4-a9e2-5517-1bdd-c780c2f26c72</v>
    <v>en-US</v>
    <v>Map</v>
  </rv>
  <rv s="1">
    <v>536870912</v>
    <v>Cairo Governorate</v>
    <v>40d749c0-d713-814e-ef3c-7915083a10e8</v>
    <v>en-US</v>
    <v>Map</v>
  </rv>
  <rv s="1">
    <v>536870912</v>
    <v>Dakahlia Governorate</v>
    <v>fdeeb0b3-047e-b574-74e0-f88c2d7a040c</v>
    <v>en-US</v>
    <v>Map</v>
  </rv>
  <rv s="1">
    <v>536870912</v>
    <v>Damietta Governorate</v>
    <v>752a9b04-16cc-3931-5ca2-fb0e1925be23</v>
    <v>en-US</v>
    <v>Map</v>
  </rv>
  <rv s="1">
    <v>536870912</v>
    <v>Faiyum Governorate</v>
    <v>eb26f94e-2766-c3d3-35f4-50cb2eb0ce55</v>
    <v>en-US</v>
    <v>Map</v>
  </rv>
  <rv s="1">
    <v>536870912</v>
    <v>Gharbia Governorate</v>
    <v>539d1f2a-e56b-981b-b68c-d4ff7d3279a2</v>
    <v>en-US</v>
    <v>Map</v>
  </rv>
  <rv s="1">
    <v>536870912</v>
    <v>Ismailia Governorate</v>
    <v>cdc25da2-596e-d166-dd41-c8036a65ade5</v>
    <v>en-US</v>
    <v>Map</v>
  </rv>
  <rv s="1">
    <v>536870912</v>
    <v>Kafr El Sheikh Governorate</v>
    <v>308b3991-f02f-c6c6-b267-441ab51f1699</v>
    <v>en-US</v>
    <v>Map</v>
  </rv>
  <rv s="1">
    <v>536870912</v>
    <v>Matrouh Governorate</v>
    <v>f74dd9b0-23df-6191-1303-3b2ba17dc003</v>
    <v>en-US</v>
    <v>Map</v>
  </rv>
  <rv s="1">
    <v>536870912</v>
    <v>Minya Governorate</v>
    <v>e95f5f87-062b-7638-1248-4a3562370238</v>
    <v>en-US</v>
    <v>Map</v>
  </rv>
  <rv s="1">
    <v>536870912</v>
    <v>Monufia Governorate</v>
    <v>3708df96-eaa0-3c11-f327-c95a8d7a76d1</v>
    <v>en-US</v>
    <v>Map</v>
  </rv>
  <rv s="1">
    <v>536870912</v>
    <v>New Valley Governorate</v>
    <v>37340c74-0dd0-16d1-be47-975ac31f8ea1</v>
    <v>en-US</v>
    <v>Map</v>
  </rv>
  <rv s="1">
    <v>536870912</v>
    <v>North Sinai Governorate</v>
    <v>094f5c93-c38c-43cc-3c97-af2da0fb59d5</v>
    <v>en-US</v>
    <v>Map</v>
  </rv>
  <rv s="1">
    <v>536870912</v>
    <v>Port Said Governorate</v>
    <v>103ea99c-5f99-dc51-ef52-6b804e4d5070</v>
    <v>en-US</v>
    <v>Map</v>
  </rv>
  <rv s="1">
    <v>536870912</v>
    <v>Qalyubiyya Governorate</v>
    <v>5da2d5de-8ce0-0ea6-1d83-c5eba8c9ec46</v>
    <v>en-US</v>
    <v>Map</v>
  </rv>
  <rv s="1">
    <v>536870912</v>
    <v>Qena Governorate</v>
    <v>13bc95f2-9ce1-a4be-cde3-26eb1e242951</v>
    <v>en-US</v>
    <v>Map</v>
  </rv>
  <rv s="1">
    <v>536870912</v>
    <v>Red Sea Governorate</v>
    <v>e9f5f47b-c7d2-72b7-9cdd-3b8e16d774b4</v>
    <v>en-US</v>
    <v>Map</v>
  </rv>
  <rv s="1">
    <v>536870912</v>
    <v>Sharqia Governorate</v>
    <v>1bccb0aa-521d-f0af-c496-d67e43635dba</v>
    <v>en-US</v>
    <v>Map</v>
  </rv>
  <rv s="1">
    <v>536870912</v>
    <v>Sohag Governorate</v>
    <v>d302a61c-56d1-2127-6b4b-811b992d8f35</v>
    <v>en-US</v>
    <v>Map</v>
  </rv>
  <rv s="1">
    <v>536870912</v>
    <v>South Sinai Governorate</v>
    <v>efb866ef-8727-ced5-9a50-36d860c1201e</v>
    <v>en-US</v>
    <v>Map</v>
  </rv>
  <rv s="1">
    <v>536870912</v>
    <v>Suez Governorate</v>
    <v>c4378354-0b78-e7be-8a8b-ebee69155c12</v>
    <v>en-US</v>
    <v>Map</v>
  </rv>
  <rv s="1">
    <v>536870912</v>
    <v>Luxor Governorate</v>
    <v>94700196-ca2a-7d87-d77b-cc43f44dfc99</v>
    <v>en-US</v>
    <v>Map</v>
  </rv>
  <rv s="1">
    <v>536870912</v>
    <v>Helwan Governorate</v>
    <v>620896cd-1897-57e1-4303-f871d3044d3b</v>
    <v>en-US</v>
    <v>Map</v>
  </rv>
  <rv s="2">
    <v>6</v>
  </rv>
  <rv s="0">
    <fb>0.12519211097017099</fb>
    <v>39</v>
  </rv>
  <rv s="2">
    <v>7</v>
  </rv>
  <rv s="0">
    <fb>0.44400000000000001</fb>
    <v>39</v>
  </rv>
  <rv s="0">
    <fb>0.107600002288818</fb>
    <v>46</v>
  </rv>
  <rv s="0">
    <fb>42895824</fb>
    <v>9</v>
  </rv>
  <rv s="7">
    <v>#VALUE!</v>
    <v>en-US</v>
    <v>7af820a7-1c8d-f12a-0ca9-87e192e82cee</v>
    <v>536870912</v>
    <v>1</v>
    <v>36</v>
    <v>37</v>
    <v>Egypt</v>
    <v>5</v>
    <v>6</v>
    <v>Map</v>
    <v>7</v>
    <v>38</v>
    <v>EG</v>
    <v>25</v>
    <v>26</v>
    <v>27</v>
    <v>28</v>
    <v>29</v>
    <v>30</v>
    <v>31</v>
    <v>32</v>
    <v>33</v>
    <v>EGP</v>
    <v>Egypt, officially the Arab Republic of Egypt, is a country spanning the northeast corner of Africa and southwest corner of Asia via the Sinai Peninsula. It is bordered by the Mediterranean Sea to the north, the Gaza Strip of Palestine and Israel ...</v>
    <v>34</v>
    <v>35</v>
    <v>36</v>
    <v>37</v>
    <v>38</v>
    <v>39</v>
    <v>40</v>
    <v>41</v>
    <v>42</v>
    <v>30</v>
    <v>45</v>
    <v>46</v>
    <v>47</v>
    <v>48</v>
    <v>49</v>
    <v>Egypt</v>
    <v>Bilady, Bilady, Bilady</v>
    <v>50</v>
    <v>جُمهورِيّةُ مِصرَ العَرَبيّةِ</v>
    <v>51</v>
    <v>52</v>
    <v>53</v>
    <v>54</v>
    <v>55</v>
    <v>56</v>
    <v>57</v>
    <v>58</v>
    <v>59</v>
    <v>60</v>
    <v>61</v>
    <v>89</v>
    <v>90</v>
    <v>91</v>
    <v>92</v>
    <v>93</v>
    <v>Egypt</v>
    <v>94</v>
    <v>mdp/vdpid/67</v>
  </rv>
  <rv s="0">
    <fb>528</fb>
    <v>9</v>
  </rv>
  <rv s="0">
    <fb>30.044444444444402</fb>
    <v>19</v>
  </rv>
  <rv s="1">
    <v>805306368</v>
    <v>Ibrahim Saber Khalil (Governor)</v>
    <v>b228107e-4af7-10da-bfe6-9068d7ca2bd2</v>
    <v>en-US</v>
    <v>Generic</v>
  </rv>
  <rv s="2">
    <v>8</v>
  </rv>
  <rv s="3">
    <v>https://www.bing.com/search?q=cairo+egypt&amp;form=skydnc</v>
    <v>Learn more on Bing</v>
  </rv>
  <rv s="0">
    <fb>31.2358333333333</fb>
    <v>19</v>
  </rv>
  <rv s="0">
    <fb>10100166</fb>
    <v>9</v>
  </rv>
  <rv s="8">
    <v>#VALUE!</v>
    <v>en-US</v>
    <v>f339e71b-dff6-f428-3624-c707f5baa04c</v>
    <v>536870912</v>
    <v>1</v>
    <v>48</v>
    <v>49</v>
    <v>Cairo</v>
    <v>5</v>
    <v>6</v>
    <v>Map</v>
    <v>7</v>
    <v>50</v>
    <v>67</v>
    <v>67</v>
    <v>96</v>
    <v>2</v>
    <v>Cairo is the capital and largest city of Egypt and the Cairo Governorate, being home to more than 10 million people. It is also part of the largest urban agglomeration in Africa, the Arab world, and the Middle East. The Greater Cairo ...</v>
    <v>97</v>
    <v>99</v>
    <v>100</v>
    <v>101</v>
    <v>Cairo</v>
    <v>102</v>
    <v>91</v>
    <v>Cairo</v>
    <v>mdp/vdpid/7263820929786970117</v>
  </rv>
  <rv s="0">
    <fb>1351</fb>
    <v>9</v>
  </rv>
  <rv s="0">
    <fb>31.262499999999999</fb>
    <v>19</v>
  </rv>
  <rv s="1">
    <v>805306368</v>
    <v>Adel Mohamed Ibrahim (Governor)</v>
    <v>9dfe1a0f-c8c3-36bb-a7a6-52efe6ae6b5e</v>
    <v>en-US</v>
    <v>Generic</v>
  </rv>
  <rv s="2">
    <v>9</v>
  </rv>
  <rv s="3">
    <v>https://www.bing.com/search?q=port+said&amp;form=skydnc</v>
    <v>Learn more on Bing</v>
  </rv>
  <rv s="0">
    <fb>32.3061111111111</fb>
    <v>19</v>
  </rv>
  <rv s="0">
    <fb>524433</fb>
    <v>9</v>
  </rv>
  <rv s="6">
    <v>#VALUE!</v>
    <v>en-US</v>
    <v>cc31f5da-1760-f587-4be2-d8bd3e5c317c</v>
    <v>536870912</v>
    <v>1</v>
    <v>52</v>
    <v>17</v>
    <v>Port Said</v>
    <v>5</v>
    <v>6</v>
    <v>Map</v>
    <v>7</v>
    <v>53</v>
    <v>79</v>
    <v>104</v>
    <v>2</v>
    <v>Port Said is a city that lies in northeast Egypt extending about 30 km along the coast of the Mediterranean Sea, straddling the west bank of the northern mouth of the Suez Canal. It forms the majority of the Port Said governorate, where its ...</v>
    <v>105</v>
    <v>107</v>
    <v>108</v>
    <v>109</v>
    <v>Port Said</v>
    <v>110</v>
    <v>Port Said</v>
    <v>mdp/vdpid/7263033536922255361</v>
  </rv>
  <rv s="0">
    <fb>3085</fb>
    <v>9</v>
  </rv>
  <rv s="1">
    <v>805306368</v>
    <v>Ibrahim Saber (Governor)</v>
    <v>cc391b54-2047-1d2d-bbd7-e7b4c11a47d6</v>
    <v>en-US</v>
    <v>Generic</v>
  </rv>
  <rv s="2">
    <v>10</v>
  </rv>
  <rv s="3">
    <v>https://www.bing.com/search?q=cairo+governorate&amp;form=skydnc</v>
    <v>Learn more on Bing</v>
  </rv>
  <rv s="0">
    <fb>10203693</fb>
    <v>9</v>
  </rv>
  <rv s="2">
    <v>11</v>
  </rv>
  <rv s="5">
    <v>#VALUE!</v>
    <v>en-US</v>
    <v>40d749c0-d713-814e-ef3c-7915083a10e8</v>
    <v>536870912</v>
    <v>1</v>
    <v>56</v>
    <v>13</v>
    <v>Cairo Governorate</v>
    <v>5</v>
    <v>6</v>
    <v>Map</v>
    <v>7</v>
    <v>57</v>
    <v>EG-C</v>
    <v>112</v>
    <v>30</v>
    <v>2</v>
    <v>Cairo Governorate is one of the 27 governorates of Egypt. It is formed of the city of Cairo, both the national capital of Egypt and the governorate's, in addition to five satellite cities: the New Administrative Capital - set to become the seat ...</v>
    <v>30</v>
    <v>114</v>
    <v>115</v>
    <v>Cairo Governorate</v>
    <v>116</v>
    <v>117</v>
    <v>Cairo Governorate</v>
    <v>mdp/vdpid/10595832</v>
  </rv>
  <rv s="0">
    <fb>120000</fb>
    <v>9</v>
  </rv>
  <rv s="1">
    <v>536870912</v>
    <v>Hurghada</v>
    <v>c6f24bb2-fd53-5256-e6f5-cb4d3388b43d</v>
    <v>en-US</v>
    <v>Map</v>
  </rv>
  <rv s="1">
    <v>805306368</v>
    <v>Amr Hanafy= (Governor)</v>
    <v>76da5ee6-156e-2ebc-4324-1a189bf3b6f9</v>
    <v>en-US</v>
    <v>Generic</v>
  </rv>
  <rv s="2">
    <v>12</v>
  </rv>
  <rv s="3">
    <v>https://www.bing.com/search?q=red+sea+governorate&amp;form=skydnc</v>
    <v>Learn more on Bing</v>
  </rv>
  <rv s="0">
    <fb>410229</fb>
    <v>9</v>
  </rv>
  <rv s="5">
    <v>#VALUE!</v>
    <v>en-US</v>
    <v>e9f5f47b-c7d2-72b7-9cdd-3b8e16d774b4</v>
    <v>536870912</v>
    <v>1</v>
    <v>60</v>
    <v>13</v>
    <v>Red Sea Governorate</v>
    <v>5</v>
    <v>6</v>
    <v>Map</v>
    <v>7</v>
    <v>14</v>
    <v>EG-BA</v>
    <v>119</v>
    <v>120</v>
    <v>2</v>
    <v>Red Sea Governorate is one of the 27 governorates of Egypt. Located between the Nile and the Red Sea in the southeast of the country, its southern border forms part of Egypt's border with Sudan. Its capital and largest city is Hurghada.</v>
    <v>120</v>
    <v>122</v>
    <v>123</v>
    <v>Red Sea Governorate</v>
    <v>124</v>
    <v>117</v>
    <v>Red Sea Governorate</v>
    <v>mdp/vdpid/10595820</v>
  </rv>
  <rv s="0">
    <fb>2879</fb>
    <v>9</v>
  </rv>
  <rv s="1">
    <v>536870912</v>
    <v>Alexandria</v>
    <v>c8ebad2a-13f1-58a1-0e37-d34361370539</v>
    <v>en-US</v>
    <v>Map</v>
  </rv>
  <rv s="1">
    <v>805306368</v>
    <v>Muhammad Al-Sharif (Governor)</v>
    <v>6d84b210-34ff-ec4c-8bbe-52db3752a359</v>
    <v>en-US</v>
    <v>Generic</v>
  </rv>
  <rv s="2">
    <v>13</v>
  </rv>
  <rv s="3">
    <v>https://www.bing.com/search?q=alexandria+governorate+egypt&amp;form=skydnc</v>
    <v>Learn more on Bing</v>
  </rv>
  <rv s="0">
    <fb>5163750</fb>
    <v>9</v>
  </rv>
  <rv s="4">
    <v>#VALUE!</v>
    <v>en-US</v>
    <v>8003181b-e7bf-ddf4-a199-71a05b6ade79</v>
    <v>536870912</v>
    <v>1</v>
    <v>63</v>
    <v>3</v>
    <v>Alexandria Governorate</v>
    <v>5</v>
    <v>6</v>
    <v>Map</v>
    <v>7</v>
    <v>8</v>
    <v>EG-ALX</v>
    <v>126</v>
    <v>127</v>
    <v>2</v>
    <v>Alexandria Governorate is one of the governorates of Egypt. The city of Alexandria was historically the capital of Egypt until the foundation of Fustat, which was later absorbed into Cairo. Today the Alexandria governorate is considered second ...</v>
    <v>127</v>
    <v>129</v>
    <v>130</v>
    <v>Alexandria Governorate</v>
    <v>131</v>
    <v>Alexandria Governorate</v>
    <v>mdp/vdpid/10595834</v>
  </rv>
  <rv s="0">
    <fb>1345</fb>
    <v>9</v>
  </rv>
  <rv s="1">
    <v>536870912</v>
    <v>Port Said</v>
    <v>cc31f5da-1760-f587-4be2-d8bd3e5c317c</v>
    <v>en-US</v>
    <v>Map</v>
  </rv>
  <rv s="1">
    <v>805306368</v>
    <v>Adel Mohamed Ibrahim Yousef Al Ghadhban (Governor)</v>
    <v>9ee31f6a-f9ee-61cf-c348-b0693cd039f6</v>
    <v>en-US</v>
    <v>Generic</v>
  </rv>
  <rv s="2">
    <v>14</v>
  </rv>
  <rv s="3">
    <v>https://www.bing.com/search?q=port+said+governorate+egypt&amp;form=skydnc</v>
    <v>Learn more on Bing</v>
  </rv>
  <rv s="0">
    <fb>749371</fb>
    <v>9</v>
  </rv>
  <rv s="4">
    <v>#VALUE!</v>
    <v>en-US</v>
    <v>103ea99c-5f99-dc51-ef52-6b804e4d5070</v>
    <v>536870912</v>
    <v>1</v>
    <v>66</v>
    <v>3</v>
    <v>Port Said Governorate</v>
    <v>5</v>
    <v>6</v>
    <v>Map</v>
    <v>7</v>
    <v>8</v>
    <v>EG-PTS</v>
    <v>133</v>
    <v>134</v>
    <v>2</v>
    <v>Port Said Governorate is a city-state located at the northeast end of the Nile Delta, on the coast of the Mediterranean Sea at the northern mouth of the Suez Canal. It is wholly urban, comprising the original Port Said city on the west bank of ...</v>
    <v>134</v>
    <v>136</v>
    <v>137</v>
    <v>Port Said Governorate</v>
    <v>138</v>
    <v>Port Said Governorate</v>
    <v>mdp/vdpid/10595822</v>
  </rv>
  <rv s="0">
    <fb>416</fb>
    <v>9</v>
  </rv>
  <rv s="0">
    <fb>25.696944444444</fb>
    <v>19</v>
  </rv>
  <rv s="3">
    <v>https://www.bing.com/search?q=luxor+egypt&amp;form=skydnc</v>
    <v>Learn more on Bing</v>
  </rv>
  <rv s="0">
    <fb>32.642222222222003</fb>
    <v>19</v>
  </rv>
  <rv s="0">
    <fb>202232</fb>
    <v>9</v>
  </rv>
  <rv s="9">
    <v>#VALUE!</v>
    <v>en-US</v>
    <v>565ea244-8392-b700-4b30-64230c543e02</v>
    <v>536870912</v>
    <v>1</v>
    <v>68</v>
    <v>69</v>
    <v>Luxor</v>
    <v>5</v>
    <v>6</v>
    <v>Map</v>
    <v>7</v>
    <v>70</v>
    <v>87</v>
    <v>140</v>
    <v>2</v>
    <v>Luxor is a city in Upper Egypt, which includes the site of the Ancient Egyptian city of Thebes. Luxor had a population of 263,109 in 2020, with an area of approximately 417 km² and is the capital of the Luxor Governorate. It is among the oldest ...</v>
    <v>141</v>
    <v>142</v>
    <v>143</v>
    <v>Luxor</v>
    <v>144</v>
    <v>117</v>
    <v>Luxor</v>
    <v>mdp/vdpid/7267622005069840385</v>
  </rv>
  <rv s="0">
    <fb>2523</fb>
    <v>9</v>
  </rv>
  <rv s="0">
    <fb>31.197500000000002</fb>
    <v>19</v>
  </rv>
  <rv s="1">
    <v>805306368</v>
    <v>Mohamed Taher El-Sherif (Governor)</v>
    <v>fbaf0fcf-826b-e5d8-9223-02c8baf1dca7</v>
    <v>en-US</v>
    <v>Generic</v>
  </rv>
  <rv s="2">
    <v>15</v>
  </rv>
  <rv s="3">
    <v>https://www.bing.com/search?q=alexandria+egypt&amp;form=skydnc</v>
    <v>Learn more on Bing</v>
  </rv>
  <rv s="0">
    <fb>29.892499999999998</fb>
    <v>19</v>
  </rv>
  <rv s="0">
    <fb>4870000</fb>
    <v>9</v>
  </rv>
  <rv s="6">
    <v>#VALUE!</v>
    <v>en-US</v>
    <v>c8ebad2a-13f1-58a1-0e37-d34361370539</v>
    <v>536870912</v>
    <v>1</v>
    <v>72</v>
    <v>17</v>
    <v>Alexandria</v>
    <v>5</v>
    <v>6</v>
    <v>Map</v>
    <v>7</v>
    <v>73</v>
    <v>62</v>
    <v>146</v>
    <v>2</v>
    <v>Alexandria is the second largest city in Egypt and the largest city on the Mediterranean coast. It lies at the western edge of the Nile River delta. Founded in c. 331 BC by Alexander the Great, Alexandria grew rapidly and became a major centre ...</v>
    <v>147</v>
    <v>149</v>
    <v>150</v>
    <v>151</v>
    <v>Alexandria</v>
    <v>152</v>
    <v>Alexandria</v>
    <v>mdp/vdpid/7262563777105625091</v>
  </rv>
  <rv s="0">
    <fb>27.257777777777999</fb>
    <v>19</v>
  </rv>
  <rv s="3">
    <v>https://www.bing.com/search?q=hurghada&amp;form=skydnc</v>
    <v>Learn more on Bing</v>
  </rv>
  <rv s="0">
    <fb>33.811666666667001</fb>
    <v>19</v>
  </rv>
  <rv s="0">
    <fb>214247</fb>
    <v>9</v>
  </rv>
  <rv s="10">
    <v>#VALUE!</v>
    <v>en-US</v>
    <v>c6f24bb2-fd53-5256-e6f5-cb4d3388b43d</v>
    <v>536870912</v>
    <v>1</v>
    <v>75</v>
    <v>76</v>
    <v>Hurghada</v>
    <v>5</v>
    <v>6</v>
    <v>Map</v>
    <v>7</v>
    <v>77</v>
    <v>82</v>
    <v>2</v>
    <v>Hurghada is a coastal city that serves as the largest city and capital of the Red Sea Governorate of Egypt. Hurghada has grown from a small fishing village to one of the largest resort destinations along the Red Sea coast, stretching close to 40 km.</v>
    <v>154</v>
    <v>155</v>
    <v>156</v>
    <v>Hurghada</v>
    <v>157</v>
    <v>117</v>
    <v>Hurghada</v>
    <v>mdp/vdpid/7267378920993849345</v>
  </rv>
  <rv s="0">
    <fb>445816</fb>
    <v>9</v>
  </rv>
  <rv s="1">
    <v>536870912</v>
    <v>Jordan</v>
    <v>111b516f-9a1d-0733-ed2d-cb194484fa44</v>
    <v>en-US</v>
    <v>Map</v>
  </rv>
  <rv s="0">
    <fb>22</fb>
    <v>19</v>
  </rv>
  <rv s="3">
    <v>https://www.bing.com/search?q=red+sea&amp;form=skydnc</v>
    <v>Learn more on Bing</v>
  </rv>
  <rv s="0">
    <fb>38</fb>
    <v>19</v>
  </rv>
  <rv s="11">
    <v>#VALUE!</v>
    <v>en-US</v>
    <v>47116f57-2cb0-bd80-4390-f7564b266027</v>
    <v>536870912</v>
    <v>1</v>
    <v>79</v>
    <v>80</v>
    <v>Red Sea</v>
    <v>5</v>
    <v>6</v>
    <v>Map</v>
    <v>7</v>
    <v>81</v>
    <v>159</v>
    <v>160</v>
    <v>The Red Sea is a sea inlet of the Indian Ocean, lying between Africa and Asia. Its connection to the ocean is in the south, through the Bab-el-Mandeb strait and the Gulf of Aden. To its north lie the Sinai Peninsula, the Gulf of Aqaba, and the ...</v>
    <v>161</v>
    <v>162</v>
    <v>163</v>
    <v>Red Sea</v>
    <v>Red Sea</v>
    <v>mdp/vdpid/27461</v>
  </rv>
</rvData>
</file>

<file path=xl/richData/rdrichvaluestructure.xml><?xml version="1.0" encoding="utf-8"?>
<rvStructures xmlns="http://schemas.microsoft.com/office/spreadsheetml/2017/richdata" count="12">
  <s t="_formattednumber">
    <k n="_Format" t="spb"/>
  </s>
  <s t="_linkedentity2">
    <k n="%EntityServiceId" t="i"/>
    <k n="_DisplayString" t="s"/>
    <k n="%EntityId" t="s"/>
    <k n="%EntityCulture" t="s"/>
    <k n="_Icon"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Largest city"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Latitude" t="r"/>
    <k n="LearnMoreOnLink" t="r"/>
    <k n="Longitude" t="r"/>
    <k n="Name" t="s"/>
    <k n="UniqueName" t="s"/>
    <k n="VDPID/VSID" t="s"/>
  </s>
</rvStructures>
</file>

<file path=xl/richData/rdsupportingpropertybag.xml><?xml version="1.0" encoding="utf-8"?>
<supportingPropertyBags xmlns="http://schemas.microsoft.com/office/spreadsheetml/2017/richdata2">
  <spbArrays count="8">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Time zone(s)</v>
      <v t="s">_Flags</v>
      <v t="s">VDPID/VSID</v>
      <v t="s">UniqueName</v>
      <v t="s">_DisplayString</v>
      <v t="s">LearnMoreOnLink</v>
      <v t="s">Description</v>
    </a>
    <a count="21">
      <v t="s">%EntityServiceId</v>
      <v t="s">%IsRefreshable</v>
      <v t="s">%EntityCulture</v>
      <v t="s">%EntityId</v>
      <v t="s">_Icon</v>
      <v t="s">_Provider</v>
      <v t="s">_Attribution</v>
      <v t="s">_Display</v>
      <v t="s">Name</v>
      <v t="s">_Format</v>
      <v t="s">Country/region</v>
      <v t="s">_SubLabel</v>
      <v t="s">Area</v>
      <v t="s">Latitude</v>
      <v t="s">Longitude</v>
      <v t="s">_Flags</v>
      <v t="s">VDPID/VSID</v>
      <v t="s">UniqueName</v>
      <v t="s">_DisplayString</v>
      <v t="s">LearnMoreOnLink</v>
      <v t="s">Description</v>
    </a>
  </spbArrays>
  <spbData count="82">
    <spb s="0">
      <v xml:space="preserve">Wikipedia	</v>
      <v xml:space="preserve">CC BY-SA 3.0	</v>
      <v xml:space="preserve">https://en.wikipedia.org/wiki/Giza_Governorate	</v>
      <v xml:space="preserve">https://creativecommons.org/licenses/by-sa/3.0	</v>
    </spb>
    <spb s="0">
      <v xml:space="preserve">Wikipedia	</v>
      <v xml:space="preserve">CC-BY-SA	</v>
      <v xml:space="preserve">http://en.wikipedia.org/wiki/Giza_Governorate	</v>
      <v xml:space="preserve">http://creativecommons.org/licenses/by-sa/3.0/	</v>
    </spb>
    <spb s="1">
      <v>0</v>
      <v>0</v>
      <v>0</v>
      <v>0</v>
      <v>0</v>
      <v>1</v>
      <v>0</v>
      <v>0</v>
      <v>0</v>
    </spb>
    <spb s="2">
      <v>0</v>
      <v>Name</v>
      <v>LearnMoreOnLink</v>
    </spb>
    <spb s="3">
      <v>0</v>
      <v>0</v>
      <v>0</v>
    </spb>
    <spb s="4">
      <v>4</v>
      <v>4</v>
      <v>4</v>
    </spb>
    <spb s="5">
      <v>1</v>
    </spb>
    <spb s="6">
      <v>https://www.bing.com</v>
      <v>https://www.bing.com/th?id=Ga%5Cbing_yt.png&amp;w=100&amp;h=40&amp;c=0&amp;pid=0.1</v>
      <v>Powered by Bing</v>
    </spb>
    <spb s="7">
      <v>square km</v>
      <v>2017</v>
    </spb>
    <spb s="8">
      <v>2</v>
    </spb>
    <spb s="0">
      <v xml:space="preserve">Wikipedia	</v>
      <v xml:space="preserve">CC BY-SA 3.0	</v>
      <v xml:space="preserve">https://en.wikipedia.org/wiki/Luxor_Governorate	</v>
      <v xml:space="preserve">https://creativecommons.org/licenses/by-sa/3.0	</v>
    </spb>
    <spb s="0">
      <v xml:space="preserve">Wikipedia	</v>
      <v xml:space="preserve">CC-BY-SA	</v>
      <v xml:space="preserve">http://en.wikipedia.org/wiki/Luxor_Governorate	</v>
      <v xml:space="preserve">http://creativecommons.org/licenses/by-sa/3.0/	</v>
    </spb>
    <spb s="1">
      <v>10</v>
      <v>10</v>
      <v>10</v>
      <v>10</v>
      <v>10</v>
      <v>11</v>
      <v>10</v>
      <v>10</v>
      <v>10</v>
    </spb>
    <spb s="2">
      <v>1</v>
      <v>Name</v>
      <v>LearnMoreOnLink</v>
    </spb>
    <spb s="7">
      <v>square km</v>
      <v>2024</v>
    </spb>
    <spb s="0">
      <v xml:space="preserve">Wikipedia	</v>
      <v xml:space="preserve">CC BY-SA 3.0	</v>
      <v xml:space="preserve">https://en.wikipedia.org/wiki/Giza	</v>
      <v xml:space="preserve">https://creativecommons.org/licenses/by-sa/3.0	</v>
    </spb>
    <spb s="9">
      <v>15</v>
      <v>15</v>
      <v>15</v>
      <v>15</v>
      <v>15</v>
      <v>15</v>
      <v>15</v>
      <v>15</v>
      <v>15</v>
    </spb>
    <spb s="2">
      <v>2</v>
      <v>Name</v>
      <v>LearnMoreOnLink</v>
    </spb>
    <spb s="7">
      <v>square km</v>
      <v>2020</v>
    </spb>
    <spb s="8">
      <v>3</v>
    </spb>
    <spb s="0">
      <v xml:space="preserve">data.worldbank.org	</v>
      <v xml:space="preserve">	</v>
      <v xml:space="preserve">http://data.worldbank.org/indicator/FP.CPI.TOTL	</v>
      <v xml:space="preserve">	</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20</v>
      <v>21</v>
      <v>22</v>
      <v>22</v>
      <v>23</v>
      <v>22</v>
      <v>22</v>
      <v>22</v>
      <v>24</v>
      <v>22</v>
      <v>22</v>
      <v>22</v>
      <v>22</v>
      <v>25</v>
      <v>26</v>
      <v>21</v>
      <v>25</v>
      <v>27</v>
      <v>22</v>
      <v>25</v>
      <v>28</v>
      <v>29</v>
      <v>30</v>
      <v>25</v>
      <v>25</v>
      <v>22</v>
      <v>25</v>
      <v>31</v>
      <v>32</v>
      <v>33</v>
      <v>34</v>
      <v>25</v>
      <v>21</v>
      <v>25</v>
      <v>25</v>
      <v>25</v>
      <v>25</v>
      <v>25</v>
      <v>25</v>
      <v>25</v>
      <v>25</v>
      <v>25</v>
      <v>25</v>
      <v>35</v>
    </spb>
    <spb s="2">
      <v>3</v>
      <v>Name</v>
      <v>LearnMoreOnLink</v>
    </spb>
    <spb s="11">
      <v>2019</v>
      <v>2019</v>
      <v>square km</v>
      <v>per thousand (2018)</v>
      <v>2022</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8">
      <v>4</v>
    </spb>
    <spb s="8">
      <v>5</v>
    </spb>
    <spb s="8">
      <v>6</v>
    </spb>
    <spb s="8">
      <v>7</v>
    </spb>
    <spb s="8">
      <v>8</v>
    </spb>
    <spb s="8">
      <v>9</v>
    </spb>
    <spb s="8">
      <v>10</v>
    </spb>
    <spb s="8">
      <v>11</v>
    </spb>
    <spb s="0">
      <v xml:space="preserve">Wikipedia	</v>
      <v xml:space="preserve">CC BY-SA 3.0	</v>
      <v xml:space="preserve">https://en.wikipedia.org/wiki/Cairo	</v>
      <v xml:space="preserve">https://creativecommons.org/licenses/by-sa/3.0	</v>
    </spb>
    <spb s="12">
      <v>47</v>
      <v>47</v>
      <v>47</v>
      <v>47</v>
      <v>47</v>
      <v>47</v>
      <v>47</v>
      <v>47</v>
      <v>47</v>
      <v>47</v>
    </spb>
    <spb s="2">
      <v>4</v>
      <v>Name</v>
      <v>LearnMoreOnLink</v>
    </spb>
    <spb s="7">
      <v>square km</v>
      <v>2018</v>
    </spb>
    <spb s="0">
      <v xml:space="preserve">Wikipedia	</v>
      <v xml:space="preserve">CC BY-SA 3.0	</v>
      <v xml:space="preserve">https://en.wikipedia.org/wiki/Port_Said	</v>
      <v xml:space="preserve">https://creativecommons.org/licenses/by-sa/3.0	</v>
    </spb>
    <spb s="9">
      <v>51</v>
      <v>51</v>
      <v>51</v>
      <v>51</v>
      <v>51</v>
      <v>51</v>
      <v>51</v>
      <v>51</v>
      <v>51</v>
    </spb>
    <spb s="7">
      <v>square km</v>
      <v>2010</v>
    </spb>
    <spb s="0">
      <v xml:space="preserve">Wikipedia	</v>
      <v xml:space="preserve">CC BY-SA 3.0	</v>
      <v xml:space="preserve">https://en.wikipedia.org/wiki/Cairo_Governorate	</v>
      <v xml:space="preserve">https://creativecommons.org/licenses/by-sa/3.0	</v>
    </spb>
    <spb s="0">
      <v xml:space="preserve">Wikipedia	</v>
      <v xml:space="preserve">CC-BY-SA	</v>
      <v xml:space="preserve">http://en.wikipedia.org/wiki/Cairo_Governorate	</v>
      <v xml:space="preserve">http://creativecommons.org/licenses/by-sa/3.0/	</v>
    </spb>
    <spb s="1">
      <v>54</v>
      <v>54</v>
      <v>54</v>
      <v>54</v>
      <v>54</v>
      <v>55</v>
      <v>54</v>
      <v>54</v>
      <v>54</v>
    </spb>
    <spb s="7">
      <v>square km</v>
      <v>2023</v>
    </spb>
    <spb s="0">
      <v xml:space="preserve">Wikipedia	</v>
      <v xml:space="preserve">CC BY-SA 3.0	</v>
      <v xml:space="preserve">https://en.wikipedia.org/wiki/Red_Sea_Governorate	</v>
      <v xml:space="preserve">https://creativecommons.org/licenses/by-sa/3.0	</v>
    </spb>
    <spb s="0">
      <v xml:space="preserve">Wikipedia	</v>
      <v xml:space="preserve">CC-BY-SA	</v>
      <v xml:space="preserve">http://en.wikipedia.org/wiki/Red_Sea_Governorate	</v>
      <v xml:space="preserve">http://creativecommons.org/licenses/by-sa/3.0/	</v>
    </spb>
    <spb s="1">
      <v>58</v>
      <v>58</v>
      <v>58</v>
      <v>58</v>
      <v>58</v>
      <v>59</v>
      <v>58</v>
      <v>58</v>
      <v>58</v>
    </spb>
    <spb s="0">
      <v xml:space="preserve">Wikipedia	</v>
      <v xml:space="preserve">CC BY-SA 3.0	</v>
      <v xml:space="preserve">https://en.wikipedia.org/wiki/Alexandria_Governorate	</v>
      <v xml:space="preserve">https://creativecommons.org/licenses/by-sa/3.0	</v>
    </spb>
    <spb s="0">
      <v xml:space="preserve">Wikipedia	</v>
      <v xml:space="preserve">CC-BY-SA	</v>
      <v xml:space="preserve">http://en.wikipedia.org/wiki/Alexandria_Governorate	</v>
      <v xml:space="preserve">http://creativecommons.org/licenses/by-sa/3.0/	</v>
    </spb>
    <spb s="1">
      <v>61</v>
      <v>61</v>
      <v>61</v>
      <v>61</v>
      <v>61</v>
      <v>62</v>
      <v>61</v>
      <v>61</v>
      <v>61</v>
    </spb>
    <spb s="0">
      <v xml:space="preserve">Wikipedia	</v>
      <v xml:space="preserve">CC BY-SA 3.0	</v>
      <v xml:space="preserve">https://en.wikipedia.org/wiki/Port_Said_Governorate	</v>
      <v xml:space="preserve">https://creativecommons.org/licenses/by-sa/3.0	</v>
    </spb>
    <spb s="0">
      <v xml:space="preserve">Wikipedia	</v>
      <v xml:space="preserve">CC-BY-SA	</v>
      <v xml:space="preserve">http://en.wikipedia.org/wiki/Port_Said_Governorate	</v>
      <v xml:space="preserve">http://creativecommons.org/licenses/by-sa/3.0/	</v>
    </spb>
    <spb s="1">
      <v>64</v>
      <v>64</v>
      <v>64</v>
      <v>64</v>
      <v>64</v>
      <v>65</v>
      <v>64</v>
      <v>64</v>
      <v>64</v>
    </spb>
    <spb s="0">
      <v xml:space="preserve">Wikipedia	</v>
      <v xml:space="preserve">CC BY-SA 3.0	</v>
      <v xml:space="preserve">https://en.wikipedia.org/wiki/Luxor	</v>
      <v xml:space="preserve">https://creativecommons.org/licenses/by-sa/3.0	</v>
    </spb>
    <spb s="9">
      <v>67</v>
      <v>67</v>
      <v>67</v>
      <v>67</v>
      <v>67</v>
      <v>67</v>
      <v>67</v>
      <v>67</v>
      <v>67</v>
    </spb>
    <spb s="2">
      <v>5</v>
      <v>Name</v>
      <v>LearnMoreOnLink</v>
    </spb>
    <spb s="7">
      <v>square km</v>
      <v>2006</v>
    </spb>
    <spb s="0">
      <v xml:space="preserve">Wikipedia	</v>
      <v xml:space="preserve">CC BY-SA 3.0	</v>
      <v xml:space="preserve">https://en.wikipedia.org/wiki/Alexandria	</v>
      <v xml:space="preserve">https://creativecommons.org/licenses/by-sa/3.0	</v>
    </spb>
    <spb s="9">
      <v>71</v>
      <v>71</v>
      <v>71</v>
      <v>71</v>
      <v>71</v>
      <v>71</v>
      <v>71</v>
      <v>71</v>
      <v>71</v>
    </spb>
    <spb s="7">
      <v>square km</v>
      <v>2016</v>
    </spb>
    <spb s="0">
      <v xml:space="preserve">Wikipedia	</v>
      <v xml:space="preserve">CC BY-SA 3.0	</v>
      <v xml:space="preserve">https://en.wikipedia.org/wiki/Hurghada	</v>
      <v xml:space="preserve">https://creativecommons.org/licenses/by-sa/3.0	</v>
    </spb>
    <spb s="13">
      <v>74</v>
      <v>74</v>
      <v>74</v>
      <v>74</v>
      <v>74</v>
      <v>74</v>
      <v>74</v>
      <v>74</v>
    </spb>
    <spb s="2">
      <v>6</v>
      <v>Name</v>
      <v>LearnMoreOnLink</v>
    </spb>
    <spb s="14">
      <v>2023</v>
    </spb>
    <spb s="0">
      <v xml:space="preserve">Wikipedia	</v>
      <v xml:space="preserve">CC BY-SA 3.0	</v>
      <v xml:space="preserve">https://en.wikipedia.org/wiki/Red_Sea	</v>
      <v xml:space="preserve">https://creativecommons.org/licenses/by-sa/3.0	</v>
    </spb>
    <spb s="15">
      <v>78</v>
      <v>78</v>
      <v>78</v>
      <v>78</v>
      <v>78</v>
      <v>78</v>
      <v>78</v>
    </spb>
    <spb s="2">
      <v>7</v>
      <v>Name</v>
      <v>LearnMoreOnLink</v>
    </spb>
    <spb s="16">
      <v>square km</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Area" t="spb"/>
    <k n="Name" t="spb"/>
    <k n="Population" t="spb"/>
    <k n="UniqueName" t="spb"/>
    <k n="Description" t="spb"/>
    <k n="Abbreviation" t="spb"/>
    <k n="Largest city" t="spb"/>
    <k n="Country/region" t="spb"/>
    <k n="Capital/Major City" t="spb"/>
  </s>
  <s>
    <k n="^Order" t="spba"/>
    <k n="TitleProperty" t="s"/>
    <k n="SubTitleProperty" t="s"/>
  </s>
  <s>
    <k n="ShowInCardView" t="b"/>
    <k n="ShowInDotNotation" t="b"/>
    <k n="ShowInAutoComplete" t="b"/>
  </s>
  <s>
    <k n="UniqueName" t="spb"/>
    <k n="VDPID/VSID" t="spb"/>
    <k n="LearnMoreOnLink" t="spb"/>
  </s>
  <s>
    <k n="Name" t="i"/>
  </s>
  <s>
    <k n="link" t="s"/>
    <k n="logo" t="s"/>
    <k n="name" t="s"/>
  </s>
  <s>
    <k n="Area" t="s"/>
    <k n="Population" t="s"/>
  </s>
  <s>
    <k n="_Self" t="i"/>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k n="Admin Division 2 (County/district/other)" t="spb"/>
  </s>
  <s>
    <k n="Name" t="spb"/>
    <k n="Latitude" t="spb"/>
    <k n="Longitude" t="spb"/>
    <k n="Population" t="spb"/>
    <k n="UniqueName" t="spb"/>
    <k n="Description" t="spb"/>
    <k n="Country/region" t="spb"/>
    <k n="Admin Division 1 (State/province/other)" t="spb"/>
  </s>
  <s>
    <k n="Population" t="s"/>
  </s>
  <s>
    <k n="Area" t="spb"/>
    <k n="Name" t="spb"/>
    <k n="Latitude" t="spb"/>
    <k n="Longitude" t="spb"/>
    <k n="UniqueName" t="spb"/>
    <k n="Description" t="spb"/>
    <k n="Country/region" t="spb"/>
  </s>
  <s>
    <k n="Area"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NumberFormat" t="s"/>
  </richProperties>
  <richStyles>
    <rSty>
      <rpv i="0">1</rpv>
    </rSty>
    <rSty dxfid="0">
      <rpv i="1">#,##0</rpv>
    </rSty>
    <rSty dxfid="1">
      <rpv i="1">0.0000</rpv>
    </rSty>
    <rSty dxfid="3">
      <rpv i="1">0.0%</rpv>
    </rSty>
    <rSty dxfid="2">
      <rpv i="1">0.00</rpv>
    </rSty>
    <rSty dxfid="5">
      <rpv i="1">0</rpv>
    </rSty>
    <rSty dxfid="4">
      <rpv i="1">#,##0.00</rpv>
    </rSty>
    <rSty dxfid="1">
      <rpv i="1">0.0</rpv>
    </rSty>
    <rSty dxfid="1">
      <rpv i="1">_([$$-en-US]* #,##0.00_);_([$$-en-US]* (#,##0.00);_([$$-en-US]* "-"??_);_(@_)</rpv>
    </rSty>
    <rSty dxfid="1">
      <rpv i="1">_([$$-en-US]* #,##0_);_([$$-en-US]* (#,##0);_([$$-en-US]* "-"_);_(@_)</rpv>
    </rSty>
    <rSty dxfid="3"/>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1E14114E-ACFF-4684-AA62-0C3C1D238D84}" sourceName="[territories].[City]">
  <pivotTables>
    <pivotTable tabId="19" name="PivotTable1"/>
    <pivotTable tabId="7" name="PivotTable4"/>
    <pivotTable tabId="9" name="PivotTable6"/>
    <pivotTable tabId="21" name="PivotTable3"/>
    <pivotTable tabId="8" name="PivotTable1"/>
    <pivotTable tabId="8" name="PivotTable5"/>
  </pivotTables>
  <data>
    <olap pivotCacheId="498789864">
      <levels count="2">
        <level uniqueName="[territories].[City].[(All)]" sourceCaption="(All)" count="0"/>
        <level uniqueName="[territories].[City].[City]" sourceCaption="City" count="15">
          <ranges>
            <range startItem="0">
              <i n="[territories].[City].&amp;[Alexandria]" c="Alexandria"/>
              <i n="[territories].[City].&amp;[Cairo]" c="Cairo"/>
              <i n="[territories].[City].&amp;[Giza]" c="Giza"/>
              <i n="[territories].[City].&amp;[Hurghada]" c="Hurghada"/>
              <i n="[territories].[City].&amp;[Luxor]" c="Luxor"/>
              <i n="[territories].[City].&amp;[Port Said]" c="Port Said"/>
              <i n="[territories].[City].&amp;[Aswan]" c="Aswan" nd="1"/>
              <i n="[territories].[City].&amp;[Beni Suef]" c="Beni Suef" nd="1"/>
              <i n="[territories].[City].&amp;[Fayoum]" c="Fayoum" nd="1"/>
              <i n="[territories].[City].&amp;[Ismailia]" c="Ismailia" nd="1"/>
              <i n="[territories].[City].&amp;[Mansoura]" c="Mansoura" nd="1"/>
              <i n="[territories].[City].&amp;[Sharm El Sheikh]" c="Sharm El Sheikh" nd="1"/>
              <i n="[territories].[City].&amp;[Suez]" c="Suez" nd="1"/>
              <i n="[territories].[City].&amp;[Tanta]" c="Tanta" nd="1"/>
              <i n="[territories].[City].&amp;[Zagazig]" c="Zagazig" nd="1"/>
            </range>
          </ranges>
        </level>
      </levels>
      <selections count="1">
        <selection n="[territories].[City].[All]"/>
      </selections>
    </olap>
  </data>
  <extLst>
    <x:ext xmlns:x15="http://schemas.microsoft.com/office/spreadsheetml/2010/11/main" uri="{470722E0-AACD-4C17-9CDC-17EF765DBC7E}">
      <x15:slicerCacheHideItemsWithNoData count="1">
        <x15:slicerCacheOlapLevelName uniqueName="[territories].[City].[City]" count="9"/>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ame" xr10:uid="{DEF3CC99-EACC-4A50-BAFA-CECE3B8ABC20}" sourceName="[Customers].[CustomerName]">
  <pivotTables>
    <pivotTable tabId="19" name="PivotTable1"/>
    <pivotTable tabId="9" name="PivotTable6"/>
    <pivotTable tabId="21" name="PivotTable3"/>
  </pivotTables>
  <data>
    <olap pivotCacheId="1046059875">
      <levels count="2">
        <level uniqueName="[Customers].[CustomerName].[(All)]" sourceCaption="(All)" count="0"/>
        <level uniqueName="[Customers].[CustomerName].[CustomerName]" sourceCaption="CustomerName" count="15">
          <ranges>
            <range startItem="0">
              <i n="[Customers].[CustomerName].&amp;[Ahmed Mohamed]" c="Ahmed Mohamed"/>
              <i n="[Customers].[CustomerName].&amp;[Aya Mahmoud]" c="Aya Mahmoud"/>
              <i n="[Customers].[CustomerName].&amp;[Fatima Mostafa]" c="Fatima Mostafa"/>
              <i n="[Customers].[CustomerName].&amp;[Hana Nasr]" c="Hana Nasr"/>
              <i n="[Customers].[CustomerName].&amp;[Khaled Ibrahim]" c="Khaled Ibrahim"/>
              <i n="[Customers].[CustomerName].&amp;[Mohamed Hassan]" c="Mohamed Hassan"/>
              <i n="[Customers].[CustomerName].&amp;[Mona Adel]" c="Mona Adel"/>
              <i n="[Customers].[CustomerName].&amp;[Omar Salah]" c="Omar Salah"/>
              <i n="[Customers].[CustomerName].&amp;[Sara Ali]" c="Sara Ali"/>
              <i n="[Customers].[CustomerName].&amp;[Youssef Kamal]" c="Youssef Kamal"/>
              <i n="[Customers].[CustomerName].&amp;[Dina Wael]" c="Dina Wael" nd="1"/>
              <i n="[Customers].[CustomerName].&amp;[Karim Badr]" c="Karim Badr" nd="1"/>
              <i n="[Customers].[CustomerName].&amp;[Nourhan Samy]" c="Nourhan Samy" nd="1"/>
              <i n="[Customers].[CustomerName].&amp;[Rania Ashraf]" c="Rania Ashraf" nd="1"/>
              <i n="[Customers].[CustomerName].&amp;[Tarek Fahmy]" c="Tarek Fahmy" nd="1"/>
            </range>
          </ranges>
        </level>
      </levels>
      <selections count="1">
        <selection n="[Customers].[CustomerNam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Method" xr10:uid="{71038CE1-B652-445E-950A-91129121EA4D}" sourceName="[Orders].[PaymentMethod]">
  <pivotTables>
    <pivotTable tabId="7" name="PivotTable4"/>
    <pivotTable tabId="8" name="PivotTable5"/>
    <pivotTable tabId="21" name="PivotTable3"/>
    <pivotTable tabId="25" name="PivotTable1"/>
    <pivotTable tabId="25" name="PivotTable2"/>
  </pivotTables>
  <data>
    <olap pivotCacheId="1046059875">
      <levels count="2">
        <level uniqueName="[Orders].[PaymentMethod].[(All)]" sourceCaption="(All)" count="0"/>
        <level uniqueName="[Orders].[PaymentMethod].[PaymentMethod]" sourceCaption="PaymentMethod" count="3">
          <ranges>
            <range startItem="0">
              <i n="[Orders].[PaymentMethod].&amp;[Cash]" c="Cash"/>
              <i n="[Orders].[PaymentMethod].&amp;[Credit]" c="Credit"/>
              <i n="[Orders].[PaymentMethod].&amp;[Debit]" c="Debit"/>
            </range>
          </ranges>
        </level>
      </levels>
      <selections count="1">
        <selection n="[Orders].[PaymentMethod].[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Category" xr10:uid="{0704F5DC-B42D-4379-87B4-8013B3E238B7}" sourceName="[Products].[SubCategory]">
  <pivotTables>
    <pivotTable tabId="19" name="PivotTable1"/>
    <pivotTable tabId="7" name="PivotTable4"/>
    <pivotTable tabId="8" name="PivotTable1"/>
    <pivotTable tabId="8" name="PivotTable5"/>
  </pivotTables>
  <data>
    <olap pivotCacheId="1046059875">
      <levels count="2">
        <level uniqueName="[Products].[SubCategory].[(All)]" sourceCaption="(All)" count="0"/>
        <level uniqueName="[Products].[SubCategory].[SubCategory]" sourceCaption="SubCategory" count="12">
          <ranges>
            <range startItem="0">
              <i n="[Products].[SubCategory].&amp;[Accessories]" c="Accessories"/>
              <i n="[Products].[SubCategory].&amp;[Cameras]" c="Cameras"/>
              <i n="[Products].[SubCategory].&amp;[Laptops]" c="Laptops"/>
              <i n="[Products].[SubCategory].&amp;[Monitors]" c="Monitors"/>
              <i n="[Products].[SubCategory].&amp;[Office]" c="Office"/>
              <i n="[Products].[SubCategory].&amp;[Phones]" c="Phones"/>
              <i n="[Products].[SubCategory].&amp;[Storage]" c="Storage"/>
              <i n="[Products].[SubCategory].&amp;[Tablets]" c="Tablets"/>
              <i n="[Products].[SubCategory].&amp;[Audio]" c="Audio" nd="1"/>
              <i n="[Products].[SubCategory].&amp;[Networking]" c="Networking" nd="1"/>
              <i n="[Products].[SubCategory].&amp;[VR]" c="VR" nd="1"/>
              <i n="[Products].[SubCategory].&amp;[Wearables]" c="Wearables" nd="1"/>
            </range>
          </ranges>
        </level>
      </levels>
      <selections count="1">
        <selection n="[Products].[SubCategory].[All]"/>
      </selections>
    </olap>
  </data>
  <extLst>
    <x:ext xmlns:x15="http://schemas.microsoft.com/office/spreadsheetml/2010/11/main" uri="{470722E0-AACD-4C17-9CDC-17EF765DBC7E}">
      <x15:slicerCacheHideItemsWithNoData count="1">
        <x15:slicerCacheOlapLevelName uniqueName="[Products].[SubCategory].[SubCategory]" count="4"/>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Name" xr10:uid="{E9003BD5-4423-46F7-83F7-6949B21F2675}" sourceName="[Products].[ProductName]">
  <pivotTables>
    <pivotTable tabId="7" name="PivotTable4"/>
    <pivotTable tabId="21" name="PivotTable3"/>
  </pivotTables>
  <data>
    <olap pivotCacheId="1046059875">
      <levels count="2">
        <level uniqueName="[Products].[ProductName].[(All)]" sourceCaption="(All)" count="0"/>
        <level uniqueName="[Products].[ProductName].[ProductName]" sourceCaption="ProductName" count="15">
          <ranges>
            <range startItem="0">
              <i n="[Products].[ProductName].&amp;[4K Camera]" c="4K Camera"/>
              <i n="[Products].[ProductName].&amp;[External SSD 1TB]" c="External SSD 1TB"/>
              <i n="[Products].[ProductName].&amp;[Gaming Headset]" c="Gaming Headset"/>
              <i n="[Products].[ProductName].&amp;[Keyboard Pro]" c="Keyboard Pro"/>
              <i n="[Products].[ProductName].&amp;[Laptop 15&quot;]" c="Laptop 15&quot;"/>
              <i n="[Products].[ProductName].&amp;[Monitor 24&quot;]" c="Monitor 24&quot;"/>
              <i n="[Products].[ProductName].&amp;[Printer Pro]" c="Printer Pro"/>
              <i n="[Products].[ProductName].&amp;[Smartphone X]" c="Smartphone X"/>
              <i n="[Products].[ProductName].&amp;[Tablet 10&quot;]" c="Tablet 10&quot;"/>
              <i n="[Products].[ProductName].&amp;[Wireless Mouse]" c="Wireless Mouse"/>
              <i n="[Products].[ProductName].&amp;[Bluetooth Speaker]" c="Bluetooth Speaker" nd="1"/>
              <i n="[Products].[ProductName].&amp;[Power Bank 20000mAh]" c="Power Bank 20000mAh" nd="1"/>
              <i n="[Products].[ProductName].&amp;[Router WiFi 6]" c="Router WiFi 6" nd="1"/>
              <i n="[Products].[ProductName].&amp;[Smart Watch]" c="Smart Watch" nd="1"/>
              <i n="[Products].[ProductName].&amp;[VR Headset]" c="VR Headset" nd="1"/>
            </range>
          </ranges>
        </level>
      </levels>
      <selections count="1">
        <selection n="[Products].[ProductNam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B38F7876-3A32-4F8C-B64D-1C9FA4FEADD3}" cache="Slicer_City" caption="City" level="1" rowHeight="241300"/>
  <slicer name="CustomerName" xr10:uid="{D7318C6E-FAFB-4BDF-BB72-F715BC64C5DE}" cache="Slicer_CustomerName" caption="CustomerName" level="1" rowHeight="241300"/>
  <slicer name="PaymentMethod" xr10:uid="{6A7448D8-243E-4EF5-8A6D-34634329FF7D}" cache="Slicer_PaymentMethod" caption="PaymentMethod" level="1" rowHeight="241300"/>
  <slicer name="SubCategory" xr10:uid="{E4B5B8CD-97DC-4A85-B445-B0ED1D8B1159}" cache="Slicer_SubCategory" caption="SubCategory" level="1" rowHeight="241300"/>
  <slicer name="ProductName" xr10:uid="{1DEF5B0E-214D-4A5C-987B-8B641A937CBC}" cache="Slicer_ProductName" caption="ProductName" startItem="5" level="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835520D-8F86-4B46-AFD9-A71DA2401E3A}" name="territories" displayName="territories" ref="A1:C16" tableType="queryTable" totalsRowShown="0">
  <autoFilter ref="A1:C16" xr:uid="{5835520D-8F86-4B46-AFD9-A71DA2401E3A}"/>
  <tableColumns count="3">
    <tableColumn id="1" xr3:uid="{6C43E83E-09F8-4A9A-939E-EEAC79D165C4}" uniqueName="1" name="RegionID" queryTableFieldId="1" dataDxfId="49"/>
    <tableColumn id="2" xr3:uid="{779F38B5-3546-43B0-A958-5461FBCA42A6}" uniqueName="2" name="City" queryTableFieldId="2" dataDxfId="48"/>
    <tableColumn id="3" xr3:uid="{B413E322-D261-48EB-8AA4-1BC8787E4404}" uniqueName="3" name="Country" queryTableFieldId="3" dataDxfId="4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974970E-DFE7-4C50-BB8D-087AFC524D5C}" name="Dates_1" displayName="Dates_1" ref="A1:E51" tableType="queryTable" totalsRowShown="0">
  <autoFilter ref="A1:E51" xr:uid="{5974970E-DFE7-4C50-BB8D-087AFC524D5C}"/>
  <tableColumns count="5">
    <tableColumn id="1" xr3:uid="{9912B46D-5824-4DDD-88F1-977187251452}" uniqueName="1" name="Dates" queryTableFieldId="1" dataDxfId="46"/>
    <tableColumn id="2" xr3:uid="{DA8079C5-8031-4BF9-A643-B94338018A14}" uniqueName="2" name="Year" queryTableFieldId="2"/>
    <tableColumn id="3" xr3:uid="{76FE93C2-7779-4AAC-A753-44D9FD7A9CEC}" uniqueName="3" name="Month" queryTableFieldId="3" dataDxfId="45"/>
    <tableColumn id="4" xr3:uid="{832C772A-9E77-4F20-8152-1C950C64DE8C}" uniqueName="4" name="Quarter" queryTableFieldId="4" dataDxfId="44"/>
    <tableColumn id="5" xr3:uid="{AD1481A2-2559-472F-90FE-96E6B726AAF3}" uniqueName="5" name="Day of Week" queryTableFieldId="5" dataDxfId="4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D317644-004A-4568-8073-EAE8A5285CE9}" name="Dates" displayName="Dates" ref="A1:A51" totalsRowShown="0" headerRowDxfId="42">
  <autoFilter ref="A1:A51" xr:uid="{3D317644-004A-4568-8073-EAE8A5285CE9}"/>
  <tableColumns count="1">
    <tableColumn id="1" xr3:uid="{67CDF8B6-13E7-48C7-B0C6-68EE48560A3E}" name="Dates" dataDxfId="4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FD18FA-175B-404D-810A-2A95E7321310}" name="Products" displayName="Products" ref="A1:H16" tableType="queryTable" totalsRowShown="0">
  <autoFilter ref="A1:H16" xr:uid="{B1FD18FA-175B-404D-810A-2A95E7321310}"/>
  <tableColumns count="8">
    <tableColumn id="1" xr3:uid="{F95F0A07-EDF6-4CED-B09A-782FA11736EB}" uniqueName="1" name="ProductID" queryTableFieldId="1" dataDxfId="40"/>
    <tableColumn id="2" xr3:uid="{93E4BF77-1B35-4486-8BDA-23BBFA6F83D1}" uniqueName="2" name="ProductName" queryTableFieldId="2" dataDxfId="39"/>
    <tableColumn id="3" xr3:uid="{D7060C53-9F95-417D-9C4F-BC909203B377}" uniqueName="3" name="Category" queryTableFieldId="3" dataDxfId="38"/>
    <tableColumn id="4" xr3:uid="{534283D1-79C6-419A-8D9E-F86B5390DB68}" uniqueName="4" name="SubCategory" queryTableFieldId="4" dataDxfId="37"/>
    <tableColumn id="5" xr3:uid="{8908307A-391A-42AC-B5D6-EA3D1054196B}" uniqueName="5" name="Manufacturer" queryTableFieldId="5" dataDxfId="36"/>
    <tableColumn id="6" xr3:uid="{76D411BF-087A-4787-BA4E-105676176A2E}" uniqueName="6" name="CostPrice" queryTableFieldId="6" dataDxfId="35"/>
    <tableColumn id="7" xr3:uid="{7A71CFB6-5555-49B0-A1DA-3F04AA0E6DB4}" uniqueName="7" name="WeightKG" queryTableFieldId="7"/>
    <tableColumn id="8" xr3:uid="{98E89B97-E698-43C3-A693-3FFC86EC6A44}" uniqueName="8" name="Size" queryTableFieldId="8" dataDxfId="3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8CA2D95-F11E-4A40-AC2D-C0993AAD3DBE}" name="Orders" displayName="Orders" ref="A1:H51" tableType="queryTable" totalsRowShown="0">
  <autoFilter ref="A1:H51" xr:uid="{28CA2D95-F11E-4A40-AC2D-C0993AAD3DBE}"/>
  <tableColumns count="8">
    <tableColumn id="1" xr3:uid="{5852D659-495E-4B18-9E27-4A165E35DF95}" uniqueName="1" name="OrderID" queryTableFieldId="1" dataDxfId="32"/>
    <tableColumn id="2" xr3:uid="{7BDC326E-F159-4AFD-A63A-D5DA37F12D0C}" uniqueName="2" name="OrderDate" queryTableFieldId="2" dataDxfId="31"/>
    <tableColumn id="3" xr3:uid="{2A095CFE-2441-4023-97E3-99254E5C22DE}" uniqueName="3" name="CustomerID" queryTableFieldId="3" dataDxfId="30"/>
    <tableColumn id="4" xr3:uid="{9A9C4E4F-FC05-445A-B6CC-83FDB7386845}" uniqueName="4" name="ProductID" queryTableFieldId="4" dataDxfId="29"/>
    <tableColumn id="5" xr3:uid="{BFB1DEB2-A891-4348-8448-D2C6D6947697}" uniqueName="5" name="Quantity" queryTableFieldId="5" dataDxfId="28"/>
    <tableColumn id="6" xr3:uid="{BBCF0BBB-BC79-4080-A00A-86812ABC0117}" uniqueName="6" name="UnitPrice" queryTableFieldId="6" dataDxfId="27"/>
    <tableColumn id="7" xr3:uid="{32073752-4ACB-4507-A399-D14C657E60C4}" uniqueName="7" name="SalesAmount" queryTableFieldId="7" dataDxfId="26"/>
    <tableColumn id="8" xr3:uid="{E48007F0-0774-4A62-8509-7EDBC77F5AB3}" uniqueName="8" name="PaymentMethod" queryTableFieldId="8" dataDxfId="2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9FCAEF-BF15-4615-BF3C-5D0E51C46EEF}" name="Customers" displayName="Customers" ref="A1:E16" tableType="queryTable" totalsRowShown="0">
  <autoFilter ref="A1:E16" xr:uid="{029FCAEF-BF15-4615-BF3C-5D0E51C46EEF}"/>
  <tableColumns count="5">
    <tableColumn id="1" xr3:uid="{AE8E1644-4EEA-49D6-A0EA-213C545CD752}" uniqueName="1" name="CustomerID" queryTableFieldId="1" dataDxfId="24"/>
    <tableColumn id="2" xr3:uid="{E1996DC5-AF0A-42D0-8A2E-78ADA49F2EB5}" uniqueName="2" name="CustomerName" queryTableFieldId="2" dataDxfId="23"/>
    <tableColumn id="3" xr3:uid="{09A56B10-49C1-452C-BD80-E26FE5E52465}" uniqueName="3" name="PostalCode" queryTableFieldId="3"/>
    <tableColumn id="4" xr3:uid="{CB84E4FD-0CA5-4DA1-8BA4-75004ECF26EE}" uniqueName="4" name="Segment" queryTableFieldId="4" dataDxfId="22"/>
    <tableColumn id="5" xr3:uid="{C0F090C7-9784-46A9-A886-7650B0EDB0C9}" uniqueName="5" name="Region ID" queryTableFieldId="5" dataDxfId="2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DD877D1-CDF8-4DFA-A1A1-A4C7947FA94B}" name="Table8" displayName="Table8" ref="J5:K11" totalsRowShown="0">
  <autoFilter ref="J5:K11" xr:uid="{ADD877D1-CDF8-4DFA-A1A1-A4C7947FA94B}"/>
  <tableColumns count="2">
    <tableColumn id="1" xr3:uid="{E86BFA8D-4BD3-4667-BC8E-1909AE7641A1}" name="City" dataDxfId="5"/>
    <tableColumn id="2" xr3:uid="{314D7700-B4EC-46AD-8524-0AD98DD7D071}" name="Sum Sale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table" Target="../tables/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35D1C-E92D-4D43-8BE2-4763A2AFD8AE}">
  <sheetPr codeName="Sheet1"/>
  <dimension ref="A1:C16"/>
  <sheetViews>
    <sheetView workbookViewId="0">
      <selection activeCell="J9" sqref="J9"/>
    </sheetView>
  </sheetViews>
  <sheetFormatPr defaultRowHeight="15" x14ac:dyDescent="0.25"/>
  <cols>
    <col min="1" max="1" width="11.28515625" bestFit="1" customWidth="1"/>
    <col min="2" max="2" width="15.140625" bestFit="1" customWidth="1"/>
    <col min="3" max="3" width="10.28515625" bestFit="1" customWidth="1"/>
  </cols>
  <sheetData>
    <row r="1" spans="1:3" x14ac:dyDescent="0.25">
      <c r="A1" t="s">
        <v>119</v>
      </c>
      <c r="B1" t="s">
        <v>120</v>
      </c>
      <c r="C1" t="s">
        <v>121</v>
      </c>
    </row>
    <row r="2" spans="1:3" x14ac:dyDescent="0.25">
      <c r="A2" s="1" t="s">
        <v>8</v>
      </c>
      <c r="B2" s="1" t="s">
        <v>141</v>
      </c>
      <c r="C2" s="1" t="s">
        <v>122</v>
      </c>
    </row>
    <row r="3" spans="1:3" x14ac:dyDescent="0.25">
      <c r="A3" s="1" t="s">
        <v>12</v>
      </c>
      <c r="B3" s="1" t="s">
        <v>142</v>
      </c>
      <c r="C3" s="1" t="s">
        <v>122</v>
      </c>
    </row>
    <row r="4" spans="1:3" x14ac:dyDescent="0.25">
      <c r="A4" s="1" t="s">
        <v>16</v>
      </c>
      <c r="B4" s="1" t="s">
        <v>143</v>
      </c>
      <c r="C4" s="1" t="s">
        <v>122</v>
      </c>
    </row>
    <row r="5" spans="1:3" x14ac:dyDescent="0.25">
      <c r="A5" s="1" t="s">
        <v>21</v>
      </c>
      <c r="B5" s="1" t="s">
        <v>144</v>
      </c>
      <c r="C5" s="1" t="s">
        <v>122</v>
      </c>
    </row>
    <row r="6" spans="1:3" x14ac:dyDescent="0.25">
      <c r="A6" s="1" t="s">
        <v>24</v>
      </c>
      <c r="B6" s="1" t="s">
        <v>145</v>
      </c>
      <c r="C6" s="1" t="s">
        <v>122</v>
      </c>
    </row>
    <row r="7" spans="1:3" x14ac:dyDescent="0.25">
      <c r="A7" s="1" t="s">
        <v>123</v>
      </c>
      <c r="B7" s="1" t="s">
        <v>146</v>
      </c>
      <c r="C7" s="1" t="s">
        <v>122</v>
      </c>
    </row>
    <row r="8" spans="1:3" x14ac:dyDescent="0.25">
      <c r="A8" s="1" t="s">
        <v>124</v>
      </c>
      <c r="B8" s="1" t="s">
        <v>147</v>
      </c>
      <c r="C8" s="1" t="s">
        <v>122</v>
      </c>
    </row>
    <row r="9" spans="1:3" x14ac:dyDescent="0.25">
      <c r="A9" s="1" t="s">
        <v>29</v>
      </c>
      <c r="B9" s="1" t="s">
        <v>148</v>
      </c>
      <c r="C9" s="1" t="s">
        <v>122</v>
      </c>
    </row>
    <row r="10" spans="1:3" x14ac:dyDescent="0.25">
      <c r="A10" s="1" t="s">
        <v>125</v>
      </c>
      <c r="B10" s="1" t="s">
        <v>149</v>
      </c>
      <c r="C10" s="1" t="s">
        <v>122</v>
      </c>
    </row>
    <row r="11" spans="1:3" x14ac:dyDescent="0.25">
      <c r="A11" s="1" t="s">
        <v>126</v>
      </c>
      <c r="B11" s="1" t="s">
        <v>150</v>
      </c>
      <c r="C11" s="1" t="s">
        <v>122</v>
      </c>
    </row>
    <row r="12" spans="1:3" x14ac:dyDescent="0.25">
      <c r="A12" s="1" t="s">
        <v>127</v>
      </c>
      <c r="B12" s="1" t="s">
        <v>151</v>
      </c>
      <c r="C12" s="1" t="s">
        <v>122</v>
      </c>
    </row>
    <row r="13" spans="1:3" x14ac:dyDescent="0.25">
      <c r="A13" s="1" t="s">
        <v>36</v>
      </c>
      <c r="B13" s="1" t="s">
        <v>152</v>
      </c>
      <c r="C13" s="1" t="s">
        <v>122</v>
      </c>
    </row>
    <row r="14" spans="1:3" x14ac:dyDescent="0.25">
      <c r="A14" s="1" t="s">
        <v>39</v>
      </c>
      <c r="B14" s="1" t="s">
        <v>153</v>
      </c>
      <c r="C14" s="1" t="s">
        <v>122</v>
      </c>
    </row>
    <row r="15" spans="1:3" x14ac:dyDescent="0.25">
      <c r="A15" s="1" t="s">
        <v>128</v>
      </c>
      <c r="B15" s="1" t="s">
        <v>154</v>
      </c>
      <c r="C15" s="1" t="s">
        <v>122</v>
      </c>
    </row>
    <row r="16" spans="1:3" x14ac:dyDescent="0.25">
      <c r="A16" s="1" t="s">
        <v>129</v>
      </c>
      <c r="B16" s="1" t="s">
        <v>155</v>
      </c>
      <c r="C16" s="1" t="s">
        <v>122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84BF4-58FA-4340-BFA5-FDEE93B94ED9}">
  <sheetPr codeName="Sheet2"/>
  <dimension ref="A1:E51"/>
  <sheetViews>
    <sheetView workbookViewId="0">
      <selection activeCell="J16" sqref="J16"/>
    </sheetView>
  </sheetViews>
  <sheetFormatPr defaultRowHeight="15" x14ac:dyDescent="0.25"/>
  <cols>
    <col min="1" max="1" width="9.7109375" bestFit="1" customWidth="1"/>
    <col min="2" max="2" width="7.28515625" bestFit="1" customWidth="1"/>
    <col min="3" max="3" width="9.28515625" bestFit="1" customWidth="1"/>
    <col min="4" max="4" width="10.140625" bestFit="1" customWidth="1"/>
    <col min="5" max="5" width="14.5703125" bestFit="1" customWidth="1"/>
  </cols>
  <sheetData>
    <row r="1" spans="1:5" x14ac:dyDescent="0.25">
      <c r="A1" t="s">
        <v>156</v>
      </c>
      <c r="B1" t="s">
        <v>158</v>
      </c>
      <c r="C1" t="s">
        <v>159</v>
      </c>
      <c r="D1" t="s">
        <v>160</v>
      </c>
      <c r="E1" t="s">
        <v>161</v>
      </c>
    </row>
    <row r="2" spans="1:5" x14ac:dyDescent="0.25">
      <c r="A2" s="2">
        <v>44931</v>
      </c>
      <c r="B2">
        <v>2023</v>
      </c>
      <c r="C2" s="1" t="s">
        <v>130</v>
      </c>
      <c r="D2" s="1" t="s">
        <v>162</v>
      </c>
      <c r="E2" s="1" t="s">
        <v>163</v>
      </c>
    </row>
    <row r="3" spans="1:5" x14ac:dyDescent="0.25">
      <c r="A3" s="2">
        <v>44933</v>
      </c>
      <c r="B3">
        <v>2023</v>
      </c>
      <c r="C3" s="1" t="s">
        <v>130</v>
      </c>
      <c r="D3" s="1" t="s">
        <v>162</v>
      </c>
      <c r="E3" s="1" t="s">
        <v>164</v>
      </c>
    </row>
    <row r="4" spans="1:5" x14ac:dyDescent="0.25">
      <c r="A4" s="2">
        <v>44936</v>
      </c>
      <c r="B4">
        <v>2023</v>
      </c>
      <c r="C4" s="1" t="s">
        <v>130</v>
      </c>
      <c r="D4" s="1" t="s">
        <v>162</v>
      </c>
      <c r="E4" s="1" t="s">
        <v>165</v>
      </c>
    </row>
    <row r="5" spans="1:5" x14ac:dyDescent="0.25">
      <c r="A5" s="2">
        <v>44941</v>
      </c>
      <c r="B5">
        <v>2023</v>
      </c>
      <c r="C5" s="1" t="s">
        <v>130</v>
      </c>
      <c r="D5" s="1" t="s">
        <v>162</v>
      </c>
      <c r="E5" s="1" t="s">
        <v>166</v>
      </c>
    </row>
    <row r="6" spans="1:5" x14ac:dyDescent="0.25">
      <c r="A6" s="2">
        <v>44944</v>
      </c>
      <c r="B6">
        <v>2023</v>
      </c>
      <c r="C6" s="1" t="s">
        <v>130</v>
      </c>
      <c r="D6" s="1" t="s">
        <v>162</v>
      </c>
      <c r="E6" s="1" t="s">
        <v>167</v>
      </c>
    </row>
    <row r="7" spans="1:5" x14ac:dyDescent="0.25">
      <c r="A7" s="2">
        <v>44946</v>
      </c>
      <c r="B7">
        <v>2023</v>
      </c>
      <c r="C7" s="1" t="s">
        <v>130</v>
      </c>
      <c r="D7" s="1" t="s">
        <v>162</v>
      </c>
      <c r="E7" s="1" t="s">
        <v>168</v>
      </c>
    </row>
    <row r="8" spans="1:5" x14ac:dyDescent="0.25">
      <c r="A8" s="2">
        <v>44948</v>
      </c>
      <c r="B8">
        <v>2023</v>
      </c>
      <c r="C8" s="1" t="s">
        <v>130</v>
      </c>
      <c r="D8" s="1" t="s">
        <v>162</v>
      </c>
      <c r="E8" s="1" t="s">
        <v>166</v>
      </c>
    </row>
    <row r="9" spans="1:5" x14ac:dyDescent="0.25">
      <c r="A9" s="2">
        <v>44951</v>
      </c>
      <c r="B9">
        <v>2023</v>
      </c>
      <c r="C9" s="1" t="s">
        <v>130</v>
      </c>
      <c r="D9" s="1" t="s">
        <v>162</v>
      </c>
      <c r="E9" s="1" t="s">
        <v>167</v>
      </c>
    </row>
    <row r="10" spans="1:5" x14ac:dyDescent="0.25">
      <c r="A10" s="2">
        <v>44954</v>
      </c>
      <c r="B10">
        <v>2023</v>
      </c>
      <c r="C10" s="1" t="s">
        <v>130</v>
      </c>
      <c r="D10" s="1" t="s">
        <v>162</v>
      </c>
      <c r="E10" s="1" t="s">
        <v>164</v>
      </c>
    </row>
    <row r="11" spans="1:5" x14ac:dyDescent="0.25">
      <c r="A11" s="2">
        <v>44956</v>
      </c>
      <c r="B11">
        <v>2023</v>
      </c>
      <c r="C11" s="1" t="s">
        <v>130</v>
      </c>
      <c r="D11" s="1" t="s">
        <v>162</v>
      </c>
      <c r="E11" s="1" t="s">
        <v>169</v>
      </c>
    </row>
    <row r="12" spans="1:5" x14ac:dyDescent="0.25">
      <c r="A12" s="2">
        <v>44959</v>
      </c>
      <c r="B12">
        <v>2023</v>
      </c>
      <c r="C12" s="1" t="s">
        <v>131</v>
      </c>
      <c r="D12" s="1" t="s">
        <v>162</v>
      </c>
      <c r="E12" s="1" t="s">
        <v>163</v>
      </c>
    </row>
    <row r="13" spans="1:5" x14ac:dyDescent="0.25">
      <c r="A13" s="2">
        <v>44962</v>
      </c>
      <c r="B13">
        <v>2023</v>
      </c>
      <c r="C13" s="1" t="s">
        <v>131</v>
      </c>
      <c r="D13" s="1" t="s">
        <v>162</v>
      </c>
      <c r="E13" s="1" t="s">
        <v>166</v>
      </c>
    </row>
    <row r="14" spans="1:5" x14ac:dyDescent="0.25">
      <c r="A14" s="2">
        <v>44965</v>
      </c>
      <c r="B14">
        <v>2023</v>
      </c>
      <c r="C14" s="1" t="s">
        <v>131</v>
      </c>
      <c r="D14" s="1" t="s">
        <v>162</v>
      </c>
      <c r="E14" s="1" t="s">
        <v>167</v>
      </c>
    </row>
    <row r="15" spans="1:5" x14ac:dyDescent="0.25">
      <c r="A15" s="2">
        <v>44967</v>
      </c>
      <c r="B15">
        <v>2023</v>
      </c>
      <c r="C15" s="1" t="s">
        <v>131</v>
      </c>
      <c r="D15" s="1" t="s">
        <v>162</v>
      </c>
      <c r="E15" s="1" t="s">
        <v>168</v>
      </c>
    </row>
    <row r="16" spans="1:5" x14ac:dyDescent="0.25">
      <c r="A16" s="2">
        <v>44969</v>
      </c>
      <c r="B16">
        <v>2023</v>
      </c>
      <c r="C16" s="1" t="s">
        <v>131</v>
      </c>
      <c r="D16" s="1" t="s">
        <v>162</v>
      </c>
      <c r="E16" s="1" t="s">
        <v>166</v>
      </c>
    </row>
    <row r="17" spans="1:5" x14ac:dyDescent="0.25">
      <c r="A17" s="2">
        <v>44972</v>
      </c>
      <c r="B17">
        <v>2023</v>
      </c>
      <c r="C17" s="1" t="s">
        <v>131</v>
      </c>
      <c r="D17" s="1" t="s">
        <v>162</v>
      </c>
      <c r="E17" s="1" t="s">
        <v>167</v>
      </c>
    </row>
    <row r="18" spans="1:5" x14ac:dyDescent="0.25">
      <c r="A18" s="2">
        <v>44975</v>
      </c>
      <c r="B18">
        <v>2023</v>
      </c>
      <c r="C18" s="1" t="s">
        <v>131</v>
      </c>
      <c r="D18" s="1" t="s">
        <v>162</v>
      </c>
      <c r="E18" s="1" t="s">
        <v>164</v>
      </c>
    </row>
    <row r="19" spans="1:5" x14ac:dyDescent="0.25">
      <c r="A19" s="2">
        <v>44977</v>
      </c>
      <c r="B19">
        <v>2023</v>
      </c>
      <c r="C19" s="1" t="s">
        <v>131</v>
      </c>
      <c r="D19" s="1" t="s">
        <v>162</v>
      </c>
      <c r="E19" s="1" t="s">
        <v>169</v>
      </c>
    </row>
    <row r="20" spans="1:5" x14ac:dyDescent="0.25">
      <c r="A20" s="2">
        <v>44979</v>
      </c>
      <c r="B20">
        <v>2023</v>
      </c>
      <c r="C20" s="1" t="s">
        <v>131</v>
      </c>
      <c r="D20" s="1" t="s">
        <v>162</v>
      </c>
      <c r="E20" s="1" t="s">
        <v>167</v>
      </c>
    </row>
    <row r="21" spans="1:5" x14ac:dyDescent="0.25">
      <c r="A21" s="2">
        <v>44982</v>
      </c>
      <c r="B21">
        <v>2023</v>
      </c>
      <c r="C21" s="1" t="s">
        <v>131</v>
      </c>
      <c r="D21" s="1" t="s">
        <v>162</v>
      </c>
      <c r="E21" s="1" t="s">
        <v>164</v>
      </c>
    </row>
    <row r="22" spans="1:5" x14ac:dyDescent="0.25">
      <c r="A22" s="2">
        <v>44985</v>
      </c>
      <c r="B22">
        <v>2023</v>
      </c>
      <c r="C22" s="1" t="s">
        <v>131</v>
      </c>
      <c r="D22" s="1" t="s">
        <v>162</v>
      </c>
      <c r="E22" s="1" t="s">
        <v>165</v>
      </c>
    </row>
    <row r="23" spans="1:5" x14ac:dyDescent="0.25">
      <c r="A23" s="2">
        <v>44988</v>
      </c>
      <c r="B23">
        <v>2023</v>
      </c>
      <c r="C23" s="1" t="s">
        <v>132</v>
      </c>
      <c r="D23" s="1" t="s">
        <v>162</v>
      </c>
      <c r="E23" s="1" t="s">
        <v>168</v>
      </c>
    </row>
    <row r="24" spans="1:5" x14ac:dyDescent="0.25">
      <c r="A24" s="2">
        <v>44990</v>
      </c>
      <c r="B24">
        <v>2023</v>
      </c>
      <c r="C24" s="1" t="s">
        <v>132</v>
      </c>
      <c r="D24" s="1" t="s">
        <v>162</v>
      </c>
      <c r="E24" s="1" t="s">
        <v>166</v>
      </c>
    </row>
    <row r="25" spans="1:5" x14ac:dyDescent="0.25">
      <c r="A25" s="2">
        <v>44993</v>
      </c>
      <c r="B25">
        <v>2023</v>
      </c>
      <c r="C25" s="1" t="s">
        <v>132</v>
      </c>
      <c r="D25" s="1" t="s">
        <v>162</v>
      </c>
      <c r="E25" s="1" t="s">
        <v>167</v>
      </c>
    </row>
    <row r="26" spans="1:5" x14ac:dyDescent="0.25">
      <c r="A26" s="2">
        <v>44995</v>
      </c>
      <c r="B26">
        <v>2023</v>
      </c>
      <c r="C26" s="1" t="s">
        <v>132</v>
      </c>
      <c r="D26" s="1" t="s">
        <v>162</v>
      </c>
      <c r="E26" s="1" t="s">
        <v>168</v>
      </c>
    </row>
    <row r="27" spans="1:5" x14ac:dyDescent="0.25">
      <c r="A27" s="2">
        <v>44997</v>
      </c>
      <c r="B27">
        <v>2023</v>
      </c>
      <c r="C27" s="1" t="s">
        <v>132</v>
      </c>
      <c r="D27" s="1" t="s">
        <v>162</v>
      </c>
      <c r="E27" s="1" t="s">
        <v>166</v>
      </c>
    </row>
    <row r="28" spans="1:5" x14ac:dyDescent="0.25">
      <c r="A28" s="2">
        <v>45000</v>
      </c>
      <c r="B28">
        <v>2023</v>
      </c>
      <c r="C28" s="1" t="s">
        <v>132</v>
      </c>
      <c r="D28" s="1" t="s">
        <v>162</v>
      </c>
      <c r="E28" s="1" t="s">
        <v>167</v>
      </c>
    </row>
    <row r="29" spans="1:5" x14ac:dyDescent="0.25">
      <c r="A29" s="2">
        <v>45003</v>
      </c>
      <c r="B29">
        <v>2023</v>
      </c>
      <c r="C29" s="1" t="s">
        <v>132</v>
      </c>
      <c r="D29" s="1" t="s">
        <v>162</v>
      </c>
      <c r="E29" s="1" t="s">
        <v>164</v>
      </c>
    </row>
    <row r="30" spans="1:5" x14ac:dyDescent="0.25">
      <c r="A30" s="2">
        <v>45005</v>
      </c>
      <c r="B30">
        <v>2023</v>
      </c>
      <c r="C30" s="1" t="s">
        <v>132</v>
      </c>
      <c r="D30" s="1" t="s">
        <v>162</v>
      </c>
      <c r="E30" s="1" t="s">
        <v>169</v>
      </c>
    </row>
    <row r="31" spans="1:5" x14ac:dyDescent="0.25">
      <c r="A31" s="2">
        <v>45007</v>
      </c>
      <c r="B31">
        <v>2023</v>
      </c>
      <c r="C31" s="1" t="s">
        <v>132</v>
      </c>
      <c r="D31" s="1" t="s">
        <v>162</v>
      </c>
      <c r="E31" s="1" t="s">
        <v>167</v>
      </c>
    </row>
    <row r="32" spans="1:5" x14ac:dyDescent="0.25">
      <c r="A32" s="2">
        <v>45010</v>
      </c>
      <c r="B32">
        <v>2023</v>
      </c>
      <c r="C32" s="1" t="s">
        <v>132</v>
      </c>
      <c r="D32" s="1" t="s">
        <v>162</v>
      </c>
      <c r="E32" s="1" t="s">
        <v>164</v>
      </c>
    </row>
    <row r="33" spans="1:5" x14ac:dyDescent="0.25">
      <c r="A33" s="2">
        <v>45013</v>
      </c>
      <c r="B33">
        <v>2023</v>
      </c>
      <c r="C33" s="1" t="s">
        <v>132</v>
      </c>
      <c r="D33" s="1" t="s">
        <v>162</v>
      </c>
      <c r="E33" s="1" t="s">
        <v>165</v>
      </c>
    </row>
    <row r="34" spans="1:5" x14ac:dyDescent="0.25">
      <c r="A34" s="2">
        <v>45015</v>
      </c>
      <c r="B34">
        <v>2023</v>
      </c>
      <c r="C34" s="1" t="s">
        <v>132</v>
      </c>
      <c r="D34" s="1" t="s">
        <v>162</v>
      </c>
      <c r="E34" s="1" t="s">
        <v>163</v>
      </c>
    </row>
    <row r="35" spans="1:5" x14ac:dyDescent="0.25">
      <c r="A35" s="2">
        <v>45018</v>
      </c>
      <c r="B35">
        <v>2023</v>
      </c>
      <c r="C35" s="1" t="s">
        <v>133</v>
      </c>
      <c r="D35" s="1" t="s">
        <v>170</v>
      </c>
      <c r="E35" s="1" t="s">
        <v>166</v>
      </c>
    </row>
    <row r="36" spans="1:5" x14ac:dyDescent="0.25">
      <c r="A36" s="2">
        <v>45021</v>
      </c>
      <c r="B36">
        <v>2023</v>
      </c>
      <c r="C36" s="1" t="s">
        <v>133</v>
      </c>
      <c r="D36" s="1" t="s">
        <v>170</v>
      </c>
      <c r="E36" s="1" t="s">
        <v>167</v>
      </c>
    </row>
    <row r="37" spans="1:5" x14ac:dyDescent="0.25">
      <c r="A37" s="2">
        <v>45024</v>
      </c>
      <c r="B37">
        <v>2023</v>
      </c>
      <c r="C37" s="1" t="s">
        <v>133</v>
      </c>
      <c r="D37" s="1" t="s">
        <v>170</v>
      </c>
      <c r="E37" s="1" t="s">
        <v>164</v>
      </c>
    </row>
    <row r="38" spans="1:5" x14ac:dyDescent="0.25">
      <c r="A38" s="2">
        <v>45026</v>
      </c>
      <c r="B38">
        <v>2023</v>
      </c>
      <c r="C38" s="1" t="s">
        <v>133</v>
      </c>
      <c r="D38" s="1" t="s">
        <v>170</v>
      </c>
      <c r="E38" s="1" t="s">
        <v>169</v>
      </c>
    </row>
    <row r="39" spans="1:5" x14ac:dyDescent="0.25">
      <c r="A39" s="2">
        <v>45028</v>
      </c>
      <c r="B39">
        <v>2023</v>
      </c>
      <c r="C39" s="1" t="s">
        <v>133</v>
      </c>
      <c r="D39" s="1" t="s">
        <v>170</v>
      </c>
      <c r="E39" s="1" t="s">
        <v>167</v>
      </c>
    </row>
    <row r="40" spans="1:5" x14ac:dyDescent="0.25">
      <c r="A40" s="2">
        <v>45031</v>
      </c>
      <c r="B40">
        <v>2023</v>
      </c>
      <c r="C40" s="1" t="s">
        <v>133</v>
      </c>
      <c r="D40" s="1" t="s">
        <v>170</v>
      </c>
      <c r="E40" s="1" t="s">
        <v>164</v>
      </c>
    </row>
    <row r="41" spans="1:5" x14ac:dyDescent="0.25">
      <c r="A41" s="2">
        <v>45034</v>
      </c>
      <c r="B41">
        <v>2023</v>
      </c>
      <c r="C41" s="1" t="s">
        <v>133</v>
      </c>
      <c r="D41" s="1" t="s">
        <v>170</v>
      </c>
      <c r="E41" s="1" t="s">
        <v>165</v>
      </c>
    </row>
    <row r="42" spans="1:5" x14ac:dyDescent="0.25">
      <c r="A42" s="2">
        <v>45036</v>
      </c>
      <c r="B42">
        <v>2023</v>
      </c>
      <c r="C42" s="1" t="s">
        <v>133</v>
      </c>
      <c r="D42" s="1" t="s">
        <v>170</v>
      </c>
      <c r="E42" s="1" t="s">
        <v>163</v>
      </c>
    </row>
    <row r="43" spans="1:5" x14ac:dyDescent="0.25">
      <c r="A43" s="2">
        <v>45038</v>
      </c>
      <c r="B43">
        <v>2023</v>
      </c>
      <c r="C43" s="1" t="s">
        <v>133</v>
      </c>
      <c r="D43" s="1" t="s">
        <v>170</v>
      </c>
      <c r="E43" s="1" t="s">
        <v>164</v>
      </c>
    </row>
    <row r="44" spans="1:5" x14ac:dyDescent="0.25">
      <c r="A44" s="2">
        <v>45041</v>
      </c>
      <c r="B44">
        <v>2023</v>
      </c>
      <c r="C44" s="1" t="s">
        <v>133</v>
      </c>
      <c r="D44" s="1" t="s">
        <v>170</v>
      </c>
      <c r="E44" s="1" t="s">
        <v>165</v>
      </c>
    </row>
    <row r="45" spans="1:5" x14ac:dyDescent="0.25">
      <c r="A45" s="2">
        <v>45044</v>
      </c>
      <c r="B45">
        <v>2023</v>
      </c>
      <c r="C45" s="1" t="s">
        <v>133</v>
      </c>
      <c r="D45" s="1" t="s">
        <v>170</v>
      </c>
      <c r="E45" s="1" t="s">
        <v>168</v>
      </c>
    </row>
    <row r="46" spans="1:5" x14ac:dyDescent="0.25">
      <c r="A46" s="2">
        <v>45046</v>
      </c>
      <c r="B46">
        <v>2023</v>
      </c>
      <c r="C46" s="1" t="s">
        <v>133</v>
      </c>
      <c r="D46" s="1" t="s">
        <v>170</v>
      </c>
      <c r="E46" s="1" t="s">
        <v>166</v>
      </c>
    </row>
    <row r="47" spans="1:5" x14ac:dyDescent="0.25">
      <c r="A47" s="2">
        <v>45049</v>
      </c>
      <c r="B47">
        <v>2023</v>
      </c>
      <c r="C47" s="1" t="s">
        <v>171</v>
      </c>
      <c r="D47" s="1" t="s">
        <v>170</v>
      </c>
      <c r="E47" s="1" t="s">
        <v>167</v>
      </c>
    </row>
    <row r="48" spans="1:5" x14ac:dyDescent="0.25">
      <c r="A48" s="2">
        <v>45051</v>
      </c>
      <c r="B48">
        <v>2023</v>
      </c>
      <c r="C48" s="1" t="s">
        <v>171</v>
      </c>
      <c r="D48" s="1" t="s">
        <v>170</v>
      </c>
      <c r="E48" s="1" t="s">
        <v>168</v>
      </c>
    </row>
    <row r="49" spans="1:5" x14ac:dyDescent="0.25">
      <c r="A49" s="2">
        <v>45054</v>
      </c>
      <c r="B49">
        <v>2023</v>
      </c>
      <c r="C49" s="1" t="s">
        <v>171</v>
      </c>
      <c r="D49" s="1" t="s">
        <v>170</v>
      </c>
      <c r="E49" s="1" t="s">
        <v>169</v>
      </c>
    </row>
    <row r="50" spans="1:5" x14ac:dyDescent="0.25">
      <c r="A50" s="2">
        <v>45056</v>
      </c>
      <c r="B50">
        <v>2023</v>
      </c>
      <c r="C50" s="1" t="s">
        <v>171</v>
      </c>
      <c r="D50" s="1" t="s">
        <v>170</v>
      </c>
      <c r="E50" s="1" t="s">
        <v>167</v>
      </c>
    </row>
    <row r="51" spans="1:5" x14ac:dyDescent="0.25">
      <c r="A51" s="2">
        <v>45058</v>
      </c>
      <c r="B51">
        <v>2023</v>
      </c>
      <c r="C51" s="1" t="s">
        <v>171</v>
      </c>
      <c r="D51" s="1" t="s">
        <v>170</v>
      </c>
      <c r="E51" s="1" t="s">
        <v>168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2840F-6A99-4202-9A60-0696314E5518}">
  <sheetPr codeName="Sheet3"/>
  <dimension ref="A1:A51"/>
  <sheetViews>
    <sheetView workbookViewId="0">
      <selection activeCell="G15" sqref="G15"/>
    </sheetView>
  </sheetViews>
  <sheetFormatPr defaultRowHeight="15" x14ac:dyDescent="0.25"/>
  <cols>
    <col min="1" max="1" width="12.5703125" style="2" bestFit="1" customWidth="1"/>
  </cols>
  <sheetData>
    <row r="1" spans="1:1" x14ac:dyDescent="0.25">
      <c r="A1" s="2" t="s">
        <v>156</v>
      </c>
    </row>
    <row r="2" spans="1:1" x14ac:dyDescent="0.25">
      <c r="A2" s="2">
        <v>44931</v>
      </c>
    </row>
    <row r="3" spans="1:1" x14ac:dyDescent="0.25">
      <c r="A3" s="2">
        <v>44933</v>
      </c>
    </row>
    <row r="4" spans="1:1" x14ac:dyDescent="0.25">
      <c r="A4" s="2">
        <v>44936</v>
      </c>
    </row>
    <row r="5" spans="1:1" x14ac:dyDescent="0.25">
      <c r="A5" s="2">
        <v>44941</v>
      </c>
    </row>
    <row r="6" spans="1:1" x14ac:dyDescent="0.25">
      <c r="A6" s="2">
        <v>44944</v>
      </c>
    </row>
    <row r="7" spans="1:1" x14ac:dyDescent="0.25">
      <c r="A7" s="2">
        <v>44946</v>
      </c>
    </row>
    <row r="8" spans="1:1" x14ac:dyDescent="0.25">
      <c r="A8" s="2">
        <v>44948</v>
      </c>
    </row>
    <row r="9" spans="1:1" x14ac:dyDescent="0.25">
      <c r="A9" s="2">
        <v>44951</v>
      </c>
    </row>
    <row r="10" spans="1:1" x14ac:dyDescent="0.25">
      <c r="A10" s="2">
        <v>44954</v>
      </c>
    </row>
    <row r="11" spans="1:1" x14ac:dyDescent="0.25">
      <c r="A11" s="2">
        <v>44956</v>
      </c>
    </row>
    <row r="12" spans="1:1" x14ac:dyDescent="0.25">
      <c r="A12" s="2">
        <v>44959</v>
      </c>
    </row>
    <row r="13" spans="1:1" x14ac:dyDescent="0.25">
      <c r="A13" s="2">
        <v>44962</v>
      </c>
    </row>
    <row r="14" spans="1:1" x14ac:dyDescent="0.25">
      <c r="A14" s="2">
        <v>44965</v>
      </c>
    </row>
    <row r="15" spans="1:1" x14ac:dyDescent="0.25">
      <c r="A15" s="2">
        <v>44967</v>
      </c>
    </row>
    <row r="16" spans="1:1" x14ac:dyDescent="0.25">
      <c r="A16" s="2">
        <v>44969</v>
      </c>
    </row>
    <row r="17" spans="1:1" x14ac:dyDescent="0.25">
      <c r="A17" s="2">
        <v>44972</v>
      </c>
    </row>
    <row r="18" spans="1:1" x14ac:dyDescent="0.25">
      <c r="A18" s="2">
        <v>44975</v>
      </c>
    </row>
    <row r="19" spans="1:1" x14ac:dyDescent="0.25">
      <c r="A19" s="2">
        <v>44977</v>
      </c>
    </row>
    <row r="20" spans="1:1" x14ac:dyDescent="0.25">
      <c r="A20" s="2">
        <v>44979</v>
      </c>
    </row>
    <row r="21" spans="1:1" x14ac:dyDescent="0.25">
      <c r="A21" s="2">
        <v>44982</v>
      </c>
    </row>
    <row r="22" spans="1:1" x14ac:dyDescent="0.25">
      <c r="A22" s="2">
        <v>44985</v>
      </c>
    </row>
    <row r="23" spans="1:1" x14ac:dyDescent="0.25">
      <c r="A23" s="2">
        <v>44988</v>
      </c>
    </row>
    <row r="24" spans="1:1" x14ac:dyDescent="0.25">
      <c r="A24" s="2">
        <v>44990</v>
      </c>
    </row>
    <row r="25" spans="1:1" x14ac:dyDescent="0.25">
      <c r="A25" s="2">
        <v>44993</v>
      </c>
    </row>
    <row r="26" spans="1:1" x14ac:dyDescent="0.25">
      <c r="A26" s="2">
        <v>44995</v>
      </c>
    </row>
    <row r="27" spans="1:1" x14ac:dyDescent="0.25">
      <c r="A27" s="2">
        <v>44997</v>
      </c>
    </row>
    <row r="28" spans="1:1" x14ac:dyDescent="0.25">
      <c r="A28" s="2">
        <v>45000</v>
      </c>
    </row>
    <row r="29" spans="1:1" x14ac:dyDescent="0.25">
      <c r="A29" s="2">
        <v>45003</v>
      </c>
    </row>
    <row r="30" spans="1:1" x14ac:dyDescent="0.25">
      <c r="A30" s="2">
        <v>45005</v>
      </c>
    </row>
    <row r="31" spans="1:1" x14ac:dyDescent="0.25">
      <c r="A31" s="2">
        <v>45007</v>
      </c>
    </row>
    <row r="32" spans="1:1" x14ac:dyDescent="0.25">
      <c r="A32" s="2">
        <v>45010</v>
      </c>
    </row>
    <row r="33" spans="1:1" x14ac:dyDescent="0.25">
      <c r="A33" s="2">
        <v>45013</v>
      </c>
    </row>
    <row r="34" spans="1:1" x14ac:dyDescent="0.25">
      <c r="A34" s="2">
        <v>45015</v>
      </c>
    </row>
    <row r="35" spans="1:1" x14ac:dyDescent="0.25">
      <c r="A35" s="2">
        <v>45018</v>
      </c>
    </row>
    <row r="36" spans="1:1" x14ac:dyDescent="0.25">
      <c r="A36" s="2">
        <v>45021</v>
      </c>
    </row>
    <row r="37" spans="1:1" x14ac:dyDescent="0.25">
      <c r="A37" s="2">
        <v>45024</v>
      </c>
    </row>
    <row r="38" spans="1:1" x14ac:dyDescent="0.25">
      <c r="A38" s="2">
        <v>45026</v>
      </c>
    </row>
    <row r="39" spans="1:1" x14ac:dyDescent="0.25">
      <c r="A39" s="2">
        <v>45028</v>
      </c>
    </row>
    <row r="40" spans="1:1" x14ac:dyDescent="0.25">
      <c r="A40" s="2">
        <v>45031</v>
      </c>
    </row>
    <row r="41" spans="1:1" x14ac:dyDescent="0.25">
      <c r="A41" s="2">
        <v>45034</v>
      </c>
    </row>
    <row r="42" spans="1:1" x14ac:dyDescent="0.25">
      <c r="A42" s="2">
        <v>45036</v>
      </c>
    </row>
    <row r="43" spans="1:1" x14ac:dyDescent="0.25">
      <c r="A43" s="2">
        <v>45038</v>
      </c>
    </row>
    <row r="44" spans="1:1" x14ac:dyDescent="0.25">
      <c r="A44" s="2">
        <v>45041</v>
      </c>
    </row>
    <row r="45" spans="1:1" x14ac:dyDescent="0.25">
      <c r="A45" s="2">
        <v>45044</v>
      </c>
    </row>
    <row r="46" spans="1:1" x14ac:dyDescent="0.25">
      <c r="A46" s="2">
        <v>45046</v>
      </c>
    </row>
    <row r="47" spans="1:1" x14ac:dyDescent="0.25">
      <c r="A47" s="2">
        <v>45049</v>
      </c>
    </row>
    <row r="48" spans="1:1" x14ac:dyDescent="0.25">
      <c r="A48" s="2">
        <v>45051</v>
      </c>
    </row>
    <row r="49" spans="1:1" x14ac:dyDescent="0.25">
      <c r="A49" s="2">
        <v>45054</v>
      </c>
    </row>
    <row r="50" spans="1:1" x14ac:dyDescent="0.25">
      <c r="A50" s="2">
        <v>45056</v>
      </c>
    </row>
    <row r="51" spans="1:1" x14ac:dyDescent="0.25">
      <c r="A51" s="2">
        <v>45058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50B06-8963-4FE8-B9AC-90572C7B57C6}">
  <sheetPr codeName="Sheet4"/>
  <dimension ref="A1:H16"/>
  <sheetViews>
    <sheetView workbookViewId="0">
      <selection activeCell="K7" sqref="K7"/>
    </sheetView>
  </sheetViews>
  <sheetFormatPr defaultRowHeight="15" x14ac:dyDescent="0.25"/>
  <cols>
    <col min="1" max="1" width="12" bestFit="1" customWidth="1"/>
    <col min="2" max="2" width="21.42578125" bestFit="1" customWidth="1"/>
    <col min="3" max="3" width="11.140625" bestFit="1" customWidth="1"/>
    <col min="4" max="4" width="14.42578125" bestFit="1" customWidth="1"/>
    <col min="5" max="5" width="15.5703125" bestFit="1" customWidth="1"/>
    <col min="6" max="6" width="11.5703125" bestFit="1" customWidth="1"/>
    <col min="7" max="7" width="12.42578125" bestFit="1" customWidth="1"/>
    <col min="8" max="8" width="9.42578125" bestFit="1" customWidth="1"/>
  </cols>
  <sheetData>
    <row r="1" spans="1:8" x14ac:dyDescent="0.25">
      <c r="A1" t="s">
        <v>48</v>
      </c>
      <c r="B1" t="s">
        <v>66</v>
      </c>
      <c r="C1" t="s">
        <v>67</v>
      </c>
      <c r="D1" t="s">
        <v>68</v>
      </c>
      <c r="E1" t="s">
        <v>69</v>
      </c>
      <c r="F1" t="s">
        <v>70</v>
      </c>
      <c r="G1" t="s">
        <v>71</v>
      </c>
      <c r="H1" t="s">
        <v>72</v>
      </c>
    </row>
    <row r="2" spans="1:8" x14ac:dyDescent="0.25">
      <c r="A2" s="1" t="s">
        <v>53</v>
      </c>
      <c r="B2" s="1" t="s">
        <v>73</v>
      </c>
      <c r="C2" s="1" t="s">
        <v>74</v>
      </c>
      <c r="D2" s="1" t="s">
        <v>75</v>
      </c>
      <c r="E2" s="1" t="s">
        <v>76</v>
      </c>
      <c r="F2" s="4">
        <v>120</v>
      </c>
      <c r="G2">
        <v>2.1</v>
      </c>
      <c r="H2" s="1" t="s">
        <v>77</v>
      </c>
    </row>
    <row r="3" spans="1:8" x14ac:dyDescent="0.25">
      <c r="A3" s="1" t="s">
        <v>55</v>
      </c>
      <c r="B3" s="1" t="s">
        <v>78</v>
      </c>
      <c r="C3" s="1" t="s">
        <v>74</v>
      </c>
      <c r="D3" s="1" t="s">
        <v>79</v>
      </c>
      <c r="E3" s="1" t="s">
        <v>80</v>
      </c>
      <c r="F3" s="4">
        <v>160</v>
      </c>
      <c r="G3">
        <v>0.2</v>
      </c>
      <c r="H3" s="1" t="s">
        <v>81</v>
      </c>
    </row>
    <row r="4" spans="1:8" x14ac:dyDescent="0.25">
      <c r="A4" s="1" t="s">
        <v>57</v>
      </c>
      <c r="B4" s="1" t="s">
        <v>82</v>
      </c>
      <c r="C4" s="1" t="s">
        <v>74</v>
      </c>
      <c r="D4" s="1" t="s">
        <v>83</v>
      </c>
      <c r="E4" s="1" t="s">
        <v>76</v>
      </c>
      <c r="F4" s="4">
        <v>30</v>
      </c>
      <c r="G4">
        <v>0.1</v>
      </c>
      <c r="H4" s="1" t="s">
        <v>84</v>
      </c>
    </row>
    <row r="5" spans="1:8" x14ac:dyDescent="0.25">
      <c r="A5" s="1" t="s">
        <v>59</v>
      </c>
      <c r="B5" s="1" t="s">
        <v>85</v>
      </c>
      <c r="C5" s="1" t="s">
        <v>74</v>
      </c>
      <c r="D5" s="1" t="s">
        <v>83</v>
      </c>
      <c r="E5" s="1" t="s">
        <v>76</v>
      </c>
      <c r="F5" s="4">
        <v>90</v>
      </c>
      <c r="G5">
        <v>0.8</v>
      </c>
      <c r="H5" s="1" t="s">
        <v>84</v>
      </c>
    </row>
    <row r="6" spans="1:8" x14ac:dyDescent="0.25">
      <c r="A6" s="1" t="s">
        <v>60</v>
      </c>
      <c r="B6" s="1" t="s">
        <v>86</v>
      </c>
      <c r="C6" s="1" t="s">
        <v>74</v>
      </c>
      <c r="D6" s="1" t="s">
        <v>87</v>
      </c>
      <c r="E6" s="1" t="s">
        <v>88</v>
      </c>
      <c r="F6" s="4">
        <v>60</v>
      </c>
      <c r="G6">
        <v>3.5</v>
      </c>
      <c r="H6" s="1" t="s">
        <v>89</v>
      </c>
    </row>
    <row r="7" spans="1:8" x14ac:dyDescent="0.25">
      <c r="A7" s="1" t="s">
        <v>61</v>
      </c>
      <c r="B7" s="1" t="s">
        <v>90</v>
      </c>
      <c r="C7" s="1" t="s">
        <v>74</v>
      </c>
      <c r="D7" s="1" t="s">
        <v>91</v>
      </c>
      <c r="E7" s="1" t="s">
        <v>92</v>
      </c>
      <c r="F7" s="4">
        <v>75</v>
      </c>
      <c r="G7">
        <v>5.2</v>
      </c>
      <c r="H7" s="1" t="s">
        <v>84</v>
      </c>
    </row>
    <row r="8" spans="1:8" x14ac:dyDescent="0.25">
      <c r="A8" s="1" t="s">
        <v>62</v>
      </c>
      <c r="B8" s="1" t="s">
        <v>93</v>
      </c>
      <c r="C8" s="1" t="s">
        <v>74</v>
      </c>
      <c r="D8" s="1" t="s">
        <v>94</v>
      </c>
      <c r="E8" s="1" t="s">
        <v>80</v>
      </c>
      <c r="F8" s="4">
        <v>200</v>
      </c>
      <c r="G8">
        <v>0.5</v>
      </c>
      <c r="H8" s="1" t="s">
        <v>95</v>
      </c>
    </row>
    <row r="9" spans="1:8" x14ac:dyDescent="0.25">
      <c r="A9" s="1" t="s">
        <v>63</v>
      </c>
      <c r="B9" s="1" t="s">
        <v>96</v>
      </c>
      <c r="C9" s="1" t="s">
        <v>74</v>
      </c>
      <c r="D9" s="1" t="s">
        <v>83</v>
      </c>
      <c r="E9" s="1" t="s">
        <v>97</v>
      </c>
      <c r="F9" s="4">
        <v>150</v>
      </c>
      <c r="G9">
        <v>0.3</v>
      </c>
      <c r="H9" s="1" t="s">
        <v>84</v>
      </c>
    </row>
    <row r="10" spans="1:8" x14ac:dyDescent="0.25">
      <c r="A10" s="1" t="s">
        <v>64</v>
      </c>
      <c r="B10" s="1" t="s">
        <v>98</v>
      </c>
      <c r="C10" s="1" t="s">
        <v>74</v>
      </c>
      <c r="D10" s="1" t="s">
        <v>99</v>
      </c>
      <c r="E10" s="1" t="s">
        <v>76</v>
      </c>
      <c r="F10" s="4">
        <v>55</v>
      </c>
      <c r="G10">
        <v>0.1</v>
      </c>
      <c r="H10" s="1" t="s">
        <v>84</v>
      </c>
    </row>
    <row r="11" spans="1:8" x14ac:dyDescent="0.25">
      <c r="A11" s="1" t="s">
        <v>65</v>
      </c>
      <c r="B11" s="1" t="s">
        <v>100</v>
      </c>
      <c r="C11" s="1" t="s">
        <v>74</v>
      </c>
      <c r="D11" s="1" t="s">
        <v>101</v>
      </c>
      <c r="E11" s="1" t="s">
        <v>102</v>
      </c>
      <c r="F11" s="4">
        <v>250</v>
      </c>
      <c r="G11">
        <v>1.2</v>
      </c>
      <c r="H11" s="1" t="s">
        <v>84</v>
      </c>
    </row>
    <row r="12" spans="1:8" x14ac:dyDescent="0.25">
      <c r="A12" s="1" t="s">
        <v>103</v>
      </c>
      <c r="B12" s="1" t="s">
        <v>104</v>
      </c>
      <c r="C12" s="1" t="s">
        <v>74</v>
      </c>
      <c r="D12" s="1" t="s">
        <v>105</v>
      </c>
      <c r="E12" s="1" t="s">
        <v>80</v>
      </c>
      <c r="F12" s="4">
        <v>180</v>
      </c>
      <c r="G12">
        <v>0.1</v>
      </c>
      <c r="H12" s="1" t="s">
        <v>84</v>
      </c>
    </row>
    <row r="13" spans="1:8" x14ac:dyDescent="0.25">
      <c r="A13" s="1" t="s">
        <v>106</v>
      </c>
      <c r="B13" s="1" t="s">
        <v>107</v>
      </c>
      <c r="C13" s="1" t="s">
        <v>74</v>
      </c>
      <c r="D13" s="1" t="s">
        <v>108</v>
      </c>
      <c r="E13" s="1" t="s">
        <v>97</v>
      </c>
      <c r="F13" s="4">
        <v>95</v>
      </c>
      <c r="G13">
        <v>0.7</v>
      </c>
      <c r="H13" s="1" t="s">
        <v>84</v>
      </c>
    </row>
    <row r="14" spans="1:8" x14ac:dyDescent="0.25">
      <c r="A14" s="1" t="s">
        <v>109</v>
      </c>
      <c r="B14" s="1" t="s">
        <v>110</v>
      </c>
      <c r="C14" s="1" t="s">
        <v>74</v>
      </c>
      <c r="D14" s="1" t="s">
        <v>111</v>
      </c>
      <c r="E14" s="1" t="s">
        <v>112</v>
      </c>
      <c r="F14" s="4">
        <v>110</v>
      </c>
      <c r="G14">
        <v>0.4</v>
      </c>
      <c r="H14" s="1" t="s">
        <v>84</v>
      </c>
    </row>
    <row r="15" spans="1:8" x14ac:dyDescent="0.25">
      <c r="A15" s="1" t="s">
        <v>113</v>
      </c>
      <c r="B15" s="1" t="s">
        <v>114</v>
      </c>
      <c r="C15" s="1" t="s">
        <v>74</v>
      </c>
      <c r="D15" s="1" t="s">
        <v>83</v>
      </c>
      <c r="E15" s="1" t="s">
        <v>115</v>
      </c>
      <c r="F15" s="4">
        <v>70</v>
      </c>
      <c r="G15">
        <v>0.3</v>
      </c>
      <c r="H15" s="1" t="s">
        <v>84</v>
      </c>
    </row>
    <row r="16" spans="1:8" x14ac:dyDescent="0.25">
      <c r="A16" s="1" t="s">
        <v>116</v>
      </c>
      <c r="B16" s="1" t="s">
        <v>117</v>
      </c>
      <c r="C16" s="1" t="s">
        <v>74</v>
      </c>
      <c r="D16" s="1" t="s">
        <v>118</v>
      </c>
      <c r="E16" s="1" t="s">
        <v>76</v>
      </c>
      <c r="F16" s="4">
        <v>300</v>
      </c>
      <c r="G16">
        <v>0.9</v>
      </c>
      <c r="H16" s="1" t="s">
        <v>84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6036C-F5AD-41DF-B319-F690B7A2F9E8}">
  <sheetPr codeName="Sheet5"/>
  <dimension ref="A1:M51"/>
  <sheetViews>
    <sheetView topLeftCell="B1" workbookViewId="0">
      <selection activeCell="M2" sqref="M2:M4"/>
    </sheetView>
  </sheetViews>
  <sheetFormatPr defaultRowHeight="15" x14ac:dyDescent="0.25"/>
  <cols>
    <col min="1" max="1" width="10.28515625" bestFit="1" customWidth="1"/>
    <col min="2" max="2" width="12.5703125" style="2" bestFit="1" customWidth="1"/>
    <col min="3" max="3" width="13.7109375" bestFit="1" customWidth="1"/>
    <col min="4" max="4" width="12" bestFit="1" customWidth="1"/>
    <col min="5" max="5" width="11" bestFit="1" customWidth="1"/>
    <col min="6" max="6" width="11.5703125" style="4" bestFit="1" customWidth="1"/>
    <col min="7" max="7" width="15" style="4" bestFit="1" customWidth="1"/>
    <col min="8" max="8" width="18.42578125" bestFit="1" customWidth="1"/>
    <col min="9" max="9" width="7.28515625" bestFit="1" customWidth="1"/>
    <col min="10" max="10" width="9.28515625" bestFit="1" customWidth="1"/>
  </cols>
  <sheetData>
    <row r="1" spans="1:13" x14ac:dyDescent="0.25">
      <c r="A1" t="s">
        <v>46</v>
      </c>
      <c r="B1" s="2" t="s">
        <v>47</v>
      </c>
      <c r="C1" t="s">
        <v>0</v>
      </c>
      <c r="D1" t="s">
        <v>48</v>
      </c>
      <c r="E1" t="s">
        <v>49</v>
      </c>
      <c r="F1" s="4" t="s">
        <v>50</v>
      </c>
      <c r="G1" s="4" t="s">
        <v>51</v>
      </c>
      <c r="H1" t="s">
        <v>52</v>
      </c>
    </row>
    <row r="2" spans="1:13" x14ac:dyDescent="0.25">
      <c r="A2" s="1">
        <v>1001</v>
      </c>
      <c r="B2" s="2">
        <v>44931</v>
      </c>
      <c r="C2" s="1" t="s">
        <v>5</v>
      </c>
      <c r="D2" s="1" t="s">
        <v>53</v>
      </c>
      <c r="E2" s="1">
        <v>2</v>
      </c>
      <c r="F2" s="4">
        <v>150</v>
      </c>
      <c r="G2" s="4">
        <v>300</v>
      </c>
      <c r="H2" s="1" t="s">
        <v>54</v>
      </c>
      <c r="M2" s="9">
        <f>COUNTIF(Orders[PaymentMethod], "Credit")/ COUNTA(Orders[PaymentMethod])</f>
        <v>0.34</v>
      </c>
    </row>
    <row r="3" spans="1:13" x14ac:dyDescent="0.25">
      <c r="A3" s="1">
        <v>1002</v>
      </c>
      <c r="B3" s="2">
        <v>44933</v>
      </c>
      <c r="C3" s="1" t="s">
        <v>9</v>
      </c>
      <c r="D3" s="1" t="s">
        <v>55</v>
      </c>
      <c r="E3" s="1">
        <v>1</v>
      </c>
      <c r="F3" s="4">
        <v>200</v>
      </c>
      <c r="G3" s="4">
        <v>350</v>
      </c>
      <c r="H3" s="1" t="s">
        <v>56</v>
      </c>
      <c r="M3" s="9">
        <f>COUNTIF(Orders[PaymentMethod], "Debit")/ COUNTA(Orders[PaymentMethod])</f>
        <v>0.34</v>
      </c>
    </row>
    <row r="4" spans="1:13" x14ac:dyDescent="0.25">
      <c r="A4" s="1">
        <v>1003</v>
      </c>
      <c r="B4" s="2">
        <v>44936</v>
      </c>
      <c r="C4" s="1" t="s">
        <v>13</v>
      </c>
      <c r="D4" s="1" t="s">
        <v>57</v>
      </c>
      <c r="E4" s="1">
        <v>3</v>
      </c>
      <c r="F4" s="4">
        <v>50</v>
      </c>
      <c r="G4" s="4">
        <v>150</v>
      </c>
      <c r="H4" s="1" t="s">
        <v>58</v>
      </c>
      <c r="K4" s="4"/>
      <c r="M4" s="9">
        <f>COUNTIF(Orders[PaymentMethod], "Cash")/ COUNTA(Orders[PaymentMethod])</f>
        <v>0.32</v>
      </c>
    </row>
    <row r="5" spans="1:13" x14ac:dyDescent="0.25">
      <c r="A5" s="1">
        <v>1004</v>
      </c>
      <c r="B5" s="2">
        <v>44941</v>
      </c>
      <c r="C5" s="1" t="s">
        <v>5</v>
      </c>
      <c r="D5" s="1" t="s">
        <v>59</v>
      </c>
      <c r="E5" s="1">
        <v>1</v>
      </c>
      <c r="F5" s="4">
        <v>120</v>
      </c>
      <c r="G5" s="4">
        <v>120</v>
      </c>
      <c r="H5" s="1" t="s">
        <v>54</v>
      </c>
    </row>
    <row r="6" spans="1:13" x14ac:dyDescent="0.25">
      <c r="A6" s="1">
        <v>1005</v>
      </c>
      <c r="B6" s="2">
        <v>44944</v>
      </c>
      <c r="C6" s="1" t="s">
        <v>17</v>
      </c>
      <c r="D6" s="1" t="s">
        <v>53</v>
      </c>
      <c r="E6" s="1">
        <v>2</v>
      </c>
      <c r="F6" s="4">
        <v>150</v>
      </c>
      <c r="G6" s="4">
        <v>300</v>
      </c>
      <c r="H6" s="1" t="s">
        <v>56</v>
      </c>
    </row>
    <row r="7" spans="1:13" x14ac:dyDescent="0.25">
      <c r="A7" s="1">
        <v>1006</v>
      </c>
      <c r="B7" s="2">
        <v>44946</v>
      </c>
      <c r="C7" s="1" t="s">
        <v>19</v>
      </c>
      <c r="D7" s="1" t="s">
        <v>60</v>
      </c>
      <c r="E7" s="1">
        <v>4</v>
      </c>
      <c r="F7" s="4">
        <v>80</v>
      </c>
      <c r="G7" s="4">
        <v>320</v>
      </c>
      <c r="H7" s="1" t="s">
        <v>54</v>
      </c>
    </row>
    <row r="8" spans="1:13" x14ac:dyDescent="0.25">
      <c r="A8" s="1">
        <v>1007</v>
      </c>
      <c r="B8" s="2">
        <v>44948</v>
      </c>
      <c r="C8" s="1" t="s">
        <v>9</v>
      </c>
      <c r="D8" s="1" t="s">
        <v>57</v>
      </c>
      <c r="E8" s="1">
        <v>2</v>
      </c>
      <c r="F8" s="4">
        <v>50</v>
      </c>
      <c r="G8" s="4">
        <v>100</v>
      </c>
      <c r="H8" s="1" t="s">
        <v>58</v>
      </c>
      <c r="M8">
        <f>COUNT(Orders[OrderID])</f>
        <v>50</v>
      </c>
    </row>
    <row r="9" spans="1:13" x14ac:dyDescent="0.25">
      <c r="A9" s="1">
        <v>1008</v>
      </c>
      <c r="B9" s="2">
        <v>44951</v>
      </c>
      <c r="C9" s="1" t="s">
        <v>22</v>
      </c>
      <c r="D9" s="1" t="s">
        <v>55</v>
      </c>
      <c r="E9" s="1">
        <v>1</v>
      </c>
      <c r="F9" s="4">
        <v>200</v>
      </c>
      <c r="G9" s="4">
        <v>200</v>
      </c>
      <c r="H9" s="1" t="s">
        <v>56</v>
      </c>
    </row>
    <row r="10" spans="1:13" x14ac:dyDescent="0.25">
      <c r="A10" s="1">
        <v>1009</v>
      </c>
      <c r="B10" s="2">
        <v>44954</v>
      </c>
      <c r="C10" s="1" t="s">
        <v>13</v>
      </c>
      <c r="D10" s="1" t="s">
        <v>59</v>
      </c>
      <c r="E10" s="1">
        <v>3</v>
      </c>
      <c r="F10" s="4">
        <v>120</v>
      </c>
      <c r="G10" s="4">
        <v>360</v>
      </c>
      <c r="H10" s="1" t="s">
        <v>54</v>
      </c>
    </row>
    <row r="11" spans="1:13" x14ac:dyDescent="0.25">
      <c r="A11" s="1">
        <v>1010</v>
      </c>
      <c r="B11" s="2">
        <v>44956</v>
      </c>
      <c r="C11" s="1" t="s">
        <v>25</v>
      </c>
      <c r="D11" s="1" t="s">
        <v>53</v>
      </c>
      <c r="E11" s="1">
        <v>1</v>
      </c>
      <c r="F11" s="4">
        <v>150</v>
      </c>
      <c r="G11" s="4">
        <v>150</v>
      </c>
      <c r="H11" s="1" t="s">
        <v>58</v>
      </c>
    </row>
    <row r="12" spans="1:13" x14ac:dyDescent="0.25">
      <c r="A12" s="1">
        <v>1011</v>
      </c>
      <c r="B12" s="2">
        <v>44959</v>
      </c>
      <c r="C12" s="1" t="s">
        <v>27</v>
      </c>
      <c r="D12" s="1" t="s">
        <v>61</v>
      </c>
      <c r="E12" s="1">
        <v>2</v>
      </c>
      <c r="F12" s="4">
        <v>90</v>
      </c>
      <c r="G12" s="4">
        <v>180</v>
      </c>
      <c r="H12" s="1" t="s">
        <v>56</v>
      </c>
    </row>
    <row r="13" spans="1:13" x14ac:dyDescent="0.25">
      <c r="A13" s="1">
        <v>1012</v>
      </c>
      <c r="B13" s="2">
        <v>44962</v>
      </c>
      <c r="C13" s="1" t="s">
        <v>30</v>
      </c>
      <c r="D13" s="1" t="s">
        <v>62</v>
      </c>
      <c r="E13" s="1">
        <v>1</v>
      </c>
      <c r="F13" s="4">
        <v>250</v>
      </c>
      <c r="G13" s="4">
        <v>250</v>
      </c>
      <c r="H13" s="1" t="s">
        <v>54</v>
      </c>
    </row>
    <row r="14" spans="1:13" x14ac:dyDescent="0.25">
      <c r="A14" s="1">
        <v>1013</v>
      </c>
      <c r="B14" s="2">
        <v>44965</v>
      </c>
      <c r="C14" s="1" t="s">
        <v>32</v>
      </c>
      <c r="D14" s="1" t="s">
        <v>53</v>
      </c>
      <c r="E14" s="1">
        <v>3</v>
      </c>
      <c r="F14" s="4">
        <v>150</v>
      </c>
      <c r="G14" s="4">
        <v>450</v>
      </c>
      <c r="H14" s="1" t="s">
        <v>58</v>
      </c>
    </row>
    <row r="15" spans="1:13" x14ac:dyDescent="0.25">
      <c r="A15" s="1">
        <v>1014</v>
      </c>
      <c r="B15" s="2">
        <v>44967</v>
      </c>
      <c r="C15" s="1" t="s">
        <v>5</v>
      </c>
      <c r="D15" s="1" t="s">
        <v>63</v>
      </c>
      <c r="E15" s="1">
        <v>2</v>
      </c>
      <c r="F15" s="4">
        <v>180</v>
      </c>
      <c r="G15" s="4">
        <v>360</v>
      </c>
      <c r="H15" s="1" t="s">
        <v>56</v>
      </c>
    </row>
    <row r="16" spans="1:13" x14ac:dyDescent="0.25">
      <c r="A16" s="1">
        <v>1015</v>
      </c>
      <c r="B16" s="2">
        <v>44969</v>
      </c>
      <c r="C16" s="1" t="s">
        <v>9</v>
      </c>
      <c r="D16" s="1" t="s">
        <v>55</v>
      </c>
      <c r="E16" s="1">
        <v>1</v>
      </c>
      <c r="F16" s="4">
        <v>200</v>
      </c>
      <c r="G16" s="4">
        <v>200</v>
      </c>
      <c r="H16" s="1" t="s">
        <v>54</v>
      </c>
    </row>
    <row r="17" spans="1:8" x14ac:dyDescent="0.25">
      <c r="A17" s="1">
        <v>1016</v>
      </c>
      <c r="B17" s="2">
        <v>44972</v>
      </c>
      <c r="C17" s="1" t="s">
        <v>13</v>
      </c>
      <c r="D17" s="1" t="s">
        <v>64</v>
      </c>
      <c r="E17" s="1">
        <v>4</v>
      </c>
      <c r="F17" s="4">
        <v>70</v>
      </c>
      <c r="G17" s="4">
        <v>280</v>
      </c>
      <c r="H17" s="1" t="s">
        <v>58</v>
      </c>
    </row>
    <row r="18" spans="1:8" x14ac:dyDescent="0.25">
      <c r="A18" s="1">
        <v>1017</v>
      </c>
      <c r="B18" s="2">
        <v>44975</v>
      </c>
      <c r="C18" s="1" t="s">
        <v>17</v>
      </c>
      <c r="D18" s="1" t="s">
        <v>57</v>
      </c>
      <c r="E18" s="1">
        <v>2</v>
      </c>
      <c r="F18" s="4">
        <v>50</v>
      </c>
      <c r="G18" s="4">
        <v>100</v>
      </c>
      <c r="H18" s="1" t="s">
        <v>56</v>
      </c>
    </row>
    <row r="19" spans="1:8" x14ac:dyDescent="0.25">
      <c r="A19" s="1">
        <v>1018</v>
      </c>
      <c r="B19" s="2">
        <v>44977</v>
      </c>
      <c r="C19" s="1" t="s">
        <v>19</v>
      </c>
      <c r="D19" s="1" t="s">
        <v>65</v>
      </c>
      <c r="E19" s="1">
        <v>1</v>
      </c>
      <c r="F19" s="4">
        <v>300</v>
      </c>
      <c r="G19" s="4">
        <v>300</v>
      </c>
      <c r="H19" s="1" t="s">
        <v>54</v>
      </c>
    </row>
    <row r="20" spans="1:8" x14ac:dyDescent="0.25">
      <c r="A20" s="1">
        <v>1019</v>
      </c>
      <c r="B20" s="2">
        <v>44979</v>
      </c>
      <c r="C20" s="1" t="s">
        <v>22</v>
      </c>
      <c r="D20" s="1" t="s">
        <v>53</v>
      </c>
      <c r="E20" s="1">
        <v>2</v>
      </c>
      <c r="F20" s="4">
        <v>150</v>
      </c>
      <c r="G20" s="4">
        <v>300</v>
      </c>
      <c r="H20" s="1" t="s">
        <v>58</v>
      </c>
    </row>
    <row r="21" spans="1:8" x14ac:dyDescent="0.25">
      <c r="A21" s="1">
        <v>1020</v>
      </c>
      <c r="B21" s="2">
        <v>44982</v>
      </c>
      <c r="C21" s="1" t="s">
        <v>25</v>
      </c>
      <c r="D21" s="1" t="s">
        <v>55</v>
      </c>
      <c r="E21" s="1">
        <v>1</v>
      </c>
      <c r="F21" s="4">
        <v>200</v>
      </c>
      <c r="G21" s="4">
        <v>200</v>
      </c>
      <c r="H21" s="1" t="s">
        <v>56</v>
      </c>
    </row>
    <row r="22" spans="1:8" x14ac:dyDescent="0.25">
      <c r="A22" s="1">
        <v>1021</v>
      </c>
      <c r="B22" s="2">
        <v>44985</v>
      </c>
      <c r="C22" s="1" t="s">
        <v>27</v>
      </c>
      <c r="D22" s="1" t="s">
        <v>59</v>
      </c>
      <c r="E22" s="1">
        <v>3</v>
      </c>
      <c r="F22" s="4">
        <v>120</v>
      </c>
      <c r="G22" s="4">
        <v>360</v>
      </c>
      <c r="H22" s="1" t="s">
        <v>54</v>
      </c>
    </row>
    <row r="23" spans="1:8" x14ac:dyDescent="0.25">
      <c r="A23" s="1">
        <v>1022</v>
      </c>
      <c r="B23" s="2">
        <v>44988</v>
      </c>
      <c r="C23" s="1" t="s">
        <v>30</v>
      </c>
      <c r="D23" s="1" t="s">
        <v>60</v>
      </c>
      <c r="E23" s="1">
        <v>2</v>
      </c>
      <c r="F23" s="4">
        <v>80</v>
      </c>
      <c r="G23" s="4">
        <v>160</v>
      </c>
      <c r="H23" s="1" t="s">
        <v>58</v>
      </c>
    </row>
    <row r="24" spans="1:8" x14ac:dyDescent="0.25">
      <c r="A24" s="1">
        <v>1023</v>
      </c>
      <c r="B24" s="2">
        <v>44990</v>
      </c>
      <c r="C24" s="1" t="s">
        <v>32</v>
      </c>
      <c r="D24" s="1" t="s">
        <v>61</v>
      </c>
      <c r="E24" s="1">
        <v>1</v>
      </c>
      <c r="F24" s="4">
        <v>90</v>
      </c>
      <c r="G24" s="4">
        <v>90</v>
      </c>
      <c r="H24" s="1" t="s">
        <v>56</v>
      </c>
    </row>
    <row r="25" spans="1:8" x14ac:dyDescent="0.25">
      <c r="A25" s="1">
        <v>1024</v>
      </c>
      <c r="B25" s="2">
        <v>44993</v>
      </c>
      <c r="C25" s="1" t="s">
        <v>5</v>
      </c>
      <c r="D25" s="1" t="s">
        <v>62</v>
      </c>
      <c r="E25" s="1">
        <v>2</v>
      </c>
      <c r="F25" s="4">
        <v>250</v>
      </c>
      <c r="G25" s="4">
        <v>500</v>
      </c>
      <c r="H25" s="1" t="s">
        <v>54</v>
      </c>
    </row>
    <row r="26" spans="1:8" x14ac:dyDescent="0.25">
      <c r="A26" s="1">
        <v>1025</v>
      </c>
      <c r="B26" s="2">
        <v>44995</v>
      </c>
      <c r="C26" s="1" t="s">
        <v>9</v>
      </c>
      <c r="D26" s="1" t="s">
        <v>63</v>
      </c>
      <c r="E26" s="1">
        <v>1</v>
      </c>
      <c r="F26" s="4">
        <v>180</v>
      </c>
      <c r="G26" s="4">
        <v>180</v>
      </c>
      <c r="H26" s="1" t="s">
        <v>58</v>
      </c>
    </row>
    <row r="27" spans="1:8" x14ac:dyDescent="0.25">
      <c r="A27" s="1">
        <v>1026</v>
      </c>
      <c r="B27" s="2">
        <v>44997</v>
      </c>
      <c r="C27" s="1" t="s">
        <v>13</v>
      </c>
      <c r="D27" s="1" t="s">
        <v>64</v>
      </c>
      <c r="E27" s="1">
        <v>3</v>
      </c>
      <c r="F27" s="4">
        <v>70</v>
      </c>
      <c r="G27" s="4">
        <v>210</v>
      </c>
      <c r="H27" s="1" t="s">
        <v>56</v>
      </c>
    </row>
    <row r="28" spans="1:8" x14ac:dyDescent="0.25">
      <c r="A28" s="1">
        <v>1027</v>
      </c>
      <c r="B28" s="2">
        <v>45000</v>
      </c>
      <c r="C28" s="1" t="s">
        <v>17</v>
      </c>
      <c r="D28" s="1" t="s">
        <v>65</v>
      </c>
      <c r="E28" s="1">
        <v>2</v>
      </c>
      <c r="F28" s="4">
        <v>300</v>
      </c>
      <c r="G28" s="4">
        <v>600</v>
      </c>
      <c r="H28" s="1" t="s">
        <v>54</v>
      </c>
    </row>
    <row r="29" spans="1:8" x14ac:dyDescent="0.25">
      <c r="A29" s="1">
        <v>1028</v>
      </c>
      <c r="B29" s="2">
        <v>45003</v>
      </c>
      <c r="C29" s="1" t="s">
        <v>19</v>
      </c>
      <c r="D29" s="1" t="s">
        <v>53</v>
      </c>
      <c r="E29" s="1">
        <v>1</v>
      </c>
      <c r="F29" s="4">
        <v>150</v>
      </c>
      <c r="G29" s="4">
        <v>150</v>
      </c>
      <c r="H29" s="1" t="s">
        <v>58</v>
      </c>
    </row>
    <row r="30" spans="1:8" x14ac:dyDescent="0.25">
      <c r="A30" s="1">
        <v>1029</v>
      </c>
      <c r="B30" s="2">
        <v>45005</v>
      </c>
      <c r="C30" s="1" t="s">
        <v>22</v>
      </c>
      <c r="D30" s="1" t="s">
        <v>55</v>
      </c>
      <c r="E30" s="1">
        <v>4</v>
      </c>
      <c r="F30" s="4">
        <v>200</v>
      </c>
      <c r="G30" s="4">
        <v>800</v>
      </c>
      <c r="H30" s="1" t="s">
        <v>56</v>
      </c>
    </row>
    <row r="31" spans="1:8" x14ac:dyDescent="0.25">
      <c r="A31" s="1">
        <v>1030</v>
      </c>
      <c r="B31" s="2">
        <v>45007</v>
      </c>
      <c r="C31" s="1" t="s">
        <v>25</v>
      </c>
      <c r="D31" s="1" t="s">
        <v>57</v>
      </c>
      <c r="E31" s="1">
        <v>2</v>
      </c>
      <c r="F31" s="4">
        <v>50</v>
      </c>
      <c r="G31" s="4">
        <v>100</v>
      </c>
      <c r="H31" s="1" t="s">
        <v>54</v>
      </c>
    </row>
    <row r="32" spans="1:8" x14ac:dyDescent="0.25">
      <c r="A32" s="1">
        <v>1031</v>
      </c>
      <c r="B32" s="2">
        <v>45010</v>
      </c>
      <c r="C32" s="1" t="s">
        <v>27</v>
      </c>
      <c r="D32" s="1" t="s">
        <v>59</v>
      </c>
      <c r="E32" s="1">
        <v>1</v>
      </c>
      <c r="F32" s="4">
        <v>120</v>
      </c>
      <c r="G32" s="4">
        <v>120</v>
      </c>
      <c r="H32" s="1" t="s">
        <v>58</v>
      </c>
    </row>
    <row r="33" spans="1:8" x14ac:dyDescent="0.25">
      <c r="A33" s="1">
        <v>1032</v>
      </c>
      <c r="B33" s="2">
        <v>45013</v>
      </c>
      <c r="C33" s="1" t="s">
        <v>30</v>
      </c>
      <c r="D33" s="1" t="s">
        <v>60</v>
      </c>
      <c r="E33" s="1">
        <v>3</v>
      </c>
      <c r="F33" s="4">
        <v>80</v>
      </c>
      <c r="G33" s="4">
        <v>240</v>
      </c>
      <c r="H33" s="1" t="s">
        <v>56</v>
      </c>
    </row>
    <row r="34" spans="1:8" x14ac:dyDescent="0.25">
      <c r="A34" s="1">
        <v>1033</v>
      </c>
      <c r="B34" s="2">
        <v>45015</v>
      </c>
      <c r="C34" s="1" t="s">
        <v>32</v>
      </c>
      <c r="D34" s="1" t="s">
        <v>61</v>
      </c>
      <c r="E34" s="1">
        <v>2</v>
      </c>
      <c r="F34" s="4">
        <v>90</v>
      </c>
      <c r="G34" s="4">
        <v>180</v>
      </c>
      <c r="H34" s="1" t="s">
        <v>54</v>
      </c>
    </row>
    <row r="35" spans="1:8" x14ac:dyDescent="0.25">
      <c r="A35" s="1">
        <v>1034</v>
      </c>
      <c r="B35" s="2">
        <v>45018</v>
      </c>
      <c r="C35" s="1" t="s">
        <v>5</v>
      </c>
      <c r="D35" s="1" t="s">
        <v>62</v>
      </c>
      <c r="E35" s="1">
        <v>1</v>
      </c>
      <c r="F35" s="4">
        <v>250</v>
      </c>
      <c r="G35" s="4">
        <v>250</v>
      </c>
      <c r="H35" s="1" t="s">
        <v>58</v>
      </c>
    </row>
    <row r="36" spans="1:8" x14ac:dyDescent="0.25">
      <c r="A36" s="1">
        <v>1035</v>
      </c>
      <c r="B36" s="2">
        <v>45021</v>
      </c>
      <c r="C36" s="1" t="s">
        <v>9</v>
      </c>
      <c r="D36" s="1" t="s">
        <v>63</v>
      </c>
      <c r="E36" s="1">
        <v>2</v>
      </c>
      <c r="F36" s="4">
        <v>180</v>
      </c>
      <c r="G36" s="4">
        <v>360</v>
      </c>
      <c r="H36" s="1" t="s">
        <v>56</v>
      </c>
    </row>
    <row r="37" spans="1:8" x14ac:dyDescent="0.25">
      <c r="A37" s="1">
        <v>1036</v>
      </c>
      <c r="B37" s="2">
        <v>45024</v>
      </c>
      <c r="C37" s="1" t="s">
        <v>13</v>
      </c>
      <c r="D37" s="1" t="s">
        <v>64</v>
      </c>
      <c r="E37" s="1">
        <v>1</v>
      </c>
      <c r="F37" s="4">
        <v>70</v>
      </c>
      <c r="G37" s="4">
        <v>70</v>
      </c>
      <c r="H37" s="1" t="s">
        <v>54</v>
      </c>
    </row>
    <row r="38" spans="1:8" x14ac:dyDescent="0.25">
      <c r="A38" s="1">
        <v>1037</v>
      </c>
      <c r="B38" s="2">
        <v>45026</v>
      </c>
      <c r="C38" s="1" t="s">
        <v>17</v>
      </c>
      <c r="D38" s="1" t="s">
        <v>65</v>
      </c>
      <c r="E38" s="1">
        <v>3</v>
      </c>
      <c r="F38" s="4">
        <v>300</v>
      </c>
      <c r="G38" s="4">
        <v>900</v>
      </c>
      <c r="H38" s="1" t="s">
        <v>58</v>
      </c>
    </row>
    <row r="39" spans="1:8" x14ac:dyDescent="0.25">
      <c r="A39" s="1">
        <v>1038</v>
      </c>
      <c r="B39" s="2">
        <v>45028</v>
      </c>
      <c r="C39" s="1" t="s">
        <v>19</v>
      </c>
      <c r="D39" s="1" t="s">
        <v>53</v>
      </c>
      <c r="E39" s="1">
        <v>2</v>
      </c>
      <c r="F39" s="4">
        <v>150</v>
      </c>
      <c r="G39" s="4">
        <v>300</v>
      </c>
      <c r="H39" s="1" t="s">
        <v>56</v>
      </c>
    </row>
    <row r="40" spans="1:8" x14ac:dyDescent="0.25">
      <c r="A40" s="1">
        <v>1039</v>
      </c>
      <c r="B40" s="2">
        <v>45031</v>
      </c>
      <c r="C40" s="1" t="s">
        <v>22</v>
      </c>
      <c r="D40" s="1" t="s">
        <v>55</v>
      </c>
      <c r="E40" s="1">
        <v>1</v>
      </c>
      <c r="F40" s="4">
        <v>200</v>
      </c>
      <c r="G40" s="4">
        <v>200</v>
      </c>
      <c r="H40" s="1" t="s">
        <v>54</v>
      </c>
    </row>
    <row r="41" spans="1:8" x14ac:dyDescent="0.25">
      <c r="A41" s="1">
        <v>1040</v>
      </c>
      <c r="B41" s="2">
        <v>45034</v>
      </c>
      <c r="C41" s="1" t="s">
        <v>25</v>
      </c>
      <c r="D41" s="1" t="s">
        <v>57</v>
      </c>
      <c r="E41" s="1">
        <v>4</v>
      </c>
      <c r="F41" s="4">
        <v>50</v>
      </c>
      <c r="G41" s="4">
        <v>200</v>
      </c>
      <c r="H41" s="1" t="s">
        <v>58</v>
      </c>
    </row>
    <row r="42" spans="1:8" x14ac:dyDescent="0.25">
      <c r="A42" s="1">
        <v>1041</v>
      </c>
      <c r="B42" s="2">
        <v>45036</v>
      </c>
      <c r="C42" s="1" t="s">
        <v>27</v>
      </c>
      <c r="D42" s="1" t="s">
        <v>59</v>
      </c>
      <c r="E42" s="1">
        <v>2</v>
      </c>
      <c r="F42" s="4">
        <v>120</v>
      </c>
      <c r="G42" s="4">
        <v>240</v>
      </c>
      <c r="H42" s="1" t="s">
        <v>56</v>
      </c>
    </row>
    <row r="43" spans="1:8" x14ac:dyDescent="0.25">
      <c r="A43" s="1">
        <v>1042</v>
      </c>
      <c r="B43" s="2">
        <v>45038</v>
      </c>
      <c r="C43" s="1" t="s">
        <v>30</v>
      </c>
      <c r="D43" s="1" t="s">
        <v>60</v>
      </c>
      <c r="E43" s="1">
        <v>1</v>
      </c>
      <c r="F43" s="4">
        <v>80</v>
      </c>
      <c r="G43" s="4">
        <v>80</v>
      </c>
      <c r="H43" s="1" t="s">
        <v>54</v>
      </c>
    </row>
    <row r="44" spans="1:8" x14ac:dyDescent="0.25">
      <c r="A44" s="1">
        <v>1043</v>
      </c>
      <c r="B44" s="2">
        <v>45041</v>
      </c>
      <c r="C44" s="1" t="s">
        <v>32</v>
      </c>
      <c r="D44" s="1" t="s">
        <v>61</v>
      </c>
      <c r="E44" s="1">
        <v>3</v>
      </c>
      <c r="F44" s="4">
        <v>90</v>
      </c>
      <c r="G44" s="4">
        <v>270</v>
      </c>
      <c r="H44" s="1" t="s">
        <v>58</v>
      </c>
    </row>
    <row r="45" spans="1:8" x14ac:dyDescent="0.25">
      <c r="A45" s="1">
        <v>1044</v>
      </c>
      <c r="B45" s="2">
        <v>45044</v>
      </c>
      <c r="C45" s="1" t="s">
        <v>5</v>
      </c>
      <c r="D45" s="1" t="s">
        <v>62</v>
      </c>
      <c r="E45" s="1">
        <v>2</v>
      </c>
      <c r="F45" s="4">
        <v>250</v>
      </c>
      <c r="G45" s="4">
        <v>500</v>
      </c>
      <c r="H45" s="1" t="s">
        <v>56</v>
      </c>
    </row>
    <row r="46" spans="1:8" x14ac:dyDescent="0.25">
      <c r="A46" s="1">
        <v>1045</v>
      </c>
      <c r="B46" s="2">
        <v>45046</v>
      </c>
      <c r="C46" s="1" t="s">
        <v>9</v>
      </c>
      <c r="D46" s="1" t="s">
        <v>63</v>
      </c>
      <c r="E46" s="1">
        <v>1</v>
      </c>
      <c r="F46" s="4">
        <v>180</v>
      </c>
      <c r="G46" s="4">
        <v>180</v>
      </c>
      <c r="H46" s="1" t="s">
        <v>54</v>
      </c>
    </row>
    <row r="47" spans="1:8" x14ac:dyDescent="0.25">
      <c r="A47" s="1">
        <v>1046</v>
      </c>
      <c r="B47" s="2">
        <v>45049</v>
      </c>
      <c r="C47" s="1" t="s">
        <v>13</v>
      </c>
      <c r="D47" s="1" t="s">
        <v>64</v>
      </c>
      <c r="E47" s="1">
        <v>2</v>
      </c>
      <c r="F47" s="4">
        <v>70</v>
      </c>
      <c r="G47" s="4">
        <v>140</v>
      </c>
      <c r="H47" s="1" t="s">
        <v>58</v>
      </c>
    </row>
    <row r="48" spans="1:8" x14ac:dyDescent="0.25">
      <c r="A48" s="1">
        <v>1047</v>
      </c>
      <c r="B48" s="2">
        <v>45051</v>
      </c>
      <c r="C48" s="1" t="s">
        <v>17</v>
      </c>
      <c r="D48" s="1" t="s">
        <v>65</v>
      </c>
      <c r="E48" s="1">
        <v>1</v>
      </c>
      <c r="F48" s="4">
        <v>300</v>
      </c>
      <c r="G48" s="4">
        <v>300</v>
      </c>
      <c r="H48" s="1" t="s">
        <v>56</v>
      </c>
    </row>
    <row r="49" spans="1:8" x14ac:dyDescent="0.25">
      <c r="A49" s="1">
        <v>1048</v>
      </c>
      <c r="B49" s="2">
        <v>45054</v>
      </c>
      <c r="C49" s="1" t="s">
        <v>19</v>
      </c>
      <c r="D49" s="1" t="s">
        <v>53</v>
      </c>
      <c r="E49" s="1">
        <v>3</v>
      </c>
      <c r="F49" s="4">
        <v>150</v>
      </c>
      <c r="G49" s="4">
        <v>450</v>
      </c>
      <c r="H49" s="1" t="s">
        <v>54</v>
      </c>
    </row>
    <row r="50" spans="1:8" x14ac:dyDescent="0.25">
      <c r="A50" s="1">
        <v>1049</v>
      </c>
      <c r="B50" s="2">
        <v>45056</v>
      </c>
      <c r="C50" s="1" t="s">
        <v>22</v>
      </c>
      <c r="D50" s="1" t="s">
        <v>55</v>
      </c>
      <c r="E50" s="1">
        <v>2</v>
      </c>
      <c r="F50" s="4">
        <v>200</v>
      </c>
      <c r="G50" s="4">
        <v>400</v>
      </c>
      <c r="H50" s="1" t="s">
        <v>58</v>
      </c>
    </row>
    <row r="51" spans="1:8" x14ac:dyDescent="0.25">
      <c r="A51" s="1">
        <v>1050</v>
      </c>
      <c r="B51" s="2">
        <v>45058</v>
      </c>
      <c r="C51" s="1" t="s">
        <v>25</v>
      </c>
      <c r="D51" s="1" t="s">
        <v>57</v>
      </c>
      <c r="E51" s="1">
        <v>1</v>
      </c>
      <c r="F51" s="4">
        <v>50</v>
      </c>
      <c r="G51" s="4">
        <v>50</v>
      </c>
      <c r="H51" s="1" t="s">
        <v>56</v>
      </c>
    </row>
  </sheetData>
  <conditionalFormatting sqref="A1:A51">
    <cfRule type="duplicateValues" dxfId="33"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BC17E-B784-4B8A-A767-56F8EC827874}">
  <sheetPr codeName="Sheet6"/>
  <dimension ref="A1:E16"/>
  <sheetViews>
    <sheetView workbookViewId="0">
      <selection activeCell="M21" sqref="M21"/>
    </sheetView>
  </sheetViews>
  <sheetFormatPr defaultRowHeight="15" x14ac:dyDescent="0.25"/>
  <cols>
    <col min="1" max="1" width="13.7109375" bestFit="1" customWidth="1"/>
    <col min="2" max="2" width="17.28515625" bestFit="1" customWidth="1"/>
    <col min="3" max="3" width="13.28515625" bestFit="1" customWidth="1"/>
    <col min="4" max="4" width="12.140625" bestFit="1" customWidth="1"/>
    <col min="5" max="5" width="11.7109375" bestFit="1" customWidth="1"/>
  </cols>
  <sheetData>
    <row r="1" spans="1:5" x14ac:dyDescent="0.25">
      <c r="A1" t="s">
        <v>0</v>
      </c>
      <c r="B1" t="s">
        <v>1</v>
      </c>
      <c r="C1" t="s">
        <v>2</v>
      </c>
      <c r="D1" t="s">
        <v>3</v>
      </c>
      <c r="E1" t="s">
        <v>4</v>
      </c>
    </row>
    <row r="2" spans="1:5" x14ac:dyDescent="0.25">
      <c r="A2" s="1" t="s">
        <v>5</v>
      </c>
      <c r="B2" s="1" t="s">
        <v>6</v>
      </c>
      <c r="C2">
        <v>11511</v>
      </c>
      <c r="D2" s="1" t="s">
        <v>7</v>
      </c>
      <c r="E2" s="1" t="s">
        <v>8</v>
      </c>
    </row>
    <row r="3" spans="1:5" x14ac:dyDescent="0.25">
      <c r="A3" s="1" t="s">
        <v>9</v>
      </c>
      <c r="B3" s="1" t="s">
        <v>10</v>
      </c>
      <c r="C3">
        <v>21511</v>
      </c>
      <c r="D3" s="1" t="s">
        <v>11</v>
      </c>
      <c r="E3" s="1" t="s">
        <v>12</v>
      </c>
    </row>
    <row r="4" spans="1:5" x14ac:dyDescent="0.25">
      <c r="A4" s="1" t="s">
        <v>13</v>
      </c>
      <c r="B4" s="1" t="s">
        <v>14</v>
      </c>
      <c r="C4">
        <v>12511</v>
      </c>
      <c r="D4" s="1" t="s">
        <v>15</v>
      </c>
      <c r="E4" s="1" t="s">
        <v>16</v>
      </c>
    </row>
    <row r="5" spans="1:5" x14ac:dyDescent="0.25">
      <c r="A5" s="1" t="s">
        <v>17</v>
      </c>
      <c r="B5" s="1" t="s">
        <v>18</v>
      </c>
      <c r="C5">
        <v>83511</v>
      </c>
      <c r="D5" s="1" t="s">
        <v>11</v>
      </c>
      <c r="E5" s="1" t="s">
        <v>16</v>
      </c>
    </row>
    <row r="6" spans="1:5" x14ac:dyDescent="0.25">
      <c r="A6" s="1" t="s">
        <v>19</v>
      </c>
      <c r="B6" s="1" t="s">
        <v>20</v>
      </c>
      <c r="C6">
        <v>42511</v>
      </c>
      <c r="D6" s="1" t="s">
        <v>7</v>
      </c>
      <c r="E6" s="1" t="s">
        <v>21</v>
      </c>
    </row>
    <row r="7" spans="1:5" x14ac:dyDescent="0.25">
      <c r="A7" s="1" t="s">
        <v>22</v>
      </c>
      <c r="B7" s="1" t="s">
        <v>23</v>
      </c>
      <c r="C7">
        <v>81511</v>
      </c>
      <c r="D7" s="1" t="s">
        <v>11</v>
      </c>
      <c r="E7" s="1" t="s">
        <v>24</v>
      </c>
    </row>
    <row r="8" spans="1:5" x14ac:dyDescent="0.25">
      <c r="A8" s="1" t="s">
        <v>25</v>
      </c>
      <c r="B8" s="1" t="s">
        <v>26</v>
      </c>
      <c r="C8">
        <v>46611</v>
      </c>
      <c r="D8" s="1" t="s">
        <v>15</v>
      </c>
      <c r="E8" s="1" t="s">
        <v>24</v>
      </c>
    </row>
    <row r="9" spans="1:5" x14ac:dyDescent="0.25">
      <c r="A9" s="1" t="s">
        <v>27</v>
      </c>
      <c r="B9" s="1" t="s">
        <v>28</v>
      </c>
      <c r="C9">
        <v>84511</v>
      </c>
      <c r="D9" s="1" t="s">
        <v>11</v>
      </c>
      <c r="E9" s="1" t="s">
        <v>29</v>
      </c>
    </row>
    <row r="10" spans="1:5" x14ac:dyDescent="0.25">
      <c r="A10" s="1" t="s">
        <v>30</v>
      </c>
      <c r="B10" s="1" t="s">
        <v>31</v>
      </c>
      <c r="C10">
        <v>41511</v>
      </c>
      <c r="D10" s="1" t="s">
        <v>7</v>
      </c>
      <c r="E10" s="1" t="s">
        <v>29</v>
      </c>
    </row>
    <row r="11" spans="1:5" x14ac:dyDescent="0.25">
      <c r="A11" s="1" t="s">
        <v>32</v>
      </c>
      <c r="B11" s="1" t="s">
        <v>33</v>
      </c>
      <c r="C11">
        <v>35511</v>
      </c>
      <c r="D11" s="1" t="s">
        <v>15</v>
      </c>
      <c r="E11" s="1" t="s">
        <v>8</v>
      </c>
    </row>
    <row r="12" spans="1:5" x14ac:dyDescent="0.25">
      <c r="A12" s="1" t="s">
        <v>34</v>
      </c>
      <c r="B12" s="1" t="s">
        <v>35</v>
      </c>
      <c r="C12">
        <v>31511</v>
      </c>
      <c r="D12" s="1" t="s">
        <v>11</v>
      </c>
      <c r="E12" s="1" t="s">
        <v>36</v>
      </c>
    </row>
    <row r="13" spans="1:5" x14ac:dyDescent="0.25">
      <c r="A13" s="1" t="s">
        <v>37</v>
      </c>
      <c r="B13" s="1" t="s">
        <v>38</v>
      </c>
      <c r="C13">
        <v>44511</v>
      </c>
      <c r="D13" s="1" t="s">
        <v>7</v>
      </c>
      <c r="E13" s="1" t="s">
        <v>39</v>
      </c>
    </row>
    <row r="14" spans="1:5" x14ac:dyDescent="0.25">
      <c r="A14" s="1" t="s">
        <v>40</v>
      </c>
      <c r="B14" s="1" t="s">
        <v>41</v>
      </c>
      <c r="C14">
        <v>43511</v>
      </c>
      <c r="D14" s="1" t="s">
        <v>11</v>
      </c>
      <c r="E14" s="1" t="s">
        <v>39</v>
      </c>
    </row>
    <row r="15" spans="1:5" x14ac:dyDescent="0.25">
      <c r="A15" s="1" t="s">
        <v>42</v>
      </c>
      <c r="B15" s="1" t="s">
        <v>43</v>
      </c>
      <c r="C15">
        <v>62511</v>
      </c>
      <c r="D15" s="1" t="s">
        <v>15</v>
      </c>
      <c r="E15" s="1" t="s">
        <v>39</v>
      </c>
    </row>
    <row r="16" spans="1:5" x14ac:dyDescent="0.25">
      <c r="A16" s="1" t="s">
        <v>44</v>
      </c>
      <c r="B16" s="1" t="s">
        <v>45</v>
      </c>
      <c r="C16">
        <v>63511</v>
      </c>
      <c r="D16" s="1" t="s">
        <v>11</v>
      </c>
      <c r="E16" s="1" t="s">
        <v>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96E73-6966-4F07-8AB1-6E0D8CE3EF5D}">
  <sheetPr codeName="Sheet7"/>
  <dimension ref="B12:C68"/>
  <sheetViews>
    <sheetView workbookViewId="0">
      <selection activeCell="AO29" sqref="AO29"/>
    </sheetView>
  </sheetViews>
  <sheetFormatPr defaultRowHeight="15" x14ac:dyDescent="0.25"/>
  <cols>
    <col min="2" max="2" width="13.42578125" bestFit="1" customWidth="1"/>
    <col min="3" max="3" width="25.140625" bestFit="1" customWidth="1"/>
  </cols>
  <sheetData>
    <row r="12" spans="2:3" x14ac:dyDescent="0.25">
      <c r="B12" s="3" t="s">
        <v>137</v>
      </c>
      <c r="C12" t="s">
        <v>138</v>
      </c>
    </row>
    <row r="13" spans="2:3" x14ac:dyDescent="0.25">
      <c r="B13" s="5" t="s">
        <v>130</v>
      </c>
      <c r="C13" s="4"/>
    </row>
    <row r="14" spans="2:3" x14ac:dyDescent="0.25">
      <c r="B14" s="8">
        <v>44931</v>
      </c>
      <c r="C14" s="4">
        <v>300</v>
      </c>
    </row>
    <row r="15" spans="2:3" x14ac:dyDescent="0.25">
      <c r="B15" s="8">
        <v>44933</v>
      </c>
      <c r="C15" s="4">
        <v>300</v>
      </c>
    </row>
    <row r="16" spans="2:3" x14ac:dyDescent="0.25">
      <c r="B16" s="8">
        <v>44936</v>
      </c>
      <c r="C16" s="4">
        <v>150</v>
      </c>
    </row>
    <row r="17" spans="2:3" x14ac:dyDescent="0.25">
      <c r="B17" s="8">
        <v>44941</v>
      </c>
      <c r="C17" s="4">
        <v>120</v>
      </c>
    </row>
    <row r="18" spans="2:3" x14ac:dyDescent="0.25">
      <c r="B18" s="8">
        <v>44944</v>
      </c>
      <c r="C18" s="4">
        <v>300</v>
      </c>
    </row>
    <row r="19" spans="2:3" x14ac:dyDescent="0.25">
      <c r="B19" s="8">
        <v>44946</v>
      </c>
      <c r="C19" s="4">
        <v>320</v>
      </c>
    </row>
    <row r="20" spans="2:3" x14ac:dyDescent="0.25">
      <c r="B20" s="8">
        <v>44948</v>
      </c>
      <c r="C20" s="4">
        <v>100</v>
      </c>
    </row>
    <row r="21" spans="2:3" x14ac:dyDescent="0.25">
      <c r="B21" s="8">
        <v>44951</v>
      </c>
      <c r="C21" s="4">
        <v>200</v>
      </c>
    </row>
    <row r="22" spans="2:3" x14ac:dyDescent="0.25">
      <c r="B22" s="8">
        <v>44954</v>
      </c>
      <c r="C22" s="4">
        <v>360</v>
      </c>
    </row>
    <row r="23" spans="2:3" x14ac:dyDescent="0.25">
      <c r="B23" s="8">
        <v>44956</v>
      </c>
      <c r="C23" s="4">
        <v>150</v>
      </c>
    </row>
    <row r="24" spans="2:3" x14ac:dyDescent="0.25">
      <c r="B24" s="5" t="s">
        <v>131</v>
      </c>
      <c r="C24" s="4"/>
    </row>
    <row r="25" spans="2:3" x14ac:dyDescent="0.25">
      <c r="B25" s="8">
        <v>44959</v>
      </c>
      <c r="C25" s="4">
        <v>180</v>
      </c>
    </row>
    <row r="26" spans="2:3" x14ac:dyDescent="0.25">
      <c r="B26" s="8">
        <v>44962</v>
      </c>
      <c r="C26" s="4">
        <v>250</v>
      </c>
    </row>
    <row r="27" spans="2:3" x14ac:dyDescent="0.25">
      <c r="B27" s="8">
        <v>44965</v>
      </c>
      <c r="C27" s="4">
        <v>450</v>
      </c>
    </row>
    <row r="28" spans="2:3" x14ac:dyDescent="0.25">
      <c r="B28" s="8">
        <v>44967</v>
      </c>
      <c r="C28" s="4">
        <v>360</v>
      </c>
    </row>
    <row r="29" spans="2:3" x14ac:dyDescent="0.25">
      <c r="B29" s="8">
        <v>44969</v>
      </c>
      <c r="C29" s="4">
        <v>200</v>
      </c>
    </row>
    <row r="30" spans="2:3" x14ac:dyDescent="0.25">
      <c r="B30" s="8">
        <v>44972</v>
      </c>
      <c r="C30" s="4">
        <v>280</v>
      </c>
    </row>
    <row r="31" spans="2:3" x14ac:dyDescent="0.25">
      <c r="B31" s="8">
        <v>44975</v>
      </c>
      <c r="C31" s="4">
        <v>100</v>
      </c>
    </row>
    <row r="32" spans="2:3" x14ac:dyDescent="0.25">
      <c r="B32" s="8">
        <v>44977</v>
      </c>
      <c r="C32" s="4">
        <v>300</v>
      </c>
    </row>
    <row r="33" spans="2:3" x14ac:dyDescent="0.25">
      <c r="B33" s="8">
        <v>44979</v>
      </c>
      <c r="C33" s="4">
        <v>300</v>
      </c>
    </row>
    <row r="34" spans="2:3" x14ac:dyDescent="0.25">
      <c r="B34" s="8">
        <v>44982</v>
      </c>
      <c r="C34" s="4">
        <v>200</v>
      </c>
    </row>
    <row r="35" spans="2:3" x14ac:dyDescent="0.25">
      <c r="B35" s="8">
        <v>44985</v>
      </c>
      <c r="C35" s="4">
        <v>360</v>
      </c>
    </row>
    <row r="36" spans="2:3" x14ac:dyDescent="0.25">
      <c r="B36" s="5" t="s">
        <v>132</v>
      </c>
      <c r="C36" s="4"/>
    </row>
    <row r="37" spans="2:3" x14ac:dyDescent="0.25">
      <c r="B37" s="8">
        <v>44988</v>
      </c>
      <c r="C37" s="4">
        <v>160</v>
      </c>
    </row>
    <row r="38" spans="2:3" x14ac:dyDescent="0.25">
      <c r="B38" s="8">
        <v>44990</v>
      </c>
      <c r="C38" s="4">
        <v>90</v>
      </c>
    </row>
    <row r="39" spans="2:3" x14ac:dyDescent="0.25">
      <c r="B39" s="8">
        <v>44993</v>
      </c>
      <c r="C39" s="4">
        <v>500</v>
      </c>
    </row>
    <row r="40" spans="2:3" x14ac:dyDescent="0.25">
      <c r="B40" s="8">
        <v>44995</v>
      </c>
      <c r="C40" s="4">
        <v>180</v>
      </c>
    </row>
    <row r="41" spans="2:3" x14ac:dyDescent="0.25">
      <c r="B41" s="8">
        <v>44997</v>
      </c>
      <c r="C41" s="4">
        <v>210</v>
      </c>
    </row>
    <row r="42" spans="2:3" x14ac:dyDescent="0.25">
      <c r="B42" s="8">
        <v>45000</v>
      </c>
      <c r="C42" s="4">
        <v>600</v>
      </c>
    </row>
    <row r="43" spans="2:3" x14ac:dyDescent="0.25">
      <c r="B43" s="8">
        <v>45003</v>
      </c>
      <c r="C43" s="4">
        <v>150</v>
      </c>
    </row>
    <row r="44" spans="2:3" x14ac:dyDescent="0.25">
      <c r="B44" s="8">
        <v>45005</v>
      </c>
      <c r="C44" s="4">
        <v>800</v>
      </c>
    </row>
    <row r="45" spans="2:3" x14ac:dyDescent="0.25">
      <c r="B45" s="8">
        <v>45007</v>
      </c>
      <c r="C45" s="4">
        <v>100</v>
      </c>
    </row>
    <row r="46" spans="2:3" x14ac:dyDescent="0.25">
      <c r="B46" s="8">
        <v>45010</v>
      </c>
      <c r="C46" s="4">
        <v>120</v>
      </c>
    </row>
    <row r="47" spans="2:3" x14ac:dyDescent="0.25">
      <c r="B47" s="8">
        <v>45013</v>
      </c>
      <c r="C47" s="4">
        <v>240</v>
      </c>
    </row>
    <row r="48" spans="2:3" x14ac:dyDescent="0.25">
      <c r="B48" s="8">
        <v>45015</v>
      </c>
      <c r="C48" s="4">
        <v>180</v>
      </c>
    </row>
    <row r="49" spans="2:3" x14ac:dyDescent="0.25">
      <c r="B49" s="5" t="s">
        <v>133</v>
      </c>
      <c r="C49" s="4"/>
    </row>
    <row r="50" spans="2:3" x14ac:dyDescent="0.25">
      <c r="B50" s="8">
        <v>45018</v>
      </c>
      <c r="C50" s="4">
        <v>250</v>
      </c>
    </row>
    <row r="51" spans="2:3" x14ac:dyDescent="0.25">
      <c r="B51" s="8">
        <v>45021</v>
      </c>
      <c r="C51" s="4">
        <v>360</v>
      </c>
    </row>
    <row r="52" spans="2:3" x14ac:dyDescent="0.25">
      <c r="B52" s="8">
        <v>45024</v>
      </c>
      <c r="C52" s="4">
        <v>70</v>
      </c>
    </row>
    <row r="53" spans="2:3" x14ac:dyDescent="0.25">
      <c r="B53" s="8">
        <v>45026</v>
      </c>
      <c r="C53" s="4">
        <v>900</v>
      </c>
    </row>
    <row r="54" spans="2:3" x14ac:dyDescent="0.25">
      <c r="B54" s="8">
        <v>45028</v>
      </c>
      <c r="C54" s="4">
        <v>300</v>
      </c>
    </row>
    <row r="55" spans="2:3" x14ac:dyDescent="0.25">
      <c r="B55" s="8">
        <v>45031</v>
      </c>
      <c r="C55" s="4">
        <v>200</v>
      </c>
    </row>
    <row r="56" spans="2:3" x14ac:dyDescent="0.25">
      <c r="B56" s="8">
        <v>45034</v>
      </c>
      <c r="C56" s="4">
        <v>200</v>
      </c>
    </row>
    <row r="57" spans="2:3" x14ac:dyDescent="0.25">
      <c r="B57" s="8">
        <v>45036</v>
      </c>
      <c r="C57" s="4">
        <v>240</v>
      </c>
    </row>
    <row r="58" spans="2:3" x14ac:dyDescent="0.25">
      <c r="B58" s="8">
        <v>45038</v>
      </c>
      <c r="C58" s="4">
        <v>80</v>
      </c>
    </row>
    <row r="59" spans="2:3" x14ac:dyDescent="0.25">
      <c r="B59" s="8">
        <v>45041</v>
      </c>
      <c r="C59" s="4">
        <v>270</v>
      </c>
    </row>
    <row r="60" spans="2:3" x14ac:dyDescent="0.25">
      <c r="B60" s="8">
        <v>45044</v>
      </c>
      <c r="C60" s="4">
        <v>500</v>
      </c>
    </row>
    <row r="61" spans="2:3" x14ac:dyDescent="0.25">
      <c r="B61" s="8">
        <v>45046</v>
      </c>
      <c r="C61" s="4">
        <v>180</v>
      </c>
    </row>
    <row r="62" spans="2:3" x14ac:dyDescent="0.25">
      <c r="B62" s="5" t="s">
        <v>134</v>
      </c>
      <c r="C62" s="4"/>
    </row>
    <row r="63" spans="2:3" x14ac:dyDescent="0.25">
      <c r="B63" s="8">
        <v>45049</v>
      </c>
      <c r="C63" s="4">
        <v>140</v>
      </c>
    </row>
    <row r="64" spans="2:3" x14ac:dyDescent="0.25">
      <c r="B64" s="8">
        <v>45051</v>
      </c>
      <c r="C64" s="4">
        <v>300</v>
      </c>
    </row>
    <row r="65" spans="2:3" x14ac:dyDescent="0.25">
      <c r="B65" s="8">
        <v>45054</v>
      </c>
      <c r="C65" s="4">
        <v>450</v>
      </c>
    </row>
    <row r="66" spans="2:3" x14ac:dyDescent="0.25">
      <c r="B66" s="8">
        <v>45056</v>
      </c>
      <c r="C66" s="4">
        <v>400</v>
      </c>
    </row>
    <row r="67" spans="2:3" x14ac:dyDescent="0.25">
      <c r="B67" s="8">
        <v>45058</v>
      </c>
      <c r="C67" s="4">
        <v>50</v>
      </c>
    </row>
    <row r="68" spans="2:3" x14ac:dyDescent="0.25">
      <c r="B68" s="5" t="s">
        <v>135</v>
      </c>
      <c r="C68" s="4">
        <v>13500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8D439-7D2D-46EF-A32F-69D3877483E3}">
  <sheetPr codeName="Sheet8"/>
  <dimension ref="A3:K12"/>
  <sheetViews>
    <sheetView zoomScaleNormal="100" workbookViewId="0">
      <selection activeCell="L22" sqref="L22"/>
    </sheetView>
  </sheetViews>
  <sheetFormatPr defaultRowHeight="15" x14ac:dyDescent="0.25"/>
  <cols>
    <col min="1" max="1" width="15" bestFit="1" customWidth="1"/>
    <col min="2" max="2" width="19.5703125" bestFit="1" customWidth="1"/>
    <col min="6" max="6" width="13.140625" bestFit="1" customWidth="1"/>
    <col min="7" max="7" width="19.5703125" bestFit="1" customWidth="1"/>
    <col min="10" max="10" width="10.5703125" bestFit="1" customWidth="1"/>
    <col min="11" max="11" width="12" customWidth="1"/>
    <col min="12" max="12" width="19.5703125" bestFit="1" customWidth="1"/>
  </cols>
  <sheetData>
    <row r="3" spans="1:11" x14ac:dyDescent="0.25">
      <c r="A3" s="3" t="s">
        <v>137</v>
      </c>
      <c r="B3" t="s">
        <v>136</v>
      </c>
    </row>
    <row r="4" spans="1:11" x14ac:dyDescent="0.25">
      <c r="A4" s="5" t="s">
        <v>142</v>
      </c>
      <c r="B4" s="7"/>
    </row>
    <row r="5" spans="1:11" x14ac:dyDescent="0.25">
      <c r="A5" s="6" t="s">
        <v>83</v>
      </c>
      <c r="B5" s="4">
        <v>820</v>
      </c>
      <c r="F5" s="3" t="s">
        <v>137</v>
      </c>
      <c r="G5" t="s">
        <v>136</v>
      </c>
      <c r="J5" t="s">
        <v>120</v>
      </c>
      <c r="K5" t="s">
        <v>157</v>
      </c>
    </row>
    <row r="6" spans="1:11" x14ac:dyDescent="0.25">
      <c r="A6" s="6" t="s">
        <v>79</v>
      </c>
      <c r="B6" s="4">
        <v>500</v>
      </c>
      <c r="F6" s="5" t="s">
        <v>142</v>
      </c>
      <c r="G6" s="4">
        <v>1320</v>
      </c>
      <c r="J6" s="5" t="s">
        <v>142</v>
      </c>
      <c r="K6" s="4">
        <f>IF(F6="Alexandria", GETPIVOTDATA("[Measures].[Sum of SalesAmount]",$F$5,"[territories].[City]","[territories].[City].&amp;[Alexandria]"), 0)</f>
        <v>1320</v>
      </c>
    </row>
    <row r="7" spans="1:11" x14ac:dyDescent="0.25">
      <c r="A7" s="5" t="s">
        <v>135</v>
      </c>
      <c r="B7" s="4">
        <v>1320</v>
      </c>
      <c r="F7" s="5" t="s">
        <v>141</v>
      </c>
      <c r="G7" s="4">
        <v>3020</v>
      </c>
      <c r="J7" s="5" t="s">
        <v>141</v>
      </c>
      <c r="K7" s="4">
        <f>IF(F7="Cairo", GETPIVOTDATA("[Measures].[Sum of SalesAmount]",$F$5,"[territories].[City]","[territories].[City].&amp;[Cairo]"), 0)</f>
        <v>3020</v>
      </c>
    </row>
    <row r="8" spans="1:11" x14ac:dyDescent="0.25">
      <c r="F8" s="5" t="s">
        <v>143</v>
      </c>
      <c r="G8" s="4">
        <v>3410</v>
      </c>
      <c r="J8" s="5" t="s">
        <v>143</v>
      </c>
      <c r="K8" s="4">
        <f>IF(F8="Giza", GETPIVOTDATA("[Measures].[Sum of SalesAmount]",$F$5,"[territories].[City]","[territories].[City].&amp;[Giza]"), 0)</f>
        <v>3410</v>
      </c>
    </row>
    <row r="9" spans="1:11" x14ac:dyDescent="0.25">
      <c r="F9" s="5" t="s">
        <v>148</v>
      </c>
      <c r="G9" s="4">
        <v>1630</v>
      </c>
      <c r="J9" s="5" t="s">
        <v>148</v>
      </c>
      <c r="K9" s="4">
        <f>IF(F9="Hurghada", GETPIVOTDATA("[Measures].[Sum of SalesAmount]",$F$5,"[territories].[City]","[territories].[City].&amp;[Hurghada]"), 0)</f>
        <v>1630</v>
      </c>
    </row>
    <row r="10" spans="1:11" x14ac:dyDescent="0.25">
      <c r="F10" s="5" t="s">
        <v>144</v>
      </c>
      <c r="G10" s="4">
        <v>1520</v>
      </c>
      <c r="J10" s="5" t="s">
        <v>144</v>
      </c>
      <c r="K10" s="4">
        <f>IF(F10="Luxor", GETPIVOTDATA("[Measures].[Sum of SalesAmount]",$F$5,"[territories].[City]","[territories].[City].&amp;[Luxor]"), 0)</f>
        <v>1520</v>
      </c>
    </row>
    <row r="11" spans="1:11" x14ac:dyDescent="0.25">
      <c r="F11" s="5" t="s">
        <v>145</v>
      </c>
      <c r="G11" s="4">
        <v>2600</v>
      </c>
      <c r="J11" s="5" t="s">
        <v>145</v>
      </c>
      <c r="K11" s="4">
        <f>IF(F11="Port Said", GETPIVOTDATA("[Measures].[Sum of SalesAmount]",$F$5,"[territories].[City]","[territories].[City].&amp;[Port Said]"), 0)</f>
        <v>2600</v>
      </c>
    </row>
    <row r="12" spans="1:11" x14ac:dyDescent="0.25">
      <c r="F12" s="5" t="s">
        <v>135</v>
      </c>
      <c r="G12" s="4">
        <v>13500</v>
      </c>
    </row>
  </sheetData>
  <pageMargins left="0.7" right="0.7" top="0.75" bottom="0.75" header="0.3" footer="0.3"/>
  <drawing r:id="rId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F8B8F-AD66-437C-A7C2-165D2C12D1DE}">
  <sheetPr codeName="Sheet9"/>
  <dimension ref="A4:B9"/>
  <sheetViews>
    <sheetView workbookViewId="0">
      <selection activeCell="D22" sqref="D22"/>
    </sheetView>
  </sheetViews>
  <sheetFormatPr defaultRowHeight="15" x14ac:dyDescent="0.25"/>
  <cols>
    <col min="1" max="1" width="13.140625" bestFit="1" customWidth="1"/>
    <col min="2" max="2" width="19.5703125" bestFit="1" customWidth="1"/>
  </cols>
  <sheetData>
    <row r="4" spans="1:2" x14ac:dyDescent="0.25">
      <c r="A4" s="3" t="s">
        <v>137</v>
      </c>
      <c r="B4" t="s">
        <v>136</v>
      </c>
    </row>
    <row r="5" spans="1:2" ht="13.5" customHeight="1" x14ac:dyDescent="0.25">
      <c r="A5" s="5" t="s">
        <v>83</v>
      </c>
      <c r="B5" s="4">
        <v>2980</v>
      </c>
    </row>
    <row r="6" spans="1:2" x14ac:dyDescent="0.25">
      <c r="A6" s="5" t="s">
        <v>75</v>
      </c>
      <c r="B6" s="4">
        <v>2400</v>
      </c>
    </row>
    <row r="7" spans="1:2" x14ac:dyDescent="0.25">
      <c r="A7" s="5" t="s">
        <v>79</v>
      </c>
      <c r="B7" s="4">
        <v>2300</v>
      </c>
    </row>
    <row r="8" spans="1:2" x14ac:dyDescent="0.25">
      <c r="A8" s="5" t="s">
        <v>101</v>
      </c>
      <c r="B8" s="4">
        <v>2100</v>
      </c>
    </row>
    <row r="9" spans="1:2" x14ac:dyDescent="0.25">
      <c r="A9" s="5" t="s">
        <v>135</v>
      </c>
      <c r="B9" s="4">
        <v>9780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8E310-BA38-4EA6-ADBA-96268DD6505D}">
  <sheetPr codeName="Sheet11"/>
  <dimension ref="A4:B8"/>
  <sheetViews>
    <sheetView workbookViewId="0">
      <selection activeCell="AO29" sqref="AO29"/>
    </sheetView>
  </sheetViews>
  <sheetFormatPr defaultRowHeight="15" x14ac:dyDescent="0.25"/>
  <cols>
    <col min="1" max="1" width="13.140625" customWidth="1"/>
    <col min="2" max="2" width="16.140625" bestFit="1" customWidth="1"/>
    <col min="3" max="3" width="17.28515625" bestFit="1" customWidth="1"/>
    <col min="5" max="5" width="27.140625" bestFit="1" customWidth="1"/>
    <col min="6" max="6" width="16.140625" bestFit="1" customWidth="1"/>
  </cols>
  <sheetData>
    <row r="4" spans="1:2" x14ac:dyDescent="0.25">
      <c r="A4" s="3" t="s">
        <v>137</v>
      </c>
      <c r="B4" t="s">
        <v>139</v>
      </c>
    </row>
    <row r="5" spans="1:2" x14ac:dyDescent="0.25">
      <c r="A5" s="5" t="s">
        <v>58</v>
      </c>
      <c r="B5" s="1">
        <v>16</v>
      </c>
    </row>
    <row r="6" spans="1:2" x14ac:dyDescent="0.25">
      <c r="A6" s="5" t="s">
        <v>54</v>
      </c>
      <c r="B6" s="1">
        <v>17</v>
      </c>
    </row>
    <row r="7" spans="1:2" x14ac:dyDescent="0.25">
      <c r="A7" s="5" t="s">
        <v>56</v>
      </c>
      <c r="B7" s="1">
        <v>17</v>
      </c>
    </row>
    <row r="8" spans="1:2" x14ac:dyDescent="0.25">
      <c r="A8" s="5" t="s">
        <v>135</v>
      </c>
      <c r="B8" s="1">
        <v>50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177F5-7756-470C-9DC2-1FA78D7EDB6A}">
  <sheetPr codeName="Sheet10"/>
  <dimension ref="B6:C22"/>
  <sheetViews>
    <sheetView topLeftCell="A6" workbookViewId="0">
      <selection activeCell="J42" sqref="J42"/>
    </sheetView>
  </sheetViews>
  <sheetFormatPr defaultRowHeight="15" x14ac:dyDescent="0.25"/>
  <cols>
    <col min="2" max="2" width="17" bestFit="1" customWidth="1"/>
    <col min="3" max="3" width="19.5703125" bestFit="1" customWidth="1"/>
  </cols>
  <sheetData>
    <row r="6" spans="2:3" x14ac:dyDescent="0.25">
      <c r="B6" s="3" t="s">
        <v>137</v>
      </c>
      <c r="C6" t="s">
        <v>136</v>
      </c>
    </row>
    <row r="7" spans="2:3" x14ac:dyDescent="0.25">
      <c r="B7" s="5" t="s">
        <v>18</v>
      </c>
      <c r="C7" s="4">
        <v>2200</v>
      </c>
    </row>
    <row r="8" spans="2:3" x14ac:dyDescent="0.25">
      <c r="B8" s="5" t="s">
        <v>6</v>
      </c>
      <c r="C8" s="4">
        <v>2030</v>
      </c>
    </row>
    <row r="9" spans="2:3" x14ac:dyDescent="0.25">
      <c r="B9" s="5" t="s">
        <v>23</v>
      </c>
      <c r="C9" s="4">
        <v>1900</v>
      </c>
    </row>
    <row r="10" spans="2:3" x14ac:dyDescent="0.25">
      <c r="B10" s="5" t="s">
        <v>20</v>
      </c>
      <c r="C10" s="4">
        <v>1520</v>
      </c>
    </row>
    <row r="11" spans="2:3" x14ac:dyDescent="0.25">
      <c r="B11" s="5" t="s">
        <v>10</v>
      </c>
      <c r="C11" s="4">
        <v>1320</v>
      </c>
    </row>
    <row r="12" spans="2:3" x14ac:dyDescent="0.25">
      <c r="B12" s="5" t="s">
        <v>135</v>
      </c>
      <c r="C12" s="4">
        <v>8970</v>
      </c>
    </row>
    <row r="17" spans="2:3" x14ac:dyDescent="0.25">
      <c r="B17" s="3" t="s">
        <v>137</v>
      </c>
      <c r="C17" t="s">
        <v>136</v>
      </c>
    </row>
    <row r="18" spans="2:3" x14ac:dyDescent="0.25">
      <c r="B18" s="5" t="s">
        <v>73</v>
      </c>
      <c r="C18" s="4">
        <v>2400</v>
      </c>
    </row>
    <row r="19" spans="2:3" x14ac:dyDescent="0.25">
      <c r="B19" s="5" t="s">
        <v>78</v>
      </c>
      <c r="C19" s="4">
        <v>2300</v>
      </c>
    </row>
    <row r="20" spans="2:3" x14ac:dyDescent="0.25">
      <c r="B20" s="5" t="s">
        <v>100</v>
      </c>
      <c r="C20" s="4">
        <v>2100</v>
      </c>
    </row>
    <row r="21" spans="2:3" x14ac:dyDescent="0.25">
      <c r="B21" s="5" t="s">
        <v>93</v>
      </c>
      <c r="C21" s="4">
        <v>1500</v>
      </c>
    </row>
    <row r="22" spans="2:3" x14ac:dyDescent="0.25">
      <c r="B22" s="5" t="s">
        <v>135</v>
      </c>
      <c r="C22" s="4">
        <v>8300</v>
      </c>
    </row>
  </sheetData>
  <pageMargins left="0.7" right="0.7" top="0.75" bottom="0.75" header="0.3" footer="0.3"/>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C0138-A5F3-49DB-8A9F-CFE2C8C5AD91}">
  <sheetPr codeName="Sheet12"/>
  <dimension ref="A1:B7"/>
  <sheetViews>
    <sheetView workbookViewId="0">
      <selection activeCell="AO29" sqref="AO29"/>
    </sheetView>
  </sheetViews>
  <sheetFormatPr defaultRowHeight="15" x14ac:dyDescent="0.25"/>
  <cols>
    <col min="1" max="1" width="13.140625" bestFit="1" customWidth="1"/>
    <col min="2" max="2" width="10.85546875" bestFit="1" customWidth="1"/>
    <col min="3" max="3" width="16" bestFit="1" customWidth="1"/>
    <col min="4" max="4" width="19.5703125" bestFit="1" customWidth="1"/>
  </cols>
  <sheetData>
    <row r="1" spans="1:2" x14ac:dyDescent="0.25">
      <c r="A1" s="3" t="s">
        <v>137</v>
      </c>
      <c r="B1" t="s">
        <v>140</v>
      </c>
    </row>
    <row r="2" spans="1:2" x14ac:dyDescent="0.25">
      <c r="A2" s="5" t="s">
        <v>83</v>
      </c>
      <c r="B2" s="4">
        <v>1360</v>
      </c>
    </row>
    <row r="3" spans="1:2" x14ac:dyDescent="0.25">
      <c r="A3" s="5" t="s">
        <v>75</v>
      </c>
      <c r="B3" s="4">
        <v>1200</v>
      </c>
    </row>
    <row r="4" spans="1:2" x14ac:dyDescent="0.25">
      <c r="A4" s="5" t="s">
        <v>101</v>
      </c>
      <c r="B4" s="4">
        <v>900</v>
      </c>
    </row>
    <row r="5" spans="1:2" x14ac:dyDescent="0.25">
      <c r="A5" s="5" t="s">
        <v>79</v>
      </c>
      <c r="B5" s="4">
        <v>900</v>
      </c>
    </row>
    <row r="6" spans="1:2" x14ac:dyDescent="0.25">
      <c r="A6" s="5" t="s">
        <v>94</v>
      </c>
      <c r="B6" s="4">
        <v>500</v>
      </c>
    </row>
    <row r="7" spans="1:2" x14ac:dyDescent="0.25">
      <c r="A7" s="5" t="s">
        <v>135</v>
      </c>
      <c r="B7" s="4">
        <v>4860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53EC3-C0A6-4060-9703-B4546823D6B0}">
  <sheetPr codeName="Sheet13"/>
  <dimension ref="A1"/>
  <sheetViews>
    <sheetView tabSelected="1" topLeftCell="C1" zoomScale="76" zoomScaleNormal="76" workbookViewId="0">
      <selection activeCell="AO3" sqref="AO3"/>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_rels/item33.xml.rels><?xml version="1.0" encoding="UTF-8" standalone="yes"?>
<Relationships xmlns="http://schemas.openxmlformats.org/package/2006/relationships"><Relationship Id="rId1" Type="http://schemas.openxmlformats.org/officeDocument/2006/relationships/customXmlProps" Target="itemProps33.xml"/></Relationships>
</file>

<file path=customXml/_rels/item34.xml.rels><?xml version="1.0" encoding="UTF-8" standalone="yes"?>
<Relationships xmlns="http://schemas.openxmlformats.org/package/2006/relationships"><Relationship Id="rId1" Type="http://schemas.openxmlformats.org/officeDocument/2006/relationships/customXmlProps" Target="itemProps34.xml"/></Relationships>
</file>

<file path=customXml/_rels/item35.xml.rels><?xml version="1.0" encoding="UTF-8" standalone="yes"?>
<Relationships xmlns="http://schemas.openxmlformats.org/package/2006/relationships"><Relationship Id="rId1" Type="http://schemas.openxmlformats.org/officeDocument/2006/relationships/customXmlProps" Target="itemProps35.xml"/></Relationships>
</file>

<file path=customXml/_rels/item36.xml.rels><?xml version="1.0" encoding="UTF-8" standalone="yes"?>
<Relationships xmlns="http://schemas.openxmlformats.org/package/2006/relationships"><Relationship Id="rId1" Type="http://schemas.openxmlformats.org/officeDocument/2006/relationships/customXmlProps" Target="itemProps36.xml"/></Relationships>
</file>

<file path=customXml/_rels/item37.xml.rels><?xml version="1.0" encoding="UTF-8" standalone="yes"?>
<Relationships xmlns="http://schemas.openxmlformats.org/package/2006/relationships"><Relationship Id="rId1" Type="http://schemas.openxmlformats.org/officeDocument/2006/relationships/customXmlProps" Target="itemProps37.xml"/></Relationships>
</file>

<file path=customXml/_rels/item38.xml.rels><?xml version="1.0" encoding="UTF-8" standalone="yes"?>
<Relationships xmlns="http://schemas.openxmlformats.org/package/2006/relationships"><Relationship Id="rId1" Type="http://schemas.openxmlformats.org/officeDocument/2006/relationships/customXmlProps" Target="itemProps3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32.xml>��
</file>

<file path=customXml/item33.xml>��
</file>

<file path=customXml/item34.xml>��
</file>

<file path=customXml/item35.xml>��
</file>

<file path=customXml/item36.xml>��
</file>

<file path=customXml/item37.xml>��
</file>

<file path=customXml/item38.xml>��
</file>

<file path=customXml/itemProps1.xml><?xml version="1.0" encoding="utf-8"?>
<ds:datastoreItem xmlns:ds="http://schemas.openxmlformats.org/officeDocument/2006/customXml" ds:itemID="{8F373A6F-F86E-490A-90DB-609B9D13E235}">
  <ds:schemaRefs/>
</ds:datastoreItem>
</file>

<file path=customXml/itemProps2.xml><?xml version="1.0" encoding="utf-8"?>
<ds:datastoreItem xmlns:ds="http://schemas.openxmlformats.org/officeDocument/2006/customXml" ds:itemID="{1BF9739E-7E2A-4683-961D-1FA4AF0150D3}">
  <ds:schemaRefs/>
</ds:datastoreItem>
</file>

<file path=customXml/itemProps3.xml><?xml version="1.0" encoding="utf-8"?>
<ds:datastoreItem xmlns:ds="http://schemas.openxmlformats.org/officeDocument/2006/customXml" ds:itemID="{F1997F54-35F6-4980-9635-B7E428FEB385}">
  <ds:schemaRefs/>
</ds:datastoreItem>
</file>

<file path=customXml/itemProps4.xml><?xml version="1.0" encoding="utf-8"?>
<ds:datastoreItem xmlns:ds="http://schemas.openxmlformats.org/officeDocument/2006/customXml" ds:itemID="{1FB80FEA-B290-416D-9188-DFAEE379F50F}">
  <ds:schemaRefs/>
</ds:datastoreItem>
</file>

<file path=customXml/itemProps5.xml><?xml version="1.0" encoding="utf-8"?>
<ds:datastoreItem xmlns:ds="http://schemas.openxmlformats.org/officeDocument/2006/customXml" ds:itemID="{A7F09050-F112-45C6-872E-DBC7A4F0CF60}">
  <ds:schemaRefs/>
</ds:datastoreItem>
</file>

<file path=customXml/itemProps6.xml><?xml version="1.0" encoding="utf-8"?>
<ds:datastoreItem xmlns:ds="http://schemas.openxmlformats.org/officeDocument/2006/customXml" ds:itemID="{FA6800A3-D62E-48E6-8B2A-76AAC65ACF39}">
  <ds:schemaRefs>
    <ds:schemaRef ds:uri="http://www.w3.org/2001/XMLSchema"/>
    <ds:schemaRef ds:uri="http://microsoft.data.visualization.Client.Excel/1.0"/>
  </ds:schemaRefs>
</ds:datastoreItem>
</file>

<file path=customXml/itemProps7.xml><?xml version="1.0" encoding="utf-8"?>
<ds:datastoreItem xmlns:ds="http://schemas.openxmlformats.org/officeDocument/2006/customXml" ds:itemID="{AFC76C18-C852-4BDF-82D1-B338A53FA795}">
  <ds:schemaRefs/>
</ds:datastoreItem>
</file>

<file path=customXml/itemProps8.xml><?xml version="1.0" encoding="utf-8"?>
<ds:datastoreItem xmlns:ds="http://schemas.openxmlformats.org/officeDocument/2006/customXml" ds:itemID="{DE0384AE-637E-41FA-92CF-4196EE70AD15}">
  <ds:schemaRefs/>
</ds:datastoreItem>
</file>

<file path=customXml/itemProps9.xml><?xml version="1.0" encoding="utf-8"?>
<ds:datastoreItem xmlns:ds="http://schemas.openxmlformats.org/officeDocument/2006/customXml" ds:itemID="{B964BBE3-107D-4189-96CA-8149424A135B}">
  <ds:schemaRefs>
    <ds:schemaRef ds:uri="http://www.w3.org/2001/XMLSchema"/>
    <ds:schemaRef ds:uri="http://microsoft.data.visualization.engine.tours/1.0"/>
  </ds:schemaRefs>
</ds:datastoreItem>
</file>

<file path=customXml/itemProps10.xml><?xml version="1.0" encoding="utf-8"?>
<ds:datastoreItem xmlns:ds="http://schemas.openxmlformats.org/officeDocument/2006/customXml" ds:itemID="{FB0DB436-ADF9-4CDA-A6F1-8FBF1947868D}">
  <ds:schemaRefs/>
</ds:datastoreItem>
</file>

<file path=customXml/itemProps11.xml><?xml version="1.0" encoding="utf-8"?>
<ds:datastoreItem xmlns:ds="http://schemas.openxmlformats.org/officeDocument/2006/customXml" ds:itemID="{FC0A845F-035A-4D98-B48E-8F534EF8DA33}">
  <ds:schemaRefs/>
</ds:datastoreItem>
</file>

<file path=customXml/itemProps12.xml><?xml version="1.0" encoding="utf-8"?>
<ds:datastoreItem xmlns:ds="http://schemas.openxmlformats.org/officeDocument/2006/customXml" ds:itemID="{1EBA0F18-435F-44A6-81A3-AB9771B039ED}">
  <ds:schemaRefs/>
</ds:datastoreItem>
</file>

<file path=customXml/itemProps13.xml><?xml version="1.0" encoding="utf-8"?>
<ds:datastoreItem xmlns:ds="http://schemas.openxmlformats.org/officeDocument/2006/customXml" ds:itemID="{BA1BD474-9C76-488D-8976-BD0EF7FF97C7}">
  <ds:schemaRefs/>
</ds:datastoreItem>
</file>

<file path=customXml/itemProps14.xml><?xml version="1.0" encoding="utf-8"?>
<ds:datastoreItem xmlns:ds="http://schemas.openxmlformats.org/officeDocument/2006/customXml" ds:itemID="{421966D1-CBB3-44E2-9E0C-C5607EF9CE2C}">
  <ds:schemaRefs/>
</ds:datastoreItem>
</file>

<file path=customXml/itemProps15.xml><?xml version="1.0" encoding="utf-8"?>
<ds:datastoreItem xmlns:ds="http://schemas.openxmlformats.org/officeDocument/2006/customXml" ds:itemID="{77F37FE0-AFE3-4C63-A792-696455873B53}">
  <ds:schemaRefs/>
</ds:datastoreItem>
</file>

<file path=customXml/itemProps16.xml><?xml version="1.0" encoding="utf-8"?>
<ds:datastoreItem xmlns:ds="http://schemas.openxmlformats.org/officeDocument/2006/customXml" ds:itemID="{2FF8D7E0-2487-4E5D-BBDB-1ACFADB15C47}">
  <ds:schemaRefs/>
</ds:datastoreItem>
</file>

<file path=customXml/itemProps17.xml><?xml version="1.0" encoding="utf-8"?>
<ds:datastoreItem xmlns:ds="http://schemas.openxmlformats.org/officeDocument/2006/customXml" ds:itemID="{0EC34EBF-B901-495D-AB18-BF571EC85660}">
  <ds:schemaRefs>
    <ds:schemaRef ds:uri="http://www.w3.org/2001/XMLSchema"/>
    <ds:schemaRef ds:uri="http://microsoft.data.visualization.Client.Excel.LState/1.0"/>
  </ds:schemaRefs>
</ds:datastoreItem>
</file>

<file path=customXml/itemProps18.xml><?xml version="1.0" encoding="utf-8"?>
<ds:datastoreItem xmlns:ds="http://schemas.openxmlformats.org/officeDocument/2006/customXml" ds:itemID="{4EEE4BE3-CD19-4D9C-AFCF-071003B9508E}">
  <ds:schemaRefs/>
</ds:datastoreItem>
</file>

<file path=customXml/itemProps19.xml><?xml version="1.0" encoding="utf-8"?>
<ds:datastoreItem xmlns:ds="http://schemas.openxmlformats.org/officeDocument/2006/customXml" ds:itemID="{1AA32CE9-12C8-4D33-8912-F70483FD9267}">
  <ds:schemaRefs/>
</ds:datastoreItem>
</file>

<file path=customXml/itemProps20.xml><?xml version="1.0" encoding="utf-8"?>
<ds:datastoreItem xmlns:ds="http://schemas.openxmlformats.org/officeDocument/2006/customXml" ds:itemID="{F587A18F-4A1F-4E30-91E6-01B80ECF950C}">
  <ds:schemaRefs/>
</ds:datastoreItem>
</file>

<file path=customXml/itemProps21.xml><?xml version="1.0" encoding="utf-8"?>
<ds:datastoreItem xmlns:ds="http://schemas.openxmlformats.org/officeDocument/2006/customXml" ds:itemID="{BAC3B55C-C953-4720-A345-748DC373A9CB}">
  <ds:schemaRefs/>
</ds:datastoreItem>
</file>

<file path=customXml/itemProps22.xml><?xml version="1.0" encoding="utf-8"?>
<ds:datastoreItem xmlns:ds="http://schemas.openxmlformats.org/officeDocument/2006/customXml" ds:itemID="{593F3DD9-B633-46D7-8D5A-B83AF1A1A984}">
  <ds:schemaRefs/>
</ds:datastoreItem>
</file>

<file path=customXml/itemProps23.xml><?xml version="1.0" encoding="utf-8"?>
<ds:datastoreItem xmlns:ds="http://schemas.openxmlformats.org/officeDocument/2006/customXml" ds:itemID="{E701F86D-ADA9-4130-B927-19AB7ECBA552}">
  <ds:schemaRefs/>
</ds:datastoreItem>
</file>

<file path=customXml/itemProps24.xml><?xml version="1.0" encoding="utf-8"?>
<ds:datastoreItem xmlns:ds="http://schemas.openxmlformats.org/officeDocument/2006/customXml" ds:itemID="{55CFD134-C13D-49C1-9E12-3AC1CEAEBA0C}">
  <ds:schemaRefs/>
</ds:datastoreItem>
</file>

<file path=customXml/itemProps25.xml><?xml version="1.0" encoding="utf-8"?>
<ds:datastoreItem xmlns:ds="http://schemas.openxmlformats.org/officeDocument/2006/customXml" ds:itemID="{02CA20A9-E380-4FC6-860A-21CA28E05219}">
  <ds:schemaRefs/>
</ds:datastoreItem>
</file>

<file path=customXml/itemProps26.xml><?xml version="1.0" encoding="utf-8"?>
<ds:datastoreItem xmlns:ds="http://schemas.openxmlformats.org/officeDocument/2006/customXml" ds:itemID="{7C2AE9B1-5F98-4B76-9C3B-7817FC33A30F}">
  <ds:schemaRefs/>
</ds:datastoreItem>
</file>

<file path=customXml/itemProps27.xml><?xml version="1.0" encoding="utf-8"?>
<ds:datastoreItem xmlns:ds="http://schemas.openxmlformats.org/officeDocument/2006/customXml" ds:itemID="{4C81C69E-FC52-4193-A864-B1035A4967EC}">
  <ds:schemaRefs/>
</ds:datastoreItem>
</file>

<file path=customXml/itemProps28.xml><?xml version="1.0" encoding="utf-8"?>
<ds:datastoreItem xmlns:ds="http://schemas.openxmlformats.org/officeDocument/2006/customXml" ds:itemID="{DB07D3AA-259E-479B-B15D-8271397C2D40}">
  <ds:schemaRefs/>
</ds:datastoreItem>
</file>

<file path=customXml/itemProps29.xml><?xml version="1.0" encoding="utf-8"?>
<ds:datastoreItem xmlns:ds="http://schemas.openxmlformats.org/officeDocument/2006/customXml" ds:itemID="{751D2A41-9B92-487B-8D17-C844F5719FA0}">
  <ds:schemaRefs/>
</ds:datastoreItem>
</file>

<file path=customXml/itemProps30.xml><?xml version="1.0" encoding="utf-8"?>
<ds:datastoreItem xmlns:ds="http://schemas.openxmlformats.org/officeDocument/2006/customXml" ds:itemID="{EA49A3D9-6858-4D88-A293-1C1852893FBC}">
  <ds:schemaRefs/>
</ds:datastoreItem>
</file>

<file path=customXml/itemProps31.xml><?xml version="1.0" encoding="utf-8"?>
<ds:datastoreItem xmlns:ds="http://schemas.openxmlformats.org/officeDocument/2006/customXml" ds:itemID="{DCE5166E-9161-4412-A153-5EB61BF9B429}">
  <ds:schemaRefs/>
</ds:datastoreItem>
</file>

<file path=customXml/itemProps32.xml><?xml version="1.0" encoding="utf-8"?>
<ds:datastoreItem xmlns:ds="http://schemas.openxmlformats.org/officeDocument/2006/customXml" ds:itemID="{67593B97-0A4A-4384-B4EA-4C1B27B0F763}">
  <ds:schemaRefs>
    <ds:schemaRef ds:uri="http://schemas.microsoft.com/DataMashup"/>
  </ds:schemaRefs>
</ds:datastoreItem>
</file>

<file path=customXml/itemProps33.xml><?xml version="1.0" encoding="utf-8"?>
<ds:datastoreItem xmlns:ds="http://schemas.openxmlformats.org/officeDocument/2006/customXml" ds:itemID="{1D3CBF24-A520-4B55-90CC-96AF582EF24B}">
  <ds:schemaRefs/>
</ds:datastoreItem>
</file>

<file path=customXml/itemProps34.xml><?xml version="1.0" encoding="utf-8"?>
<ds:datastoreItem xmlns:ds="http://schemas.openxmlformats.org/officeDocument/2006/customXml" ds:itemID="{12117D1C-BB82-4CB3-87FB-24F9F4153F01}">
  <ds:schemaRefs/>
</ds:datastoreItem>
</file>

<file path=customXml/itemProps35.xml><?xml version="1.0" encoding="utf-8"?>
<ds:datastoreItem xmlns:ds="http://schemas.openxmlformats.org/officeDocument/2006/customXml" ds:itemID="{9DC2D3FB-0B33-4727-BC8F-B81905E28C19}">
  <ds:schemaRefs/>
</ds:datastoreItem>
</file>

<file path=customXml/itemProps36.xml><?xml version="1.0" encoding="utf-8"?>
<ds:datastoreItem xmlns:ds="http://schemas.openxmlformats.org/officeDocument/2006/customXml" ds:itemID="{1C7669AE-05FA-4491-B5DD-C9AB07DC3C21}">
  <ds:schemaRefs/>
</ds:datastoreItem>
</file>

<file path=customXml/itemProps37.xml><?xml version="1.0" encoding="utf-8"?>
<ds:datastoreItem xmlns:ds="http://schemas.openxmlformats.org/officeDocument/2006/customXml" ds:itemID="{42699247-F9F7-4149-8438-2B7FB0331BD3}">
  <ds:schemaRefs/>
</ds:datastoreItem>
</file>

<file path=customXml/itemProps38.xml><?xml version="1.0" encoding="utf-8"?>
<ds:datastoreItem xmlns:ds="http://schemas.openxmlformats.org/officeDocument/2006/customXml" ds:itemID="{B42E0ADE-A9B6-4D28-A277-147A9D43338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territories</vt:lpstr>
      <vt:lpstr>Dates (2)</vt:lpstr>
      <vt:lpstr>Dates</vt:lpstr>
      <vt:lpstr>Products</vt:lpstr>
      <vt:lpstr>Orders</vt:lpstr>
      <vt:lpstr>Customers</vt:lpstr>
      <vt:lpstr>Sales Over Months</vt:lpstr>
      <vt:lpstr>TotalSalesForEachCity</vt:lpstr>
      <vt:lpstr>Top 4 Categories</vt:lpstr>
      <vt:lpstr>Payment Type</vt:lpstr>
      <vt:lpstr>Top 5 Customers</vt:lpstr>
      <vt:lpstr>Total Profit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Maged Elias</dc:creator>
  <cp:lastModifiedBy>Maged Elias</cp:lastModifiedBy>
  <dcterms:created xsi:type="dcterms:W3CDTF">2025-08-10T11:15:05Z</dcterms:created>
  <dcterms:modified xsi:type="dcterms:W3CDTF">2025-08-13T15:22:56Z</dcterms:modified>
</cp:coreProperties>
</file>