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Prefijos" sheetId="2" state="visible" r:id="rId3"/>
    <sheet name="Plantilla StakeHolder" sheetId="3" state="visible" r:id="rId4"/>
    <sheet name="Hoja4" sheetId="4" state="hidden" r:id="rId5"/>
    <sheet name="Hoja5" sheetId="5" state="hidden" r:id="rId6"/>
  </sheets>
  <definedNames>
    <definedName function="false" hidden="true" localSheetId="0" name="_xlnm._FilterDatabase" vbProcedure="false">Cronograma!$E$3:$L$200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<sst xmlns="http://schemas.openxmlformats.org/spreadsheetml/2006/main" count="556" uniqueCount="459">
  <si>
    <t xml:space="preserve">Energitelco SAS</t>
  </si>
  <si>
    <t xml:space="preserve">Diagrama de Gantt</t>
  </si>
  <si>
    <t xml:space="preserve">Objetivo</t>
  </si>
  <si>
    <t xml:space="preserve">Fases</t>
  </si>
  <si>
    <t xml:space="preserve">Productos</t>
  </si>
  <si>
    <t xml:space="preserve">Resultados</t>
  </si>
  <si>
    <t xml:space="preserve">Actividades</t>
  </si>
  <si>
    <t xml:space="preserve">Valor %</t>
  </si>
  <si>
    <t xml:space="preserve">Fecha inicio</t>
  </si>
  <si>
    <t xml:space="preserve">Fecha Final</t>
  </si>
  <si>
    <t xml:space="preserve">Fecha realizada y terminada</t>
  </si>
  <si>
    <t xml:space="preserve">Observaciones</t>
  </si>
  <si>
    <t xml:space="preserve">Cantidad de actividades</t>
  </si>
  <si>
    <t xml:space="preserve">Porcentaje %</t>
  </si>
  <si>
    <t xml:space="preserve">Desarrollar nuevos servicios al sistema integredo de Energitelco SAS</t>
  </si>
  <si>
    <t xml:space="preserve">Análisis</t>
  </si>
  <si>
    <t xml:space="preserve">Cotización</t>
  </si>
  <si>
    <t xml:space="preserve">Requerimientos para el sistema</t>
  </si>
  <si>
    <t xml:space="preserve">Reunión de levantamientos de requisitos</t>
  </si>
  <si>
    <t xml:space="preserve">Análisis de requerimientos</t>
  </si>
  <si>
    <t xml:space="preserve">El envío del formato “PLANEACIÓN DE PROYECTOS ENERGITELCO” se realizo el 14/02/2020</t>
  </si>
  <si>
    <t xml:space="preserve">Análisis de alcances</t>
  </si>
  <si>
    <t xml:space="preserve">Documentación de requerimientos</t>
  </si>
  <si>
    <t xml:space="preserve">Lista de productos y fases del proyecto</t>
  </si>
  <si>
    <t xml:space="preserve">Documentación de alcances</t>
  </si>
  <si>
    <t xml:space="preserve">Lista de productos y servicios</t>
  </si>
  <si>
    <t xml:space="preserve">Planeación</t>
  </si>
  <si>
    <t xml:space="preserve">Planeación de actividades</t>
  </si>
  <si>
    <t xml:space="preserve">Planeación de tiempos</t>
  </si>
  <si>
    <t xml:space="preserve">Lista de precios</t>
  </si>
  <si>
    <t xml:space="preserve">Consolidación</t>
  </si>
  <si>
    <t xml:space="preserve">Envío de cotización</t>
  </si>
  <si>
    <t xml:space="preserve">De total inicial se solicito un descuento del cual se llego al acuerdo del 15%</t>
  </si>
  <si>
    <t xml:space="preserve">Consolidar requerimientos</t>
  </si>
  <si>
    <t xml:space="preserve">Se levantaron nuevos requisitos</t>
  </si>
  <si>
    <t xml:space="preserve">Cotización II</t>
  </si>
  <si>
    <t xml:space="preserve">Actualización de cotización</t>
  </si>
  <si>
    <t xml:space="preserve">Se trabajo a valores muy bajos e implica no realizar ningún descuento</t>
  </si>
  <si>
    <t xml:space="preserve">Se solicito descuento a los productos mas costosos y fue rechazada</t>
  </si>
  <si>
    <t xml:space="preserve">Planeación del sistema</t>
  </si>
  <si>
    <t xml:space="preserve">Planeación final para el desarrollo del sistema</t>
  </si>
  <si>
    <t xml:space="preserve">Planeación de base de datos</t>
  </si>
  <si>
    <t xml:space="preserve">No esta en documento legible</t>
  </si>
  <si>
    <t xml:space="preserve">Retroalimentación de base de datos</t>
  </si>
  <si>
    <t xml:space="preserve">Planeación de funciones del sistema</t>
  </si>
  <si>
    <t xml:space="preserve">Planeación de vistas y diseños</t>
  </si>
  <si>
    <t xml:space="preserve">Planeación de cambios</t>
  </si>
  <si>
    <t xml:space="preserve">Retroalimentación de resultados</t>
  </si>
  <si>
    <t xml:space="preserve">Base de datos</t>
  </si>
  <si>
    <t xml:space="preserve">Almacenamiento de datos en el sistema</t>
  </si>
  <si>
    <t xml:space="preserve">Diagrama E-R</t>
  </si>
  <si>
    <t xml:space="preserve">Diseño de base de datos</t>
  </si>
  <si>
    <t xml:space="preserve">No están relacionadas todas las tablas y datos por falta de material</t>
  </si>
  <si>
    <t xml:space="preserve">Normalización de base de datos</t>
  </si>
  <si>
    <t xml:space="preserve">Cambios por la reunión de consolidación del 10/03/2020</t>
  </si>
  <si>
    <t xml:space="preserve">Base de datos subida al sistema</t>
  </si>
  <si>
    <t xml:space="preserve">Creación de tablas a la base de datos</t>
  </si>
  <si>
    <t xml:space="preserve">A medida que se vaya avanzando se van realizando tablas de acuerdo al diagrama E-R</t>
  </si>
  <si>
    <t xml:space="preserve">Consolidar funcionalidad de la base de datos</t>
  </si>
  <si>
    <t xml:space="preserve">Se finalizara cuando se realicen todos los test al sistema</t>
  </si>
  <si>
    <t xml:space="preserve">Diseño</t>
  </si>
  <si>
    <t xml:space="preserve">Nuevo diseño</t>
  </si>
  <si>
    <t xml:space="preserve">Actualizar módulos existentes</t>
  </si>
  <si>
    <t xml:space="preserve">Subir el diseño al sistema</t>
  </si>
  <si>
    <t xml:space="preserve">Actualizar módulos existentes sin cambios de identidad</t>
  </si>
  <si>
    <t xml:space="preserve">Chequear funcionalidad del sistema</t>
  </si>
  <si>
    <t xml:space="preserve">Corregir errores encontrados</t>
  </si>
  <si>
    <t xml:space="preserve">Los errores:
- Los valores del panal de inicio para el administrador no son las variables correctas
- Usuarios eliminados entraban al sistema
- Formatos incorrectos de campos en la base de datos (3)
- Nombre de campos con identidades que no son (1)
- URL de los formatos con nombre de “.com/approval”</t>
  </si>
  <si>
    <t xml:space="preserve">Actualizar cartelera</t>
  </si>
  <si>
    <t xml:space="preserve">Actualizar formatos del sistema y funcionar con la biblioteca</t>
  </si>
  <si>
    <t xml:space="preserve">Actualizar vista de usuarios para consultar información</t>
  </si>
  <si>
    <t xml:space="preserve">Se debe actualizar el espacio para una vista completa de la información que lo compromete a llamados de atención, evaluaciones de desempeño, formatos creados y todo lo relacionado con la contratación</t>
  </si>
  <si>
    <t xml:space="preserve">Gestión de proyectos</t>
  </si>
  <si>
    <t xml:space="preserve">Diseño de las vistas</t>
  </si>
  <si>
    <t xml:space="preserve">Vista para Proyectos</t>
  </si>
  <si>
    <t xml:space="preserve">Falta de planeación</t>
  </si>
  <si>
    <t xml:space="preserve">Vista para creacción de proyectos</t>
  </si>
  <si>
    <t xml:space="preserve">Filtros para la pantalla, la vista en diseño esta en 90%</t>
  </si>
  <si>
    <t xml:space="preserve">Vista para mostrar un proyecto</t>
  </si>
  <si>
    <t xml:space="preserve">Vista para editar proyectos</t>
  </si>
  <si>
    <t xml:space="preserve">Configuraciones</t>
  </si>
  <si>
    <t xml:space="preserve">Vista para configuraciones del sistema de proyectos</t>
  </si>
  <si>
    <t xml:space="preserve">Por consolidación las acciones y funciones son mas amplias a lo acercado</t>
  </si>
  <si>
    <t xml:space="preserve">Vista de configuraciones generales</t>
  </si>
  <si>
    <t xml:space="preserve">Vista de configuraciones del sistema</t>
  </si>
  <si>
    <t xml:space="preserve">Vista de la configuraciones de usuario</t>
  </si>
  <si>
    <t xml:space="preserve">Llamados de atención</t>
  </si>
  <si>
    <t xml:space="preserve">Vista de creación de llamados de atención</t>
  </si>
  <si>
    <t xml:space="preserve">Vista de la lista de llamados de atención</t>
  </si>
  <si>
    <t xml:space="preserve">Vista para respuesta de argumentos del llamado de atención</t>
  </si>
  <si>
    <t xml:space="preserve">Vista para mostrar llamados de atención</t>
  </si>
  <si>
    <t xml:space="preserve">Solicitud de empleo</t>
  </si>
  <si>
    <t xml:space="preserve">Vista de formulario Trabaja con nosotros</t>
  </si>
  <si>
    <t xml:space="preserve">Vista de lista de solicitudes de empleo</t>
  </si>
  <si>
    <t xml:space="preserve">Vista para mostrar información de solicitudes de empleo</t>
  </si>
  <si>
    <t xml:space="preserve">Evaluación de desempeño</t>
  </si>
  <si>
    <t xml:space="preserve">Vista de lista de evaluaciones de desempeño</t>
  </si>
  <si>
    <t xml:space="preserve">Se adjuntaron los formatos por correo el 17/03/2020</t>
  </si>
  <si>
    <t xml:space="preserve">Vista de autoevaluación</t>
  </si>
  <si>
    <t xml:space="preserve">Evaluación de satisfacción del cliente</t>
  </si>
  <si>
    <t xml:space="preserve">Vista de la lista de evaluaciones de satisfacción del cliente</t>
  </si>
  <si>
    <t xml:space="preserve">Vista para mostrar resultados de las evaluaciones de satisfacción del cliente</t>
  </si>
  <si>
    <t xml:space="preserve">Vista de formulario de Satisfacción del cliente</t>
  </si>
  <si>
    <t xml:space="preserve">Evaluación de proveedores</t>
  </si>
  <si>
    <t xml:space="preserve">Vista de resultados de la evaluación de proveedores</t>
  </si>
  <si>
    <t xml:space="preserve">Vista de lista de evaluación de proveedores</t>
  </si>
  <si>
    <t xml:space="preserve">Vista de formulario de Evaluación de proveedores</t>
  </si>
  <si>
    <t xml:space="preserve">Vista de calificación de la evaluación a proveedores</t>
  </si>
  <si>
    <t xml:space="preserve">Lista de chequeo o Entrevista</t>
  </si>
  <si>
    <t xml:space="preserve">Vista para la listas de documentación de hoja de vida y estados</t>
  </si>
  <si>
    <t xml:space="preserve">Vista de creación, edición, visualización de documentación de la hoja de vida</t>
  </si>
  <si>
    <t xml:space="preserve">Vista de creación y visulización de entrevista</t>
  </si>
  <si>
    <t xml:space="preserve">Programación</t>
  </si>
  <si>
    <t xml:space="preserve">Las configuraciones del sistema, generales, personales y para proyectos</t>
  </si>
  <si>
    <t xml:space="preserve">Controlador para configurar la lista, editar y ver los proyectos y actividades, con relación de entregables y limites de tiempos para comiciones</t>
  </si>
  <si>
    <t xml:space="preserve">Se esta trabajando desde el 07/03/2020</t>
  </si>
  <si>
    <t xml:space="preserve">Controlador para configurar la lista, editar los consumibles, en relación a los materiales y formulas.</t>
  </si>
  <si>
    <t xml:space="preserve">Controlador para configurar listar, editar y ver las comiciones de control y técnico</t>
  </si>
  <si>
    <t xml:space="preserve">Se esta trabajando desde el 07/03/2021</t>
  </si>
  <si>
    <t xml:space="preserve">Controlador para configurar los mensajes del sistema</t>
  </si>
  <si>
    <t xml:space="preserve">Implementar los mensajes del sistema configurables</t>
  </si>
  <si>
    <t xml:space="preserve">Controlador configurar las configuraciones generales del sistema</t>
  </si>
  <si>
    <t xml:space="preserve">Configurar e implementar las configuraciones del sistema</t>
  </si>
  <si>
    <r>
      <rPr>
        <sz val="10"/>
        <rFont val="Times New Roman"/>
        <family val="1"/>
      </rPr>
      <t xml:space="preserve">Se debe disponer del separador de “</t>
    </r>
    <r>
      <rPr>
        <b val="true"/>
        <sz val="10"/>
        <rFont val="Times New Roman"/>
        <family val="1"/>
      </rPr>
      <t xml:space="preserve">;</t>
    </r>
    <r>
      <rPr>
        <sz val="10"/>
        <rFont val="Times New Roman"/>
        <family val="1"/>
      </rPr>
      <t xml:space="preserve">” para listar correos, consolidado el 10/02/2020</t>
    </r>
  </si>
  <si>
    <t xml:space="preserve">Implementar configuraciones en las vistas y acciones que lo requieran</t>
  </si>
  <si>
    <t xml:space="preserve">Actualizar envio de correos con las configuraciones de correos del sistema</t>
  </si>
  <si>
    <t xml:space="preserve">Sistema de gestión de proyectos</t>
  </si>
  <si>
    <t xml:space="preserve">Crear script para el select de proyecto principal de la creacción de proyectos</t>
  </si>
  <si>
    <t xml:space="preserve">Crear script para la agregar una nueva actividad del proyecto</t>
  </si>
  <si>
    <t xml:space="preserve">El campo clonado de cantidad, se desarrolla en el origen</t>
  </si>
  <si>
    <t xml:space="preserve">Crear script para el select de actividad nueva del proyecto</t>
  </si>
  <si>
    <t xml:space="preserve">Crear el script para el la cantidad de una actividad</t>
  </si>
  <si>
    <t xml:space="preserve">Solo valores estandar, calcular el total y buscar como preguntar por los tiempos condicionados.
Si desea agregar una cantidad de actividades, se agrega una mas.</t>
  </si>
  <si>
    <t xml:space="preserve">Listar los consumibles</t>
  </si>
  <si>
    <t xml:space="preserve">Crear el Script para calcular los consumibles</t>
  </si>
  <si>
    <t xml:space="preserve">Crear el script para filtrar si el proyecto necesita consumibles y cual</t>
  </si>
  <si>
    <t xml:space="preserve">Listar y crear el script para la planeación de marquillas RF</t>
  </si>
  <si>
    <t xml:space="preserve">Visualizar el resultado de Entrega de bodega</t>
  </si>
  <si>
    <t xml:space="preserve">Estas actividades que impliquen al sistema de proyectos será pospuesta para después de la implementación de la lista de chequeo o entrevista, tiene un animo de desarrollo de 15 días, consolidación y actualización de 2 día, implementación de 0,3 y documentación de 0,6 y este tiempo se trabajaran otras actividades de mas ajilidad</t>
  </si>
  <si>
    <t xml:space="preserve">Visualizar el resultado de marquillas RF</t>
  </si>
  <si>
    <t xml:space="preserve">Crear vista para la planeación de marquillas MW</t>
  </si>
  <si>
    <t xml:space="preserve">Crear el Script para las marquillas MW</t>
  </si>
  <si>
    <t xml:space="preserve">Visualizar Marquillas MW</t>
  </si>
  <si>
    <t xml:space="preserve">Crear el script para filtrar si el proyecto necesita marquillas y cual</t>
  </si>
  <si>
    <t xml:space="preserve">Controlador para guardar y firmar un proyecto</t>
  </si>
  <si>
    <t xml:space="preserve">Controlador para enviar y firmar un proyecto</t>
  </si>
  <si>
    <t xml:space="preserve">Controlador para editar y traer todos los valores de un proyecto</t>
  </si>
  <si>
    <t xml:space="preserve">Descargar PDF y crear con la orden de Bodega</t>
  </si>
  <si>
    <t xml:space="preserve">Descargar y crear PDF con las marquillas RF</t>
  </si>
  <si>
    <t xml:space="preserve">Descargar y crear PDF con las marquillas MW</t>
  </si>
  <si>
    <t xml:space="preserve">Controlador para ver un proyecto</t>
  </si>
  <si>
    <t xml:space="preserve">Disponer de los valores de las bonificaciones</t>
  </si>
  <si>
    <t xml:space="preserve">Relación entre proyectos y permisos de trabajo (Campos en el formato)</t>
  </si>
  <si>
    <t xml:space="preserve">Reportes del proyecto y visualización del estado</t>
  </si>
  <si>
    <t xml:space="preserve">Controlador para la fase de entrega de un proyecto</t>
  </si>
  <si>
    <t xml:space="preserve">Correo de un nuevo proyecto</t>
  </si>
  <si>
    <t xml:space="preserve">Correo de proyecto editado</t>
  </si>
  <si>
    <t xml:space="preserve">Correo de proyecto enviado</t>
  </si>
  <si>
    <t xml:space="preserve">Correo de proyecto aprobado</t>
  </si>
  <si>
    <t xml:space="preserve">Correo de evento en un proyecto</t>
  </si>
  <si>
    <t xml:space="preserve">Correo de proyecto no aprobado</t>
  </si>
  <si>
    <t xml:space="preserve">Correo de proyecto con estado de bonificación</t>
  </si>
  <si>
    <t xml:space="preserve">Sistematización de solicitud de empleo</t>
  </si>
  <si>
    <t xml:space="preserve">Formulario y validación de Trabaja con nosotros</t>
  </si>
  <si>
    <t xml:space="preserve">Controlador para listar y visualizar las solicitudes de empleo</t>
  </si>
  <si>
    <t xml:space="preserve">Configuración de cargos para solicitud de empleo</t>
  </si>
  <si>
    <t xml:space="preserve">Correo de la solicitud de empleo</t>
  </si>
  <si>
    <t xml:space="preserve">Sistema de evaluación de satisfacción del cliente</t>
  </si>
  <si>
    <t xml:space="preserve">Controlador para enviar evaluación de satisfacción del cliente</t>
  </si>
  <si>
    <t xml:space="preserve">Correo con el token de autenticación para la evaluación de clientes</t>
  </si>
  <si>
    <t xml:space="preserve">Formulario para la evaluación de satisfacción de clientes y autenticación de los valores</t>
  </si>
  <si>
    <t xml:space="preserve">Correo para la respuesta de la evaluación de satisfacción del cliente</t>
  </si>
  <si>
    <t xml:space="preserve">Controlador para la lista y visualización de satisfacción del cliente</t>
  </si>
  <si>
    <t xml:space="preserve">Sistema de llamados de atención</t>
  </si>
  <si>
    <t xml:space="preserve">Controlador para crear un llamado de atención</t>
  </si>
  <si>
    <t xml:space="preserve">Controlador para listar y ver llamados de atención</t>
  </si>
  <si>
    <t xml:space="preserve">Controlador para responder llamado de atención</t>
  </si>
  <si>
    <t xml:space="preserve">Correo para llamado de atención</t>
  </si>
  <si>
    <t xml:space="preserve">Correo para respuesta del llamado de atención</t>
  </si>
  <si>
    <t xml:space="preserve">Correo para aprobación o desaprobación de llamados de atención</t>
  </si>
  <si>
    <t xml:space="preserve">Clientes y proveedores</t>
  </si>
  <si>
    <t xml:space="preserve">Sistema de clientes y proveedores</t>
  </si>
  <si>
    <t xml:space="preserve">Controlador para lista, creación, edición, visualización y eliminación de los clientes</t>
  </si>
  <si>
    <t xml:space="preserve">Controlador para lista, creación, edición, visualización y eliminación de los proveedores</t>
  </si>
  <si>
    <t xml:space="preserve">sistema de evaluación de desempeño</t>
  </si>
  <si>
    <t xml:space="preserve">Controlador para disparar la evaluación de proveedores activos</t>
  </si>
  <si>
    <t xml:space="preserve">Correo con el token de autenticación para la evaluación de proveedores</t>
  </si>
  <si>
    <t xml:space="preserve">Formulario para la evaluación de proveedores</t>
  </si>
  <si>
    <t xml:space="preserve">Correo para la respuesta de la evaluación de proveedores</t>
  </si>
  <si>
    <t xml:space="preserve">Controlador para listar, calificar respuestas y visualizar evaluación de proveedores</t>
  </si>
  <si>
    <t xml:space="preserve">Correo de calificación de proveedores</t>
  </si>
  <si>
    <t xml:space="preserve">No especificado</t>
  </si>
  <si>
    <t xml:space="preserve">Sistematización de la evaluación de desempeño</t>
  </si>
  <si>
    <t xml:space="preserve">Controlador para disparar la evaluación de desempeño a los usuarios activos</t>
  </si>
  <si>
    <t xml:space="preserve">Correo para evaluación de desempeño</t>
  </si>
  <si>
    <t xml:space="preserve">Controlador para la lista y visualización de evaluaciones de desempeño</t>
  </si>
  <si>
    <t xml:space="preserve">Controlador para la autoevaluación y calificación de evaluaciones de desempeño según el cargo del usuario</t>
  </si>
  <si>
    <t xml:space="preserve">Crear campo select de cargo para los usuarios</t>
  </si>
  <si>
    <t xml:space="preserve">Correo para respuesta de evaluación de desempeño</t>
  </si>
  <si>
    <t xml:space="preserve">Correo de evaluación de desempeño aprobada o desaprobada</t>
  </si>
  <si>
    <t xml:space="preserve">Entrevista</t>
  </si>
  <si>
    <t xml:space="preserve">Sistema para contratación</t>
  </si>
  <si>
    <t xml:space="preserve">Controlador para la creación y visualización de entrevista</t>
  </si>
  <si>
    <t xml:space="preserve">Controlador para la creación, actualización de datos, visualización de documentación de hoja de vida</t>
  </si>
  <si>
    <t xml:space="preserve">Controlador para el registro y actualización de información de los usuarios</t>
  </si>
  <si>
    <t xml:space="preserve">Roles y permisos</t>
  </si>
  <si>
    <t xml:space="preserve">Listar e identificar permisos del sistema</t>
  </si>
  <si>
    <t xml:space="preserve">Actualización permisos del sistema</t>
  </si>
  <si>
    <t xml:space="preserve">Consolidar el sistema</t>
  </si>
  <si>
    <t xml:space="preserve">Consolidar y actualizar el sistema a las necesidades del cliente</t>
  </si>
  <si>
    <t xml:space="preserve">Consolidar Configuraciones</t>
  </si>
  <si>
    <t xml:space="preserve">Consolidar Gestión de proyectos</t>
  </si>
  <si>
    <t xml:space="preserve">Consolidar Solicitud de empleo</t>
  </si>
  <si>
    <t xml:space="preserve">Consolidar Evaluación de satisfacción del cliente</t>
  </si>
  <si>
    <t xml:space="preserve">Consolidar Evaluación de proveedores</t>
  </si>
  <si>
    <t xml:space="preserve">Consolidar Evaluación de desempeño</t>
  </si>
  <si>
    <t xml:space="preserve">Consolidar Lista de chequeo o entrevista</t>
  </si>
  <si>
    <t xml:space="preserve">Consolidar llamado de atención</t>
  </si>
  <si>
    <t xml:space="preserve">Pruebas</t>
  </si>
  <si>
    <t xml:space="preserve">Testeo del sistema</t>
  </si>
  <si>
    <t xml:space="preserve">Análisis y listados de los resultados de los testeos y pruebas al sistema</t>
  </si>
  <si>
    <t xml:space="preserve">Pruebas de los productos
- Evaluación de desempeño
- Evaluación de proveedores
-Evaluación de satisfacción de cliente
- CRUD de clientes
- CRUD de proveedores
- CRUD de usuarios</t>
  </si>
  <si>
    <t xml:space="preserve">Consolidar permisos y testear funciones del sistema de roles y permisos</t>
  </si>
  <si>
    <t xml:space="preserve">Testear y consolidar gestión de proyectos</t>
  </si>
  <si>
    <t xml:space="preserve">Testear:
- Evaluaciones
- correos
- archivos adjuntos
- llamados de atención 
- solicitud de empleo
- Diseño</t>
  </si>
  <si>
    <t xml:space="preserve">Testear:
- Entrevista
- usuarios</t>
  </si>
  <si>
    <t xml:space="preserve">Testear todo el sistema final</t>
  </si>
  <si>
    <t xml:space="preserve">Implementación</t>
  </si>
  <si>
    <t xml:space="preserve">Implementación a producción</t>
  </si>
  <si>
    <t xml:space="preserve">Implementación del sistema en el servidor web de Energitelco SAS</t>
  </si>
  <si>
    <t xml:space="preserve">Implementar diseño</t>
  </si>
  <si>
    <t xml:space="preserve">Implementar Base de datos</t>
  </si>
  <si>
    <t xml:space="preserve">Implementar configuraciones </t>
  </si>
  <si>
    <t xml:space="preserve">Implementar Gestión de proyectos</t>
  </si>
  <si>
    <t xml:space="preserve">Implementación de Solicitud de empleo</t>
  </si>
  <si>
    <t xml:space="preserve">Implementación de Evaluación de satisfacción del clientes</t>
  </si>
  <si>
    <t xml:space="preserve">Implementación de Evaluación de proveedores</t>
  </si>
  <si>
    <t xml:space="preserve">Implementación de Evaluación de desempeño</t>
  </si>
  <si>
    <t xml:space="preserve">Implementación de Listado de chequeo o entrevista</t>
  </si>
  <si>
    <t xml:space="preserve">Implementación de llamados de atención</t>
  </si>
  <si>
    <t xml:space="preserve">Documentación</t>
  </si>
  <si>
    <t xml:space="preserve">Documentación del código</t>
  </si>
  <si>
    <t xml:space="preserve">Documentar el código</t>
  </si>
  <si>
    <t xml:space="preserve">Documentación de los errores y resultados de los test</t>
  </si>
  <si>
    <t xml:space="preserve">Documentación de errores</t>
  </si>
  <si>
    <t xml:space="preserve">Documentación de la información y manipulación de los productos
Lista de permisos
Lista de avisos y novedades</t>
  </si>
  <si>
    <t xml:space="preserve">Documentación de informe de entrega</t>
  </si>
  <si>
    <t xml:space="preserve">Listado de novedades y avisos</t>
  </si>
  <si>
    <t xml:space="preserve">Documentación de la base de datos</t>
  </si>
  <si>
    <t xml:space="preserve">Documentar de la base de datos</t>
  </si>
  <si>
    <t xml:space="preserve">Total:</t>
  </si>
  <si>
    <t xml:space="preserve">Fecha de actual</t>
  </si>
  <si>
    <t xml:space="preserve">Total días evaluados</t>
  </si>
  <si>
    <t xml:space="preserve">Total de días trabajados</t>
  </si>
  <si>
    <t xml:space="preserve">Porcentaje faltante</t>
  </si>
  <si>
    <t xml:space="preserve">Días según el porcentaje y numero de días trabajados</t>
  </si>
  <si>
    <t xml:space="preserve">Meses según el numero de días</t>
  </si>
  <si>
    <t xml:space="preserve">Fecha de Finalización según el numero de días</t>
  </si>
  <si>
    <t xml:space="preserve">Días de retraso</t>
  </si>
  <si>
    <t xml:space="preserve">Día de trabajo</t>
  </si>
  <si>
    <t xml:space="preserve">Valor total por días</t>
  </si>
  <si>
    <t xml:space="preserve">Valor según el días a trabajar</t>
  </si>
  <si>
    <t xml:space="preserve">Valor de perdida</t>
  </si>
  <si>
    <t xml:space="preserve">SMLV</t>
  </si>
  <si>
    <t xml:space="preserve">Excedente diario</t>
  </si>
  <si>
    <t xml:space="preserve">Descuento</t>
  </si>
  <si>
    <t xml:space="preserve">Total de descuento</t>
  </si>
  <si>
    <t xml:space="preserve">Valor a cobrar</t>
  </si>
  <si>
    <t xml:space="preserve">Estado</t>
  </si>
  <si>
    <t xml:space="preserve">Color</t>
  </si>
  <si>
    <t xml:space="preserve">Depende de otra actividad</t>
  </si>
  <si>
    <t xml:space="preserve">En proceso</t>
  </si>
  <si>
    <t xml:space="preserve">Sin empezar</t>
  </si>
  <si>
    <t xml:space="preserve">Finalizado exitozamente</t>
  </si>
  <si>
    <t xml:space="preserve">Finalizado con observaciones</t>
  </si>
  <si>
    <t xml:space="preserve">SOFTWARE PARA LA GESTIÓN DE CALIDAD ENERGITELCO S.A.S</t>
  </si>
  <si>
    <t xml:space="preserve">ID</t>
  </si>
  <si>
    <t xml:space="preserve">ROL</t>
  </si>
  <si>
    <t xml:space="preserve">DEFINICIÓN </t>
  </si>
  <si>
    <t xml:space="preserve">CÓDIGO </t>
  </si>
  <si>
    <t xml:space="preserve">REQUERIMIENTOS FUNCIONALES DEL SISTEMA</t>
  </si>
  <si>
    <r>
      <rPr>
        <sz val="10"/>
        <rFont val="Arial"/>
        <family val="2"/>
      </rPr>
      <t xml:space="preserve">Usuarios  Internos </t>
    </r>
    <r>
      <rPr>
        <sz val="11"/>
        <rFont val="Times New Roman"/>
        <family val="1"/>
      </rPr>
      <t xml:space="preserve">SHI</t>
    </r>
  </si>
  <si>
    <t xml:space="preserve">SHI01</t>
  </si>
  <si>
    <t xml:space="preserve">Administrador</t>
  </si>
  <si>
    <t xml:space="preserve">Es la persona que tiene la responsabilidad de todos los procesos del sistema.</t>
  </si>
  <si>
    <t xml:space="preserve">RF001</t>
  </si>
  <si>
    <t xml:space="preserve">El sistema debe permitir el seguimiento de los proyectos</t>
  </si>
  <si>
    <t xml:space="preserve">RF002</t>
  </si>
  <si>
    <t xml:space="preserve">El sistema debe permitir juzgar la ejecución en campo y permitir un margen de error configurable para las bonificaciones y abrir el proyecto.</t>
  </si>
  <si>
    <t xml:space="preserve">RF003</t>
  </si>
  <si>
    <t xml:space="preserve">El sistema debe permitir juzgar al coordinador y notificar las irregularidades.</t>
  </si>
  <si>
    <t xml:space="preserve">RF004</t>
  </si>
  <si>
    <t xml:space="preserve">El sistema debe permitir configurar los valores de Bonificaciones en relación con los proyectos, días y valores.</t>
  </si>
  <si>
    <t xml:space="preserve">RF005</t>
  </si>
  <si>
    <t xml:space="preserve">El sistema debe administrar y configurar las tablas de planeación de tiempo los valores según la fase para el proyecto.</t>
  </si>
  <si>
    <t xml:space="preserve">RF006</t>
  </si>
  <si>
    <t xml:space="preserve">El sistema debe administrar y configurar los valores de orden de bodegas, como los costos y nombre.</t>
  </si>
  <si>
    <t xml:space="preserve">RF007</t>
  </si>
  <si>
    <t xml:space="preserve">El sistema debe permitir administrar y configurar los demás casos para la gestión de proyectos.</t>
  </si>
  <si>
    <t xml:space="preserve">RF008</t>
  </si>
  <si>
    <t xml:space="preserve">El sistema debe permitir apagar un proyecto hasta que se solucione un inconveniente.</t>
  </si>
  <si>
    <t xml:space="preserve">RF009</t>
  </si>
  <si>
    <t xml:space="preserve">El sistema debe permitir aprobar los proyectos cerrados y manipular los valores para realizar las bonificaciones.</t>
  </si>
  <si>
    <t xml:space="preserve">RF010</t>
  </si>
  <si>
    <t xml:space="preserve">El sistema debe ser amigable con la usabilidad y ser intuitivo con las interfaces de configuración.</t>
  </si>
  <si>
    <t xml:space="preserve">--------------------------------------------------</t>
  </si>
  <si>
    <t xml:space="preserve">RF011</t>
  </si>
  <si>
    <t xml:space="preserve">El sistema debe chequear la inactividad de un usuario y requerir que inicie sección.</t>
  </si>
  <si>
    <t xml:space="preserve">RF012</t>
  </si>
  <si>
    <t xml:space="preserve">El sistema debe bloquear a un cliente si no recuerda su contraseña de usuario.</t>
  </si>
  <si>
    <t xml:space="preserve">RF013</t>
  </si>
  <si>
    <t xml:space="preserve">El sistema debe disponer de las solicitudes de empleo vía correo y en el sistema.</t>
  </si>
  <si>
    <t xml:space="preserve">RF014</t>
  </si>
  <si>
    <t xml:space="preserve">El sistema debe permitir gestionar una evaluación de satisfacción de clientes.</t>
  </si>
  <si>
    <t xml:space="preserve">RF015</t>
  </si>
  <si>
    <t xml:space="preserve">El sistema debe disponer de la visualización de los resultados de las evaluaciones de los clientes.</t>
  </si>
  <si>
    <t xml:space="preserve">RF016</t>
  </si>
  <si>
    <t xml:space="preserve">El sistema debe permitir gestionar una evaluación de desempeño</t>
  </si>
  <si>
    <t xml:space="preserve">RF017</t>
  </si>
  <si>
    <t xml:space="preserve">El sistema debe permitir juzgar la autoevaluación de desempeño de los usuarios.</t>
  </si>
  <si>
    <t xml:space="preserve">RF018</t>
  </si>
  <si>
    <t xml:space="preserve">El sistema debe permitir gestionar una evaluación a proveedores, por vía correo desde el sistema.</t>
  </si>
  <si>
    <t xml:space="preserve">RF019</t>
  </si>
  <si>
    <t xml:space="preserve">El sistema debe permitir realizar un llamado de atención a varios usuarios y digitar los campos para el envió de la carta vía correo a los involucrados.</t>
  </si>
  <si>
    <t xml:space="preserve">SHI02</t>
  </si>
  <si>
    <t xml:space="preserve">Coordinador</t>
  </si>
  <si>
    <t xml:space="preserve">Es la persona encargada de aprobar las solicitudes y quien garantiza que hayan sido terminadas y entregadas satisfactoriamente.</t>
  </si>
  <si>
    <t xml:space="preserve">RF020</t>
  </si>
  <si>
    <r>
      <rPr>
        <sz val="11"/>
        <color rgb="FF000000"/>
        <rFont val="Times New Roman"/>
        <family val="1"/>
      </rPr>
      <t xml:space="preserve">El sistema debe permitir al coordinador o líder de proyecto, gestionar, editar y firmar el proyecto, en estos casos se debe enviar las acciones al correo de </t>
    </r>
    <r>
      <rPr>
        <sz val="11"/>
        <color rgb="FF000000"/>
        <rFont val="Arial"/>
        <family val="2"/>
      </rPr>
      <t xml:space="preserve">energitelco@energitelco.com.co</t>
    </r>
    <r>
      <rPr>
        <sz val="11"/>
        <color rgb="FF000000"/>
        <rFont val="Times New Roman"/>
        <family val="1"/>
      </rPr>
      <t xml:space="preserve"> y </t>
    </r>
    <r>
      <rPr>
        <sz val="11"/>
        <color rgb="FF000000"/>
        <rFont val="Arial"/>
        <family val="2"/>
      </rPr>
      <t xml:space="preserve">energitelco@energitelco.co</t>
    </r>
    <r>
      <rPr>
        <sz val="11"/>
        <color rgb="FF000000"/>
        <rFont val="Times New Roman"/>
        <family val="1"/>
      </rPr>
      <t xml:space="preserve">.</t>
    </r>
  </si>
  <si>
    <t xml:space="preserve">RF021</t>
  </si>
  <si>
    <t xml:space="preserve">El sistema debe de llevar el control de los días de planeados y cumplidos, dando visualmente con el estado del proyecto (Colores y porcentajes).</t>
  </si>
  <si>
    <t xml:space="preserve">RF022</t>
  </si>
  <si>
    <t xml:space="preserve">El sistema debe disponer de la relación del proyecto con los “Permisos de los trabajos” realizados.</t>
  </si>
  <si>
    <t xml:space="preserve">RF023</t>
  </si>
  <si>
    <t xml:space="preserve">El sistema debe llevar el seguimiento aportado por el coordinador de fase documental y entrega al cliente.</t>
  </si>
  <si>
    <t xml:space="preserve">RF024</t>
  </si>
  <si>
    <t xml:space="preserve">El sistema debe llevar un control de los días en ejecución en campo y sumar a los días que logro hacer el aval y calcular la bonificación.</t>
  </si>
  <si>
    <t xml:space="preserve">RF025</t>
  </si>
  <si>
    <r>
      <rPr>
        <sz val="11"/>
        <color rgb="FF000000"/>
        <rFont val="Times New Roman"/>
        <family val="1"/>
      </rPr>
      <t xml:space="preserve">El sistema debe permitir cerrar un proyecto y notificar al correo de </t>
    </r>
    <r>
      <rPr>
        <u val="single"/>
        <sz val="11"/>
        <color rgb="FF0000FF"/>
        <rFont val="Times New Roman"/>
        <family val="1"/>
      </rPr>
      <t xml:space="preserve">energitelco@energitelco.com.co</t>
    </r>
    <r>
      <rPr>
        <sz val="11"/>
        <color rgb="FF000000"/>
        <rFont val="Times New Roman"/>
        <family val="1"/>
      </rPr>
      <t xml:space="preserve"> para la aprobación del director de proyectos.</t>
    </r>
  </si>
  <si>
    <t xml:space="preserve">SHI03</t>
  </si>
  <si>
    <t xml:space="preserve">Funcionario </t>
  </si>
  <si>
    <t xml:space="preserve">Es la persona encargada de realizar las solicitudes tales como: la revisión y asignación de  herramientas, inspección detallada de vehículos etc.
</t>
  </si>
  <si>
    <t xml:space="preserve">RF026</t>
  </si>
  <si>
    <t xml:space="preserve">El sistema debe permitir la creación de un proyecto, digitando los datos de campos abiertos.</t>
  </si>
  <si>
    <t xml:space="preserve">RF027</t>
  </si>
  <si>
    <t xml:space="preserve">El sistema debe ser claro con las cuestiones a digitar por el usuario.</t>
  </si>
  <si>
    <t xml:space="preserve">RF028</t>
  </si>
  <si>
    <t xml:space="preserve">El sistema debe filtrar y disponer de los valores según el tipo de proyecto a realizar, RF o MW.</t>
  </si>
  <si>
    <t xml:space="preserve">RF029</t>
  </si>
  <si>
    <t xml:space="preserve">El sistema debe permitir a el técnico en campo relacionar el ID del proyecto en el “Permiso de trabajo” y dar a saber que está solicitando una bonificación.</t>
  </si>
  <si>
    <t xml:space="preserve">RF030</t>
  </si>
  <si>
    <t xml:space="preserve">El sistema debe permitir digitar las cantidades para generar la Orden de Bodega.</t>
  </si>
  <si>
    <t xml:space="preserve">RF031</t>
  </si>
  <si>
    <t xml:space="preserve">El sistema debe ser simple e intuitivo para la manipulación del usuario sin experiencia en la interfaz.</t>
  </si>
  <si>
    <t xml:space="preserve">RF032</t>
  </si>
  <si>
    <t xml:space="preserve">El sistema debe preguntar por cada nodo o no generar el listado de marquillas de proyecto RF siendo el caso de instalar a Power.</t>
  </si>
  <si>
    <t xml:space="preserve">RF033</t>
  </si>
  <si>
    <t xml:space="preserve">El sistema debe automatizar los datos para las marquillas del proyecto MW si es el caso de instalación y generar los PDF con todas las marquillas y la información específica.</t>
  </si>
  <si>
    <t xml:space="preserve">-----------------------------------------</t>
  </si>
  <si>
    <t xml:space="preserve">RF034</t>
  </si>
  <si>
    <t xml:space="preserve">El sistema debe permitir realizar la evaluación de desempeño o autoevaluación</t>
  </si>
  <si>
    <t xml:space="preserve">SHI04</t>
  </si>
  <si>
    <t xml:space="preserve">Administrador de personal</t>
  </si>
  <si>
    <t xml:space="preserve">Es la persona encargada de la gestiones con los usuarios, directamente con la lista de chequeo para la contratación y otras.</t>
  </si>
  <si>
    <t xml:space="preserve">RF035</t>
  </si>
  <si>
    <t xml:space="preserve">El sistema debe permitir digitar la entrevista de un usuario.</t>
  </si>
  <si>
    <t xml:space="preserve">RF036</t>
  </si>
  <si>
    <t xml:space="preserve">El sistema debe permitir chequear y manipular los datos de chequeo para la contratación de los usuarios al sistema.</t>
  </si>
  <si>
    <t xml:space="preserve">RF037</t>
  </si>
  <si>
    <t xml:space="preserve">El sistema debe permitir visualmente ver los usuarios que no cuentan con un estado salvo de los usuarios.</t>
  </si>
  <si>
    <t xml:space="preserve">RF038</t>
  </si>
  <si>
    <t xml:space="preserve">El sistema debe permitir el registro de usuarios al sistema.</t>
  </si>
  <si>
    <t xml:space="preserve">RF039</t>
  </si>
  <si>
    <t xml:space="preserve">El sistema debe permitir enviar correos a la persona que esta en el procesos de contratación.</t>
  </si>
  <si>
    <t xml:space="preserve">RF040</t>
  </si>
  <si>
    <t xml:space="preserve">El sistema de permitir la administración de los usuarios en el sistema.</t>
  </si>
  <si>
    <r>
      <rPr>
        <sz val="10"/>
        <rFont val="Arial"/>
        <family val="2"/>
      </rPr>
      <t xml:space="preserve">Usuarios Externos </t>
    </r>
    <r>
      <rPr>
        <sz val="11"/>
        <rFont val="Times New Roman"/>
        <family val="1"/>
      </rPr>
      <t xml:space="preserve">SHE</t>
    </r>
  </si>
  <si>
    <t xml:space="preserve">SHE01</t>
  </si>
  <si>
    <t xml:space="preserve">Invitado</t>
  </si>
  <si>
    <t xml:space="preserve">Usuario que esta visitando el sistema.</t>
  </si>
  <si>
    <t xml:space="preserve">RF41</t>
  </si>
  <si>
    <t xml:space="preserve">El sistema de debe permitir a usuarios externos digitar la solicitud de trabaja con nosotros y adjuntar la hoja de vida</t>
  </si>
  <si>
    <t xml:space="preserve">SHE02</t>
  </si>
  <si>
    <t xml:space="preserve">Clientes</t>
  </si>
  <si>
    <t xml:space="preserve">Persona o empresa que ha solicitado los servicios de la empresa.</t>
  </si>
  <si>
    <t xml:space="preserve">RF42</t>
  </si>
  <si>
    <t xml:space="preserve">El sistema debe permitir a los clientes digitar la Evaluación de satisfacción del cliente</t>
  </si>
  <si>
    <t xml:space="preserve">SHE03</t>
  </si>
  <si>
    <t xml:space="preserve">Proveedores</t>
  </si>
  <si>
    <t xml:space="preserve">Persona o empresa que abastece de los productos necesarios a la empresa</t>
  </si>
  <si>
    <t xml:space="preserve">RF43</t>
  </si>
  <si>
    <t xml:space="preserve">El sistema debe permitir a los proveedores realizar el formulario de atención o evaluación a proveedores en con junto a la empresa.</t>
  </si>
  <si>
    <t xml:space="preserve">Sistema para la entrevista</t>
  </si>
  <si>
    <t xml:space="preserve">Id</t>
  </si>
  <si>
    <t xml:space="preserve">Nombre</t>
  </si>
  <si>
    <t xml:space="preserve">Campos</t>
  </si>
  <si>
    <t xml:space="preserve">Archivos</t>
  </si>
  <si>
    <t xml:space="preserve">Relaciones</t>
  </si>
  <si>
    <t xml:space="preserve">LISTA DE CHEQUEO DOCUMENTACIÓN HOJA DE VIDA</t>
  </si>
  <si>
    <t xml:space="preserve">Lista, Creación (Formulario), Lectura, Actualización, Relación con usuario, Lista de usuarios estudias</t>
  </si>
  <si>
    <t xml:space="preserve">FORMATO PARA ENTREVISTA ENERGITELCO REV</t>
  </si>
  <si>
    <t xml:space="preserve">Lista, Creación (Formulario) Lectura, Relación con usuarios, Relación de usuarios estudiados</t>
  </si>
  <si>
    <t xml:space="preserve">REGISTRO DE USUARIOS</t>
  </si>
  <si>
    <t xml:space="preserve">Lista de chequeo</t>
  </si>
  <si>
    <t xml:space="preserve">id</t>
  </si>
  <si>
    <t xml:space="preserve">Descripción</t>
  </si>
  <si>
    <t xml:space="preserve">Tipo</t>
  </si>
  <si>
    <t xml:space="preserve">HOJA DE VIDA</t>
  </si>
  <si>
    <t xml:space="preserve">File</t>
  </si>
  <si>
    <t xml:space="preserve">Actualizar</t>
  </si>
  <si>
    <t xml:space="preserve">CERTIFICADOS DE ESTUDIO (BACHILLERATO, TECNICO, CURSOS Y/O ESTUDIOS SUPERIORES)</t>
  </si>
  <si>
    <t xml:space="preserve">Fijo</t>
  </si>
  <si>
    <t xml:space="preserve">FOTOCOPIA DE CÉDULA (CANTIDAD: 4)</t>
  </si>
  <si>
    <t xml:space="preserve">FOTOCOPIA LIBRETA MILITAR</t>
  </si>
  <si>
    <t xml:space="preserve">FOTOCOPIA DE LA TARJETA PROFESIONAL O DE LA MATRÍCULA PROFESIONAL CONTE</t>
  </si>
  <si>
    <t xml:space="preserve">No sé</t>
  </si>
  <si>
    <t xml:space="preserve">FOTOCOPIA DE LICENCIA DE CONDUCCIÓN</t>
  </si>
  <si>
    <t xml:space="preserve">Vence anual</t>
  </si>
  <si>
    <t xml:space="preserve">DOS FOTOS TAMAÑO 3X4 CMTS., FONDO BLANCO, TRAJE FORMAL</t>
  </si>
  <si>
    <t xml:space="preserve">CERTIFICADO DE ANTECEDENTES EMITIDO POR LA PROCURADURIA</t>
  </si>
  <si>
    <t xml:space="preserve">Vence</t>
  </si>
  <si>
    <t xml:space="preserve">CERTIFCADO DE ANTECEDENTES EMITIDO POR LA POLICIA NACIONAL</t>
  </si>
  <si>
    <t xml:space="preserve">DOS REFERENCIAS LABORALES</t>
  </si>
  <si>
    <t xml:space="preserve">text</t>
  </si>
  <si>
    <t xml:space="preserve">Varios campos necesarios</t>
  </si>
  <si>
    <t xml:space="preserve">DOS REFERENCIAS PERSONALES</t>
  </si>
  <si>
    <t xml:space="preserve">CERTIFICADO DE REVISIÓN EN EL SIMIT</t>
  </si>
  <si>
    <t xml:space="preserve">CARTA DE SU ACTUAL FONDO DE PENSIONES Y EPS (SI APLICA)</t>
  </si>
  <si>
    <t xml:space="preserve">2 Campos</t>
  </si>
  <si>
    <t xml:space="preserve">CERTIFICADO DE APERTURA DE CUENTA DE BANCOLOMBIA</t>
  </si>
  <si>
    <t xml:space="preserve">CONCEPTO DE EXAMENES MÉDICOS OCUPACIONALES Y SUSTANCIAS PSICOACTIVAS</t>
  </si>
  <si>
    <t xml:space="preserve">Lo tengo</t>
  </si>
  <si>
    <t xml:space="preserve">2 campos</t>
  </si>
  <si>
    <t xml:space="preserve">AFILIACIÓN A ARL</t>
  </si>
  <si>
    <t xml:space="preserve">File?</t>
  </si>
  <si>
    <t xml:space="preserve">AFILIACIÓN A EPS</t>
  </si>
  <si>
    <t xml:space="preserve">AFILIACIÓN A AFP</t>
  </si>
  <si>
    <t xml:space="preserve">AFILIACIÓN A CESANTÍAS</t>
  </si>
  <si>
    <t xml:space="preserve">AFILIACIÓN A CAJA DE COMPENSACIÓN</t>
  </si>
  <si>
    <t xml:space="preserve">FORMATO DE ENTREVISTA DILIGENCIADO</t>
  </si>
  <si>
    <t xml:space="preserve">Select</t>
  </si>
  <si>
    <t xml:space="preserve">Relación con formato</t>
  </si>
  <si>
    <t xml:space="preserve">CARTA FIRMADA AUTORIZANDO EVENTUALES PRUEBAS DE POLIGRAFÍA</t>
  </si>
  <si>
    <t xml:space="preserve">CARTA DE COMPROMISO USO APP, FIRMADA POR EL TRABAJADOR</t>
  </si>
  <si>
    <t xml:space="preserve">DOCUMENTO DE FUNCIONES Y COMPETENCIAS FIRMADO POR EL TRABAJADOR</t>
  </si>
  <si>
    <t xml:space="preserve">CERTIFICADO DE CURSO DE TRABAJO SEGURO EN ALTURAS</t>
  </si>
  <si>
    <t xml:space="preserve">CERTIFICADO DE COORDINADOR DE TRABAJO EN ALTURAS</t>
  </si>
  <si>
    <t xml:space="preserve">CONTRATO DE TRABAJO</t>
  </si>
  <si>
    <t xml:space="preserve">Correo</t>
  </si>
  <si>
    <t xml:space="preserve">REALIZÓ LECTURA SOBRE EL PLAN ESTRATEGICO DE SEGURIDAD VIAL Y SU POLITICA</t>
  </si>
  <si>
    <t xml:space="preserve">REALIZÓ CURSO VIRTUAL DE 50 HORAS SOBRE SST</t>
  </si>
  <si>
    <t xml:space="preserve">radio</t>
  </si>
  <si>
    <t xml:space="preserve">Si o no</t>
  </si>
  <si>
    <t xml:space="preserve">FIRMA DE COMPROMISO EQUIPOS PROTECCIÓN DE ALTURAS</t>
  </si>
  <si>
    <t xml:space="preserve">FIRMA DE COMUNICADO SOBRE PERMISO DE TRABAJO</t>
  </si>
  <si>
    <t xml:space="preserve">DECLARACIÓN DE CONOCIMIENTO DE INFORMACIÓN IMPORTANTE Y VITAL PARA EMPLEADOS DE ENERGITELCO SAS (DEBIDAMENTE FIRMADA)</t>
  </si>
  <si>
    <t xml:space="preserve">HA FIRMADO EL DOCUMENTO SOBRE POLÍTICAS DE ENERGITELCO</t>
  </si>
  <si>
    <t xml:space="preserve">HA FIRMADO LA AUTORIZACIÓN PARA EL TRATAMIENTO DE DATOS PERSONALES ENERGITELCO</t>
  </si>
  <si>
    <t xml:space="preserve">HA FIRMADO EL DOCUMENTO DIRECTRICES PARA EL PERSONAL DE ENERGITELCO EN LA SEDE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</si>
</sst>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\ %"/>
    <numFmt numFmtId="166" formatCode="DD/MM/YY"/>
    <numFmt numFmtId="167" formatCode="General"/>
    <numFmt numFmtId="168" formatCode="#,##0.00"/>
    <numFmt numFmtId="169" formatCode="[$$-240A]#,##0.00;[RED]\-[$$-240A]#,##0.0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6"/>
      <name val="Times New Roman"/>
      <family val="1"/>
    </font>
    <font>
      <b val="true"/>
      <sz val="14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b val="true"/>
      <sz val="10"/>
      <name val="Arial"/>
      <family val="2"/>
    </font>
    <font>
      <b val="true"/>
      <sz val="12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name val="Arial"/>
      <family val="2"/>
    </font>
    <font>
      <u val="single"/>
      <sz val="11"/>
      <color rgb="FF0000FF"/>
      <name val="Times New Roman"/>
      <family val="1"/>
    </font>
    <font>
      <sz val="11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FF972F"/>
        <bgColor rgb="FFFFB66C"/>
      </patternFill>
    </fill>
    <fill>
      <patternFill patternType="solid">
        <fgColor rgb="FF77BC65"/>
        <bgColor rgb="FF3FAF46"/>
      </patternFill>
    </fill>
    <fill>
      <patternFill patternType="solid">
        <fgColor rgb="FF729FCF"/>
        <bgColor rgb="FFA6A6A6"/>
      </patternFill>
    </fill>
    <fill>
      <patternFill patternType="solid">
        <fgColor rgb="FFFF6D6D"/>
        <bgColor rgb="FFFF972F"/>
      </patternFill>
    </fill>
    <fill>
      <patternFill patternType="solid">
        <fgColor rgb="FFFFA6A6"/>
        <bgColor rgb="FFFFB66C"/>
      </patternFill>
    </fill>
    <fill>
      <patternFill patternType="solid">
        <fgColor rgb="FFFFB66C"/>
        <bgColor rgb="FFFFA6A6"/>
      </patternFill>
    </fill>
    <fill>
      <patternFill patternType="solid">
        <fgColor rgb="FFA6A6A6"/>
        <bgColor rgb="FFB2B2B2"/>
      </patternFill>
    </fill>
    <fill>
      <patternFill patternType="solid">
        <fgColor rgb="FFD9D9D9"/>
        <bgColor rgb="FFEEEEEE"/>
      </patternFill>
    </fill>
    <fill>
      <patternFill patternType="solid">
        <fgColor rgb="FFB2B2B2"/>
        <bgColor rgb="FFA6A6A6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FF3838"/>
        <bgColor rgb="FFFF6D6D"/>
      </patternFill>
    </fill>
    <fill>
      <patternFill patternType="solid">
        <fgColor rgb="FF3FAF46"/>
        <bgColor rgb="FF77BC65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EEEEEE"/>
      <rgbColor rgb="FFCCFFF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B66C"/>
      <rgbColor rgb="FF3366FF"/>
      <rgbColor rgb="FF33CCCC"/>
      <rgbColor rgb="FF77BC65"/>
      <rgbColor rgb="FFFFCC00"/>
      <rgbColor rgb="FFFF972F"/>
      <rgbColor rgb="FFFF3838"/>
      <rgbColor rgb="FF666699"/>
      <rgbColor rgb="FFA6A6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5"/>
  <sheetViews>
    <sheetView showFormulas="false" showGridLines="true" showRowColHeaders="true" showZeros="true" rightToLeft="false" tabSelected="true" showOutlineSymbols="true" defaultGridColor="true" view="normal" topLeftCell="A170" colorId="64" zoomScale="80" zoomScaleNormal="80" zoomScalePageLayoutView="100" workbookViewId="0">
      <selection pane="topLeft" activeCell="M206" activeCellId="0" sqref="M2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6"/>
    <col collapsed="false" customWidth="true" hidden="false" outlineLevel="0" max="2" min="2" style="1" width="18.34"/>
    <col collapsed="false" customWidth="true" hidden="false" outlineLevel="0" max="3" min="3" style="1" width="14.59"/>
    <col collapsed="false" customWidth="true" hidden="false" outlineLevel="0" max="4" min="4" style="1" width="14.08"/>
    <col collapsed="false" customWidth="true" hidden="false" outlineLevel="0" max="5" min="5" style="1" width="21.45"/>
    <col collapsed="false" customWidth="true" hidden="false" outlineLevel="0" max="6" min="6" style="1" width="10.86"/>
    <col collapsed="false" customWidth="false" hidden="false" outlineLevel="0" max="7" min="7" style="1" width="11.52"/>
    <col collapsed="false" customWidth="true" hidden="false" outlineLevel="0" max="8" min="8" style="1" width="14.35"/>
    <col collapsed="false" customWidth="true" hidden="false" outlineLevel="0" max="9" min="9" style="1" width="13.65"/>
    <col collapsed="false" customWidth="true" hidden="false" outlineLevel="0" max="10" min="10" style="1" width="48.9"/>
    <col collapsed="false" customWidth="false" hidden="true" outlineLevel="0" max="11" min="11" style="1" width="11.52"/>
    <col collapsed="false" customWidth="true" hidden="false" outlineLevel="0" max="12" min="12" style="1" width="14.15"/>
    <col collapsed="false" customWidth="true" hidden="false" outlineLevel="0" max="13" min="13" style="1" width="13.69"/>
    <col collapsed="false" customWidth="false" hidden="false" outlineLevel="0" max="64" min="14" style="1" width="11.52"/>
  </cols>
  <sheetData>
    <row r="1" customFormat="false" ht="19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7.3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46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4" t="s">
        <v>13</v>
      </c>
    </row>
    <row r="4" customFormat="false" ht="36.55" hidden="false" customHeight="true" outlineLevel="0" collapsed="false">
      <c r="A4" s="6" t="s">
        <v>14</v>
      </c>
      <c r="B4" s="7" t="s">
        <v>15</v>
      </c>
      <c r="C4" s="7" t="s">
        <v>16</v>
      </c>
      <c r="D4" s="7" t="s">
        <v>17</v>
      </c>
      <c r="E4" s="8" t="s">
        <v>18</v>
      </c>
      <c r="F4" s="9" t="n">
        <f aca="false">(K4*100%)/$K$200</f>
        <v>0.00408163265306122</v>
      </c>
      <c r="G4" s="10" t="n">
        <v>43865</v>
      </c>
      <c r="H4" s="10" t="n">
        <v>43865</v>
      </c>
      <c r="I4" s="10" t="n">
        <v>43865</v>
      </c>
      <c r="J4" s="8"/>
      <c r="K4" s="5" t="n">
        <v>1</v>
      </c>
      <c r="L4" s="11" t="n">
        <f aca="false">F4</f>
        <v>0.00408163265306122</v>
      </c>
    </row>
    <row r="5" customFormat="false" ht="23.85" hidden="false" customHeight="false" outlineLevel="0" collapsed="false">
      <c r="A5" s="6"/>
      <c r="B5" s="7"/>
      <c r="C5" s="7"/>
      <c r="D5" s="7"/>
      <c r="E5" s="8" t="s">
        <v>19</v>
      </c>
      <c r="F5" s="9" t="n">
        <f aca="false">(K5*100%)/$K$200</f>
        <v>0.00816326530612245</v>
      </c>
      <c r="G5" s="10" t="n">
        <v>43868</v>
      </c>
      <c r="H5" s="10" t="n">
        <v>43871</v>
      </c>
      <c r="I5" s="10" t="n">
        <v>43876</v>
      </c>
      <c r="J5" s="8" t="s">
        <v>20</v>
      </c>
      <c r="K5" s="5" t="n">
        <v>2</v>
      </c>
      <c r="L5" s="11" t="n">
        <f aca="false">F5</f>
        <v>0.00816326530612245</v>
      </c>
    </row>
    <row r="6" customFormat="false" ht="12.8" hidden="false" customHeight="false" outlineLevel="0" collapsed="false">
      <c r="A6" s="6"/>
      <c r="B6" s="7"/>
      <c r="C6" s="7"/>
      <c r="D6" s="7"/>
      <c r="E6" s="8" t="s">
        <v>21</v>
      </c>
      <c r="F6" s="9" t="n">
        <f aca="false">(K6*100%)/$K$200</f>
        <v>0.00408163265306122</v>
      </c>
      <c r="G6" s="10" t="n">
        <v>43872</v>
      </c>
      <c r="H6" s="10" t="n">
        <v>43872</v>
      </c>
      <c r="I6" s="10" t="n">
        <v>43876</v>
      </c>
      <c r="J6" s="8"/>
      <c r="K6" s="5" t="n">
        <v>1</v>
      </c>
      <c r="L6" s="11" t="n">
        <f aca="false">F6</f>
        <v>0.00408163265306122</v>
      </c>
    </row>
    <row r="7" customFormat="false" ht="23.85" hidden="false" customHeight="false" outlineLevel="0" collapsed="false">
      <c r="A7" s="6"/>
      <c r="B7" s="7"/>
      <c r="C7" s="7"/>
      <c r="D7" s="7"/>
      <c r="E7" s="8" t="s">
        <v>22</v>
      </c>
      <c r="F7" s="9" t="n">
        <f aca="false">(K7*100%)/$K$200</f>
        <v>0.00408163265306122</v>
      </c>
      <c r="G7" s="10" t="n">
        <v>43873</v>
      </c>
      <c r="H7" s="10" t="n">
        <v>43875</v>
      </c>
      <c r="I7" s="10" t="n">
        <v>43878</v>
      </c>
      <c r="J7" s="8"/>
      <c r="K7" s="5" t="n">
        <v>1</v>
      </c>
      <c r="L7" s="11" t="n">
        <f aca="false">F7</f>
        <v>0.00408163265306122</v>
      </c>
    </row>
    <row r="8" customFormat="false" ht="23.85" hidden="false" customHeight="true" outlineLevel="0" collapsed="false">
      <c r="A8" s="6"/>
      <c r="B8" s="7"/>
      <c r="C8" s="7"/>
      <c r="D8" s="7" t="s">
        <v>23</v>
      </c>
      <c r="E8" s="8" t="s">
        <v>24</v>
      </c>
      <c r="F8" s="9" t="n">
        <f aca="false">(K8*100%)/$K$200</f>
        <v>0.00408163265306122</v>
      </c>
      <c r="G8" s="10" t="n">
        <v>43875</v>
      </c>
      <c r="H8" s="10" t="n">
        <v>43875</v>
      </c>
      <c r="I8" s="10" t="n">
        <v>43878</v>
      </c>
      <c r="J8" s="8"/>
      <c r="K8" s="5" t="n">
        <v>1</v>
      </c>
      <c r="L8" s="11" t="n">
        <f aca="false">F8</f>
        <v>0.00408163265306122</v>
      </c>
    </row>
    <row r="9" customFormat="false" ht="23.85" hidden="false" customHeight="false" outlineLevel="0" collapsed="false">
      <c r="A9" s="6"/>
      <c r="B9" s="7"/>
      <c r="C9" s="7"/>
      <c r="D9" s="7"/>
      <c r="E9" s="8" t="s">
        <v>25</v>
      </c>
      <c r="F9" s="9" t="n">
        <f aca="false">(K9*100%)/$K$200</f>
        <v>0.00408163265306122</v>
      </c>
      <c r="G9" s="10" t="n">
        <v>43876</v>
      </c>
      <c r="H9" s="10" t="n">
        <v>43877</v>
      </c>
      <c r="I9" s="10" t="n">
        <v>43879</v>
      </c>
      <c r="J9" s="8"/>
      <c r="K9" s="5" t="n">
        <v>1</v>
      </c>
      <c r="L9" s="11" t="n">
        <f aca="false">F9</f>
        <v>0.00408163265306122</v>
      </c>
    </row>
    <row r="10" customFormat="false" ht="12.8" hidden="false" customHeight="true" outlineLevel="0" collapsed="false">
      <c r="A10" s="6"/>
      <c r="B10" s="7" t="s">
        <v>26</v>
      </c>
      <c r="C10" s="7"/>
      <c r="D10" s="7"/>
      <c r="E10" s="8" t="s">
        <v>27</v>
      </c>
      <c r="F10" s="9" t="n">
        <f aca="false">(K10*100%)/$K$200</f>
        <v>0.00408163265306122</v>
      </c>
      <c r="G10" s="10" t="n">
        <v>43877</v>
      </c>
      <c r="H10" s="10" t="n">
        <v>43878</v>
      </c>
      <c r="I10" s="10" t="n">
        <v>43880</v>
      </c>
      <c r="J10" s="8"/>
      <c r="K10" s="5" t="n">
        <v>1</v>
      </c>
      <c r="L10" s="11" t="n">
        <f aca="false">F10</f>
        <v>0.00408163265306122</v>
      </c>
    </row>
    <row r="11" customFormat="false" ht="12.8" hidden="false" customHeight="false" outlineLevel="0" collapsed="false">
      <c r="A11" s="6"/>
      <c r="B11" s="7"/>
      <c r="C11" s="7"/>
      <c r="D11" s="7"/>
      <c r="E11" s="8" t="s">
        <v>28</v>
      </c>
      <c r="F11" s="9" t="n">
        <f aca="false">(K11*100%)/$K$200</f>
        <v>0.00408163265306122</v>
      </c>
      <c r="G11" s="10" t="n">
        <v>43879</v>
      </c>
      <c r="H11" s="10" t="n">
        <v>43879</v>
      </c>
      <c r="I11" s="10" t="n">
        <v>43880</v>
      </c>
      <c r="J11" s="8"/>
      <c r="K11" s="5" t="n">
        <v>1</v>
      </c>
      <c r="L11" s="11" t="n">
        <f aca="false">F11</f>
        <v>0.00408163265306122</v>
      </c>
    </row>
    <row r="12" customFormat="false" ht="12.8" hidden="false" customHeight="false" outlineLevel="0" collapsed="false">
      <c r="A12" s="6"/>
      <c r="B12" s="7"/>
      <c r="C12" s="7"/>
      <c r="D12" s="7"/>
      <c r="E12" s="8" t="s">
        <v>29</v>
      </c>
      <c r="F12" s="9" t="n">
        <f aca="false">(K12*100%)/$K$200</f>
        <v>0.00408163265306122</v>
      </c>
      <c r="G12" s="10" t="n">
        <v>43879</v>
      </c>
      <c r="H12" s="10" t="n">
        <v>43879</v>
      </c>
      <c r="I12" s="10" t="n">
        <v>43880</v>
      </c>
      <c r="J12" s="8"/>
      <c r="K12" s="5" t="n">
        <v>1</v>
      </c>
      <c r="L12" s="11" t="n">
        <f aca="false">F12</f>
        <v>0.00408163265306122</v>
      </c>
    </row>
    <row r="13" customFormat="false" ht="23.85" hidden="false" customHeight="true" outlineLevel="0" collapsed="false">
      <c r="A13" s="6"/>
      <c r="B13" s="7"/>
      <c r="C13" s="7"/>
      <c r="D13" s="7" t="s">
        <v>30</v>
      </c>
      <c r="E13" s="8" t="s">
        <v>31</v>
      </c>
      <c r="F13" s="9" t="n">
        <f aca="false">(K13*100%)/$K$200</f>
        <v>0.00408163265306122</v>
      </c>
      <c r="G13" s="10" t="n">
        <v>43880</v>
      </c>
      <c r="H13" s="10" t="n">
        <v>43880</v>
      </c>
      <c r="I13" s="10" t="n">
        <v>43880</v>
      </c>
      <c r="J13" s="8" t="s">
        <v>32</v>
      </c>
      <c r="K13" s="5" t="n">
        <v>1</v>
      </c>
      <c r="L13" s="11" t="n">
        <f aca="false">F13</f>
        <v>0.00408163265306122</v>
      </c>
    </row>
    <row r="14" customFormat="false" ht="12.8" hidden="false" customHeight="false" outlineLevel="0" collapsed="false">
      <c r="A14" s="6"/>
      <c r="B14" s="7"/>
      <c r="C14" s="7"/>
      <c r="D14" s="7"/>
      <c r="E14" s="8" t="s">
        <v>33</v>
      </c>
      <c r="F14" s="9" t="n">
        <f aca="false">(K14*100%)/$K$200</f>
        <v>0.00816326530612245</v>
      </c>
      <c r="G14" s="10" t="n">
        <v>43881</v>
      </c>
      <c r="H14" s="10" t="n">
        <v>43881</v>
      </c>
      <c r="I14" s="10" t="n">
        <v>43881</v>
      </c>
      <c r="J14" s="8" t="s">
        <v>34</v>
      </c>
      <c r="K14" s="5" t="n">
        <v>2</v>
      </c>
      <c r="L14" s="11" t="n">
        <f aca="false">F14</f>
        <v>0.00816326530612245</v>
      </c>
    </row>
    <row r="15" customFormat="false" ht="23.85" hidden="false" customHeight="true" outlineLevel="0" collapsed="false">
      <c r="A15" s="6"/>
      <c r="B15" s="7" t="s">
        <v>15</v>
      </c>
      <c r="C15" s="7" t="s">
        <v>35</v>
      </c>
      <c r="D15" s="7" t="s">
        <v>17</v>
      </c>
      <c r="E15" s="8" t="s">
        <v>36</v>
      </c>
      <c r="F15" s="9" t="n">
        <f aca="false">(K15*100%)/$K$200</f>
        <v>0.00408163265306122</v>
      </c>
      <c r="G15" s="10" t="n">
        <v>43881</v>
      </c>
      <c r="H15" s="10" t="n">
        <v>43881</v>
      </c>
      <c r="I15" s="10" t="n">
        <v>43881</v>
      </c>
      <c r="J15" s="8"/>
      <c r="K15" s="5" t="n">
        <v>1</v>
      </c>
      <c r="L15" s="11" t="n">
        <f aca="false">F15</f>
        <v>0.00408163265306122</v>
      </c>
    </row>
    <row r="16" customFormat="false" ht="12.8" hidden="false" customHeight="false" outlineLevel="0" collapsed="false">
      <c r="A16" s="6"/>
      <c r="B16" s="7"/>
      <c r="C16" s="7"/>
      <c r="D16" s="7"/>
      <c r="E16" s="8" t="s">
        <v>19</v>
      </c>
      <c r="F16" s="9" t="n">
        <f aca="false">(K16*100%)/$K$200</f>
        <v>0.00816326530612245</v>
      </c>
      <c r="G16" s="10" t="n">
        <v>43881</v>
      </c>
      <c r="H16" s="10" t="n">
        <v>43881</v>
      </c>
      <c r="I16" s="10" t="n">
        <v>43881</v>
      </c>
      <c r="J16" s="8"/>
      <c r="K16" s="5" t="n">
        <v>2</v>
      </c>
      <c r="L16" s="11" t="n">
        <f aca="false">F16</f>
        <v>0.00816326530612245</v>
      </c>
    </row>
    <row r="17" customFormat="false" ht="12.8" hidden="false" customHeight="false" outlineLevel="0" collapsed="false">
      <c r="A17" s="6"/>
      <c r="B17" s="7"/>
      <c r="C17" s="7"/>
      <c r="D17" s="7"/>
      <c r="E17" s="8" t="s">
        <v>21</v>
      </c>
      <c r="F17" s="9" t="n">
        <f aca="false">(K17*100%)/$K$200</f>
        <v>0.00408163265306122</v>
      </c>
      <c r="G17" s="10" t="n">
        <v>43881</v>
      </c>
      <c r="H17" s="10" t="n">
        <v>43881</v>
      </c>
      <c r="I17" s="10" t="n">
        <v>43881</v>
      </c>
      <c r="J17" s="8"/>
      <c r="K17" s="5" t="n">
        <v>1</v>
      </c>
      <c r="L17" s="11" t="n">
        <f aca="false">F17</f>
        <v>0.00408163265306122</v>
      </c>
    </row>
    <row r="18" customFormat="false" ht="23.85" hidden="false" customHeight="false" outlineLevel="0" collapsed="false">
      <c r="A18" s="6"/>
      <c r="B18" s="7"/>
      <c r="C18" s="7"/>
      <c r="D18" s="7"/>
      <c r="E18" s="8" t="s">
        <v>22</v>
      </c>
      <c r="F18" s="9" t="n">
        <f aca="false">(K18*100%)/$K$200</f>
        <v>0.00408163265306122</v>
      </c>
      <c r="G18" s="10" t="n">
        <v>43882</v>
      </c>
      <c r="H18" s="10" t="n">
        <v>43882</v>
      </c>
      <c r="I18" s="10" t="n">
        <v>43882</v>
      </c>
      <c r="J18" s="8"/>
      <c r="K18" s="5" t="n">
        <v>1</v>
      </c>
      <c r="L18" s="11" t="n">
        <f aca="false">F18</f>
        <v>0.00408163265306122</v>
      </c>
    </row>
    <row r="19" customFormat="false" ht="23.85" hidden="false" customHeight="true" outlineLevel="0" collapsed="false">
      <c r="A19" s="6"/>
      <c r="B19" s="7"/>
      <c r="C19" s="7"/>
      <c r="D19" s="7" t="s">
        <v>23</v>
      </c>
      <c r="E19" s="8" t="s">
        <v>24</v>
      </c>
      <c r="F19" s="9" t="n">
        <f aca="false">(K19*100%)/$K$200</f>
        <v>0.00408163265306122</v>
      </c>
      <c r="G19" s="10" t="n">
        <v>43882</v>
      </c>
      <c r="H19" s="10" t="n">
        <v>43882</v>
      </c>
      <c r="I19" s="10" t="n">
        <v>43882</v>
      </c>
      <c r="J19" s="8"/>
      <c r="K19" s="5" t="n">
        <v>1</v>
      </c>
      <c r="L19" s="11" t="n">
        <f aca="false">F19</f>
        <v>0.00408163265306122</v>
      </c>
    </row>
    <row r="20" customFormat="false" ht="23.85" hidden="false" customHeight="false" outlineLevel="0" collapsed="false">
      <c r="A20" s="6"/>
      <c r="B20" s="7"/>
      <c r="C20" s="7"/>
      <c r="D20" s="7"/>
      <c r="E20" s="8" t="s">
        <v>25</v>
      </c>
      <c r="F20" s="9" t="n">
        <f aca="false">(K20*100%)/$K$200</f>
        <v>0.00408163265306122</v>
      </c>
      <c r="G20" s="10" t="n">
        <v>43882</v>
      </c>
      <c r="H20" s="10" t="n">
        <v>43882</v>
      </c>
      <c r="I20" s="10" t="n">
        <v>43882</v>
      </c>
      <c r="J20" s="8"/>
      <c r="K20" s="5" t="n">
        <v>1</v>
      </c>
      <c r="L20" s="11" t="n">
        <f aca="false">F20</f>
        <v>0.00408163265306122</v>
      </c>
    </row>
    <row r="21" customFormat="false" ht="12.8" hidden="false" customHeight="true" outlineLevel="0" collapsed="false">
      <c r="A21" s="6"/>
      <c r="B21" s="7" t="s">
        <v>26</v>
      </c>
      <c r="C21" s="7"/>
      <c r="D21" s="7"/>
      <c r="E21" s="8" t="s">
        <v>27</v>
      </c>
      <c r="F21" s="9" t="n">
        <f aca="false">(K21*100%)/$K$200</f>
        <v>0.00408163265306122</v>
      </c>
      <c r="G21" s="10" t="n">
        <v>43882</v>
      </c>
      <c r="H21" s="10" t="n">
        <v>43882</v>
      </c>
      <c r="I21" s="10" t="n">
        <v>43882</v>
      </c>
      <c r="J21" s="8"/>
      <c r="K21" s="5" t="n">
        <v>1</v>
      </c>
      <c r="L21" s="11" t="n">
        <f aca="false">F21</f>
        <v>0.00408163265306122</v>
      </c>
    </row>
    <row r="22" customFormat="false" ht="12.8" hidden="false" customHeight="false" outlineLevel="0" collapsed="false">
      <c r="A22" s="6"/>
      <c r="B22" s="7"/>
      <c r="C22" s="7"/>
      <c r="D22" s="7"/>
      <c r="E22" s="8" t="s">
        <v>28</v>
      </c>
      <c r="F22" s="9" t="n">
        <f aca="false">(K22*100%)/$K$200</f>
        <v>0.00408163265306122</v>
      </c>
      <c r="G22" s="10" t="n">
        <v>43883</v>
      </c>
      <c r="H22" s="10" t="n">
        <v>43883</v>
      </c>
      <c r="I22" s="10" t="n">
        <v>43883</v>
      </c>
      <c r="J22" s="8"/>
      <c r="K22" s="5" t="n">
        <v>1</v>
      </c>
      <c r="L22" s="11" t="n">
        <f aca="false">F22</f>
        <v>0.00408163265306122</v>
      </c>
    </row>
    <row r="23" customFormat="false" ht="23.85" hidden="false" customHeight="false" outlineLevel="0" collapsed="false">
      <c r="A23" s="6"/>
      <c r="B23" s="7"/>
      <c r="C23" s="7"/>
      <c r="D23" s="7"/>
      <c r="E23" s="8" t="s">
        <v>29</v>
      </c>
      <c r="F23" s="9" t="n">
        <f aca="false">(K23*100%)/$K$200</f>
        <v>0.00408163265306122</v>
      </c>
      <c r="G23" s="10" t="n">
        <v>43883</v>
      </c>
      <c r="H23" s="10" t="n">
        <v>43883</v>
      </c>
      <c r="I23" s="10" t="n">
        <v>43883</v>
      </c>
      <c r="J23" s="8" t="s">
        <v>37</v>
      </c>
      <c r="K23" s="5" t="n">
        <v>1</v>
      </c>
      <c r="L23" s="11" t="n">
        <f aca="false">F23</f>
        <v>0.00408163265306122</v>
      </c>
    </row>
    <row r="24" customFormat="false" ht="23.85" hidden="false" customHeight="false" outlineLevel="0" collapsed="false">
      <c r="A24" s="6"/>
      <c r="B24" s="7"/>
      <c r="C24" s="7"/>
      <c r="D24" s="8" t="s">
        <v>30</v>
      </c>
      <c r="E24" s="8" t="s">
        <v>31</v>
      </c>
      <c r="F24" s="9" t="n">
        <f aca="false">(K24*100%)/$K$200</f>
        <v>0.00408163265306122</v>
      </c>
      <c r="G24" s="10" t="n">
        <v>43883</v>
      </c>
      <c r="H24" s="10" t="n">
        <v>43883</v>
      </c>
      <c r="I24" s="10" t="n">
        <v>43883</v>
      </c>
      <c r="J24" s="8" t="s">
        <v>38</v>
      </c>
      <c r="K24" s="5" t="n">
        <v>1</v>
      </c>
      <c r="L24" s="11" t="n">
        <f aca="false">F24</f>
        <v>0.00408163265306122</v>
      </c>
    </row>
    <row r="25" customFormat="false" ht="23.85" hidden="false" customHeight="true" outlineLevel="0" collapsed="false">
      <c r="A25" s="6"/>
      <c r="B25" s="7"/>
      <c r="C25" s="7" t="s">
        <v>39</v>
      </c>
      <c r="D25" s="7" t="s">
        <v>40</v>
      </c>
      <c r="E25" s="12" t="s">
        <v>41</v>
      </c>
      <c r="F25" s="13" t="n">
        <f aca="false">(K25*100%)/$K$200</f>
        <v>0</v>
      </c>
      <c r="G25" s="14" t="n">
        <v>43884</v>
      </c>
      <c r="H25" s="14" t="n">
        <v>43884</v>
      </c>
      <c r="I25" s="14" t="n">
        <v>43884</v>
      </c>
      <c r="J25" s="12" t="s">
        <v>42</v>
      </c>
      <c r="K25" s="5"/>
      <c r="L25" s="11" t="n">
        <f aca="false">F25</f>
        <v>0</v>
      </c>
    </row>
    <row r="26" customFormat="false" ht="23.85" hidden="false" customHeight="false" outlineLevel="0" collapsed="false">
      <c r="A26" s="6"/>
      <c r="B26" s="7"/>
      <c r="C26" s="7"/>
      <c r="D26" s="7"/>
      <c r="E26" s="12" t="s">
        <v>43</v>
      </c>
      <c r="F26" s="13" t="n">
        <f aca="false">(K26*100%)/$K$200</f>
        <v>0.0448979591836735</v>
      </c>
      <c r="G26" s="14" t="n">
        <v>43885</v>
      </c>
      <c r="H26" s="14" t="n">
        <v>43885</v>
      </c>
      <c r="I26" s="14" t="n">
        <v>43885</v>
      </c>
      <c r="J26" s="12" t="s">
        <v>42</v>
      </c>
      <c r="K26" s="5" t="n">
        <v>11</v>
      </c>
      <c r="L26" s="11" t="n">
        <f aca="false">F26</f>
        <v>0.0448979591836735</v>
      </c>
    </row>
    <row r="27" customFormat="false" ht="23.85" hidden="false" customHeight="false" outlineLevel="0" collapsed="false">
      <c r="A27" s="6"/>
      <c r="B27" s="7"/>
      <c r="C27" s="7"/>
      <c r="D27" s="7"/>
      <c r="E27" s="12" t="s">
        <v>44</v>
      </c>
      <c r="F27" s="13" t="n">
        <f aca="false">(K27*100%)/$K$200</f>
        <v>0.00408163265306122</v>
      </c>
      <c r="G27" s="14" t="n">
        <v>43886</v>
      </c>
      <c r="H27" s="14" t="n">
        <v>43886</v>
      </c>
      <c r="I27" s="14" t="n">
        <v>43886</v>
      </c>
      <c r="J27" s="12" t="s">
        <v>42</v>
      </c>
      <c r="K27" s="5" t="n">
        <v>1</v>
      </c>
      <c r="L27" s="11" t="n">
        <f aca="false">F27</f>
        <v>0.00408163265306122</v>
      </c>
    </row>
    <row r="28" customFormat="false" ht="23.85" hidden="false" customHeight="false" outlineLevel="0" collapsed="false">
      <c r="A28" s="6"/>
      <c r="B28" s="7"/>
      <c r="C28" s="7"/>
      <c r="D28" s="7"/>
      <c r="E28" s="12" t="s">
        <v>45</v>
      </c>
      <c r="F28" s="13" t="n">
        <f aca="false">(K28*100%)/$K$200</f>
        <v>0.00408163265306122</v>
      </c>
      <c r="G28" s="14" t="n">
        <v>43887</v>
      </c>
      <c r="H28" s="14" t="n">
        <v>43887</v>
      </c>
      <c r="I28" s="14" t="n">
        <v>43887</v>
      </c>
      <c r="J28" s="12" t="s">
        <v>42</v>
      </c>
      <c r="K28" s="5" t="n">
        <v>1</v>
      </c>
      <c r="L28" s="11" t="n">
        <f aca="false">F28</f>
        <v>0.00408163265306122</v>
      </c>
    </row>
    <row r="29" customFormat="false" ht="12.8" hidden="false" customHeight="false" outlineLevel="0" collapsed="false">
      <c r="A29" s="6"/>
      <c r="B29" s="7"/>
      <c r="C29" s="7"/>
      <c r="D29" s="7"/>
      <c r="E29" s="12" t="s">
        <v>46</v>
      </c>
      <c r="F29" s="13" t="n">
        <f aca="false">(K29*100%)/$K$200</f>
        <v>0.00408163265306122</v>
      </c>
      <c r="G29" s="14" t="n">
        <v>43888</v>
      </c>
      <c r="H29" s="14" t="n">
        <v>43888</v>
      </c>
      <c r="I29" s="14" t="n">
        <v>43888</v>
      </c>
      <c r="J29" s="12" t="s">
        <v>42</v>
      </c>
      <c r="K29" s="5" t="n">
        <v>1</v>
      </c>
      <c r="L29" s="11" t="n">
        <f aca="false">F29</f>
        <v>0.00408163265306122</v>
      </c>
    </row>
    <row r="30" customFormat="false" ht="23.85" hidden="false" customHeight="false" outlineLevel="0" collapsed="false">
      <c r="A30" s="6"/>
      <c r="B30" s="7"/>
      <c r="C30" s="7"/>
      <c r="D30" s="7"/>
      <c r="E30" s="12" t="s">
        <v>47</v>
      </c>
      <c r="F30" s="13" t="n">
        <f aca="false">(K30*100%)/$K$200</f>
        <v>0.00408163265306122</v>
      </c>
      <c r="G30" s="14" t="n">
        <v>43889</v>
      </c>
      <c r="H30" s="14" t="n">
        <v>43889</v>
      </c>
      <c r="I30" s="14" t="n">
        <v>43889</v>
      </c>
      <c r="J30" s="12" t="s">
        <v>42</v>
      </c>
      <c r="K30" s="5" t="n">
        <v>1</v>
      </c>
      <c r="L30" s="11" t="n">
        <f aca="false">F30</f>
        <v>0.00408163265306122</v>
      </c>
    </row>
    <row r="31" customFormat="false" ht="23.85" hidden="false" customHeight="true" outlineLevel="0" collapsed="false">
      <c r="A31" s="6"/>
      <c r="B31" s="15" t="s">
        <v>48</v>
      </c>
      <c r="C31" s="15" t="s">
        <v>49</v>
      </c>
      <c r="D31" s="15" t="s">
        <v>50</v>
      </c>
      <c r="E31" s="16" t="s">
        <v>51</v>
      </c>
      <c r="F31" s="17" t="n">
        <f aca="false">(K31*100%)/$K$200</f>
        <v>0.00408163265306122</v>
      </c>
      <c r="G31" s="18" t="n">
        <v>43889</v>
      </c>
      <c r="H31" s="18" t="n">
        <v>43891</v>
      </c>
      <c r="I31" s="18"/>
      <c r="J31" s="16" t="s">
        <v>52</v>
      </c>
      <c r="K31" s="5" t="n">
        <v>1</v>
      </c>
      <c r="L31" s="11"/>
    </row>
    <row r="32" customFormat="false" ht="23.85" hidden="false" customHeight="false" outlineLevel="0" collapsed="false">
      <c r="A32" s="6"/>
      <c r="B32" s="15"/>
      <c r="C32" s="15"/>
      <c r="D32" s="15"/>
      <c r="E32" s="19" t="s">
        <v>53</v>
      </c>
      <c r="F32" s="20" t="n">
        <f aca="false">(K32*100%)/$K$200</f>
        <v>0.00816326530612245</v>
      </c>
      <c r="G32" s="21" t="n">
        <v>43891</v>
      </c>
      <c r="H32" s="21" t="n">
        <v>43891</v>
      </c>
      <c r="I32" s="21"/>
      <c r="J32" s="19" t="s">
        <v>54</v>
      </c>
      <c r="K32" s="5" t="n">
        <v>2</v>
      </c>
      <c r="L32" s="11"/>
    </row>
    <row r="33" customFormat="false" ht="23.85" hidden="false" customHeight="true" outlineLevel="0" collapsed="false">
      <c r="A33" s="6"/>
      <c r="B33" s="15"/>
      <c r="C33" s="15"/>
      <c r="D33" s="15" t="s">
        <v>55</v>
      </c>
      <c r="E33" s="16" t="s">
        <v>56</v>
      </c>
      <c r="F33" s="17" t="n">
        <f aca="false">(K33*100%)/$K$200</f>
        <v>0.00408163265306122</v>
      </c>
      <c r="G33" s="18" t="n">
        <v>43892</v>
      </c>
      <c r="H33" s="18" t="n">
        <v>43892</v>
      </c>
      <c r="I33" s="18"/>
      <c r="J33" s="16" t="s">
        <v>57</v>
      </c>
      <c r="K33" s="5" t="n">
        <v>1</v>
      </c>
      <c r="L33" s="11"/>
    </row>
    <row r="34" customFormat="false" ht="23.85" hidden="false" customHeight="false" outlineLevel="0" collapsed="false">
      <c r="A34" s="6"/>
      <c r="B34" s="15"/>
      <c r="C34" s="15"/>
      <c r="D34" s="15"/>
      <c r="E34" s="19" t="s">
        <v>58</v>
      </c>
      <c r="F34" s="20" t="n">
        <f aca="false">(K34*100%)/$K$200</f>
        <v>0.00816326530612245</v>
      </c>
      <c r="G34" s="21" t="n">
        <v>43916</v>
      </c>
      <c r="H34" s="21" t="n">
        <v>43916</v>
      </c>
      <c r="I34" s="21"/>
      <c r="J34" s="19" t="s">
        <v>59</v>
      </c>
      <c r="K34" s="5" t="n">
        <v>2</v>
      </c>
      <c r="L34" s="11"/>
    </row>
    <row r="35" customFormat="false" ht="12.8" hidden="false" customHeight="true" outlineLevel="0" collapsed="false">
      <c r="A35" s="6"/>
      <c r="B35" s="15" t="s">
        <v>60</v>
      </c>
      <c r="C35" s="7" t="s">
        <v>61</v>
      </c>
      <c r="D35" s="7" t="s">
        <v>62</v>
      </c>
      <c r="E35" s="8" t="s">
        <v>63</v>
      </c>
      <c r="F35" s="9" t="n">
        <f aca="false">(K35*100%)/$K$200</f>
        <v>0.00408163265306122</v>
      </c>
      <c r="G35" s="10" t="n">
        <v>43891</v>
      </c>
      <c r="H35" s="10" t="n">
        <v>43891</v>
      </c>
      <c r="I35" s="10" t="n">
        <v>43891</v>
      </c>
      <c r="J35" s="8"/>
      <c r="K35" s="5" t="n">
        <v>1</v>
      </c>
      <c r="L35" s="11" t="n">
        <f aca="false">F35</f>
        <v>0.00408163265306122</v>
      </c>
    </row>
    <row r="36" customFormat="false" ht="35.05" hidden="false" customHeight="false" outlineLevel="0" collapsed="false">
      <c r="A36" s="6"/>
      <c r="B36" s="15"/>
      <c r="C36" s="7"/>
      <c r="D36" s="7"/>
      <c r="E36" s="8" t="s">
        <v>64</v>
      </c>
      <c r="F36" s="9" t="n">
        <f aca="false">(K36*100%)/$K$200</f>
        <v>0.00408163265306122</v>
      </c>
      <c r="G36" s="10" t="n">
        <v>43892</v>
      </c>
      <c r="H36" s="10" t="n">
        <v>43892</v>
      </c>
      <c r="I36" s="10" t="n">
        <v>43892</v>
      </c>
      <c r="J36" s="8"/>
      <c r="K36" s="5" t="n">
        <v>1</v>
      </c>
      <c r="L36" s="11" t="n">
        <f aca="false">F36</f>
        <v>0.00408163265306122</v>
      </c>
    </row>
    <row r="37" customFormat="false" ht="23.85" hidden="false" customHeight="false" outlineLevel="0" collapsed="false">
      <c r="A37" s="6"/>
      <c r="B37" s="15"/>
      <c r="C37" s="7"/>
      <c r="D37" s="7"/>
      <c r="E37" s="8" t="s">
        <v>65</v>
      </c>
      <c r="F37" s="9" t="n">
        <f aca="false">(K37*100%)/$K$200</f>
        <v>0.00408163265306122</v>
      </c>
      <c r="G37" s="10" t="n">
        <v>43893</v>
      </c>
      <c r="H37" s="10" t="n">
        <v>43893</v>
      </c>
      <c r="I37" s="10" t="n">
        <v>43893</v>
      </c>
      <c r="J37" s="8"/>
      <c r="K37" s="5" t="n">
        <v>1</v>
      </c>
      <c r="L37" s="11" t="n">
        <f aca="false">F37</f>
        <v>0.00408163265306122</v>
      </c>
    </row>
    <row r="38" customFormat="false" ht="79.85" hidden="false" customHeight="false" outlineLevel="0" collapsed="false">
      <c r="A38" s="6"/>
      <c r="B38" s="15"/>
      <c r="C38" s="7"/>
      <c r="D38" s="7"/>
      <c r="E38" s="8" t="s">
        <v>66</v>
      </c>
      <c r="F38" s="9" t="n">
        <f aca="false">(K38*100%)/$K$200</f>
        <v>0.0122448979591837</v>
      </c>
      <c r="G38" s="10" t="n">
        <v>43893</v>
      </c>
      <c r="H38" s="10" t="n">
        <v>43893</v>
      </c>
      <c r="I38" s="10" t="n">
        <v>43893</v>
      </c>
      <c r="J38" s="22" t="s">
        <v>67</v>
      </c>
      <c r="K38" s="5" t="n">
        <v>3</v>
      </c>
      <c r="L38" s="11" t="n">
        <f aca="false">F38</f>
        <v>0.0122448979591837</v>
      </c>
    </row>
    <row r="39" customFormat="false" ht="12.8" hidden="false" customHeight="false" outlineLevel="0" collapsed="false">
      <c r="A39" s="6"/>
      <c r="B39" s="15"/>
      <c r="C39" s="7"/>
      <c r="D39" s="7"/>
      <c r="E39" s="8" t="s">
        <v>68</v>
      </c>
      <c r="F39" s="9" t="n">
        <f aca="false">(K39*100%)/$K$200</f>
        <v>0.00408163265306122</v>
      </c>
      <c r="G39" s="10" t="n">
        <v>43893</v>
      </c>
      <c r="H39" s="10" t="n">
        <v>43893</v>
      </c>
      <c r="I39" s="10" t="n">
        <v>43894</v>
      </c>
      <c r="J39" s="8"/>
      <c r="K39" s="5" t="n">
        <v>1</v>
      </c>
      <c r="L39" s="11" t="n">
        <f aca="false">F39</f>
        <v>0.00408163265306122</v>
      </c>
    </row>
    <row r="40" customFormat="false" ht="35.05" hidden="false" customHeight="false" outlineLevel="0" collapsed="false">
      <c r="A40" s="6"/>
      <c r="B40" s="15"/>
      <c r="C40" s="7"/>
      <c r="D40" s="7"/>
      <c r="E40" s="8" t="s">
        <v>69</v>
      </c>
      <c r="F40" s="9" t="n">
        <f aca="false">(K40*100%)/$K$200</f>
        <v>0.00816326530612245</v>
      </c>
      <c r="G40" s="10" t="n">
        <v>43893</v>
      </c>
      <c r="H40" s="10" t="n">
        <v>43893</v>
      </c>
      <c r="I40" s="10" t="n">
        <v>43894</v>
      </c>
      <c r="J40" s="8"/>
      <c r="K40" s="5" t="n">
        <v>2</v>
      </c>
      <c r="L40" s="11" t="n">
        <f aca="false">F40</f>
        <v>0.00816326530612245</v>
      </c>
    </row>
    <row r="41" customFormat="false" ht="46.25" hidden="false" customHeight="false" outlineLevel="0" collapsed="false">
      <c r="A41" s="6"/>
      <c r="B41" s="15"/>
      <c r="C41" s="7"/>
      <c r="D41" s="7"/>
      <c r="E41" s="8" t="s">
        <v>70</v>
      </c>
      <c r="F41" s="9" t="n">
        <f aca="false">(K41*100%)/$K$200</f>
        <v>0.00408163265306122</v>
      </c>
      <c r="G41" s="10" t="n">
        <v>43893</v>
      </c>
      <c r="H41" s="10" t="n">
        <v>43893</v>
      </c>
      <c r="I41" s="10" t="n">
        <v>43894</v>
      </c>
      <c r="J41" s="8" t="s">
        <v>71</v>
      </c>
      <c r="K41" s="5" t="n">
        <v>1</v>
      </c>
      <c r="L41" s="11" t="n">
        <f aca="false">F41</f>
        <v>0.00408163265306122</v>
      </c>
    </row>
    <row r="42" customFormat="false" ht="12.8" hidden="false" customHeight="true" outlineLevel="0" collapsed="false">
      <c r="A42" s="6"/>
      <c r="B42" s="15"/>
      <c r="C42" s="15" t="s">
        <v>72</v>
      </c>
      <c r="D42" s="15" t="s">
        <v>73</v>
      </c>
      <c r="E42" s="16" t="s">
        <v>74</v>
      </c>
      <c r="F42" s="17" t="n">
        <f aca="false">(K42*100%)/$K$200</f>
        <v>0.00408163265306122</v>
      </c>
      <c r="G42" s="18" t="n">
        <v>43894</v>
      </c>
      <c r="H42" s="18" t="n">
        <v>43894</v>
      </c>
      <c r="I42" s="18"/>
      <c r="J42" s="16" t="s">
        <v>75</v>
      </c>
      <c r="K42" s="5" t="n">
        <v>1</v>
      </c>
      <c r="L42" s="11"/>
    </row>
    <row r="43" customFormat="false" ht="23.85" hidden="false" customHeight="false" outlineLevel="0" collapsed="false">
      <c r="A43" s="6"/>
      <c r="B43" s="15"/>
      <c r="C43" s="15"/>
      <c r="D43" s="15"/>
      <c r="E43" s="16" t="s">
        <v>76</v>
      </c>
      <c r="F43" s="17" t="n">
        <f aca="false">(K43*100%)/$K$200</f>
        <v>0.00408163265306122</v>
      </c>
      <c r="G43" s="18" t="n">
        <v>43894</v>
      </c>
      <c r="H43" s="18" t="n">
        <v>43894</v>
      </c>
      <c r="I43" s="18"/>
      <c r="J43" s="16" t="s">
        <v>77</v>
      </c>
      <c r="K43" s="5" t="n">
        <v>1</v>
      </c>
      <c r="L43" s="11"/>
    </row>
    <row r="44" customFormat="false" ht="23.85" hidden="false" customHeight="false" outlineLevel="0" collapsed="false">
      <c r="A44" s="6"/>
      <c r="B44" s="15" t="s">
        <v>60</v>
      </c>
      <c r="C44" s="15"/>
      <c r="D44" s="15"/>
      <c r="E44" s="19" t="s">
        <v>78</v>
      </c>
      <c r="F44" s="20" t="n">
        <f aca="false">(K44*100%)/$K$200</f>
        <v>0.00408163265306122</v>
      </c>
      <c r="G44" s="21" t="n">
        <v>43894</v>
      </c>
      <c r="H44" s="21" t="n">
        <v>43894</v>
      </c>
      <c r="I44" s="21"/>
      <c r="J44" s="19"/>
      <c r="K44" s="5" t="n">
        <v>1</v>
      </c>
      <c r="L44" s="11"/>
    </row>
    <row r="45" customFormat="false" ht="12.8" hidden="false" customHeight="false" outlineLevel="0" collapsed="false">
      <c r="A45" s="6"/>
      <c r="B45" s="15"/>
      <c r="C45" s="15"/>
      <c r="D45" s="15"/>
      <c r="E45" s="19" t="s">
        <v>79</v>
      </c>
      <c r="F45" s="20" t="n">
        <f aca="false">(K45*100%)/$K$200</f>
        <v>0.00408163265306122</v>
      </c>
      <c r="G45" s="21" t="n">
        <v>43894</v>
      </c>
      <c r="H45" s="21" t="n">
        <v>43894</v>
      </c>
      <c r="I45" s="21"/>
      <c r="J45" s="19"/>
      <c r="K45" s="5" t="n">
        <v>1</v>
      </c>
      <c r="L45" s="11"/>
    </row>
    <row r="46" customFormat="false" ht="23.85" hidden="false" customHeight="true" outlineLevel="0" collapsed="false">
      <c r="A46" s="6"/>
      <c r="B46" s="15"/>
      <c r="C46" s="15" t="s">
        <v>80</v>
      </c>
      <c r="D46" s="15"/>
      <c r="E46" s="16" t="s">
        <v>81</v>
      </c>
      <c r="F46" s="17" t="n">
        <f aca="false">(K46*100%)/$K$200</f>
        <v>0.00408163265306122</v>
      </c>
      <c r="G46" s="18" t="n">
        <v>43894</v>
      </c>
      <c r="H46" s="18" t="n">
        <v>43894</v>
      </c>
      <c r="I46" s="18"/>
      <c r="J46" s="16" t="s">
        <v>82</v>
      </c>
      <c r="K46" s="5" t="n">
        <v>1</v>
      </c>
      <c r="L46" s="11"/>
    </row>
    <row r="47" customFormat="false" ht="23.85" hidden="false" customHeight="false" outlineLevel="0" collapsed="false">
      <c r="A47" s="6"/>
      <c r="B47" s="15"/>
      <c r="C47" s="15"/>
      <c r="D47" s="15"/>
      <c r="E47" s="8" t="s">
        <v>83</v>
      </c>
      <c r="F47" s="9" t="n">
        <f aca="false">(K47*100%)/$K$200</f>
        <v>0.00408163265306122</v>
      </c>
      <c r="G47" s="10" t="n">
        <v>43895</v>
      </c>
      <c r="H47" s="10" t="n">
        <v>43895</v>
      </c>
      <c r="I47" s="10" t="n">
        <v>43895</v>
      </c>
      <c r="J47" s="8"/>
      <c r="K47" s="5" t="n">
        <v>1</v>
      </c>
      <c r="L47" s="11" t="n">
        <f aca="false">F47</f>
        <v>0.00408163265306122</v>
      </c>
    </row>
    <row r="48" customFormat="false" ht="23.85" hidden="false" customHeight="false" outlineLevel="0" collapsed="false">
      <c r="A48" s="6"/>
      <c r="B48" s="15"/>
      <c r="C48" s="15"/>
      <c r="D48" s="15"/>
      <c r="E48" s="8" t="s">
        <v>84</v>
      </c>
      <c r="F48" s="9" t="n">
        <f aca="false">(K48*100%)/$K$200</f>
        <v>0.00408163265306122</v>
      </c>
      <c r="G48" s="10" t="n">
        <v>43895</v>
      </c>
      <c r="H48" s="10" t="n">
        <v>43895</v>
      </c>
      <c r="I48" s="10" t="n">
        <v>43895</v>
      </c>
      <c r="J48" s="8"/>
      <c r="K48" s="5" t="n">
        <v>1</v>
      </c>
      <c r="L48" s="11" t="n">
        <f aca="false">F48</f>
        <v>0.00408163265306122</v>
      </c>
    </row>
    <row r="49" customFormat="false" ht="23.85" hidden="false" customHeight="false" outlineLevel="0" collapsed="false">
      <c r="A49" s="6"/>
      <c r="B49" s="15"/>
      <c r="C49" s="15"/>
      <c r="D49" s="15"/>
      <c r="E49" s="8" t="s">
        <v>85</v>
      </c>
      <c r="F49" s="9" t="n">
        <f aca="false">(K49*100%)/$K$200</f>
        <v>0.00408163265306122</v>
      </c>
      <c r="G49" s="10" t="n">
        <v>43895</v>
      </c>
      <c r="H49" s="10" t="n">
        <v>43895</v>
      </c>
      <c r="I49" s="10" t="n">
        <v>43895</v>
      </c>
      <c r="J49" s="8"/>
      <c r="K49" s="5" t="n">
        <v>1</v>
      </c>
      <c r="L49" s="11" t="n">
        <f aca="false">F49</f>
        <v>0.00408163265306122</v>
      </c>
    </row>
    <row r="50" customFormat="false" ht="23.85" hidden="false" customHeight="true" outlineLevel="0" collapsed="false">
      <c r="A50" s="6"/>
      <c r="B50" s="15"/>
      <c r="C50" s="7" t="s">
        <v>86</v>
      </c>
      <c r="D50" s="15"/>
      <c r="E50" s="8" t="s">
        <v>87</v>
      </c>
      <c r="F50" s="9" t="n">
        <f aca="false">(K50*100%)/$K$200</f>
        <v>0.00408163265306122</v>
      </c>
      <c r="G50" s="10" t="n">
        <v>43895</v>
      </c>
      <c r="H50" s="10" t="n">
        <v>43895</v>
      </c>
      <c r="I50" s="10" t="n">
        <v>43895</v>
      </c>
      <c r="J50" s="8"/>
      <c r="K50" s="5" t="n">
        <v>1</v>
      </c>
      <c r="L50" s="11" t="n">
        <f aca="false">F50</f>
        <v>0.00408163265306122</v>
      </c>
    </row>
    <row r="51" customFormat="false" ht="23.85" hidden="false" customHeight="false" outlineLevel="0" collapsed="false">
      <c r="A51" s="6"/>
      <c r="B51" s="15"/>
      <c r="C51" s="7"/>
      <c r="D51" s="15"/>
      <c r="E51" s="8" t="s">
        <v>88</v>
      </c>
      <c r="F51" s="9" t="n">
        <f aca="false">(K51*100%)/$K$200</f>
        <v>0.00408163265306122</v>
      </c>
      <c r="G51" s="10" t="n">
        <v>43895</v>
      </c>
      <c r="H51" s="10" t="n">
        <v>43895</v>
      </c>
      <c r="I51" s="10" t="n">
        <v>43895</v>
      </c>
      <c r="J51" s="8"/>
      <c r="K51" s="5" t="n">
        <v>1</v>
      </c>
      <c r="L51" s="11" t="n">
        <f aca="false">F51</f>
        <v>0.00408163265306122</v>
      </c>
    </row>
    <row r="52" customFormat="false" ht="35.05" hidden="false" customHeight="false" outlineLevel="0" collapsed="false">
      <c r="A52" s="6"/>
      <c r="B52" s="15"/>
      <c r="C52" s="7"/>
      <c r="D52" s="15"/>
      <c r="E52" s="8" t="s">
        <v>89</v>
      </c>
      <c r="F52" s="9" t="n">
        <f aca="false">(K52*100%)/$K$200</f>
        <v>0.00408163265306122</v>
      </c>
      <c r="G52" s="10" t="n">
        <v>43896</v>
      </c>
      <c r="H52" s="10" t="n">
        <v>43896</v>
      </c>
      <c r="I52" s="10" t="n">
        <v>43895</v>
      </c>
      <c r="J52" s="8"/>
      <c r="K52" s="5" t="n">
        <v>1</v>
      </c>
      <c r="L52" s="11" t="n">
        <f aca="false">F52</f>
        <v>0.00408163265306122</v>
      </c>
    </row>
    <row r="53" customFormat="false" ht="23.85" hidden="false" customHeight="false" outlineLevel="0" collapsed="false">
      <c r="A53" s="6"/>
      <c r="B53" s="15"/>
      <c r="C53" s="7"/>
      <c r="D53" s="15"/>
      <c r="E53" s="8" t="s">
        <v>90</v>
      </c>
      <c r="F53" s="9" t="n">
        <f aca="false">(K53*100%)/$K$200</f>
        <v>0.00408163265306122</v>
      </c>
      <c r="G53" s="10" t="n">
        <v>43896</v>
      </c>
      <c r="H53" s="10" t="n">
        <v>43896</v>
      </c>
      <c r="I53" s="10" t="n">
        <v>43896</v>
      </c>
      <c r="J53" s="8"/>
      <c r="K53" s="5" t="n">
        <v>1</v>
      </c>
      <c r="L53" s="11" t="n">
        <f aca="false">F53</f>
        <v>0.00408163265306122</v>
      </c>
    </row>
    <row r="54" customFormat="false" ht="23.85" hidden="false" customHeight="true" outlineLevel="0" collapsed="false">
      <c r="A54" s="6"/>
      <c r="B54" s="15"/>
      <c r="C54" s="7" t="s">
        <v>91</v>
      </c>
      <c r="D54" s="15"/>
      <c r="E54" s="8" t="s">
        <v>92</v>
      </c>
      <c r="F54" s="9" t="n">
        <f aca="false">(K54*100%)/$K$200</f>
        <v>0.00408163265306122</v>
      </c>
      <c r="G54" s="10" t="n">
        <v>43896</v>
      </c>
      <c r="H54" s="10" t="n">
        <v>43896</v>
      </c>
      <c r="I54" s="10" t="n">
        <v>43896</v>
      </c>
      <c r="J54" s="8"/>
      <c r="K54" s="5" t="n">
        <v>1</v>
      </c>
      <c r="L54" s="11" t="n">
        <f aca="false">F54</f>
        <v>0.00408163265306122</v>
      </c>
    </row>
    <row r="55" customFormat="false" ht="23.85" hidden="false" customHeight="false" outlineLevel="0" collapsed="false">
      <c r="A55" s="6"/>
      <c r="B55" s="15"/>
      <c r="C55" s="7"/>
      <c r="D55" s="15"/>
      <c r="E55" s="8" t="s">
        <v>93</v>
      </c>
      <c r="F55" s="9" t="n">
        <f aca="false">(K55*100%)/$K$200</f>
        <v>0.00408163265306122</v>
      </c>
      <c r="G55" s="10" t="n">
        <v>43896</v>
      </c>
      <c r="H55" s="10" t="n">
        <v>43896</v>
      </c>
      <c r="I55" s="10" t="n">
        <v>43896</v>
      </c>
      <c r="J55" s="8"/>
      <c r="K55" s="5" t="n">
        <v>1</v>
      </c>
      <c r="L55" s="11" t="n">
        <f aca="false">F55</f>
        <v>0.00408163265306122</v>
      </c>
    </row>
    <row r="56" customFormat="false" ht="35.05" hidden="false" customHeight="false" outlineLevel="0" collapsed="false">
      <c r="A56" s="6"/>
      <c r="B56" s="15"/>
      <c r="C56" s="7"/>
      <c r="D56" s="15"/>
      <c r="E56" s="8" t="s">
        <v>94</v>
      </c>
      <c r="F56" s="9" t="n">
        <f aca="false">(K56*100%)/$K$200</f>
        <v>0.00408163265306122</v>
      </c>
      <c r="G56" s="10" t="n">
        <v>43896</v>
      </c>
      <c r="H56" s="10" t="n">
        <v>43896</v>
      </c>
      <c r="I56" s="10" t="n">
        <v>43896</v>
      </c>
      <c r="J56" s="8"/>
      <c r="K56" s="5" t="n">
        <v>1</v>
      </c>
      <c r="L56" s="11" t="n">
        <f aca="false">F56</f>
        <v>0.00408163265306122</v>
      </c>
    </row>
    <row r="57" customFormat="false" ht="35.05" hidden="false" customHeight="true" outlineLevel="0" collapsed="false">
      <c r="A57" s="6"/>
      <c r="B57" s="15"/>
      <c r="C57" s="7" t="s">
        <v>95</v>
      </c>
      <c r="D57" s="15"/>
      <c r="E57" s="8" t="s">
        <v>96</v>
      </c>
      <c r="F57" s="9" t="n">
        <f aca="false">(K57*100%)/$K$200</f>
        <v>0.00408163265306122</v>
      </c>
      <c r="G57" s="10" t="n">
        <v>43897</v>
      </c>
      <c r="H57" s="10" t="n">
        <v>43897</v>
      </c>
      <c r="I57" s="10" t="n">
        <v>43908</v>
      </c>
      <c r="J57" s="8" t="s">
        <v>97</v>
      </c>
      <c r="K57" s="5" t="n">
        <v>1</v>
      </c>
      <c r="L57" s="11" t="n">
        <f aca="false">F57</f>
        <v>0.00408163265306122</v>
      </c>
    </row>
    <row r="58" customFormat="false" ht="12.8" hidden="false" customHeight="false" outlineLevel="0" collapsed="false">
      <c r="A58" s="6"/>
      <c r="B58" s="15"/>
      <c r="C58" s="7"/>
      <c r="D58" s="15"/>
      <c r="E58" s="8" t="s">
        <v>98</v>
      </c>
      <c r="F58" s="9" t="n">
        <f aca="false">(K58*100%)/$K$200</f>
        <v>0.00408163265306122</v>
      </c>
      <c r="G58" s="10" t="n">
        <v>43897</v>
      </c>
      <c r="H58" s="10" t="n">
        <v>43897</v>
      </c>
      <c r="I58" s="10" t="n">
        <v>43908</v>
      </c>
      <c r="J58" s="8" t="s">
        <v>97</v>
      </c>
      <c r="K58" s="5" t="n">
        <v>1</v>
      </c>
      <c r="L58" s="11" t="n">
        <f aca="false">F58</f>
        <v>0.00408163265306122</v>
      </c>
    </row>
    <row r="59" customFormat="false" ht="35.05" hidden="false" customHeight="true" outlineLevel="0" collapsed="false">
      <c r="A59" s="6"/>
      <c r="B59" s="15"/>
      <c r="C59" s="7" t="s">
        <v>99</v>
      </c>
      <c r="D59" s="15"/>
      <c r="E59" s="8" t="s">
        <v>100</v>
      </c>
      <c r="F59" s="9" t="n">
        <f aca="false">(K59*100%)/$K$200</f>
        <v>0.00408163265306122</v>
      </c>
      <c r="G59" s="10" t="n">
        <v>43897</v>
      </c>
      <c r="H59" s="10" t="n">
        <v>43897</v>
      </c>
      <c r="I59" s="10" t="n">
        <v>43908</v>
      </c>
      <c r="J59" s="8" t="s">
        <v>97</v>
      </c>
      <c r="K59" s="5" t="n">
        <v>1</v>
      </c>
      <c r="L59" s="11" t="n">
        <f aca="false">F59</f>
        <v>0.00408163265306122</v>
      </c>
    </row>
    <row r="60" customFormat="false" ht="46.25" hidden="false" customHeight="false" outlineLevel="0" collapsed="false">
      <c r="A60" s="6"/>
      <c r="B60" s="15"/>
      <c r="C60" s="7"/>
      <c r="D60" s="15"/>
      <c r="E60" s="8" t="s">
        <v>101</v>
      </c>
      <c r="F60" s="9" t="n">
        <f aca="false">(K60*100%)/$K$200</f>
        <v>0.00408163265306122</v>
      </c>
      <c r="G60" s="10" t="n">
        <v>43897</v>
      </c>
      <c r="H60" s="10" t="n">
        <v>43897</v>
      </c>
      <c r="I60" s="10" t="n">
        <v>43908</v>
      </c>
      <c r="J60" s="8" t="s">
        <v>97</v>
      </c>
      <c r="K60" s="5" t="n">
        <v>1</v>
      </c>
      <c r="L60" s="11" t="n">
        <f aca="false">F60</f>
        <v>0.00408163265306122</v>
      </c>
    </row>
    <row r="61" customFormat="false" ht="23.85" hidden="false" customHeight="false" outlineLevel="0" collapsed="false">
      <c r="A61" s="6"/>
      <c r="B61" s="15"/>
      <c r="C61" s="7"/>
      <c r="D61" s="15"/>
      <c r="E61" s="8" t="s">
        <v>102</v>
      </c>
      <c r="F61" s="9" t="n">
        <f aca="false">(K61*100%)/$K$200</f>
        <v>0.00408163265306122</v>
      </c>
      <c r="G61" s="10" t="n">
        <v>43898</v>
      </c>
      <c r="H61" s="10" t="n">
        <v>43898</v>
      </c>
      <c r="I61" s="10" t="n">
        <v>43909</v>
      </c>
      <c r="J61" s="8" t="s">
        <v>97</v>
      </c>
      <c r="K61" s="23" t="n">
        <v>1</v>
      </c>
      <c r="L61" s="11" t="n">
        <f aca="false">F61</f>
        <v>0.00408163265306122</v>
      </c>
      <c r="M61" s="0"/>
      <c r="N61" s="0"/>
      <c r="O61" s="0"/>
      <c r="P61" s="0"/>
    </row>
    <row r="62" customFormat="false" ht="23.85" hidden="false" customHeight="true" outlineLevel="0" collapsed="false">
      <c r="A62" s="6"/>
      <c r="B62" s="15"/>
      <c r="C62" s="7" t="s">
        <v>103</v>
      </c>
      <c r="D62" s="15"/>
      <c r="E62" s="8" t="s">
        <v>104</v>
      </c>
      <c r="F62" s="9" t="n">
        <f aca="false">(K62*100%)/$K$200</f>
        <v>0.00408163265306122</v>
      </c>
      <c r="G62" s="10" t="n">
        <v>43898</v>
      </c>
      <c r="H62" s="10" t="n">
        <v>43898</v>
      </c>
      <c r="I62" s="10" t="n">
        <v>43909</v>
      </c>
      <c r="J62" s="8" t="s">
        <v>97</v>
      </c>
      <c r="K62" s="5" t="n">
        <v>1</v>
      </c>
      <c r="L62" s="11" t="n">
        <f aca="false">F62</f>
        <v>0.00408163265306122</v>
      </c>
    </row>
    <row r="63" customFormat="false" ht="23.85" hidden="false" customHeight="false" outlineLevel="0" collapsed="false">
      <c r="A63" s="6"/>
      <c r="B63" s="15"/>
      <c r="C63" s="7"/>
      <c r="D63" s="15"/>
      <c r="E63" s="8" t="s">
        <v>105</v>
      </c>
      <c r="F63" s="9" t="n">
        <f aca="false">(K63*100%)/$K$200</f>
        <v>0.00408163265306122</v>
      </c>
      <c r="G63" s="10" t="n">
        <v>43897</v>
      </c>
      <c r="H63" s="10" t="n">
        <v>43897</v>
      </c>
      <c r="I63" s="10" t="n">
        <v>43908</v>
      </c>
      <c r="J63" s="8" t="s">
        <v>97</v>
      </c>
      <c r="K63" s="23" t="n">
        <v>1</v>
      </c>
      <c r="L63" s="11" t="n">
        <f aca="false">F63</f>
        <v>0.00408163265306122</v>
      </c>
    </row>
    <row r="64" customFormat="false" ht="23.85" hidden="false" customHeight="false" outlineLevel="0" collapsed="false">
      <c r="A64" s="6"/>
      <c r="B64" s="15"/>
      <c r="C64" s="7"/>
      <c r="D64" s="15"/>
      <c r="E64" s="8" t="s">
        <v>106</v>
      </c>
      <c r="F64" s="9" t="n">
        <f aca="false">(K64*100%)/$K$200</f>
        <v>0.00408163265306122</v>
      </c>
      <c r="G64" s="10" t="n">
        <v>43898</v>
      </c>
      <c r="H64" s="10" t="n">
        <v>43898</v>
      </c>
      <c r="I64" s="10" t="n">
        <v>43909</v>
      </c>
      <c r="J64" s="8" t="s">
        <v>97</v>
      </c>
      <c r="K64" s="5" t="n">
        <v>1</v>
      </c>
      <c r="L64" s="11" t="n">
        <f aca="false">F64</f>
        <v>0.00408163265306122</v>
      </c>
    </row>
    <row r="65" customFormat="false" ht="23.85" hidden="false" customHeight="false" outlineLevel="0" collapsed="false">
      <c r="A65" s="6"/>
      <c r="B65" s="15"/>
      <c r="C65" s="7"/>
      <c r="D65" s="15"/>
      <c r="E65" s="8" t="s">
        <v>107</v>
      </c>
      <c r="F65" s="9" t="n">
        <f aca="false">(K65*100%)/$K$200</f>
        <v>0.00408163265306122</v>
      </c>
      <c r="G65" s="10" t="n">
        <v>43898</v>
      </c>
      <c r="H65" s="10" t="n">
        <v>43898</v>
      </c>
      <c r="I65" s="10" t="n">
        <v>43909</v>
      </c>
      <c r="J65" s="8" t="s">
        <v>97</v>
      </c>
      <c r="K65" s="5" t="n">
        <v>1</v>
      </c>
      <c r="L65" s="11" t="n">
        <f aca="false">F65</f>
        <v>0.00408163265306122</v>
      </c>
    </row>
    <row r="66" customFormat="false" ht="35.05" hidden="false" customHeight="true" outlineLevel="0" collapsed="false">
      <c r="A66" s="6"/>
      <c r="B66" s="15"/>
      <c r="C66" s="24" t="s">
        <v>108</v>
      </c>
      <c r="D66" s="15"/>
      <c r="E66" s="19" t="s">
        <v>109</v>
      </c>
      <c r="F66" s="20" t="n">
        <f aca="false">(K66*100%)/$K$200</f>
        <v>0.00408163265306122</v>
      </c>
      <c r="G66" s="21" t="n">
        <v>43898</v>
      </c>
      <c r="H66" s="21" t="n">
        <v>43898</v>
      </c>
      <c r="I66" s="21"/>
      <c r="J66" s="19" t="s">
        <v>97</v>
      </c>
      <c r="K66" s="5" t="n">
        <v>1</v>
      </c>
      <c r="L66" s="11"/>
    </row>
    <row r="67" customFormat="false" ht="46.25" hidden="false" customHeight="false" outlineLevel="0" collapsed="false">
      <c r="A67" s="6"/>
      <c r="B67" s="15"/>
      <c r="C67" s="24"/>
      <c r="D67" s="15"/>
      <c r="E67" s="19" t="s">
        <v>110</v>
      </c>
      <c r="F67" s="20" t="n">
        <f aca="false">(K67*100%)/$K$200</f>
        <v>0.00408163265306122</v>
      </c>
      <c r="G67" s="21" t="n">
        <v>43899</v>
      </c>
      <c r="H67" s="21" t="n">
        <v>43899</v>
      </c>
      <c r="I67" s="21"/>
      <c r="J67" s="19"/>
      <c r="K67" s="5" t="n">
        <v>1</v>
      </c>
      <c r="L67" s="11"/>
    </row>
    <row r="68" customFormat="false" ht="23.85" hidden="false" customHeight="false" outlineLevel="0" collapsed="false">
      <c r="A68" s="6"/>
      <c r="B68" s="15"/>
      <c r="C68" s="15"/>
      <c r="D68" s="15"/>
      <c r="E68" s="19" t="s">
        <v>111</v>
      </c>
      <c r="F68" s="20" t="n">
        <f aca="false">(K68*100%)/$K$200</f>
        <v>0.00408163265306122</v>
      </c>
      <c r="G68" s="21" t="n">
        <v>43899</v>
      </c>
      <c r="H68" s="21" t="n">
        <v>43899</v>
      </c>
      <c r="I68" s="21"/>
      <c r="J68" s="19" t="s">
        <v>75</v>
      </c>
      <c r="K68" s="5" t="n">
        <v>1</v>
      </c>
      <c r="L68" s="11"/>
    </row>
    <row r="69" customFormat="false" ht="68.65" hidden="false" customHeight="true" outlineLevel="0" collapsed="false">
      <c r="A69" s="6"/>
      <c r="B69" s="15" t="s">
        <v>112</v>
      </c>
      <c r="C69" s="15" t="s">
        <v>80</v>
      </c>
      <c r="D69" s="15" t="s">
        <v>113</v>
      </c>
      <c r="E69" s="16" t="s">
        <v>114</v>
      </c>
      <c r="F69" s="17" t="n">
        <f aca="false">(K69*100%)/$K$200</f>
        <v>0.0244897959183673</v>
      </c>
      <c r="G69" s="18" t="n">
        <v>43881</v>
      </c>
      <c r="H69" s="18" t="n">
        <v>43884</v>
      </c>
      <c r="I69" s="18"/>
      <c r="J69" s="16" t="s">
        <v>115</v>
      </c>
      <c r="K69" s="5" t="n">
        <v>6</v>
      </c>
      <c r="L69" s="11"/>
    </row>
    <row r="70" customFormat="false" ht="57.45" hidden="false" customHeight="false" outlineLevel="0" collapsed="false">
      <c r="A70" s="6"/>
      <c r="B70" s="15"/>
      <c r="C70" s="15"/>
      <c r="D70" s="15"/>
      <c r="E70" s="16" t="s">
        <v>116</v>
      </c>
      <c r="F70" s="17" t="n">
        <f aca="false">(K70*100%)/$K$200</f>
        <v>0.0204081632653061</v>
      </c>
      <c r="G70" s="18" t="n">
        <v>43884</v>
      </c>
      <c r="H70" s="18" t="n">
        <v>43886</v>
      </c>
      <c r="I70" s="18"/>
      <c r="J70" s="16" t="s">
        <v>115</v>
      </c>
      <c r="K70" s="5" t="n">
        <v>5</v>
      </c>
      <c r="L70" s="11"/>
    </row>
    <row r="71" customFormat="false" ht="46.25" hidden="false" customHeight="false" outlineLevel="0" collapsed="false">
      <c r="A71" s="6"/>
      <c r="B71" s="15"/>
      <c r="C71" s="15"/>
      <c r="D71" s="15"/>
      <c r="E71" s="16" t="s">
        <v>117</v>
      </c>
      <c r="F71" s="17" t="n">
        <f aca="false">(K71*100%)/$K$200</f>
        <v>0.036734693877551</v>
      </c>
      <c r="G71" s="18" t="n">
        <v>43915</v>
      </c>
      <c r="H71" s="18" t="n">
        <v>43888</v>
      </c>
      <c r="I71" s="18"/>
      <c r="J71" s="16" t="s">
        <v>118</v>
      </c>
      <c r="K71" s="5" t="n">
        <v>9</v>
      </c>
      <c r="L71" s="11"/>
    </row>
    <row r="72" customFormat="false" ht="35.05" hidden="false" customHeight="false" outlineLevel="0" collapsed="false">
      <c r="A72" s="6"/>
      <c r="B72" s="15"/>
      <c r="C72" s="15"/>
      <c r="D72" s="15"/>
      <c r="E72" s="8" t="s">
        <v>119</v>
      </c>
      <c r="F72" s="9" t="n">
        <f aca="false">(K72*100%)/$K$200</f>
        <v>0.00408163265306122</v>
      </c>
      <c r="G72" s="10" t="n">
        <v>43899</v>
      </c>
      <c r="H72" s="10" t="n">
        <v>43899</v>
      </c>
      <c r="I72" s="10" t="n">
        <v>43904</v>
      </c>
      <c r="J72" s="8"/>
      <c r="K72" s="5" t="n">
        <v>1</v>
      </c>
      <c r="L72" s="11" t="n">
        <f aca="false">F72</f>
        <v>0.00408163265306122</v>
      </c>
    </row>
    <row r="73" customFormat="false" ht="23.85" hidden="false" customHeight="false" outlineLevel="0" collapsed="false">
      <c r="A73" s="6"/>
      <c r="B73" s="15"/>
      <c r="C73" s="15"/>
      <c r="D73" s="15"/>
      <c r="E73" s="8" t="s">
        <v>120</v>
      </c>
      <c r="F73" s="9" t="n">
        <f aca="false">(K73*100%)/$K$200</f>
        <v>0.00408163265306122</v>
      </c>
      <c r="G73" s="10" t="n">
        <v>43900</v>
      </c>
      <c r="H73" s="10" t="n">
        <v>43900</v>
      </c>
      <c r="I73" s="10" t="n">
        <v>43904</v>
      </c>
      <c r="J73" s="8"/>
      <c r="K73" s="5" t="n">
        <v>1</v>
      </c>
      <c r="L73" s="11" t="n">
        <f aca="false">F73</f>
        <v>0.00408163265306122</v>
      </c>
    </row>
    <row r="74" customFormat="false" ht="35.05" hidden="false" customHeight="false" outlineLevel="0" collapsed="false">
      <c r="A74" s="6"/>
      <c r="B74" s="15"/>
      <c r="C74" s="15"/>
      <c r="D74" s="15"/>
      <c r="E74" s="8" t="s">
        <v>121</v>
      </c>
      <c r="F74" s="9" t="n">
        <f aca="false">(K74*100%)/$K$200</f>
        <v>0.00408163265306122</v>
      </c>
      <c r="G74" s="10" t="n">
        <v>43900</v>
      </c>
      <c r="H74" s="10" t="n">
        <v>43900</v>
      </c>
      <c r="I74" s="10" t="n">
        <v>43904</v>
      </c>
      <c r="J74" s="8"/>
      <c r="K74" s="5" t="n">
        <v>1</v>
      </c>
      <c r="L74" s="11" t="n">
        <f aca="false">F74</f>
        <v>0.00408163265306122</v>
      </c>
    </row>
    <row r="75" customFormat="false" ht="35.05" hidden="false" customHeight="false" outlineLevel="0" collapsed="false">
      <c r="A75" s="6"/>
      <c r="B75" s="15"/>
      <c r="C75" s="15"/>
      <c r="D75" s="15"/>
      <c r="E75" s="8" t="s">
        <v>122</v>
      </c>
      <c r="F75" s="9" t="n">
        <f aca="false">(K75*100%)/$K$200</f>
        <v>0.00408163265306122</v>
      </c>
      <c r="G75" s="10" t="n">
        <v>43900</v>
      </c>
      <c r="H75" s="10" t="n">
        <v>43900</v>
      </c>
      <c r="I75" s="10" t="n">
        <v>43904</v>
      </c>
      <c r="J75" s="8" t="s">
        <v>123</v>
      </c>
      <c r="K75" s="5" t="n">
        <v>1</v>
      </c>
      <c r="L75" s="11" t="n">
        <f aca="false">F75</f>
        <v>0.00408163265306122</v>
      </c>
    </row>
    <row r="76" customFormat="false" ht="46.25" hidden="false" customHeight="false" outlineLevel="0" collapsed="false">
      <c r="A76" s="6"/>
      <c r="B76" s="15"/>
      <c r="C76" s="15"/>
      <c r="D76" s="15"/>
      <c r="E76" s="8" t="s">
        <v>124</v>
      </c>
      <c r="F76" s="9" t="n">
        <f aca="false">(K76*100%)/$K$200</f>
        <v>0.00408163265306122</v>
      </c>
      <c r="G76" s="10" t="n">
        <v>43900</v>
      </c>
      <c r="H76" s="10" t="n">
        <v>43900</v>
      </c>
      <c r="I76" s="10" t="n">
        <v>43904</v>
      </c>
      <c r="J76" s="8"/>
      <c r="K76" s="5" t="n">
        <v>1</v>
      </c>
      <c r="L76" s="11" t="n">
        <f aca="false">F76</f>
        <v>0.00408163265306122</v>
      </c>
    </row>
    <row r="77" customFormat="false" ht="35.05" hidden="false" customHeight="false" outlineLevel="0" collapsed="false">
      <c r="A77" s="6"/>
      <c r="B77" s="15"/>
      <c r="C77" s="15"/>
      <c r="D77" s="15"/>
      <c r="E77" s="8" t="s">
        <v>125</v>
      </c>
      <c r="F77" s="9" t="n">
        <f aca="false">(K77*100%)/$K$200</f>
        <v>0.00408163265306122</v>
      </c>
      <c r="G77" s="10" t="n">
        <v>43900</v>
      </c>
      <c r="H77" s="10" t="n">
        <v>43900</v>
      </c>
      <c r="I77" s="10" t="n">
        <v>43904</v>
      </c>
      <c r="J77" s="8"/>
      <c r="K77" s="5" t="n">
        <v>1</v>
      </c>
      <c r="L77" s="11" t="n">
        <f aca="false">F77</f>
        <v>0.00408163265306122</v>
      </c>
    </row>
    <row r="78" customFormat="false" ht="35.05" hidden="false" customHeight="true" outlineLevel="0" collapsed="false">
      <c r="A78" s="6"/>
      <c r="B78" s="15"/>
      <c r="C78" s="15" t="s">
        <v>72</v>
      </c>
      <c r="D78" s="15" t="s">
        <v>126</v>
      </c>
      <c r="E78" s="8" t="s">
        <v>127</v>
      </c>
      <c r="F78" s="9" t="n">
        <f aca="false">(K78*100%)/$K$200</f>
        <v>0.00408163265306122</v>
      </c>
      <c r="G78" s="10" t="n">
        <v>43901</v>
      </c>
      <c r="H78" s="10" t="n">
        <v>43888</v>
      </c>
      <c r="I78" s="10" t="n">
        <v>43889</v>
      </c>
      <c r="J78" s="8"/>
      <c r="K78" s="5" t="n">
        <v>1</v>
      </c>
      <c r="L78" s="11" t="n">
        <f aca="false">F78</f>
        <v>0.00408163265306122</v>
      </c>
    </row>
    <row r="79" customFormat="false" ht="35.05" hidden="false" customHeight="false" outlineLevel="0" collapsed="false">
      <c r="A79" s="6"/>
      <c r="B79" s="15"/>
      <c r="C79" s="15"/>
      <c r="D79" s="15"/>
      <c r="E79" s="16" t="s">
        <v>128</v>
      </c>
      <c r="F79" s="17" t="n">
        <f aca="false">(K79*100%)/$K$200</f>
        <v>0.00408163265306122</v>
      </c>
      <c r="G79" s="18" t="n">
        <v>43918</v>
      </c>
      <c r="H79" s="18" t="n">
        <v>43919</v>
      </c>
      <c r="I79" s="18"/>
      <c r="J79" s="16" t="s">
        <v>129</v>
      </c>
      <c r="K79" s="5" t="n">
        <v>1</v>
      </c>
      <c r="L79" s="11"/>
    </row>
    <row r="80" customFormat="false" ht="35.05" hidden="false" customHeight="false" outlineLevel="0" collapsed="false">
      <c r="A80" s="6"/>
      <c r="B80" s="15"/>
      <c r="C80" s="15"/>
      <c r="D80" s="15"/>
      <c r="E80" s="16" t="s">
        <v>130</v>
      </c>
      <c r="F80" s="17" t="n">
        <f aca="false">(K80*100%)/$K$200</f>
        <v>0.00408163265306122</v>
      </c>
      <c r="G80" s="18" t="n">
        <v>43891</v>
      </c>
      <c r="H80" s="18" t="n">
        <v>43891</v>
      </c>
      <c r="I80" s="18"/>
      <c r="J80" s="16"/>
      <c r="K80" s="5" t="n">
        <v>1</v>
      </c>
      <c r="L80" s="11"/>
    </row>
    <row r="81" customFormat="false" ht="35.05" hidden="false" customHeight="false" outlineLevel="0" collapsed="false">
      <c r="A81" s="6"/>
      <c r="B81" s="15"/>
      <c r="C81" s="15"/>
      <c r="D81" s="15"/>
      <c r="E81" s="19" t="s">
        <v>131</v>
      </c>
      <c r="F81" s="20" t="n">
        <f aca="false">(K81*100%)/$K$200</f>
        <v>0.00408163265306122</v>
      </c>
      <c r="G81" s="21" t="n">
        <v>43892</v>
      </c>
      <c r="H81" s="21" t="n">
        <v>43892</v>
      </c>
      <c r="I81" s="21"/>
      <c r="J81" s="19" t="s">
        <v>132</v>
      </c>
      <c r="K81" s="5" t="n">
        <v>1</v>
      </c>
      <c r="L81" s="11"/>
    </row>
    <row r="82" customFormat="false" ht="12.8" hidden="false" customHeight="false" outlineLevel="0" collapsed="false">
      <c r="A82" s="6"/>
      <c r="B82" s="15"/>
      <c r="C82" s="15"/>
      <c r="D82" s="15"/>
      <c r="E82" s="8" t="s">
        <v>133</v>
      </c>
      <c r="F82" s="9" t="n">
        <f aca="false">(K82*100%)/$K$200</f>
        <v>0.00408163265306122</v>
      </c>
      <c r="G82" s="10" t="n">
        <v>43893</v>
      </c>
      <c r="H82" s="10" t="n">
        <v>43893</v>
      </c>
      <c r="I82" s="10"/>
      <c r="J82" s="8"/>
      <c r="K82" s="5" t="n">
        <v>1</v>
      </c>
      <c r="L82" s="11" t="n">
        <f aca="false">F82</f>
        <v>0.00408163265306122</v>
      </c>
    </row>
    <row r="83" customFormat="false" ht="23.85" hidden="false" customHeight="false" outlineLevel="0" collapsed="false">
      <c r="A83" s="6"/>
      <c r="B83" s="15"/>
      <c r="C83" s="15"/>
      <c r="D83" s="15"/>
      <c r="E83" s="19" t="s">
        <v>134</v>
      </c>
      <c r="F83" s="20" t="n">
        <f aca="false">(K83*100%)/$K$200</f>
        <v>0.00408163265306122</v>
      </c>
      <c r="G83" s="21" t="n">
        <v>43894</v>
      </c>
      <c r="H83" s="21" t="n">
        <v>43894</v>
      </c>
      <c r="I83" s="21"/>
      <c r="J83" s="19"/>
      <c r="K83" s="5" t="n">
        <v>1</v>
      </c>
      <c r="L83" s="11"/>
    </row>
    <row r="84" customFormat="false" ht="35.05" hidden="false" customHeight="false" outlineLevel="0" collapsed="false">
      <c r="A84" s="6"/>
      <c r="B84" s="15"/>
      <c r="C84" s="15"/>
      <c r="D84" s="15"/>
      <c r="E84" s="19" t="s">
        <v>135</v>
      </c>
      <c r="F84" s="20" t="n">
        <f aca="false">(K84*100%)/$K$200</f>
        <v>0.00408163265306122</v>
      </c>
      <c r="G84" s="21" t="n">
        <v>43895</v>
      </c>
      <c r="H84" s="21" t="n">
        <v>43895</v>
      </c>
      <c r="I84" s="21"/>
      <c r="J84" s="19"/>
      <c r="K84" s="5" t="n">
        <v>1</v>
      </c>
      <c r="L84" s="11"/>
    </row>
    <row r="85" customFormat="false" ht="35.05" hidden="false" customHeight="false" outlineLevel="0" collapsed="false">
      <c r="A85" s="6"/>
      <c r="B85" s="15"/>
      <c r="C85" s="15"/>
      <c r="D85" s="15"/>
      <c r="E85" s="16" t="s">
        <v>136</v>
      </c>
      <c r="F85" s="17" t="n">
        <f aca="false">(K85*100%)/$K$200</f>
        <v>0.00408163265306122</v>
      </c>
      <c r="G85" s="18" t="n">
        <v>43895</v>
      </c>
      <c r="H85" s="18" t="n">
        <v>43895</v>
      </c>
      <c r="I85" s="18"/>
      <c r="J85" s="16"/>
      <c r="K85" s="5" t="n">
        <v>1</v>
      </c>
      <c r="L85" s="11"/>
    </row>
    <row r="86" customFormat="false" ht="23.85" hidden="false" customHeight="true" outlineLevel="0" collapsed="false">
      <c r="A86" s="6"/>
      <c r="B86" s="15"/>
      <c r="C86" s="15"/>
      <c r="D86" s="15"/>
      <c r="E86" s="19" t="s">
        <v>137</v>
      </c>
      <c r="F86" s="20" t="n">
        <f aca="false">(K86*100%)/$K$200</f>
        <v>0.00408163265306122</v>
      </c>
      <c r="G86" s="21" t="n">
        <v>43896</v>
      </c>
      <c r="H86" s="21" t="n">
        <v>43896</v>
      </c>
      <c r="I86" s="21"/>
      <c r="J86" s="24" t="s">
        <v>138</v>
      </c>
      <c r="K86" s="5" t="n">
        <v>1</v>
      </c>
      <c r="L86" s="11"/>
    </row>
    <row r="87" customFormat="false" ht="23.85" hidden="false" customHeight="false" outlineLevel="0" collapsed="false">
      <c r="A87" s="6"/>
      <c r="B87" s="15"/>
      <c r="C87" s="15"/>
      <c r="D87" s="15"/>
      <c r="E87" s="19" t="s">
        <v>139</v>
      </c>
      <c r="F87" s="20" t="n">
        <f aca="false">(K87*100%)/$K$200</f>
        <v>0.00408163265306122</v>
      </c>
      <c r="G87" s="21" t="n">
        <v>43896</v>
      </c>
      <c r="H87" s="21" t="n">
        <v>43896</v>
      </c>
      <c r="I87" s="21"/>
      <c r="J87" s="24"/>
      <c r="K87" s="5" t="n">
        <v>1</v>
      </c>
      <c r="L87" s="11"/>
    </row>
    <row r="88" customFormat="false" ht="35.05" hidden="false" customHeight="false" outlineLevel="0" collapsed="false">
      <c r="A88" s="6"/>
      <c r="B88" s="15"/>
      <c r="C88" s="15"/>
      <c r="D88" s="15"/>
      <c r="E88" s="19" t="s">
        <v>140</v>
      </c>
      <c r="F88" s="20" t="n">
        <f aca="false">(K88*100%)/$K$200</f>
        <v>0.00408163265306122</v>
      </c>
      <c r="G88" s="21" t="n">
        <v>43897</v>
      </c>
      <c r="H88" s="21" t="n">
        <v>43897</v>
      </c>
      <c r="I88" s="21"/>
      <c r="J88" s="24"/>
      <c r="K88" s="5" t="n">
        <v>1</v>
      </c>
      <c r="L88" s="11"/>
    </row>
    <row r="89" customFormat="false" ht="23.85" hidden="false" customHeight="false" outlineLevel="0" collapsed="false">
      <c r="A89" s="6"/>
      <c r="B89" s="15"/>
      <c r="C89" s="15"/>
      <c r="D89" s="15"/>
      <c r="E89" s="19" t="s">
        <v>141</v>
      </c>
      <c r="F89" s="20" t="n">
        <f aca="false">(K89*100%)/$K$200</f>
        <v>0.00408163265306122</v>
      </c>
      <c r="G89" s="21" t="n">
        <v>43897</v>
      </c>
      <c r="H89" s="21" t="n">
        <v>43897</v>
      </c>
      <c r="I89" s="21"/>
      <c r="J89" s="24"/>
      <c r="K89" s="5" t="n">
        <v>1</v>
      </c>
      <c r="L89" s="11"/>
    </row>
    <row r="90" customFormat="false" ht="12.8" hidden="false" customHeight="false" outlineLevel="0" collapsed="false">
      <c r="A90" s="6"/>
      <c r="B90" s="15"/>
      <c r="C90" s="15"/>
      <c r="D90" s="15"/>
      <c r="E90" s="19" t="s">
        <v>142</v>
      </c>
      <c r="F90" s="20" t="n">
        <f aca="false">(K90*100%)/$K$200</f>
        <v>0.00408163265306122</v>
      </c>
      <c r="G90" s="21" t="n">
        <v>43897</v>
      </c>
      <c r="H90" s="21" t="n">
        <v>43897</v>
      </c>
      <c r="I90" s="21"/>
      <c r="J90" s="24"/>
      <c r="K90" s="5" t="n">
        <v>1</v>
      </c>
      <c r="L90" s="11"/>
    </row>
    <row r="91" customFormat="false" ht="35.05" hidden="false" customHeight="false" outlineLevel="0" collapsed="false">
      <c r="A91" s="6"/>
      <c r="B91" s="15"/>
      <c r="C91" s="15"/>
      <c r="D91" s="15"/>
      <c r="E91" s="19" t="s">
        <v>143</v>
      </c>
      <c r="F91" s="20" t="n">
        <f aca="false">(K91*100%)/$K$200</f>
        <v>0.00408163265306122</v>
      </c>
      <c r="G91" s="21" t="n">
        <v>43897</v>
      </c>
      <c r="H91" s="21" t="n">
        <v>43897</v>
      </c>
      <c r="I91" s="21"/>
      <c r="J91" s="24"/>
      <c r="K91" s="5" t="n">
        <v>1</v>
      </c>
      <c r="L91" s="11"/>
    </row>
    <row r="92" customFormat="false" ht="23.85" hidden="false" customHeight="false" outlineLevel="0" collapsed="false">
      <c r="A92" s="6"/>
      <c r="B92" s="15"/>
      <c r="C92" s="15"/>
      <c r="D92" s="15"/>
      <c r="E92" s="19" t="s">
        <v>144</v>
      </c>
      <c r="F92" s="20" t="n">
        <f aca="false">(K92*100%)/$K$200</f>
        <v>0.00408163265306122</v>
      </c>
      <c r="G92" s="21" t="n">
        <v>43898</v>
      </c>
      <c r="H92" s="21" t="n">
        <v>43898</v>
      </c>
      <c r="I92" s="21"/>
      <c r="J92" s="24"/>
      <c r="K92" s="5" t="n">
        <v>1</v>
      </c>
      <c r="L92" s="11"/>
    </row>
    <row r="93" customFormat="false" ht="23.85" hidden="false" customHeight="false" outlineLevel="0" collapsed="false">
      <c r="A93" s="6"/>
      <c r="B93" s="15"/>
      <c r="C93" s="15"/>
      <c r="D93" s="15"/>
      <c r="E93" s="19" t="s">
        <v>145</v>
      </c>
      <c r="F93" s="20" t="n">
        <f aca="false">(K93*100%)/$K$200</f>
        <v>0.00408163265306122</v>
      </c>
      <c r="G93" s="21" t="n">
        <v>43898</v>
      </c>
      <c r="H93" s="21" t="n">
        <v>43898</v>
      </c>
      <c r="I93" s="21"/>
      <c r="J93" s="24"/>
      <c r="K93" s="5" t="n">
        <v>1</v>
      </c>
      <c r="L93" s="11"/>
    </row>
    <row r="94" customFormat="false" ht="35.05" hidden="false" customHeight="false" outlineLevel="0" collapsed="false">
      <c r="A94" s="6"/>
      <c r="B94" s="15"/>
      <c r="C94" s="15"/>
      <c r="D94" s="15"/>
      <c r="E94" s="19" t="s">
        <v>146</v>
      </c>
      <c r="F94" s="20" t="n">
        <f aca="false">(K94*100%)/$K$200</f>
        <v>0.00408163265306122</v>
      </c>
      <c r="G94" s="21" t="n">
        <v>43898</v>
      </c>
      <c r="H94" s="21" t="n">
        <v>43898</v>
      </c>
      <c r="I94" s="21"/>
      <c r="J94" s="24"/>
      <c r="K94" s="5" t="n">
        <v>1</v>
      </c>
      <c r="L94" s="11"/>
    </row>
    <row r="95" customFormat="false" ht="23.85" hidden="false" customHeight="false" outlineLevel="0" collapsed="false">
      <c r="A95" s="6"/>
      <c r="B95" s="15"/>
      <c r="C95" s="15"/>
      <c r="D95" s="15"/>
      <c r="E95" s="19" t="s">
        <v>147</v>
      </c>
      <c r="F95" s="20" t="n">
        <f aca="false">(K95*100%)/$K$200</f>
        <v>0.00408163265306122</v>
      </c>
      <c r="G95" s="21" t="n">
        <v>43898</v>
      </c>
      <c r="H95" s="21" t="n">
        <v>43898</v>
      </c>
      <c r="I95" s="21"/>
      <c r="J95" s="24"/>
      <c r="K95" s="5" t="n">
        <v>1</v>
      </c>
      <c r="L95" s="11"/>
    </row>
    <row r="96" customFormat="false" ht="23.85" hidden="false" customHeight="false" outlineLevel="0" collapsed="false">
      <c r="A96" s="6"/>
      <c r="B96" s="15"/>
      <c r="C96" s="15"/>
      <c r="D96" s="15"/>
      <c r="E96" s="19" t="s">
        <v>148</v>
      </c>
      <c r="F96" s="20" t="n">
        <f aca="false">(K96*100%)/$K$200</f>
        <v>0.00408163265306122</v>
      </c>
      <c r="G96" s="21" t="n">
        <v>43899</v>
      </c>
      <c r="H96" s="21" t="n">
        <v>43899</v>
      </c>
      <c r="I96" s="21"/>
      <c r="J96" s="24"/>
      <c r="K96" s="5" t="n">
        <v>1</v>
      </c>
      <c r="L96" s="11"/>
    </row>
    <row r="97" customFormat="false" ht="23.85" hidden="false" customHeight="false" outlineLevel="0" collapsed="false">
      <c r="A97" s="6"/>
      <c r="B97" s="15"/>
      <c r="C97" s="15"/>
      <c r="D97" s="15"/>
      <c r="E97" s="19" t="s">
        <v>149</v>
      </c>
      <c r="F97" s="20" t="n">
        <f aca="false">(K97*100%)/$K$200</f>
        <v>0.00408163265306122</v>
      </c>
      <c r="G97" s="21" t="n">
        <v>43899</v>
      </c>
      <c r="H97" s="21" t="n">
        <v>43899</v>
      </c>
      <c r="I97" s="21"/>
      <c r="J97" s="24"/>
      <c r="K97" s="5" t="n">
        <v>1</v>
      </c>
      <c r="L97" s="11"/>
    </row>
    <row r="98" customFormat="false" ht="23.85" hidden="false" customHeight="false" outlineLevel="0" collapsed="false">
      <c r="A98" s="6"/>
      <c r="B98" s="15"/>
      <c r="C98" s="15"/>
      <c r="D98" s="15"/>
      <c r="E98" s="19" t="s">
        <v>150</v>
      </c>
      <c r="F98" s="20" t="n">
        <f aca="false">(K98*100%)/$K$200</f>
        <v>0.00408163265306122</v>
      </c>
      <c r="G98" s="21" t="n">
        <v>43900</v>
      </c>
      <c r="H98" s="21" t="n">
        <v>43900</v>
      </c>
      <c r="I98" s="21"/>
      <c r="J98" s="24"/>
      <c r="K98" s="5" t="n">
        <v>1</v>
      </c>
      <c r="L98" s="11"/>
    </row>
    <row r="99" customFormat="false" ht="23.85" hidden="false" customHeight="false" outlineLevel="0" collapsed="false">
      <c r="A99" s="6"/>
      <c r="B99" s="15"/>
      <c r="C99" s="15"/>
      <c r="D99" s="15"/>
      <c r="E99" s="19" t="s">
        <v>151</v>
      </c>
      <c r="F99" s="20" t="n">
        <f aca="false">(K99*100%)/$K$200</f>
        <v>0.00408163265306122</v>
      </c>
      <c r="G99" s="21" t="n">
        <v>43900</v>
      </c>
      <c r="H99" s="21" t="n">
        <v>43900</v>
      </c>
      <c r="I99" s="21"/>
      <c r="J99" s="24"/>
      <c r="K99" s="5" t="n">
        <v>1</v>
      </c>
      <c r="L99" s="11"/>
    </row>
    <row r="100" customFormat="false" ht="35.05" hidden="false" customHeight="false" outlineLevel="0" collapsed="false">
      <c r="A100" s="6"/>
      <c r="B100" s="15"/>
      <c r="C100" s="15"/>
      <c r="D100" s="15"/>
      <c r="E100" s="19" t="s">
        <v>152</v>
      </c>
      <c r="F100" s="20" t="n">
        <f aca="false">(K100*100%)/$K$200</f>
        <v>0.00816326530612245</v>
      </c>
      <c r="G100" s="21" t="n">
        <v>43901</v>
      </c>
      <c r="H100" s="21" t="n">
        <v>43901</v>
      </c>
      <c r="I100" s="21"/>
      <c r="J100" s="24"/>
      <c r="K100" s="5" t="n">
        <v>2</v>
      </c>
      <c r="L100" s="11"/>
    </row>
    <row r="101" customFormat="false" ht="23.85" hidden="false" customHeight="false" outlineLevel="0" collapsed="false">
      <c r="A101" s="6"/>
      <c r="B101" s="15"/>
      <c r="C101" s="15"/>
      <c r="D101" s="15"/>
      <c r="E101" s="19" t="s">
        <v>153</v>
      </c>
      <c r="F101" s="20" t="n">
        <f aca="false">(K101*100%)/$K$200</f>
        <v>0.00408163265306122</v>
      </c>
      <c r="G101" s="21" t="n">
        <v>43901</v>
      </c>
      <c r="H101" s="21" t="n">
        <v>43901</v>
      </c>
      <c r="I101" s="21"/>
      <c r="J101" s="24"/>
      <c r="K101" s="5" t="n">
        <v>1</v>
      </c>
      <c r="L101" s="11"/>
    </row>
    <row r="102" customFormat="false" ht="23.85" hidden="false" customHeight="false" outlineLevel="0" collapsed="false">
      <c r="A102" s="6"/>
      <c r="B102" s="15"/>
      <c r="C102" s="15"/>
      <c r="D102" s="15"/>
      <c r="E102" s="19" t="s">
        <v>154</v>
      </c>
      <c r="F102" s="20" t="n">
        <f aca="false">(K102*100%)/$K$200</f>
        <v>0.00408163265306122</v>
      </c>
      <c r="G102" s="21" t="n">
        <v>43902</v>
      </c>
      <c r="H102" s="21" t="n">
        <v>43902</v>
      </c>
      <c r="I102" s="21"/>
      <c r="J102" s="24"/>
      <c r="K102" s="5" t="n">
        <v>1</v>
      </c>
      <c r="L102" s="11"/>
    </row>
    <row r="103" customFormat="false" ht="23.85" hidden="false" customHeight="false" outlineLevel="0" collapsed="false">
      <c r="A103" s="6"/>
      <c r="B103" s="15"/>
      <c r="C103" s="15"/>
      <c r="D103" s="15"/>
      <c r="E103" s="19" t="s">
        <v>155</v>
      </c>
      <c r="F103" s="20" t="n">
        <f aca="false">(K103*100%)/$K$200</f>
        <v>0.00408163265306122</v>
      </c>
      <c r="G103" s="21" t="n">
        <v>43902</v>
      </c>
      <c r="H103" s="21" t="n">
        <v>43902</v>
      </c>
      <c r="I103" s="21"/>
      <c r="J103" s="24"/>
      <c r="K103" s="5" t="n">
        <v>1</v>
      </c>
      <c r="L103" s="11"/>
    </row>
    <row r="104" customFormat="false" ht="12.8" hidden="false" customHeight="false" outlineLevel="0" collapsed="false">
      <c r="A104" s="6"/>
      <c r="B104" s="15"/>
      <c r="C104" s="15"/>
      <c r="D104" s="15"/>
      <c r="E104" s="19" t="s">
        <v>156</v>
      </c>
      <c r="F104" s="20" t="n">
        <f aca="false">(K104*100%)/$K$200</f>
        <v>0.00408163265306122</v>
      </c>
      <c r="G104" s="21" t="n">
        <v>43903</v>
      </c>
      <c r="H104" s="21" t="n">
        <v>43903</v>
      </c>
      <c r="I104" s="21"/>
      <c r="J104" s="24"/>
      <c r="K104" s="5" t="n">
        <v>1</v>
      </c>
      <c r="L104" s="11"/>
    </row>
    <row r="105" customFormat="false" ht="23.85" hidden="false" customHeight="false" outlineLevel="0" collapsed="false">
      <c r="A105" s="6"/>
      <c r="B105" s="15"/>
      <c r="C105" s="15"/>
      <c r="D105" s="15"/>
      <c r="E105" s="19" t="s">
        <v>157</v>
      </c>
      <c r="F105" s="20" t="n">
        <f aca="false">(K105*100%)/$K$200</f>
        <v>0.00408163265306122</v>
      </c>
      <c r="G105" s="21" t="n">
        <v>43903</v>
      </c>
      <c r="H105" s="21" t="n">
        <v>43903</v>
      </c>
      <c r="I105" s="21"/>
      <c r="J105" s="24"/>
      <c r="K105" s="5" t="n">
        <v>1</v>
      </c>
      <c r="L105" s="11"/>
    </row>
    <row r="106" customFormat="false" ht="23.85" hidden="false" customHeight="false" outlineLevel="0" collapsed="false">
      <c r="A106" s="6"/>
      <c r="B106" s="15"/>
      <c r="C106" s="15"/>
      <c r="D106" s="15"/>
      <c r="E106" s="19" t="s">
        <v>158</v>
      </c>
      <c r="F106" s="20" t="n">
        <f aca="false">(K106*100%)/$K$200</f>
        <v>0.00408163265306122</v>
      </c>
      <c r="G106" s="21" t="n">
        <v>43904</v>
      </c>
      <c r="H106" s="21" t="n">
        <v>43904</v>
      </c>
      <c r="I106" s="21"/>
      <c r="J106" s="24"/>
      <c r="K106" s="5" t="n">
        <v>1</v>
      </c>
      <c r="L106" s="11"/>
    </row>
    <row r="107" customFormat="false" ht="23.85" hidden="false" customHeight="false" outlineLevel="0" collapsed="false">
      <c r="A107" s="6"/>
      <c r="B107" s="15"/>
      <c r="C107" s="15"/>
      <c r="D107" s="15"/>
      <c r="E107" s="19" t="s">
        <v>159</v>
      </c>
      <c r="F107" s="20" t="n">
        <f aca="false">(K107*100%)/$K$200</f>
        <v>0.00408163265306122</v>
      </c>
      <c r="G107" s="21" t="n">
        <v>43904</v>
      </c>
      <c r="H107" s="21" t="n">
        <v>43904</v>
      </c>
      <c r="I107" s="21"/>
      <c r="J107" s="24"/>
      <c r="K107" s="5" t="n">
        <v>1</v>
      </c>
      <c r="L107" s="11"/>
    </row>
    <row r="108" customFormat="false" ht="23.85" hidden="false" customHeight="false" outlineLevel="0" collapsed="false">
      <c r="A108" s="6"/>
      <c r="B108" s="15"/>
      <c r="C108" s="15"/>
      <c r="D108" s="15"/>
      <c r="E108" s="19" t="s">
        <v>160</v>
      </c>
      <c r="F108" s="20" t="n">
        <f aca="false">(K108*100%)/$K$200</f>
        <v>0.00408163265306122</v>
      </c>
      <c r="G108" s="21" t="n">
        <v>43905</v>
      </c>
      <c r="H108" s="21" t="n">
        <v>43905</v>
      </c>
      <c r="I108" s="21"/>
      <c r="J108" s="24"/>
      <c r="K108" s="5" t="n">
        <v>1</v>
      </c>
      <c r="L108" s="11"/>
    </row>
    <row r="109" customFormat="false" ht="23.85" hidden="false" customHeight="false" outlineLevel="0" collapsed="false">
      <c r="A109" s="6"/>
      <c r="B109" s="15"/>
      <c r="C109" s="15"/>
      <c r="D109" s="15"/>
      <c r="E109" s="19" t="s">
        <v>161</v>
      </c>
      <c r="F109" s="20" t="n">
        <f aca="false">(K109*100%)/$K$200</f>
        <v>0.00408163265306122</v>
      </c>
      <c r="G109" s="21" t="n">
        <v>43905</v>
      </c>
      <c r="H109" s="21" t="n">
        <v>43905</v>
      </c>
      <c r="I109" s="21"/>
      <c r="J109" s="24"/>
      <c r="K109" s="5" t="n">
        <v>1</v>
      </c>
      <c r="L109" s="11"/>
    </row>
    <row r="110" customFormat="false" ht="23.85" hidden="false" customHeight="true" outlineLevel="0" collapsed="false">
      <c r="A110" s="6"/>
      <c r="B110" s="15"/>
      <c r="C110" s="7" t="s">
        <v>91</v>
      </c>
      <c r="D110" s="7" t="s">
        <v>162</v>
      </c>
      <c r="E110" s="8" t="s">
        <v>163</v>
      </c>
      <c r="F110" s="9" t="n">
        <f aca="false">(K110*100%)/$K$200</f>
        <v>0.00408163265306122</v>
      </c>
      <c r="G110" s="10" t="n">
        <v>43903</v>
      </c>
      <c r="H110" s="10" t="n">
        <v>43903</v>
      </c>
      <c r="I110" s="10" t="n">
        <v>43914</v>
      </c>
      <c r="J110" s="8"/>
      <c r="K110" s="5" t="n">
        <v>1</v>
      </c>
      <c r="L110" s="11" t="n">
        <f aca="false">F110</f>
        <v>0.00408163265306122</v>
      </c>
    </row>
    <row r="111" customFormat="false" ht="35.05" hidden="false" customHeight="false" outlineLevel="0" collapsed="false">
      <c r="A111" s="6"/>
      <c r="B111" s="15"/>
      <c r="C111" s="7"/>
      <c r="D111" s="7"/>
      <c r="E111" s="8" t="s">
        <v>164</v>
      </c>
      <c r="F111" s="9" t="n">
        <f aca="false">(K111*100%)/$K$200</f>
        <v>0.00816326530612245</v>
      </c>
      <c r="G111" s="10" t="n">
        <v>43903</v>
      </c>
      <c r="H111" s="10" t="n">
        <v>43904</v>
      </c>
      <c r="I111" s="10" t="n">
        <v>43914</v>
      </c>
      <c r="J111" s="8"/>
      <c r="K111" s="5" t="n">
        <v>2</v>
      </c>
      <c r="L111" s="11" t="n">
        <f aca="false">F111</f>
        <v>0.00816326530612245</v>
      </c>
    </row>
    <row r="112" customFormat="false" ht="23.85" hidden="false" customHeight="false" outlineLevel="0" collapsed="false">
      <c r="A112" s="6"/>
      <c r="B112" s="15"/>
      <c r="C112" s="7"/>
      <c r="D112" s="7"/>
      <c r="E112" s="8" t="s">
        <v>165</v>
      </c>
      <c r="F112" s="9" t="n">
        <f aca="false">(K112*100%)/$K$200</f>
        <v>0.00408163265306122</v>
      </c>
      <c r="G112" s="10" t="n">
        <v>43904</v>
      </c>
      <c r="H112" s="10" t="n">
        <v>43904</v>
      </c>
      <c r="I112" s="10" t="n">
        <v>43914</v>
      </c>
      <c r="J112" s="8"/>
      <c r="K112" s="5" t="n">
        <v>1</v>
      </c>
      <c r="L112" s="11" t="n">
        <f aca="false">F112</f>
        <v>0.00408163265306122</v>
      </c>
    </row>
    <row r="113" customFormat="false" ht="23.85" hidden="false" customHeight="false" outlineLevel="0" collapsed="false">
      <c r="A113" s="6"/>
      <c r="B113" s="15"/>
      <c r="C113" s="7"/>
      <c r="D113" s="7"/>
      <c r="E113" s="8" t="s">
        <v>166</v>
      </c>
      <c r="F113" s="9" t="n">
        <f aca="false">(K113*100%)/$K$200</f>
        <v>0.00408163265306122</v>
      </c>
      <c r="G113" s="10" t="n">
        <v>43904</v>
      </c>
      <c r="H113" s="10" t="n">
        <v>43904</v>
      </c>
      <c r="I113" s="10" t="n">
        <v>43915</v>
      </c>
      <c r="J113" s="8"/>
      <c r="K113" s="5" t="n">
        <v>1</v>
      </c>
      <c r="L113" s="11" t="n">
        <f aca="false">F113</f>
        <v>0.00408163265306122</v>
      </c>
    </row>
    <row r="114" customFormat="false" ht="35.05" hidden="false" customHeight="true" outlineLevel="0" collapsed="false">
      <c r="A114" s="6"/>
      <c r="B114" s="15"/>
      <c r="C114" s="7" t="s">
        <v>99</v>
      </c>
      <c r="D114" s="7" t="s">
        <v>167</v>
      </c>
      <c r="E114" s="8" t="s">
        <v>168</v>
      </c>
      <c r="F114" s="9" t="n">
        <f aca="false">(K114*100%)/$K$200</f>
        <v>0.00408163265306122</v>
      </c>
      <c r="G114" s="10" t="n">
        <v>43907</v>
      </c>
      <c r="H114" s="10" t="n">
        <v>43907</v>
      </c>
      <c r="I114" s="10" t="n">
        <v>43900</v>
      </c>
      <c r="J114" s="8"/>
      <c r="K114" s="5" t="n">
        <v>1</v>
      </c>
      <c r="L114" s="11" t="n">
        <f aca="false">F114</f>
        <v>0.00408163265306122</v>
      </c>
    </row>
    <row r="115" customFormat="false" ht="35.05" hidden="false" customHeight="false" outlineLevel="0" collapsed="false">
      <c r="A115" s="6"/>
      <c r="B115" s="15"/>
      <c r="C115" s="7"/>
      <c r="D115" s="7"/>
      <c r="E115" s="8" t="s">
        <v>169</v>
      </c>
      <c r="F115" s="9" t="n">
        <f aca="false">(K115*100%)/$K$200</f>
        <v>0.00408163265306122</v>
      </c>
      <c r="G115" s="10" t="n">
        <v>43907</v>
      </c>
      <c r="H115" s="10" t="n">
        <v>43907</v>
      </c>
      <c r="I115" s="10" t="n">
        <v>43901</v>
      </c>
      <c r="J115" s="8"/>
      <c r="K115" s="5" t="n">
        <v>1</v>
      </c>
      <c r="L115" s="11" t="n">
        <f aca="false">F115</f>
        <v>0.00408163265306122</v>
      </c>
      <c r="N115" s="0"/>
      <c r="O115" s="0"/>
      <c r="P115" s="0"/>
    </row>
    <row r="116" customFormat="false" ht="46.25" hidden="false" customHeight="false" outlineLevel="0" collapsed="false">
      <c r="A116" s="6"/>
      <c r="B116" s="15"/>
      <c r="C116" s="7"/>
      <c r="D116" s="7"/>
      <c r="E116" s="8" t="s">
        <v>170</v>
      </c>
      <c r="F116" s="9" t="n">
        <f aca="false">(K116*100%)/$K$200</f>
        <v>0.00408163265306122</v>
      </c>
      <c r="G116" s="10" t="n">
        <v>43907</v>
      </c>
      <c r="H116" s="10" t="n">
        <v>43907</v>
      </c>
      <c r="I116" s="10" t="n">
        <v>44115</v>
      </c>
      <c r="J116" s="8"/>
      <c r="K116" s="5" t="n">
        <v>1</v>
      </c>
      <c r="L116" s="11" t="n">
        <f aca="false">F116</f>
        <v>0.00408163265306122</v>
      </c>
      <c r="M116" s="0"/>
      <c r="N116" s="0"/>
      <c r="O116" s="0"/>
      <c r="P116" s="0"/>
      <c r="Q116" s="0"/>
      <c r="R116" s="0"/>
      <c r="S116" s="0"/>
      <c r="T116" s="0"/>
      <c r="U116" s="0"/>
      <c r="V116" s="0"/>
    </row>
    <row r="117" customFormat="false" ht="35.05" hidden="false" customHeight="false" outlineLevel="0" collapsed="false">
      <c r="A117" s="6"/>
      <c r="B117" s="15"/>
      <c r="C117" s="7"/>
      <c r="D117" s="7"/>
      <c r="E117" s="8" t="s">
        <v>171</v>
      </c>
      <c r="F117" s="9" t="n">
        <f aca="false">(K117*100%)/$K$200</f>
        <v>0.00408163265306122</v>
      </c>
      <c r="G117" s="10" t="n">
        <v>43908</v>
      </c>
      <c r="H117" s="10" t="n">
        <v>43908</v>
      </c>
      <c r="I117" s="10" t="n">
        <v>43901</v>
      </c>
      <c r="J117" s="8"/>
      <c r="K117" s="5" t="n">
        <v>1</v>
      </c>
      <c r="L117" s="11" t="n">
        <f aca="false">F117</f>
        <v>0.00408163265306122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</row>
    <row r="118" customFormat="false" ht="35.05" hidden="false" customHeight="false" outlineLevel="0" collapsed="false">
      <c r="A118" s="6"/>
      <c r="B118" s="15"/>
      <c r="C118" s="7"/>
      <c r="D118" s="7"/>
      <c r="E118" s="8" t="s">
        <v>172</v>
      </c>
      <c r="F118" s="9" t="n">
        <f aca="false">(K118*100%)/$K$200</f>
        <v>0.00816326530612245</v>
      </c>
      <c r="G118" s="10" t="n">
        <v>43908</v>
      </c>
      <c r="H118" s="10" t="n">
        <v>43908</v>
      </c>
      <c r="I118" s="10" t="n">
        <v>43901</v>
      </c>
      <c r="J118" s="8"/>
      <c r="K118" s="5" t="n">
        <v>2</v>
      </c>
      <c r="L118" s="11" t="n">
        <f aca="false">F118</f>
        <v>0.00816326530612245</v>
      </c>
      <c r="M118" s="0"/>
      <c r="N118" s="0"/>
      <c r="O118" s="0"/>
      <c r="P118" s="0"/>
      <c r="Q118" s="0"/>
      <c r="R118" s="0"/>
      <c r="S118" s="0"/>
      <c r="T118" s="0"/>
      <c r="U118" s="0"/>
      <c r="V118" s="0"/>
    </row>
    <row r="119" customFormat="false" ht="23.85" hidden="false" customHeight="true" outlineLevel="0" collapsed="false">
      <c r="A119" s="6"/>
      <c r="B119" s="15"/>
      <c r="C119" s="7" t="s">
        <v>86</v>
      </c>
      <c r="D119" s="7" t="s">
        <v>173</v>
      </c>
      <c r="E119" s="8" t="s">
        <v>174</v>
      </c>
      <c r="F119" s="9" t="n">
        <f aca="false">(K119*100%)/$K$200</f>
        <v>0.00408163265306122</v>
      </c>
      <c r="G119" s="10" t="n">
        <v>43908</v>
      </c>
      <c r="H119" s="10" t="n">
        <v>43908</v>
      </c>
      <c r="I119" s="10" t="n">
        <v>44115</v>
      </c>
      <c r="J119" s="8"/>
      <c r="K119" s="5" t="n">
        <v>1</v>
      </c>
      <c r="L119" s="11" t="n">
        <f aca="false">F119</f>
        <v>0.00408163265306122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</row>
    <row r="120" customFormat="false" ht="23.85" hidden="false" customHeight="false" outlineLevel="0" collapsed="false">
      <c r="A120" s="6"/>
      <c r="B120" s="15"/>
      <c r="C120" s="7"/>
      <c r="D120" s="7"/>
      <c r="E120" s="8" t="s">
        <v>175</v>
      </c>
      <c r="F120" s="9" t="n">
        <f aca="false">(K120*100%)/$K$200</f>
        <v>0.00816326530612245</v>
      </c>
      <c r="G120" s="10" t="n">
        <v>43908</v>
      </c>
      <c r="H120" s="10" t="n">
        <v>43908</v>
      </c>
      <c r="I120" s="10" t="n">
        <v>43907</v>
      </c>
      <c r="J120" s="8"/>
      <c r="K120" s="5" t="n">
        <v>2</v>
      </c>
      <c r="L120" s="11" t="n">
        <f aca="false">F120</f>
        <v>0.00816326530612245</v>
      </c>
      <c r="M120" s="0"/>
      <c r="N120" s="0"/>
      <c r="O120" s="0"/>
      <c r="P120" s="0"/>
      <c r="Q120" s="0"/>
      <c r="R120" s="0"/>
      <c r="S120" s="0"/>
      <c r="T120" s="0"/>
      <c r="U120" s="0"/>
      <c r="V120" s="0"/>
    </row>
    <row r="121" customFormat="false" ht="23.85" hidden="false" customHeight="false" outlineLevel="0" collapsed="false">
      <c r="A121" s="6"/>
      <c r="B121" s="15"/>
      <c r="C121" s="7"/>
      <c r="D121" s="7"/>
      <c r="E121" s="8" t="s">
        <v>176</v>
      </c>
      <c r="F121" s="9" t="n">
        <f aca="false">(K121*100%)/$K$200</f>
        <v>0.00408163265306122</v>
      </c>
      <c r="G121" s="10" t="n">
        <v>43908</v>
      </c>
      <c r="H121" s="10" t="n">
        <v>43908</v>
      </c>
      <c r="I121" s="10" t="n">
        <v>43907</v>
      </c>
      <c r="J121" s="8"/>
      <c r="K121" s="5" t="n">
        <v>1</v>
      </c>
      <c r="L121" s="11" t="n">
        <f aca="false">F121</f>
        <v>0.00408163265306122</v>
      </c>
      <c r="N121" s="0"/>
      <c r="O121" s="0"/>
      <c r="P121" s="0"/>
    </row>
    <row r="122" customFormat="false" ht="23.85" hidden="false" customHeight="false" outlineLevel="0" collapsed="false">
      <c r="A122" s="6"/>
      <c r="B122" s="15"/>
      <c r="C122" s="7"/>
      <c r="D122" s="7"/>
      <c r="E122" s="8" t="s">
        <v>177</v>
      </c>
      <c r="F122" s="9" t="n">
        <f aca="false">(K122*100%)/$K$200</f>
        <v>0.00408163265306122</v>
      </c>
      <c r="G122" s="10" t="n">
        <v>43909</v>
      </c>
      <c r="H122" s="10" t="n">
        <v>43909</v>
      </c>
      <c r="I122" s="10" t="n">
        <v>43908</v>
      </c>
      <c r="J122" s="8"/>
      <c r="K122" s="5" t="n">
        <v>1</v>
      </c>
      <c r="L122" s="11" t="n">
        <f aca="false">F122</f>
        <v>0.00408163265306122</v>
      </c>
      <c r="N122" s="0"/>
      <c r="O122" s="0"/>
      <c r="P122" s="0"/>
    </row>
    <row r="123" customFormat="false" ht="23.85" hidden="false" customHeight="false" outlineLevel="0" collapsed="false">
      <c r="A123" s="6"/>
      <c r="B123" s="15"/>
      <c r="C123" s="7"/>
      <c r="D123" s="7"/>
      <c r="E123" s="8" t="s">
        <v>178</v>
      </c>
      <c r="F123" s="9" t="n">
        <f aca="false">(K123*100%)/$K$200</f>
        <v>0.00408163265306122</v>
      </c>
      <c r="G123" s="10" t="n">
        <v>43909</v>
      </c>
      <c r="H123" s="10" t="n">
        <v>43909</v>
      </c>
      <c r="I123" s="10" t="n">
        <v>43908</v>
      </c>
      <c r="J123" s="8"/>
      <c r="K123" s="5" t="n">
        <v>1</v>
      </c>
      <c r="L123" s="11" t="n">
        <f aca="false">F123</f>
        <v>0.00408163265306122</v>
      </c>
    </row>
    <row r="124" customFormat="false" ht="35.05" hidden="false" customHeight="false" outlineLevel="0" collapsed="false">
      <c r="A124" s="6"/>
      <c r="B124" s="15"/>
      <c r="C124" s="7"/>
      <c r="D124" s="7"/>
      <c r="E124" s="8" t="s">
        <v>179</v>
      </c>
      <c r="F124" s="9" t="n">
        <f aca="false">(K124*100%)/$K$200</f>
        <v>0.00408163265306122</v>
      </c>
      <c r="G124" s="10" t="n">
        <v>43909</v>
      </c>
      <c r="H124" s="10" t="n">
        <v>43909</v>
      </c>
      <c r="I124" s="10" t="n">
        <v>43908</v>
      </c>
      <c r="J124" s="8"/>
      <c r="K124" s="5" t="n">
        <v>1</v>
      </c>
      <c r="L124" s="11" t="n">
        <f aca="false">F124</f>
        <v>0.00408163265306122</v>
      </c>
    </row>
    <row r="125" customFormat="false" ht="46.25" hidden="false" customHeight="true" outlineLevel="0" collapsed="false">
      <c r="A125" s="6"/>
      <c r="B125" s="15"/>
      <c r="C125" s="7" t="s">
        <v>180</v>
      </c>
      <c r="D125" s="7" t="s">
        <v>181</v>
      </c>
      <c r="E125" s="8" t="s">
        <v>182</v>
      </c>
      <c r="F125" s="9" t="n">
        <f aca="false">(K125*100%)/$K$200</f>
        <v>0.0204081632653061</v>
      </c>
      <c r="G125" s="10" t="n">
        <v>43909</v>
      </c>
      <c r="H125" s="10" t="n">
        <v>43909</v>
      </c>
      <c r="I125" s="10" t="n">
        <v>43909</v>
      </c>
      <c r="J125" s="8"/>
      <c r="K125" s="5" t="n">
        <v>5</v>
      </c>
      <c r="L125" s="11" t="n">
        <f aca="false">F125</f>
        <v>0.0204081632653061</v>
      </c>
    </row>
    <row r="126" customFormat="false" ht="57.45" hidden="false" customHeight="false" outlineLevel="0" collapsed="false">
      <c r="A126" s="6"/>
      <c r="B126" s="15"/>
      <c r="C126" s="7"/>
      <c r="D126" s="7"/>
      <c r="E126" s="8" t="s">
        <v>183</v>
      </c>
      <c r="F126" s="9" t="n">
        <f aca="false">(K126*100%)/$K$200</f>
        <v>0.0204081632653061</v>
      </c>
      <c r="G126" s="10" t="n">
        <v>43909</v>
      </c>
      <c r="H126" s="10" t="n">
        <v>43909</v>
      </c>
      <c r="I126" s="10" t="n">
        <v>43909</v>
      </c>
      <c r="J126" s="8"/>
      <c r="K126" s="5" t="n">
        <v>5</v>
      </c>
      <c r="L126" s="11" t="n">
        <f aca="false">F126</f>
        <v>0.0204081632653061</v>
      </c>
    </row>
    <row r="127" customFormat="false" ht="35.05" hidden="false" customHeight="true" outlineLevel="0" collapsed="false">
      <c r="A127" s="6"/>
      <c r="B127" s="15"/>
      <c r="C127" s="7" t="s">
        <v>95</v>
      </c>
      <c r="D127" s="7" t="s">
        <v>184</v>
      </c>
      <c r="E127" s="8" t="s">
        <v>185</v>
      </c>
      <c r="F127" s="9" t="n">
        <f aca="false">(K127*100%)/$K$200</f>
        <v>0.00408163265306122</v>
      </c>
      <c r="G127" s="10" t="n">
        <v>43910</v>
      </c>
      <c r="H127" s="10" t="n">
        <v>43910</v>
      </c>
      <c r="I127" s="10" t="n">
        <v>43909</v>
      </c>
      <c r="J127" s="8"/>
      <c r="K127" s="5" t="n">
        <v>1</v>
      </c>
      <c r="L127" s="11" t="n">
        <f aca="false">F127</f>
        <v>0.00408163265306122</v>
      </c>
    </row>
    <row r="128" customFormat="false" ht="35.05" hidden="false" customHeight="false" outlineLevel="0" collapsed="false">
      <c r="A128" s="6"/>
      <c r="B128" s="15"/>
      <c r="C128" s="7"/>
      <c r="D128" s="7"/>
      <c r="E128" s="8" t="s">
        <v>186</v>
      </c>
      <c r="F128" s="9" t="n">
        <f aca="false">(K128*100%)/$K$200</f>
        <v>0.00408163265306122</v>
      </c>
      <c r="G128" s="10" t="n">
        <v>43910</v>
      </c>
      <c r="H128" s="10" t="n">
        <v>43910</v>
      </c>
      <c r="I128" s="10" t="n">
        <v>43910</v>
      </c>
      <c r="J128" s="8"/>
      <c r="K128" s="5" t="n">
        <v>1</v>
      </c>
      <c r="L128" s="11" t="n">
        <f aca="false">F128</f>
        <v>0.00408163265306122</v>
      </c>
    </row>
    <row r="129" customFormat="false" ht="23.85" hidden="false" customHeight="false" outlineLevel="0" collapsed="false">
      <c r="A129" s="6"/>
      <c r="B129" s="15"/>
      <c r="C129" s="7"/>
      <c r="D129" s="7"/>
      <c r="E129" s="8" t="s">
        <v>187</v>
      </c>
      <c r="F129" s="9" t="n">
        <f aca="false">(K129*100%)/$K$200</f>
        <v>0.00408163265306122</v>
      </c>
      <c r="G129" s="10" t="n">
        <v>43910</v>
      </c>
      <c r="H129" s="10" t="n">
        <v>43910</v>
      </c>
      <c r="I129" s="10" t="n">
        <v>43910</v>
      </c>
      <c r="J129" s="8"/>
      <c r="K129" s="5" t="n">
        <v>1</v>
      </c>
      <c r="L129" s="11" t="n">
        <f aca="false">F129</f>
        <v>0.00408163265306122</v>
      </c>
    </row>
    <row r="130" customFormat="false" ht="35.05" hidden="false" customHeight="false" outlineLevel="0" collapsed="false">
      <c r="A130" s="6"/>
      <c r="B130" s="15"/>
      <c r="C130" s="7"/>
      <c r="D130" s="7"/>
      <c r="E130" s="8" t="s">
        <v>188</v>
      </c>
      <c r="F130" s="9" t="n">
        <f aca="false">(K130*100%)/$K$200</f>
        <v>0.00408163265306122</v>
      </c>
      <c r="G130" s="10" t="n">
        <v>43910</v>
      </c>
      <c r="H130" s="10" t="n">
        <v>43910</v>
      </c>
      <c r="I130" s="10" t="n">
        <v>43910</v>
      </c>
      <c r="J130" s="8"/>
      <c r="K130" s="5" t="n">
        <v>1</v>
      </c>
      <c r="L130" s="11" t="n">
        <f aca="false">F130</f>
        <v>0.00408163265306122</v>
      </c>
    </row>
    <row r="131" customFormat="false" ht="46.25" hidden="false" customHeight="false" outlineLevel="0" collapsed="false">
      <c r="A131" s="6"/>
      <c r="B131" s="15"/>
      <c r="C131" s="7"/>
      <c r="D131" s="7"/>
      <c r="E131" s="8" t="s">
        <v>189</v>
      </c>
      <c r="F131" s="9" t="n">
        <f aca="false">(K131*100%)/$K$200</f>
        <v>0.0122448979591837</v>
      </c>
      <c r="G131" s="10" t="n">
        <v>43910</v>
      </c>
      <c r="H131" s="10" t="n">
        <v>43910</v>
      </c>
      <c r="I131" s="10" t="n">
        <v>43911</v>
      </c>
      <c r="J131" s="8"/>
      <c r="K131" s="5" t="n">
        <v>3</v>
      </c>
      <c r="L131" s="11" t="n">
        <f aca="false">F131</f>
        <v>0.0122448979591837</v>
      </c>
    </row>
    <row r="132" customFormat="false" ht="23.85" hidden="false" customHeight="false" outlineLevel="0" collapsed="false">
      <c r="A132" s="6"/>
      <c r="B132" s="15"/>
      <c r="C132" s="7"/>
      <c r="D132" s="7"/>
      <c r="E132" s="19" t="s">
        <v>190</v>
      </c>
      <c r="F132" s="20" t="n">
        <f aca="false">(K132*100%)/$K$200</f>
        <v>0.00408163265306122</v>
      </c>
      <c r="G132" s="21" t="n">
        <v>43911</v>
      </c>
      <c r="H132" s="21" t="n">
        <v>43911</v>
      </c>
      <c r="I132" s="21"/>
      <c r="J132" s="19" t="s">
        <v>191</v>
      </c>
      <c r="K132" s="5" t="n">
        <v>1</v>
      </c>
      <c r="L132" s="11"/>
    </row>
    <row r="133" customFormat="false" ht="46.25" hidden="false" customHeight="true" outlineLevel="0" collapsed="false">
      <c r="A133" s="6"/>
      <c r="B133" s="15"/>
      <c r="C133" s="7" t="s">
        <v>95</v>
      </c>
      <c r="D133" s="7" t="s">
        <v>192</v>
      </c>
      <c r="E133" s="8" t="s">
        <v>193</v>
      </c>
      <c r="F133" s="9" t="n">
        <f aca="false">(K133*100%)/$K$200</f>
        <v>0.00408163265306122</v>
      </c>
      <c r="G133" s="10" t="n">
        <v>43911</v>
      </c>
      <c r="H133" s="10" t="n">
        <v>43911</v>
      </c>
      <c r="I133" s="10" t="n">
        <v>43911</v>
      </c>
      <c r="J133" s="8"/>
      <c r="K133" s="5" t="n">
        <v>1</v>
      </c>
      <c r="L133" s="11" t="n">
        <f aca="false">F133</f>
        <v>0.00408163265306122</v>
      </c>
    </row>
    <row r="134" customFormat="false" ht="23.85" hidden="false" customHeight="false" outlineLevel="0" collapsed="false">
      <c r="A134" s="6"/>
      <c r="B134" s="15"/>
      <c r="C134" s="7"/>
      <c r="D134" s="7"/>
      <c r="E134" s="8" t="s">
        <v>194</v>
      </c>
      <c r="F134" s="9" t="n">
        <f aca="false">(K134*100%)/$K$200</f>
        <v>0.00408163265306122</v>
      </c>
      <c r="G134" s="10" t="n">
        <v>43911</v>
      </c>
      <c r="H134" s="10" t="n">
        <v>43911</v>
      </c>
      <c r="I134" s="10" t="n">
        <v>43912</v>
      </c>
      <c r="J134" s="8"/>
      <c r="K134" s="5" t="n">
        <v>1</v>
      </c>
      <c r="L134" s="11" t="n">
        <f aca="false">F134</f>
        <v>0.00408163265306122</v>
      </c>
    </row>
    <row r="135" customFormat="false" ht="46.25" hidden="false" customHeight="false" outlineLevel="0" collapsed="false">
      <c r="A135" s="6"/>
      <c r="B135" s="15"/>
      <c r="C135" s="7"/>
      <c r="D135" s="7"/>
      <c r="E135" s="8" t="s">
        <v>195</v>
      </c>
      <c r="F135" s="9" t="n">
        <f aca="false">(K135*100%)/$K$200</f>
        <v>0.00816326530612245</v>
      </c>
      <c r="G135" s="10" t="n">
        <v>43911</v>
      </c>
      <c r="H135" s="10" t="n">
        <v>43911</v>
      </c>
      <c r="I135" s="10" t="n">
        <v>43912</v>
      </c>
      <c r="J135" s="8"/>
      <c r="K135" s="5" t="n">
        <v>2</v>
      </c>
      <c r="L135" s="11" t="n">
        <f aca="false">F135</f>
        <v>0.00816326530612245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</row>
    <row r="136" customFormat="false" ht="68.65" hidden="false" customHeight="false" outlineLevel="0" collapsed="false">
      <c r="A136" s="6"/>
      <c r="B136" s="15"/>
      <c r="C136" s="7"/>
      <c r="D136" s="7"/>
      <c r="E136" s="8" t="s">
        <v>196</v>
      </c>
      <c r="F136" s="9" t="n">
        <f aca="false">(K136*100%)/$K$200</f>
        <v>0.0122448979591837</v>
      </c>
      <c r="G136" s="10" t="n">
        <v>43911</v>
      </c>
      <c r="H136" s="10" t="n">
        <v>43911</v>
      </c>
      <c r="I136" s="10" t="n">
        <v>43912</v>
      </c>
      <c r="J136" s="8"/>
      <c r="K136" s="5" t="n">
        <v>3</v>
      </c>
      <c r="L136" s="11" t="n">
        <f aca="false">F136</f>
        <v>0.0122448979591837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</row>
    <row r="137" customFormat="false" ht="23.85" hidden="false" customHeight="false" outlineLevel="0" collapsed="false">
      <c r="A137" s="6"/>
      <c r="B137" s="15"/>
      <c r="C137" s="7"/>
      <c r="D137" s="7"/>
      <c r="E137" s="8" t="s">
        <v>197</v>
      </c>
      <c r="F137" s="9" t="n">
        <f aca="false">(K137*100%)/$K$200</f>
        <v>0.00408163265306122</v>
      </c>
      <c r="G137" s="10" t="n">
        <v>43912</v>
      </c>
      <c r="H137" s="10" t="n">
        <v>43912</v>
      </c>
      <c r="I137" s="10" t="n">
        <v>43913</v>
      </c>
      <c r="J137" s="8"/>
      <c r="K137" s="5" t="n">
        <v>1</v>
      </c>
      <c r="L137" s="11" t="n">
        <f aca="false">F137</f>
        <v>0.00408163265306122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</row>
    <row r="138" customFormat="false" ht="23.85" hidden="false" customHeight="false" outlineLevel="0" collapsed="false">
      <c r="A138" s="6"/>
      <c r="B138" s="15"/>
      <c r="C138" s="7"/>
      <c r="D138" s="7"/>
      <c r="E138" s="8" t="s">
        <v>198</v>
      </c>
      <c r="F138" s="9" t="n">
        <f aca="false">(K138*100%)/$K$200</f>
        <v>0.00408163265306122</v>
      </c>
      <c r="G138" s="10" t="n">
        <v>43912</v>
      </c>
      <c r="H138" s="10" t="n">
        <v>43912</v>
      </c>
      <c r="I138" s="10" t="n">
        <v>43913</v>
      </c>
      <c r="J138" s="8"/>
      <c r="K138" s="5" t="n">
        <v>1</v>
      </c>
      <c r="L138" s="11" t="n">
        <f aca="false">F138</f>
        <v>0.00408163265306122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</row>
    <row r="139" customFormat="false" ht="35.05" hidden="false" customHeight="false" outlineLevel="0" collapsed="false">
      <c r="A139" s="6"/>
      <c r="B139" s="15"/>
      <c r="C139" s="7"/>
      <c r="D139" s="7"/>
      <c r="E139" s="8" t="s">
        <v>199</v>
      </c>
      <c r="F139" s="9" t="n">
        <f aca="false">(K139*100%)/$K$200</f>
        <v>0.00408163265306122</v>
      </c>
      <c r="G139" s="10" t="n">
        <v>43912</v>
      </c>
      <c r="H139" s="10" t="n">
        <v>43912</v>
      </c>
      <c r="I139" s="10" t="n">
        <v>43913</v>
      </c>
      <c r="J139" s="8"/>
      <c r="K139" s="5" t="n">
        <v>1</v>
      </c>
      <c r="L139" s="11" t="n">
        <f aca="false">F139</f>
        <v>0.00408163265306122</v>
      </c>
    </row>
    <row r="140" customFormat="false" ht="35.05" hidden="false" customHeight="true" outlineLevel="0" collapsed="false">
      <c r="A140" s="6"/>
      <c r="B140" s="15"/>
      <c r="C140" s="24" t="s">
        <v>200</v>
      </c>
      <c r="D140" s="24" t="s">
        <v>201</v>
      </c>
      <c r="E140" s="19" t="s">
        <v>202</v>
      </c>
      <c r="F140" s="20" t="n">
        <f aca="false">(K140*100%)/$K$200</f>
        <v>0.00816326530612245</v>
      </c>
      <c r="G140" s="21" t="n">
        <v>43913</v>
      </c>
      <c r="H140" s="21" t="n">
        <v>43913</v>
      </c>
      <c r="I140" s="21"/>
      <c r="J140" s="19"/>
      <c r="K140" s="5" t="n">
        <v>2</v>
      </c>
      <c r="L140" s="11"/>
    </row>
    <row r="141" customFormat="false" ht="57.45" hidden="false" customHeight="false" outlineLevel="0" collapsed="false">
      <c r="A141" s="6"/>
      <c r="B141" s="15"/>
      <c r="C141" s="24"/>
      <c r="D141" s="24"/>
      <c r="E141" s="19" t="s">
        <v>203</v>
      </c>
      <c r="F141" s="20" t="n">
        <f aca="false">(K141*100%)/$K$200</f>
        <v>0.0122448979591837</v>
      </c>
      <c r="G141" s="21" t="n">
        <v>43913</v>
      </c>
      <c r="H141" s="21" t="n">
        <v>43913</v>
      </c>
      <c r="I141" s="21"/>
      <c r="J141" s="19"/>
      <c r="K141" s="5" t="n">
        <v>3</v>
      </c>
      <c r="L141" s="11"/>
    </row>
    <row r="142" customFormat="false" ht="35.05" hidden="false" customHeight="false" outlineLevel="0" collapsed="false">
      <c r="A142" s="6"/>
      <c r="B142" s="15"/>
      <c r="C142" s="24"/>
      <c r="D142" s="24"/>
      <c r="E142" s="19" t="s">
        <v>204</v>
      </c>
      <c r="F142" s="20" t="n">
        <f aca="false">(K142*100%)/$K$200</f>
        <v>0.00816326530612245</v>
      </c>
      <c r="G142" s="21" t="n">
        <v>43914</v>
      </c>
      <c r="H142" s="21" t="n">
        <v>43914</v>
      </c>
      <c r="I142" s="21"/>
      <c r="J142" s="19"/>
      <c r="K142" s="5" t="n">
        <v>2</v>
      </c>
      <c r="L142" s="11"/>
    </row>
    <row r="143" customFormat="false" ht="23.85" hidden="false" customHeight="true" outlineLevel="0" collapsed="false">
      <c r="A143" s="6"/>
      <c r="B143" s="15"/>
      <c r="C143" s="7" t="s">
        <v>205</v>
      </c>
      <c r="D143" s="7" t="s">
        <v>181</v>
      </c>
      <c r="E143" s="8" t="s">
        <v>206</v>
      </c>
      <c r="F143" s="9" t="n">
        <f aca="false">(K143*100%)/$K$200</f>
        <v>0.00816326530612245</v>
      </c>
      <c r="G143" s="10" t="n">
        <v>43914</v>
      </c>
      <c r="H143" s="10" t="n">
        <v>43914</v>
      </c>
      <c r="I143" s="10" t="n">
        <v>43915</v>
      </c>
      <c r="J143" s="8"/>
      <c r="K143" s="5" t="n">
        <v>2</v>
      </c>
      <c r="L143" s="11" t="n">
        <f aca="false">F143</f>
        <v>0.00816326530612245</v>
      </c>
    </row>
    <row r="144" customFormat="false" ht="23.85" hidden="false" customHeight="false" outlineLevel="0" collapsed="false">
      <c r="A144" s="6"/>
      <c r="B144" s="15"/>
      <c r="C144" s="7"/>
      <c r="D144" s="7"/>
      <c r="E144" s="8" t="s">
        <v>207</v>
      </c>
      <c r="F144" s="9" t="n">
        <f aca="false">(K144*100%)/$K$200</f>
        <v>0.00816326530612245</v>
      </c>
      <c r="G144" s="10" t="n">
        <v>43915</v>
      </c>
      <c r="H144" s="10" t="n">
        <v>43915</v>
      </c>
      <c r="I144" s="10" t="n">
        <v>43915</v>
      </c>
      <c r="J144" s="8"/>
      <c r="K144" s="5" t="n">
        <v>2</v>
      </c>
      <c r="L144" s="11" t="n">
        <f aca="false">F144</f>
        <v>0.00816326530612245</v>
      </c>
    </row>
    <row r="145" customFormat="false" ht="23.85" hidden="false" customHeight="true" outlineLevel="0" collapsed="false">
      <c r="A145" s="6"/>
      <c r="B145" s="15"/>
      <c r="C145" s="15" t="s">
        <v>208</v>
      </c>
      <c r="D145" s="15" t="s">
        <v>209</v>
      </c>
      <c r="E145" s="16" t="s">
        <v>210</v>
      </c>
      <c r="F145" s="17" t="n">
        <f aca="false">(K145*100%)/$K$200</f>
        <v>0.00408163265306122</v>
      </c>
      <c r="G145" s="18" t="n">
        <v>43915</v>
      </c>
      <c r="H145" s="18" t="n">
        <v>43915</v>
      </c>
      <c r="I145" s="18"/>
      <c r="J145" s="16"/>
      <c r="K145" s="5" t="n">
        <v>1</v>
      </c>
      <c r="L145" s="11"/>
    </row>
    <row r="146" customFormat="false" ht="23.85" hidden="false" customHeight="false" outlineLevel="0" collapsed="false">
      <c r="A146" s="6"/>
      <c r="B146" s="15"/>
      <c r="C146" s="15"/>
      <c r="D146" s="15"/>
      <c r="E146" s="16" t="s">
        <v>211</v>
      </c>
      <c r="F146" s="17" t="n">
        <f aca="false">(K146*100%)/$K$200</f>
        <v>0.0122448979591837</v>
      </c>
      <c r="G146" s="18" t="n">
        <v>43906</v>
      </c>
      <c r="H146" s="18" t="n">
        <v>43906</v>
      </c>
      <c r="I146" s="18"/>
      <c r="J146" s="16"/>
      <c r="K146" s="5" t="n">
        <v>3</v>
      </c>
      <c r="L146" s="11"/>
    </row>
    <row r="147" customFormat="false" ht="23.85" hidden="false" customHeight="false" outlineLevel="0" collapsed="false">
      <c r="A147" s="6"/>
      <c r="B147" s="15"/>
      <c r="C147" s="15"/>
      <c r="D147" s="15"/>
      <c r="E147" s="16" t="s">
        <v>212</v>
      </c>
      <c r="F147" s="17" t="n">
        <f aca="false">(K147*100%)/$K$200</f>
        <v>0.00408163265306122</v>
      </c>
      <c r="G147" s="18" t="n">
        <v>43906</v>
      </c>
      <c r="H147" s="18" t="n">
        <v>43906</v>
      </c>
      <c r="I147" s="18"/>
      <c r="J147" s="16"/>
      <c r="K147" s="5" t="n">
        <v>1</v>
      </c>
      <c r="L147" s="11"/>
    </row>
    <row r="148" customFormat="false" ht="23.85" hidden="false" customHeight="false" outlineLevel="0" collapsed="false">
      <c r="A148" s="6"/>
      <c r="B148" s="15"/>
      <c r="C148" s="15"/>
      <c r="D148" s="15"/>
      <c r="E148" s="16" t="s">
        <v>213</v>
      </c>
      <c r="F148" s="17" t="n">
        <f aca="false">(K148*100%)/$K$200</f>
        <v>0</v>
      </c>
      <c r="G148" s="18" t="n">
        <v>43910</v>
      </c>
      <c r="H148" s="18" t="n">
        <v>43910</v>
      </c>
      <c r="I148" s="18"/>
      <c r="J148" s="16"/>
      <c r="K148" s="5"/>
      <c r="L148" s="11"/>
    </row>
    <row r="149" customFormat="false" ht="23.85" hidden="false" customHeight="false" outlineLevel="0" collapsed="false">
      <c r="A149" s="6"/>
      <c r="B149" s="15"/>
      <c r="C149" s="15"/>
      <c r="D149" s="15"/>
      <c r="E149" s="16" t="s">
        <v>214</v>
      </c>
      <c r="F149" s="17" t="n">
        <f aca="false">(K149*100%)/$K$200</f>
        <v>0.00408163265306122</v>
      </c>
      <c r="G149" s="18" t="n">
        <v>43915</v>
      </c>
      <c r="H149" s="18" t="n">
        <v>43915</v>
      </c>
      <c r="I149" s="18"/>
      <c r="J149" s="16"/>
      <c r="K149" s="5" t="n">
        <v>1</v>
      </c>
      <c r="L149" s="11"/>
    </row>
    <row r="150" customFormat="false" ht="23.85" hidden="false" customHeight="false" outlineLevel="0" collapsed="false">
      <c r="A150" s="6"/>
      <c r="B150" s="15"/>
      <c r="C150" s="15"/>
      <c r="D150" s="15"/>
      <c r="E150" s="16" t="s">
        <v>215</v>
      </c>
      <c r="F150" s="17" t="n">
        <f aca="false">(K150*100%)/$K$200</f>
        <v>0.00408163265306122</v>
      </c>
      <c r="G150" s="18" t="n">
        <v>43915</v>
      </c>
      <c r="H150" s="18" t="n">
        <v>43915</v>
      </c>
      <c r="I150" s="18"/>
      <c r="J150" s="16"/>
      <c r="K150" s="5" t="n">
        <v>1</v>
      </c>
      <c r="L150" s="11"/>
    </row>
    <row r="151" customFormat="false" ht="23.85" hidden="false" customHeight="false" outlineLevel="0" collapsed="false">
      <c r="A151" s="6"/>
      <c r="B151" s="15"/>
      <c r="C151" s="15"/>
      <c r="D151" s="15"/>
      <c r="E151" s="16" t="s">
        <v>216</v>
      </c>
      <c r="F151" s="17" t="n">
        <f aca="false">(K151*100%)/$K$200</f>
        <v>0.00408163265306122</v>
      </c>
      <c r="G151" s="18" t="n">
        <v>43916</v>
      </c>
      <c r="H151" s="18" t="n">
        <v>43916</v>
      </c>
      <c r="I151" s="18"/>
      <c r="J151" s="16"/>
      <c r="K151" s="5" t="n">
        <v>1</v>
      </c>
      <c r="L151" s="11"/>
    </row>
    <row r="152" customFormat="false" ht="23.85" hidden="false" customHeight="false" outlineLevel="0" collapsed="false">
      <c r="A152" s="6"/>
      <c r="B152" s="15"/>
      <c r="C152" s="15"/>
      <c r="D152" s="15"/>
      <c r="E152" s="16" t="s">
        <v>217</v>
      </c>
      <c r="F152" s="17" t="n">
        <f aca="false">(K152*100%)/$K$200</f>
        <v>0.00408163265306122</v>
      </c>
      <c r="G152" s="18" t="n">
        <v>43916</v>
      </c>
      <c r="H152" s="18" t="n">
        <v>43916</v>
      </c>
      <c r="I152" s="18"/>
      <c r="J152" s="16"/>
      <c r="K152" s="5" t="n">
        <v>1</v>
      </c>
      <c r="L152" s="11"/>
    </row>
    <row r="153" customFormat="false" ht="102.2" hidden="false" customHeight="true" outlineLevel="0" collapsed="false">
      <c r="A153" s="6"/>
      <c r="B153" s="15" t="s">
        <v>218</v>
      </c>
      <c r="C153" s="15" t="s">
        <v>219</v>
      </c>
      <c r="D153" s="15" t="s">
        <v>220</v>
      </c>
      <c r="E153" s="8" t="s">
        <v>221</v>
      </c>
      <c r="F153" s="9" t="n">
        <f aca="false">(K153*100%)/$K$200</f>
        <v>0.0326530612244898</v>
      </c>
      <c r="G153" s="10" t="n">
        <v>43917</v>
      </c>
      <c r="H153" s="10" t="n">
        <v>43917</v>
      </c>
      <c r="I153" s="10" t="n">
        <v>43917</v>
      </c>
      <c r="J153" s="8"/>
      <c r="K153" s="5" t="n">
        <v>8</v>
      </c>
      <c r="L153" s="11" t="n">
        <f aca="false">F153</f>
        <v>0.0326530612244898</v>
      </c>
    </row>
    <row r="154" customFormat="false" ht="35.05" hidden="false" customHeight="false" outlineLevel="0" collapsed="false">
      <c r="A154" s="6"/>
      <c r="B154" s="15"/>
      <c r="C154" s="15"/>
      <c r="D154" s="15"/>
      <c r="E154" s="8" t="s">
        <v>222</v>
      </c>
      <c r="F154" s="9" t="n">
        <f aca="false">(K154*100%)/$K$200</f>
        <v>0.0163265306122449</v>
      </c>
      <c r="G154" s="10" t="n">
        <v>43917</v>
      </c>
      <c r="H154" s="10" t="n">
        <v>43915</v>
      </c>
      <c r="I154" s="10" t="n">
        <v>43917</v>
      </c>
      <c r="J154" s="8"/>
      <c r="K154" s="5" t="n">
        <v>4</v>
      </c>
      <c r="L154" s="11" t="n">
        <f aca="false">F154</f>
        <v>0.0163265306122449</v>
      </c>
    </row>
    <row r="155" customFormat="false" ht="23.85" hidden="false" customHeight="false" outlineLevel="0" collapsed="false">
      <c r="A155" s="6"/>
      <c r="B155" s="15"/>
      <c r="C155" s="15"/>
      <c r="D155" s="15"/>
      <c r="E155" s="19" t="s">
        <v>223</v>
      </c>
      <c r="F155" s="20" t="n">
        <f aca="false">(K155*100%)/$K$200</f>
        <v>0.0204081632653061</v>
      </c>
      <c r="G155" s="21" t="n">
        <v>43905</v>
      </c>
      <c r="H155" s="21" t="n">
        <v>43905</v>
      </c>
      <c r="I155" s="21"/>
      <c r="J155" s="19"/>
      <c r="K155" s="5" t="n">
        <v>5</v>
      </c>
      <c r="L155" s="11"/>
    </row>
    <row r="156" customFormat="false" ht="79.85" hidden="false" customHeight="false" outlineLevel="0" collapsed="false">
      <c r="A156" s="6"/>
      <c r="B156" s="15"/>
      <c r="C156" s="15"/>
      <c r="D156" s="15"/>
      <c r="E156" s="8" t="s">
        <v>224</v>
      </c>
      <c r="F156" s="9" t="n">
        <f aca="false">(K156*100%)/$K$200</f>
        <v>0.0244897959183673</v>
      </c>
      <c r="G156" s="10" t="n">
        <v>43918</v>
      </c>
      <c r="H156" s="10" t="n">
        <v>43918</v>
      </c>
      <c r="I156" s="10" t="n">
        <v>43917</v>
      </c>
      <c r="J156" s="8"/>
      <c r="K156" s="5" t="n">
        <v>6</v>
      </c>
      <c r="L156" s="11"/>
    </row>
    <row r="157" customFormat="false" ht="35.05" hidden="false" customHeight="false" outlineLevel="0" collapsed="false">
      <c r="A157" s="6"/>
      <c r="B157" s="15"/>
      <c r="C157" s="15"/>
      <c r="D157" s="15"/>
      <c r="E157" s="19" t="s">
        <v>225</v>
      </c>
      <c r="F157" s="20" t="n">
        <f aca="false">(K157*100%)/$K$200</f>
        <v>0</v>
      </c>
      <c r="G157" s="21" t="n">
        <v>43918</v>
      </c>
      <c r="H157" s="21" t="n">
        <v>43918</v>
      </c>
      <c r="I157" s="21"/>
      <c r="J157" s="19"/>
      <c r="K157" s="5"/>
      <c r="L157" s="11"/>
    </row>
    <row r="158" customFormat="false" ht="23.85" hidden="false" customHeight="false" outlineLevel="0" collapsed="false">
      <c r="A158" s="6"/>
      <c r="B158" s="15"/>
      <c r="C158" s="15"/>
      <c r="D158" s="15"/>
      <c r="E158" s="19" t="s">
        <v>226</v>
      </c>
      <c r="F158" s="20" t="n">
        <f aca="false">(K158*100%)/$K$200</f>
        <v>0</v>
      </c>
      <c r="G158" s="21" t="n">
        <v>43918</v>
      </c>
      <c r="H158" s="21" t="n">
        <v>43918</v>
      </c>
      <c r="I158" s="21"/>
      <c r="J158" s="19"/>
      <c r="K158" s="5"/>
      <c r="L158" s="11"/>
    </row>
    <row r="159" customFormat="false" ht="12.8" hidden="false" customHeight="true" outlineLevel="0" collapsed="false">
      <c r="A159" s="6"/>
      <c r="B159" s="15" t="s">
        <v>227</v>
      </c>
      <c r="C159" s="15" t="s">
        <v>228</v>
      </c>
      <c r="D159" s="15" t="s">
        <v>229</v>
      </c>
      <c r="E159" s="8" t="s">
        <v>230</v>
      </c>
      <c r="F159" s="9" t="n">
        <f aca="false">(K159*100%)/$K$200</f>
        <v>0.00408163265306122</v>
      </c>
      <c r="G159" s="10" t="n">
        <v>43918</v>
      </c>
      <c r="H159" s="10" t="n">
        <v>43918</v>
      </c>
      <c r="I159" s="10" t="n">
        <v>43917</v>
      </c>
      <c r="J159" s="8"/>
      <c r="K159" s="5" t="n">
        <v>1</v>
      </c>
      <c r="L159" s="11" t="n">
        <f aca="false">F159</f>
        <v>0.00408163265306122</v>
      </c>
    </row>
    <row r="160" customFormat="false" ht="12.8" hidden="false" customHeight="false" outlineLevel="0" collapsed="false">
      <c r="A160" s="6"/>
      <c r="B160" s="15"/>
      <c r="C160" s="15"/>
      <c r="D160" s="15"/>
      <c r="E160" s="8" t="s">
        <v>231</v>
      </c>
      <c r="F160" s="9" t="n">
        <f aca="false">(K160*100%)/$K$200</f>
        <v>0.00408163265306122</v>
      </c>
      <c r="G160" s="10" t="n">
        <v>43918</v>
      </c>
      <c r="H160" s="10" t="n">
        <v>43918</v>
      </c>
      <c r="I160" s="10" t="n">
        <v>43917</v>
      </c>
      <c r="J160" s="8"/>
      <c r="K160" s="5" t="n">
        <v>1</v>
      </c>
      <c r="L160" s="11" t="n">
        <f aca="false">F160</f>
        <v>0.00408163265306122</v>
      </c>
    </row>
    <row r="161" customFormat="false" ht="23.85" hidden="false" customHeight="false" outlineLevel="0" collapsed="false">
      <c r="A161" s="6"/>
      <c r="B161" s="15"/>
      <c r="C161" s="15"/>
      <c r="D161" s="15"/>
      <c r="E161" s="8" t="s">
        <v>232</v>
      </c>
      <c r="F161" s="9" t="n">
        <f aca="false">(K161*100%)/$K$200</f>
        <v>0.00408163265306122</v>
      </c>
      <c r="G161" s="10" t="n">
        <v>43918</v>
      </c>
      <c r="H161" s="10" t="n">
        <v>43918</v>
      </c>
      <c r="I161" s="10" t="n">
        <v>43917</v>
      </c>
      <c r="J161" s="8"/>
      <c r="K161" s="5" t="n">
        <v>1</v>
      </c>
      <c r="L161" s="11" t="n">
        <f aca="false">F161</f>
        <v>0.00408163265306122</v>
      </c>
    </row>
    <row r="162" customFormat="false" ht="23.85" hidden="false" customHeight="false" outlineLevel="0" collapsed="false">
      <c r="A162" s="6"/>
      <c r="B162" s="15"/>
      <c r="C162" s="15"/>
      <c r="D162" s="15"/>
      <c r="E162" s="19" t="s">
        <v>233</v>
      </c>
      <c r="F162" s="20" t="n">
        <f aca="false">(K162*100%)/$K$200</f>
        <v>0.00408163265306122</v>
      </c>
      <c r="G162" s="21" t="n">
        <v>43905</v>
      </c>
      <c r="H162" s="21" t="n">
        <v>43905</v>
      </c>
      <c r="I162" s="21"/>
      <c r="J162" s="19"/>
      <c r="K162" s="5" t="n">
        <v>1</v>
      </c>
      <c r="L162" s="11"/>
    </row>
    <row r="163" customFormat="false" ht="23.85" hidden="false" customHeight="false" outlineLevel="0" collapsed="false">
      <c r="A163" s="6"/>
      <c r="B163" s="15"/>
      <c r="C163" s="15"/>
      <c r="D163" s="15"/>
      <c r="E163" s="8" t="s">
        <v>234</v>
      </c>
      <c r="F163" s="9" t="n">
        <f aca="false">(K163*100%)/$K$200</f>
        <v>0.00408163265306122</v>
      </c>
      <c r="G163" s="10" t="n">
        <v>43905</v>
      </c>
      <c r="H163" s="10" t="n">
        <v>43905</v>
      </c>
      <c r="I163" s="10" t="n">
        <v>43917</v>
      </c>
      <c r="J163" s="8"/>
      <c r="K163" s="5" t="n">
        <v>1</v>
      </c>
      <c r="L163" s="11" t="n">
        <f aca="false">F163</f>
        <v>0.00408163265306122</v>
      </c>
    </row>
    <row r="164" customFormat="false" ht="35.05" hidden="false" customHeight="false" outlineLevel="0" collapsed="false">
      <c r="A164" s="6"/>
      <c r="B164" s="15"/>
      <c r="C164" s="15"/>
      <c r="D164" s="15"/>
      <c r="E164" s="8" t="s">
        <v>235</v>
      </c>
      <c r="F164" s="9" t="n">
        <f aca="false">(K164*100%)/$K$200</f>
        <v>0.00408163265306122</v>
      </c>
      <c r="G164" s="10" t="n">
        <v>43909</v>
      </c>
      <c r="H164" s="10" t="n">
        <v>43909</v>
      </c>
      <c r="I164" s="10" t="n">
        <v>43917</v>
      </c>
      <c r="J164" s="8"/>
      <c r="K164" s="5" t="n">
        <v>1</v>
      </c>
      <c r="L164" s="11" t="n">
        <f aca="false">F164</f>
        <v>0.00408163265306122</v>
      </c>
    </row>
    <row r="165" customFormat="false" ht="23.85" hidden="false" customHeight="false" outlineLevel="0" collapsed="false">
      <c r="A165" s="6"/>
      <c r="B165" s="15"/>
      <c r="C165" s="15"/>
      <c r="D165" s="15"/>
      <c r="E165" s="8" t="s">
        <v>236</v>
      </c>
      <c r="F165" s="9" t="n">
        <f aca="false">(K165*100%)/$K$200</f>
        <v>0.00408163265306122</v>
      </c>
      <c r="G165" s="10" t="n">
        <v>43918</v>
      </c>
      <c r="H165" s="10" t="n">
        <v>43918</v>
      </c>
      <c r="I165" s="10" t="n">
        <v>43917</v>
      </c>
      <c r="J165" s="8"/>
      <c r="K165" s="5" t="n">
        <v>1</v>
      </c>
      <c r="L165" s="11" t="n">
        <f aca="false">F165</f>
        <v>0.00408163265306122</v>
      </c>
    </row>
    <row r="166" customFormat="false" ht="23.85" hidden="false" customHeight="false" outlineLevel="0" collapsed="false">
      <c r="A166" s="6"/>
      <c r="B166" s="15"/>
      <c r="C166" s="15"/>
      <c r="D166" s="15"/>
      <c r="E166" s="8" t="s">
        <v>237</v>
      </c>
      <c r="F166" s="9" t="n">
        <f aca="false">(K166*100%)/$K$200</f>
        <v>0.00408163265306122</v>
      </c>
      <c r="G166" s="10" t="n">
        <v>43918</v>
      </c>
      <c r="H166" s="10" t="n">
        <v>43918</v>
      </c>
      <c r="I166" s="10" t="n">
        <v>43917</v>
      </c>
      <c r="J166" s="8"/>
      <c r="K166" s="5" t="n">
        <v>1</v>
      </c>
      <c r="L166" s="11" t="n">
        <f aca="false">F166</f>
        <v>0.00408163265306122</v>
      </c>
    </row>
    <row r="167" customFormat="false" ht="23.85" hidden="false" customHeight="false" outlineLevel="0" collapsed="false">
      <c r="A167" s="6"/>
      <c r="B167" s="15"/>
      <c r="C167" s="15"/>
      <c r="D167" s="15"/>
      <c r="E167" s="19" t="s">
        <v>238</v>
      </c>
      <c r="F167" s="20" t="n">
        <f aca="false">(K167*100%)/$K$200</f>
        <v>0.00408163265306122</v>
      </c>
      <c r="G167" s="21" t="n">
        <v>43918</v>
      </c>
      <c r="H167" s="21" t="n">
        <v>43918</v>
      </c>
      <c r="I167" s="21"/>
      <c r="J167" s="19"/>
      <c r="K167" s="5" t="n">
        <v>1</v>
      </c>
      <c r="L167" s="11"/>
    </row>
    <row r="168" customFormat="false" ht="23.85" hidden="false" customHeight="false" outlineLevel="0" collapsed="false">
      <c r="A168" s="6"/>
      <c r="B168" s="15"/>
      <c r="C168" s="15"/>
      <c r="D168" s="15"/>
      <c r="E168" s="8" t="s">
        <v>239</v>
      </c>
      <c r="F168" s="9" t="n">
        <f aca="false">(K168*100%)/$K$200</f>
        <v>0.00408163265306122</v>
      </c>
      <c r="G168" s="10" t="n">
        <v>43918</v>
      </c>
      <c r="H168" s="10" t="n">
        <v>43918</v>
      </c>
      <c r="I168" s="10" t="n">
        <v>43917</v>
      </c>
      <c r="J168" s="8"/>
      <c r="K168" s="5" t="n">
        <v>1</v>
      </c>
      <c r="L168" s="11" t="n">
        <f aca="false">F168</f>
        <v>0.00408163265306122</v>
      </c>
    </row>
    <row r="169" customFormat="false" ht="23.85" hidden="false" customHeight="true" outlineLevel="0" collapsed="false">
      <c r="A169" s="6"/>
      <c r="B169" s="24" t="s">
        <v>240</v>
      </c>
      <c r="C169" s="24" t="s">
        <v>240</v>
      </c>
      <c r="D169" s="19" t="s">
        <v>241</v>
      </c>
      <c r="E169" s="19" t="s">
        <v>242</v>
      </c>
      <c r="F169" s="20" t="n">
        <f aca="false">(K169*100%)/$K$200</f>
        <v>0.00408163265306122</v>
      </c>
      <c r="G169" s="21" t="n">
        <v>43922</v>
      </c>
      <c r="H169" s="21" t="n">
        <v>43923</v>
      </c>
      <c r="I169" s="21"/>
      <c r="J169" s="19"/>
      <c r="K169" s="5" t="n">
        <v>1</v>
      </c>
      <c r="L169" s="11"/>
    </row>
    <row r="170" customFormat="false" ht="46.25" hidden="false" customHeight="false" outlineLevel="0" collapsed="false">
      <c r="A170" s="6"/>
      <c r="B170" s="24"/>
      <c r="C170" s="24"/>
      <c r="D170" s="19" t="s">
        <v>243</v>
      </c>
      <c r="E170" s="19" t="s">
        <v>244</v>
      </c>
      <c r="F170" s="20" t="n">
        <f aca="false">(K170*100%)/$K$200</f>
        <v>0.00408163265306122</v>
      </c>
      <c r="G170" s="21" t="n">
        <v>43924</v>
      </c>
      <c r="H170" s="21" t="n">
        <v>43925</v>
      </c>
      <c r="I170" s="21"/>
      <c r="J170" s="19"/>
      <c r="K170" s="5" t="n">
        <v>1</v>
      </c>
      <c r="L170" s="11"/>
    </row>
    <row r="171" customFormat="false" ht="55.6" hidden="false" customHeight="true" outlineLevel="0" collapsed="false">
      <c r="A171" s="6"/>
      <c r="B171" s="24"/>
      <c r="C171" s="24"/>
      <c r="D171" s="24" t="s">
        <v>245</v>
      </c>
      <c r="E171" s="19" t="s">
        <v>246</v>
      </c>
      <c r="F171" s="20" t="n">
        <f aca="false">(K171*100%)/$K$200</f>
        <v>0.00408163265306122</v>
      </c>
      <c r="G171" s="21" t="n">
        <v>43926</v>
      </c>
      <c r="H171" s="21" t="n">
        <v>43927</v>
      </c>
      <c r="I171" s="21"/>
      <c r="J171" s="19"/>
      <c r="K171" s="5" t="n">
        <v>1</v>
      </c>
      <c r="L171" s="11"/>
    </row>
    <row r="172" customFormat="false" ht="50.55" hidden="false" customHeight="true" outlineLevel="0" collapsed="false">
      <c r="A172" s="6"/>
      <c r="B172" s="24"/>
      <c r="C172" s="24"/>
      <c r="D172" s="24"/>
      <c r="E172" s="19" t="s">
        <v>247</v>
      </c>
      <c r="F172" s="20" t="n">
        <f aca="false">(K172*100%)/$K$200</f>
        <v>0.00408163265306122</v>
      </c>
      <c r="G172" s="21" t="n">
        <v>43928</v>
      </c>
      <c r="H172" s="21" t="n">
        <v>43929</v>
      </c>
      <c r="I172" s="21"/>
      <c r="J172" s="19"/>
      <c r="K172" s="5" t="n">
        <v>1</v>
      </c>
      <c r="L172" s="11"/>
    </row>
    <row r="173" customFormat="false" ht="35.05" hidden="false" customHeight="false" outlineLevel="0" collapsed="false">
      <c r="A173" s="6"/>
      <c r="B173" s="24"/>
      <c r="C173" s="24"/>
      <c r="D173" s="19" t="s">
        <v>248</v>
      </c>
      <c r="E173" s="19" t="s">
        <v>249</v>
      </c>
      <c r="F173" s="20" t="n">
        <f aca="false">(K173*100%)/$K$200</f>
        <v>0.00408163265306122</v>
      </c>
      <c r="G173" s="21" t="n">
        <v>43930</v>
      </c>
      <c r="H173" s="21" t="n">
        <v>43931</v>
      </c>
      <c r="I173" s="21"/>
      <c r="J173" s="19"/>
      <c r="K173" s="5" t="n">
        <v>1</v>
      </c>
      <c r="L173" s="11"/>
    </row>
    <row r="174" customFormat="false" ht="12.8" hidden="true" customHeight="false" outlineLevel="0" collapsed="false">
      <c r="A174" s="6"/>
      <c r="B174" s="5"/>
      <c r="C174" s="5"/>
      <c r="D174" s="5"/>
      <c r="E174" s="5"/>
      <c r="F174" s="25" t="n">
        <f aca="false">(K174*100%)/$K$200</f>
        <v>0</v>
      </c>
      <c r="G174" s="26"/>
      <c r="H174" s="26"/>
      <c r="I174" s="26"/>
      <c r="J174" s="5"/>
      <c r="K174" s="5"/>
      <c r="L174" s="11"/>
    </row>
    <row r="175" customFormat="false" ht="12.8" hidden="true" customHeight="false" outlineLevel="0" collapsed="false">
      <c r="A175" s="6"/>
      <c r="B175" s="5"/>
      <c r="C175" s="5"/>
      <c r="D175" s="5"/>
      <c r="E175" s="5"/>
      <c r="F175" s="25" t="n">
        <f aca="false">(K175*100%)/$K$200</f>
        <v>0</v>
      </c>
      <c r="G175" s="26"/>
      <c r="H175" s="26"/>
      <c r="I175" s="26"/>
      <c r="J175" s="5"/>
      <c r="K175" s="5"/>
      <c r="L175" s="11"/>
    </row>
    <row r="176" customFormat="false" ht="12.8" hidden="true" customHeight="false" outlineLevel="0" collapsed="false">
      <c r="A176" s="6"/>
      <c r="B176" s="5"/>
      <c r="C176" s="5"/>
      <c r="D176" s="5"/>
      <c r="E176" s="5"/>
      <c r="F176" s="25" t="n">
        <f aca="false">(K176*100%)/$K$200</f>
        <v>0</v>
      </c>
      <c r="G176" s="26"/>
      <c r="H176" s="26"/>
      <c r="I176" s="26"/>
      <c r="J176" s="5"/>
      <c r="K176" s="5"/>
      <c r="L176" s="11"/>
    </row>
    <row r="177" customFormat="false" ht="12.8" hidden="true" customHeight="false" outlineLevel="0" collapsed="false">
      <c r="A177" s="6"/>
      <c r="B177" s="5"/>
      <c r="C177" s="5"/>
      <c r="D177" s="5"/>
      <c r="E177" s="5"/>
      <c r="F177" s="25" t="n">
        <f aca="false">(K177*100%)/$K$200</f>
        <v>0</v>
      </c>
      <c r="G177" s="26"/>
      <c r="H177" s="26"/>
      <c r="I177" s="26"/>
      <c r="J177" s="5"/>
      <c r="K177" s="5"/>
      <c r="L177" s="11"/>
    </row>
    <row r="178" customFormat="false" ht="12.8" hidden="true" customHeight="false" outlineLevel="0" collapsed="false">
      <c r="A178" s="6"/>
      <c r="B178" s="5"/>
      <c r="C178" s="5"/>
      <c r="D178" s="5"/>
      <c r="E178" s="5"/>
      <c r="F178" s="25" t="n">
        <f aca="false">(K178*100%)/$K$200</f>
        <v>0</v>
      </c>
      <c r="G178" s="26"/>
      <c r="H178" s="26"/>
      <c r="I178" s="26"/>
      <c r="J178" s="5"/>
      <c r="K178" s="5"/>
      <c r="L178" s="11"/>
    </row>
    <row r="179" customFormat="false" ht="12.8" hidden="true" customHeight="false" outlineLevel="0" collapsed="false">
      <c r="A179" s="6"/>
      <c r="B179" s="5"/>
      <c r="C179" s="5"/>
      <c r="D179" s="5"/>
      <c r="E179" s="5"/>
      <c r="F179" s="25" t="n">
        <f aca="false">(K179*100%)/$K$200</f>
        <v>0</v>
      </c>
      <c r="G179" s="26"/>
      <c r="H179" s="26"/>
      <c r="I179" s="26"/>
      <c r="J179" s="5"/>
      <c r="K179" s="5"/>
      <c r="L179" s="11"/>
    </row>
    <row r="180" customFormat="false" ht="12.8" hidden="true" customHeight="false" outlineLevel="0" collapsed="false">
      <c r="A180" s="6"/>
      <c r="B180" s="5"/>
      <c r="C180" s="5"/>
      <c r="D180" s="5"/>
      <c r="E180" s="5"/>
      <c r="F180" s="25" t="n">
        <f aca="false">(K180*100%)/$K$200</f>
        <v>0</v>
      </c>
      <c r="G180" s="26"/>
      <c r="H180" s="26"/>
      <c r="I180" s="26"/>
      <c r="J180" s="5"/>
      <c r="K180" s="5"/>
      <c r="L180" s="11"/>
    </row>
    <row r="181" customFormat="false" ht="12.8" hidden="true" customHeight="false" outlineLevel="0" collapsed="false">
      <c r="A181" s="6"/>
      <c r="B181" s="5"/>
      <c r="C181" s="5"/>
      <c r="D181" s="5"/>
      <c r="E181" s="5"/>
      <c r="F181" s="25" t="n">
        <f aca="false">(K181*100%)/$K$200</f>
        <v>0</v>
      </c>
      <c r="G181" s="26"/>
      <c r="H181" s="26"/>
      <c r="I181" s="26"/>
      <c r="J181" s="5"/>
      <c r="K181" s="5"/>
      <c r="L181" s="11"/>
    </row>
    <row r="182" customFormat="false" ht="12.8" hidden="true" customHeight="false" outlineLevel="0" collapsed="false">
      <c r="A182" s="6"/>
      <c r="B182" s="5"/>
      <c r="C182" s="5"/>
      <c r="D182" s="5"/>
      <c r="E182" s="5"/>
      <c r="F182" s="25" t="n">
        <f aca="false">(K182*100%)/$K$200</f>
        <v>0</v>
      </c>
      <c r="G182" s="26"/>
      <c r="H182" s="26"/>
      <c r="I182" s="26"/>
      <c r="J182" s="5"/>
      <c r="K182" s="5"/>
      <c r="L182" s="11"/>
    </row>
    <row r="183" customFormat="false" ht="12.8" hidden="true" customHeight="false" outlineLevel="0" collapsed="false">
      <c r="A183" s="6"/>
      <c r="B183" s="5"/>
      <c r="C183" s="5"/>
      <c r="D183" s="5"/>
      <c r="E183" s="5"/>
      <c r="F183" s="25" t="n">
        <f aca="false">(K183*100%)/$K$200</f>
        <v>0</v>
      </c>
      <c r="G183" s="26"/>
      <c r="H183" s="26"/>
      <c r="I183" s="26"/>
      <c r="J183" s="5"/>
      <c r="K183" s="5"/>
      <c r="L183" s="11"/>
    </row>
    <row r="184" customFormat="false" ht="12.8" hidden="true" customHeight="false" outlineLevel="0" collapsed="false">
      <c r="A184" s="6"/>
      <c r="B184" s="5"/>
      <c r="C184" s="5"/>
      <c r="D184" s="5"/>
      <c r="E184" s="5"/>
      <c r="F184" s="25" t="n">
        <f aca="false">(K184*100%)/$K$200</f>
        <v>0</v>
      </c>
      <c r="G184" s="26"/>
      <c r="H184" s="26"/>
      <c r="I184" s="26"/>
      <c r="J184" s="5"/>
      <c r="K184" s="5"/>
      <c r="L184" s="11"/>
    </row>
    <row r="185" customFormat="false" ht="12.8" hidden="true" customHeight="false" outlineLevel="0" collapsed="false">
      <c r="A185" s="6"/>
      <c r="B185" s="5"/>
      <c r="C185" s="5"/>
      <c r="D185" s="5"/>
      <c r="E185" s="5"/>
      <c r="F185" s="25" t="n">
        <f aca="false">(K185*100%)/$K$200</f>
        <v>0</v>
      </c>
      <c r="G185" s="26"/>
      <c r="H185" s="26"/>
      <c r="I185" s="26"/>
      <c r="J185" s="5"/>
      <c r="K185" s="5"/>
      <c r="L185" s="11"/>
    </row>
    <row r="186" customFormat="false" ht="12.8" hidden="true" customHeight="false" outlineLevel="0" collapsed="false">
      <c r="A186" s="6"/>
      <c r="B186" s="5"/>
      <c r="C186" s="5"/>
      <c r="D186" s="5"/>
      <c r="E186" s="5"/>
      <c r="F186" s="25" t="n">
        <f aca="false">(K186*100%)/$K$200</f>
        <v>0</v>
      </c>
      <c r="G186" s="26"/>
      <c r="H186" s="26"/>
      <c r="I186" s="26"/>
      <c r="J186" s="5"/>
      <c r="K186" s="5"/>
      <c r="L186" s="11"/>
    </row>
    <row r="187" customFormat="false" ht="12.8" hidden="true" customHeight="false" outlineLevel="0" collapsed="false">
      <c r="A187" s="6"/>
      <c r="B187" s="5"/>
      <c r="C187" s="5"/>
      <c r="D187" s="5"/>
      <c r="E187" s="5"/>
      <c r="F187" s="25" t="n">
        <f aca="false">(K187*100%)/$K$200</f>
        <v>0</v>
      </c>
      <c r="G187" s="26"/>
      <c r="H187" s="26"/>
      <c r="I187" s="26"/>
      <c r="J187" s="5"/>
      <c r="K187" s="5"/>
      <c r="L187" s="11"/>
    </row>
    <row r="188" customFormat="false" ht="12.8" hidden="true" customHeight="false" outlineLevel="0" collapsed="false">
      <c r="A188" s="6"/>
      <c r="B188" s="5"/>
      <c r="C188" s="5"/>
      <c r="D188" s="5"/>
      <c r="E188" s="5"/>
      <c r="F188" s="25" t="n">
        <f aca="false">(K188*100%)/$K$200</f>
        <v>0</v>
      </c>
      <c r="G188" s="26"/>
      <c r="H188" s="26"/>
      <c r="I188" s="26"/>
      <c r="J188" s="5"/>
      <c r="K188" s="5"/>
      <c r="L188" s="11"/>
    </row>
    <row r="189" customFormat="false" ht="12.8" hidden="true" customHeight="false" outlineLevel="0" collapsed="false">
      <c r="A189" s="6"/>
      <c r="B189" s="5"/>
      <c r="C189" s="5"/>
      <c r="D189" s="5"/>
      <c r="E189" s="5"/>
      <c r="F189" s="25" t="n">
        <f aca="false">(K189*100%)/$K$200</f>
        <v>0</v>
      </c>
      <c r="G189" s="26"/>
      <c r="H189" s="26"/>
      <c r="I189" s="26"/>
      <c r="J189" s="5"/>
      <c r="K189" s="5"/>
      <c r="L189" s="11"/>
    </row>
    <row r="190" customFormat="false" ht="12.8" hidden="true" customHeight="false" outlineLevel="0" collapsed="false">
      <c r="A190" s="6"/>
      <c r="B190" s="5"/>
      <c r="C190" s="5"/>
      <c r="D190" s="5"/>
      <c r="E190" s="5"/>
      <c r="F190" s="25" t="n">
        <f aca="false">(K190*100%)/$K$200</f>
        <v>0</v>
      </c>
      <c r="G190" s="26"/>
      <c r="H190" s="26"/>
      <c r="I190" s="26"/>
      <c r="J190" s="5"/>
      <c r="K190" s="5"/>
      <c r="L190" s="11"/>
    </row>
    <row r="191" customFormat="false" ht="12.8" hidden="true" customHeight="false" outlineLevel="0" collapsed="false">
      <c r="A191" s="6"/>
      <c r="B191" s="5"/>
      <c r="C191" s="5"/>
      <c r="D191" s="5"/>
      <c r="E191" s="5"/>
      <c r="F191" s="25" t="n">
        <f aca="false">(K191*100%)/$K$200</f>
        <v>0</v>
      </c>
      <c r="G191" s="26"/>
      <c r="H191" s="26"/>
      <c r="I191" s="26"/>
      <c r="J191" s="5"/>
      <c r="K191" s="5"/>
      <c r="L191" s="11"/>
    </row>
    <row r="192" customFormat="false" ht="12.8" hidden="true" customHeight="false" outlineLevel="0" collapsed="false">
      <c r="A192" s="6"/>
      <c r="B192" s="5"/>
      <c r="C192" s="5"/>
      <c r="D192" s="5"/>
      <c r="E192" s="5"/>
      <c r="F192" s="25" t="n">
        <f aca="false">(K192*100%)/$K$200</f>
        <v>0</v>
      </c>
      <c r="G192" s="26"/>
      <c r="H192" s="26"/>
      <c r="I192" s="26"/>
      <c r="J192" s="5"/>
      <c r="K192" s="5"/>
      <c r="L192" s="11"/>
    </row>
    <row r="193" customFormat="false" ht="12.8" hidden="true" customHeight="false" outlineLevel="0" collapsed="false">
      <c r="A193" s="6"/>
      <c r="B193" s="5"/>
      <c r="C193" s="5"/>
      <c r="D193" s="5"/>
      <c r="E193" s="5"/>
      <c r="F193" s="25" t="n">
        <f aca="false">(K193*100%)/$K$200</f>
        <v>0</v>
      </c>
      <c r="G193" s="26"/>
      <c r="H193" s="26"/>
      <c r="I193" s="26"/>
      <c r="J193" s="5"/>
      <c r="K193" s="5"/>
      <c r="L193" s="11"/>
    </row>
    <row r="194" customFormat="false" ht="12.8" hidden="true" customHeight="false" outlineLevel="0" collapsed="false">
      <c r="A194" s="6"/>
      <c r="B194" s="5"/>
      <c r="C194" s="5"/>
      <c r="D194" s="5"/>
      <c r="E194" s="5"/>
      <c r="F194" s="25" t="n">
        <f aca="false">(K194*100%)/$K$200</f>
        <v>0</v>
      </c>
      <c r="G194" s="26"/>
      <c r="H194" s="26"/>
      <c r="I194" s="26"/>
      <c r="J194" s="5"/>
      <c r="K194" s="5"/>
      <c r="L194" s="11"/>
    </row>
    <row r="195" customFormat="false" ht="12.8" hidden="true" customHeight="false" outlineLevel="0" collapsed="false">
      <c r="A195" s="6"/>
      <c r="B195" s="5"/>
      <c r="C195" s="5"/>
      <c r="D195" s="5"/>
      <c r="E195" s="5"/>
      <c r="F195" s="25" t="n">
        <f aca="false">(K195*100%)/$K$200</f>
        <v>0</v>
      </c>
      <c r="G195" s="26"/>
      <c r="H195" s="26"/>
      <c r="I195" s="26"/>
      <c r="J195" s="5"/>
      <c r="K195" s="5"/>
      <c r="L195" s="11"/>
    </row>
    <row r="196" customFormat="false" ht="12.8" hidden="true" customHeight="false" outlineLevel="0" collapsed="false">
      <c r="A196" s="6"/>
      <c r="B196" s="5"/>
      <c r="C196" s="5"/>
      <c r="D196" s="5"/>
      <c r="E196" s="5"/>
      <c r="F196" s="25" t="n">
        <f aca="false">(K196*100%)/$K$200</f>
        <v>0</v>
      </c>
      <c r="G196" s="26"/>
      <c r="H196" s="26"/>
      <c r="I196" s="26"/>
      <c r="J196" s="5"/>
      <c r="K196" s="5"/>
      <c r="L196" s="11"/>
    </row>
    <row r="197" customFormat="false" ht="12.8" hidden="true" customHeight="false" outlineLevel="0" collapsed="false">
      <c r="A197" s="6"/>
      <c r="B197" s="5"/>
      <c r="C197" s="5"/>
      <c r="D197" s="5"/>
      <c r="E197" s="5"/>
      <c r="F197" s="25" t="n">
        <f aca="false">(K197*100%)/$K$200</f>
        <v>0</v>
      </c>
      <c r="G197" s="26"/>
      <c r="H197" s="26"/>
      <c r="I197" s="26"/>
      <c r="J197" s="5"/>
      <c r="K197" s="5"/>
      <c r="L197" s="11"/>
    </row>
    <row r="198" customFormat="false" ht="12.8" hidden="true" customHeight="false" outlineLevel="0" collapsed="false">
      <c r="A198" s="6"/>
      <c r="B198" s="5"/>
      <c r="C198" s="5"/>
      <c r="D198" s="5"/>
      <c r="E198" s="5"/>
      <c r="F198" s="25" t="n">
        <f aca="false">(K198*100%)/$K$200</f>
        <v>0</v>
      </c>
      <c r="G198" s="26"/>
      <c r="H198" s="26"/>
      <c r="I198" s="26"/>
      <c r="J198" s="5"/>
      <c r="K198" s="5"/>
      <c r="L198" s="11"/>
    </row>
    <row r="199" customFormat="false" ht="12.8" hidden="true" customHeight="false" outlineLevel="0" collapsed="false">
      <c r="A199" s="6"/>
      <c r="B199" s="5"/>
      <c r="C199" s="5"/>
      <c r="D199" s="5"/>
      <c r="E199" s="5"/>
      <c r="F199" s="25" t="n">
        <f aca="false">(K199*100%)/$K$200</f>
        <v>0</v>
      </c>
      <c r="G199" s="26"/>
      <c r="H199" s="26"/>
      <c r="I199" s="26"/>
      <c r="J199" s="5"/>
      <c r="K199" s="5"/>
      <c r="L199" s="11"/>
    </row>
    <row r="200" customFormat="false" ht="15.85" hidden="false" customHeight="false" outlineLevel="0" collapsed="false">
      <c r="A200" s="4" t="s">
        <v>250</v>
      </c>
      <c r="B200" s="4" t="n">
        <v>8</v>
      </c>
      <c r="C200" s="4" t="n">
        <v>17</v>
      </c>
      <c r="D200" s="4" t="n">
        <v>23</v>
      </c>
      <c r="E200" s="4" t="n">
        <v>165</v>
      </c>
      <c r="F200" s="27" t="n">
        <f aca="false">SUM(F4:F199)</f>
        <v>1</v>
      </c>
      <c r="G200" s="23"/>
      <c r="H200" s="28"/>
      <c r="I200" s="28"/>
      <c r="J200" s="4"/>
      <c r="K200" s="4" t="n">
        <f aca="false">SUM(K4:K199)</f>
        <v>245</v>
      </c>
      <c r="L200" s="27" t="n">
        <f aca="false">SUM(L4:L199)</f>
        <v>0.591836734693878</v>
      </c>
    </row>
    <row r="201" customFormat="false" ht="12.8" hidden="false" customHeight="fals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0"/>
      <c r="K201" s="0"/>
      <c r="L201" s="0"/>
      <c r="M201" s="0"/>
      <c r="N201" s="0"/>
    </row>
    <row r="202" customFormat="false" ht="12.8" hidden="false" customHeight="fals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0"/>
      <c r="K202" s="0"/>
      <c r="L202" s="0"/>
      <c r="M202" s="0"/>
      <c r="N202" s="0"/>
    </row>
    <row r="203" customFormat="false" ht="12.8" hidden="false" customHeight="fals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0"/>
      <c r="K203" s="0"/>
      <c r="L203" s="0"/>
      <c r="M203" s="0"/>
      <c r="N203" s="0"/>
    </row>
    <row r="204" customFormat="false" ht="12.8" hidden="false" customHeight="fals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customFormat="false" ht="57.8" hidden="false" customHeight="false" outlineLevel="0" collapsed="false">
      <c r="A205" s="30" t="s">
        <v>251</v>
      </c>
      <c r="B205" s="31" t="s">
        <v>252</v>
      </c>
      <c r="C205" s="30" t="s">
        <v>253</v>
      </c>
      <c r="D205" s="31" t="s">
        <v>254</v>
      </c>
      <c r="E205" s="30" t="s">
        <v>255</v>
      </c>
      <c r="F205" s="30" t="s">
        <v>256</v>
      </c>
      <c r="G205" s="30" t="s">
        <v>257</v>
      </c>
      <c r="H205" s="30" t="s">
        <v>258</v>
      </c>
      <c r="I205" s="30" t="s">
        <v>259</v>
      </c>
      <c r="J205" s="30" t="s">
        <v>260</v>
      </c>
      <c r="K205" s="30"/>
      <c r="L205" s="30" t="s">
        <v>261</v>
      </c>
      <c r="M205" s="30" t="s">
        <v>262</v>
      </c>
    </row>
    <row r="206" customFormat="false" ht="15" hidden="false" customHeight="false" outlineLevel="0" collapsed="false">
      <c r="A206" s="32" t="n">
        <f aca="true">TODAY()</f>
        <v>43920</v>
      </c>
      <c r="B206" s="33" t="n">
        <f aca="false">_xlfn.ORG.LIBREOFFICE.RAWSUBTRACT(H168,G4)</f>
        <v>53</v>
      </c>
      <c r="C206" s="34" t="n">
        <f aca="false">_xlfn.ORG.LIBREOFFICE.RAWSUBTRACT(A206,G4)</f>
        <v>55</v>
      </c>
      <c r="D206" s="35" t="n">
        <f aca="false">(F200-L200)</f>
        <v>0.408163265306125</v>
      </c>
      <c r="E206" s="36" t="n">
        <f aca="false">(C206*100%)/L200</f>
        <v>92.9310344827586</v>
      </c>
      <c r="F206" s="37" t="n">
        <f aca="false">(E206/30)</f>
        <v>3.09770114942529</v>
      </c>
      <c r="G206" s="32" t="n">
        <f aca="false">SUM(E206,G4)</f>
        <v>43957.9310344828</v>
      </c>
      <c r="H206" s="37" t="n">
        <f aca="false">_xlfn.ORG.LIBREOFFICE.RAWSUBTRACT(G206,H168)</f>
        <v>39.9310344827609</v>
      </c>
      <c r="I206" s="38" t="n">
        <f aca="false">(J208+J207)</f>
        <v>43951.21</v>
      </c>
      <c r="J206" s="38" t="n">
        <f aca="false">(B206*I206)</f>
        <v>2329414.13</v>
      </c>
      <c r="K206" s="39"/>
      <c r="L206" s="38" t="n">
        <f aca="false">E206*I206</f>
        <v>4084431.41206897</v>
      </c>
      <c r="M206" s="38" t="n">
        <f aca="false">_xlfn.ORG.LIBREOFFICE.RAWSUBTRACT(L206,J206)</f>
        <v>1755017.28206897</v>
      </c>
    </row>
    <row r="207" customFormat="false" ht="12.8" hidden="false" customHeight="false" outlineLevel="0" collapsed="false">
      <c r="A207" s="40"/>
      <c r="B207" s="41"/>
      <c r="C207" s="40"/>
      <c r="D207" s="40"/>
      <c r="E207" s="40"/>
      <c r="F207" s="40"/>
      <c r="G207" s="40"/>
      <c r="H207" s="40"/>
      <c r="I207" s="42" t="s">
        <v>263</v>
      </c>
      <c r="J207" s="43" t="n">
        <v>29260.1</v>
      </c>
      <c r="K207" s="40"/>
      <c r="L207" s="40"/>
      <c r="M207" s="40"/>
    </row>
    <row r="208" customFormat="false" ht="23.85" hidden="false" customHeight="false" outlineLevel="0" collapsed="false">
      <c r="A208" s="40"/>
      <c r="B208" s="40"/>
      <c r="C208" s="40"/>
      <c r="D208" s="40"/>
      <c r="E208" s="40"/>
      <c r="F208" s="40"/>
      <c r="G208" s="40"/>
      <c r="H208" s="40"/>
      <c r="I208" s="31" t="s">
        <v>264</v>
      </c>
      <c r="J208" s="44" t="n">
        <v>14691.11</v>
      </c>
      <c r="K208" s="40"/>
      <c r="L208" s="40"/>
      <c r="M208" s="40"/>
    </row>
    <row r="209" customFormat="false" ht="12.8" hidden="false" customHeight="false" outlineLevel="0" collapsed="false">
      <c r="A209" s="29"/>
      <c r="B209" s="29"/>
      <c r="C209" s="29"/>
      <c r="D209" s="29"/>
      <c r="E209" s="29"/>
      <c r="F209" s="29"/>
      <c r="G209" s="29"/>
      <c r="H209" s="29"/>
      <c r="I209" s="42"/>
      <c r="J209" s="42"/>
      <c r="K209" s="29"/>
      <c r="L209" s="29"/>
    </row>
    <row r="210" customFormat="false" ht="12.8" hidden="false" customHeight="false" outlineLevel="0" collapsed="false">
      <c r="A210" s="29"/>
      <c r="B210" s="29"/>
      <c r="C210" s="29"/>
      <c r="D210" s="29"/>
      <c r="E210" s="29"/>
      <c r="F210" s="29"/>
      <c r="G210" s="29"/>
      <c r="H210" s="29"/>
      <c r="I210" s="42" t="s">
        <v>265</v>
      </c>
      <c r="J210" s="45" t="n">
        <v>0.15</v>
      </c>
      <c r="K210" s="29"/>
      <c r="L210" s="29"/>
    </row>
    <row r="211" customFormat="false" ht="23.85" hidden="false" customHeight="false" outlineLevel="0" collapsed="false">
      <c r="A211" s="29"/>
      <c r="B211" s="29"/>
      <c r="C211" s="29"/>
      <c r="D211" s="29"/>
      <c r="E211" s="29"/>
      <c r="F211" s="29"/>
      <c r="G211" s="29"/>
      <c r="H211" s="29"/>
      <c r="I211" s="30" t="s">
        <v>266</v>
      </c>
      <c r="J211" s="46" t="n">
        <f aca="false">(J206*J210)</f>
        <v>349412.1195</v>
      </c>
      <c r="K211" s="29"/>
      <c r="L211" s="29"/>
    </row>
    <row r="212" customFormat="false" ht="29.85" hidden="false" customHeight="false" outlineLevel="0" collapsed="false">
      <c r="A212" s="29"/>
      <c r="B212" s="29"/>
      <c r="C212" s="29"/>
      <c r="D212" s="29"/>
      <c r="E212" s="29"/>
      <c r="F212" s="29"/>
      <c r="G212" s="29"/>
      <c r="H212" s="29"/>
      <c r="I212" s="4" t="s">
        <v>267</v>
      </c>
      <c r="J212" s="47" t="n">
        <f aca="false">_xlfn.ORG.LIBREOFFICE.RAWSUBTRACT(J206,J211)</f>
        <v>1980002.0105</v>
      </c>
      <c r="K212" s="29"/>
      <c r="L212" s="29"/>
    </row>
    <row r="213" customFormat="false" ht="12.8" hidden="false" customHeight="fals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customFormat="false" ht="12.8" hidden="false" customHeight="fals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customFormat="false" ht="12.8" hidden="false" customHeight="fals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customFormat="false" ht="12.8" hidden="false" customHeight="fals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customFormat="false" ht="12.8" hidden="false" customHeight="fals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customFormat="false" ht="12.8" hidden="false" customHeight="fals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customFormat="false" ht="12.8" hidden="false" customHeight="fals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customFormat="false" ht="12.8" hidden="false" customHeight="fals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customFormat="false" ht="12.8" hidden="false" customHeight="fals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customFormat="false" ht="12.8" hidden="false" customHeight="fals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customFormat="false" ht="12.8" hidden="false" customHeight="fals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customFormat="false" ht="12.8" hidden="false" customHeight="fals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customFormat="false" ht="12.8" hidden="false" customHeight="fals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</sheetData>
  <autoFilter ref="E3:L200"/>
  <mergeCells count="65">
    <mergeCell ref="A1:L1"/>
    <mergeCell ref="A2:L2"/>
    <mergeCell ref="A4:A199"/>
    <mergeCell ref="B4:B9"/>
    <mergeCell ref="C4:C14"/>
    <mergeCell ref="D4:D7"/>
    <mergeCell ref="D8:D12"/>
    <mergeCell ref="B10:B14"/>
    <mergeCell ref="D13:D14"/>
    <mergeCell ref="B15:B20"/>
    <mergeCell ref="C15:C24"/>
    <mergeCell ref="D15:D18"/>
    <mergeCell ref="D19:D23"/>
    <mergeCell ref="B21:B30"/>
    <mergeCell ref="C25:C30"/>
    <mergeCell ref="D25:D30"/>
    <mergeCell ref="B31:B34"/>
    <mergeCell ref="C31:C34"/>
    <mergeCell ref="D31:D32"/>
    <mergeCell ref="D33:D34"/>
    <mergeCell ref="B35:B68"/>
    <mergeCell ref="C35:C41"/>
    <mergeCell ref="D35:D41"/>
    <mergeCell ref="C42:C45"/>
    <mergeCell ref="D42:D68"/>
    <mergeCell ref="C46:C49"/>
    <mergeCell ref="C50:C53"/>
    <mergeCell ref="C54:C56"/>
    <mergeCell ref="C57:C58"/>
    <mergeCell ref="C59:C61"/>
    <mergeCell ref="C62:C65"/>
    <mergeCell ref="C66:C68"/>
    <mergeCell ref="B69:B152"/>
    <mergeCell ref="C69:C77"/>
    <mergeCell ref="D69:D77"/>
    <mergeCell ref="C78:C109"/>
    <mergeCell ref="D78:D109"/>
    <mergeCell ref="J86:J109"/>
    <mergeCell ref="C110:C113"/>
    <mergeCell ref="D110:D113"/>
    <mergeCell ref="C114:C118"/>
    <mergeCell ref="D114:D118"/>
    <mergeCell ref="C119:C124"/>
    <mergeCell ref="D119:D124"/>
    <mergeCell ref="C125:C126"/>
    <mergeCell ref="D125:D126"/>
    <mergeCell ref="C127:C132"/>
    <mergeCell ref="D127:D132"/>
    <mergeCell ref="C133:C139"/>
    <mergeCell ref="D133:D139"/>
    <mergeCell ref="C140:C142"/>
    <mergeCell ref="D140:D142"/>
    <mergeCell ref="C143:C144"/>
    <mergeCell ref="D143:D144"/>
    <mergeCell ref="C145:C152"/>
    <mergeCell ref="D145:D152"/>
    <mergeCell ref="B153:B158"/>
    <mergeCell ref="C153:C158"/>
    <mergeCell ref="D153:D158"/>
    <mergeCell ref="B159:B168"/>
    <mergeCell ref="C159:C168"/>
    <mergeCell ref="D159:D168"/>
    <mergeCell ref="B169:B173"/>
    <mergeCell ref="C169:C173"/>
    <mergeCell ref="D171:D172"/>
  </mergeCells>
  <conditionalFormatting sqref="I4:I46 I54:I146">
    <cfRule type="cellIs" priority="2" operator="equal" aboveAverage="0" equalAverage="0" bottom="0" percent="0" rank="0" text="" dxfId="0">
      <formula>en proceso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6"/>
  </cols>
  <sheetData>
    <row r="1" customFormat="false" ht="15" hidden="false" customHeight="false" outlineLevel="0" collapsed="false">
      <c r="A1" s="48" t="s">
        <v>268</v>
      </c>
      <c r="B1" s="49" t="s">
        <v>269</v>
      </c>
    </row>
    <row r="2" customFormat="false" ht="23.85" hidden="false" customHeight="false" outlineLevel="0" collapsed="false">
      <c r="A2" s="50" t="s">
        <v>270</v>
      </c>
      <c r="B2" s="51"/>
    </row>
    <row r="3" customFormat="false" ht="12.8" hidden="false" customHeight="false" outlineLevel="0" collapsed="false">
      <c r="A3" s="50" t="s">
        <v>271</v>
      </c>
      <c r="B3" s="52"/>
    </row>
    <row r="4" customFormat="false" ht="12.8" hidden="false" customHeight="false" outlineLevel="0" collapsed="false">
      <c r="A4" s="50" t="s">
        <v>272</v>
      </c>
      <c r="B4" s="51"/>
    </row>
    <row r="5" customFormat="false" ht="23.85" hidden="false" customHeight="false" outlineLevel="0" collapsed="false">
      <c r="A5" s="50" t="s">
        <v>273</v>
      </c>
      <c r="B5" s="53"/>
    </row>
    <row r="6" customFormat="false" ht="23.85" hidden="false" customHeight="false" outlineLevel="0" collapsed="false">
      <c r="A6" s="50" t="s">
        <v>274</v>
      </c>
      <c r="B6" s="54"/>
    </row>
    <row r="7" customFormat="false" ht="12.8" hidden="false" customHeight="false" outlineLevel="0" collapsed="false">
      <c r="A7" s="5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08"/>
    <col collapsed="false" customWidth="true" hidden="false" outlineLevel="0" max="3" min="3" style="0" width="20.27"/>
    <col collapsed="false" customWidth="true" hidden="false" outlineLevel="0" max="5" min="5" style="0" width="45.21"/>
  </cols>
  <sheetData>
    <row r="1" customFormat="false" ht="13.8" hidden="false" customHeight="true" outlineLevel="0" collapsed="false">
      <c r="A1" s="56" t="s">
        <v>275</v>
      </c>
      <c r="B1" s="56"/>
      <c r="C1" s="56"/>
      <c r="D1" s="56"/>
      <c r="E1" s="56"/>
    </row>
    <row r="2" customFormat="false" ht="25.35" hidden="false" customHeight="false" outlineLevel="0" collapsed="false">
      <c r="A2" s="57" t="s">
        <v>276</v>
      </c>
      <c r="B2" s="57" t="s">
        <v>277</v>
      </c>
      <c r="C2" s="57" t="s">
        <v>278</v>
      </c>
      <c r="D2" s="57" t="s">
        <v>279</v>
      </c>
      <c r="E2" s="57" t="s">
        <v>280</v>
      </c>
    </row>
    <row r="3" customFormat="false" ht="13.4" hidden="false" customHeight="true" outlineLevel="0" collapsed="false">
      <c r="A3" s="58" t="s">
        <v>281</v>
      </c>
      <c r="B3" s="58"/>
      <c r="C3" s="58"/>
      <c r="D3" s="58"/>
      <c r="E3" s="58"/>
    </row>
    <row r="4" customFormat="false" ht="25.35" hidden="false" customHeight="true" outlineLevel="0" collapsed="false">
      <c r="A4" s="59" t="s">
        <v>282</v>
      </c>
      <c r="B4" s="59" t="s">
        <v>283</v>
      </c>
      <c r="C4" s="59" t="s">
        <v>284</v>
      </c>
      <c r="D4" s="60" t="s">
        <v>285</v>
      </c>
      <c r="E4" s="61" t="s">
        <v>286</v>
      </c>
    </row>
    <row r="5" customFormat="false" ht="37.3" hidden="false" customHeight="false" outlineLevel="0" collapsed="false">
      <c r="A5" s="59"/>
      <c r="B5" s="59"/>
      <c r="C5" s="59"/>
      <c r="D5" s="60" t="s">
        <v>287</v>
      </c>
      <c r="E5" s="62" t="s">
        <v>288</v>
      </c>
    </row>
    <row r="6" customFormat="false" ht="25.35" hidden="false" customHeight="false" outlineLevel="0" collapsed="false">
      <c r="A6" s="59"/>
      <c r="B6" s="59"/>
      <c r="C6" s="59"/>
      <c r="D6" s="60" t="s">
        <v>289</v>
      </c>
      <c r="E6" s="62" t="s">
        <v>290</v>
      </c>
    </row>
    <row r="7" customFormat="false" ht="37.3" hidden="false" customHeight="false" outlineLevel="0" collapsed="false">
      <c r="A7" s="59"/>
      <c r="B7" s="59"/>
      <c r="C7" s="59"/>
      <c r="D7" s="60" t="s">
        <v>291</v>
      </c>
      <c r="E7" s="62" t="s">
        <v>292</v>
      </c>
    </row>
    <row r="8" customFormat="false" ht="37.3" hidden="false" customHeight="false" outlineLevel="0" collapsed="false">
      <c r="A8" s="59"/>
      <c r="B8" s="59"/>
      <c r="C8" s="59"/>
      <c r="D8" s="60" t="s">
        <v>293</v>
      </c>
      <c r="E8" s="62" t="s">
        <v>294</v>
      </c>
    </row>
    <row r="9" customFormat="false" ht="25.35" hidden="false" customHeight="false" outlineLevel="0" collapsed="false">
      <c r="A9" s="59"/>
      <c r="B9" s="59"/>
      <c r="C9" s="59"/>
      <c r="D9" s="60" t="s">
        <v>295</v>
      </c>
      <c r="E9" s="62" t="s">
        <v>296</v>
      </c>
    </row>
    <row r="10" customFormat="false" ht="25.35" hidden="false" customHeight="false" outlineLevel="0" collapsed="false">
      <c r="A10" s="59"/>
      <c r="B10" s="59"/>
      <c r="C10" s="59"/>
      <c r="D10" s="60" t="s">
        <v>297</v>
      </c>
      <c r="E10" s="62" t="s">
        <v>298</v>
      </c>
    </row>
    <row r="11" customFormat="false" ht="25.35" hidden="false" customHeight="false" outlineLevel="0" collapsed="false">
      <c r="A11" s="59"/>
      <c r="B11" s="59"/>
      <c r="C11" s="59"/>
      <c r="D11" s="60" t="s">
        <v>299</v>
      </c>
      <c r="E11" s="62" t="s">
        <v>300</v>
      </c>
    </row>
    <row r="12" customFormat="false" ht="37.3" hidden="false" customHeight="false" outlineLevel="0" collapsed="false">
      <c r="A12" s="59"/>
      <c r="B12" s="59"/>
      <c r="C12" s="59"/>
      <c r="D12" s="60" t="s">
        <v>301</v>
      </c>
      <c r="E12" s="62" t="s">
        <v>302</v>
      </c>
    </row>
    <row r="13" customFormat="false" ht="25.35" hidden="false" customHeight="false" outlineLevel="0" collapsed="false">
      <c r="A13" s="59"/>
      <c r="B13" s="59"/>
      <c r="C13" s="59"/>
      <c r="D13" s="60" t="s">
        <v>303</v>
      </c>
      <c r="E13" s="62" t="s">
        <v>304</v>
      </c>
    </row>
    <row r="14" customFormat="false" ht="12.8" hidden="false" customHeight="true" outlineLevel="0" collapsed="false">
      <c r="A14" s="59"/>
      <c r="B14" s="59"/>
      <c r="C14" s="59"/>
      <c r="D14" s="63" t="s">
        <v>305</v>
      </c>
      <c r="E14" s="63"/>
    </row>
    <row r="15" customFormat="false" ht="25.35" hidden="false" customHeight="false" outlineLevel="0" collapsed="false">
      <c r="A15" s="59"/>
      <c r="B15" s="59"/>
      <c r="C15" s="59"/>
      <c r="D15" s="60" t="s">
        <v>306</v>
      </c>
      <c r="E15" s="62" t="s">
        <v>307</v>
      </c>
    </row>
    <row r="16" customFormat="false" ht="25.35" hidden="false" customHeight="false" outlineLevel="0" collapsed="false">
      <c r="A16" s="59"/>
      <c r="B16" s="59"/>
      <c r="C16" s="59"/>
      <c r="D16" s="60" t="s">
        <v>308</v>
      </c>
      <c r="E16" s="62" t="s">
        <v>309</v>
      </c>
    </row>
    <row r="17" customFormat="false" ht="25.35" hidden="false" customHeight="false" outlineLevel="0" collapsed="false">
      <c r="A17" s="59"/>
      <c r="B17" s="59"/>
      <c r="C17" s="59"/>
      <c r="D17" s="60" t="s">
        <v>310</v>
      </c>
      <c r="E17" s="62" t="s">
        <v>311</v>
      </c>
    </row>
    <row r="18" customFormat="false" ht="25.35" hidden="false" customHeight="false" outlineLevel="0" collapsed="false">
      <c r="A18" s="59"/>
      <c r="B18" s="59"/>
      <c r="C18" s="59"/>
      <c r="D18" s="60" t="s">
        <v>312</v>
      </c>
      <c r="E18" s="62" t="s">
        <v>313</v>
      </c>
    </row>
    <row r="19" customFormat="false" ht="25.35" hidden="false" customHeight="false" outlineLevel="0" collapsed="false">
      <c r="A19" s="59"/>
      <c r="B19" s="59"/>
      <c r="C19" s="59"/>
      <c r="D19" s="60" t="s">
        <v>314</v>
      </c>
      <c r="E19" s="62" t="s">
        <v>315</v>
      </c>
    </row>
    <row r="20" customFormat="false" ht="25.35" hidden="false" customHeight="false" outlineLevel="0" collapsed="false">
      <c r="A20" s="59"/>
      <c r="B20" s="59"/>
      <c r="C20" s="59"/>
      <c r="D20" s="60" t="s">
        <v>316</v>
      </c>
      <c r="E20" s="62" t="s">
        <v>317</v>
      </c>
    </row>
    <row r="21" customFormat="false" ht="25.35" hidden="false" customHeight="false" outlineLevel="0" collapsed="false">
      <c r="A21" s="59"/>
      <c r="B21" s="59"/>
      <c r="C21" s="59"/>
      <c r="D21" s="60" t="s">
        <v>318</v>
      </c>
      <c r="E21" s="62" t="s">
        <v>319</v>
      </c>
    </row>
    <row r="22" customFormat="false" ht="25.35" hidden="false" customHeight="false" outlineLevel="0" collapsed="false">
      <c r="A22" s="59"/>
      <c r="B22" s="59"/>
      <c r="C22" s="59"/>
      <c r="D22" s="60" t="s">
        <v>320</v>
      </c>
      <c r="E22" s="62" t="s">
        <v>321</v>
      </c>
    </row>
    <row r="23" customFormat="false" ht="37.3" hidden="false" customHeight="false" outlineLevel="0" collapsed="false">
      <c r="A23" s="59"/>
      <c r="B23" s="59"/>
      <c r="C23" s="59"/>
      <c r="D23" s="60" t="s">
        <v>322</v>
      </c>
      <c r="E23" s="62" t="s">
        <v>323</v>
      </c>
    </row>
    <row r="24" customFormat="false" ht="62.65" hidden="false" customHeight="true" outlineLevel="0" collapsed="false">
      <c r="A24" s="64" t="s">
        <v>324</v>
      </c>
      <c r="B24" s="64" t="s">
        <v>325</v>
      </c>
      <c r="C24" s="64" t="s">
        <v>326</v>
      </c>
      <c r="D24" s="65" t="s">
        <v>327</v>
      </c>
      <c r="E24" s="66" t="s">
        <v>328</v>
      </c>
    </row>
    <row r="25" customFormat="false" ht="39.55" hidden="false" customHeight="false" outlineLevel="0" collapsed="false">
      <c r="A25" s="64"/>
      <c r="B25" s="64"/>
      <c r="C25" s="64"/>
      <c r="D25" s="65" t="s">
        <v>329</v>
      </c>
      <c r="E25" s="67" t="s">
        <v>330</v>
      </c>
    </row>
    <row r="26" customFormat="false" ht="39.55" hidden="false" customHeight="false" outlineLevel="0" collapsed="false">
      <c r="A26" s="64"/>
      <c r="B26" s="64"/>
      <c r="C26" s="64"/>
      <c r="D26" s="65" t="s">
        <v>331</v>
      </c>
      <c r="E26" s="67" t="s">
        <v>332</v>
      </c>
    </row>
    <row r="27" customFormat="false" ht="39.55" hidden="false" customHeight="false" outlineLevel="0" collapsed="false">
      <c r="A27" s="64"/>
      <c r="B27" s="64"/>
      <c r="C27" s="64"/>
      <c r="D27" s="65" t="s">
        <v>333</v>
      </c>
      <c r="E27" s="67" t="s">
        <v>334</v>
      </c>
    </row>
    <row r="28" customFormat="false" ht="39.55" hidden="false" customHeight="false" outlineLevel="0" collapsed="false">
      <c r="A28" s="64"/>
      <c r="B28" s="64"/>
      <c r="C28" s="64"/>
      <c r="D28" s="65" t="s">
        <v>335</v>
      </c>
      <c r="E28" s="67" t="s">
        <v>336</v>
      </c>
    </row>
    <row r="29" customFormat="false" ht="49.25" hidden="false" customHeight="false" outlineLevel="0" collapsed="false">
      <c r="A29" s="64"/>
      <c r="B29" s="64"/>
      <c r="C29" s="64"/>
      <c r="D29" s="65" t="s">
        <v>337</v>
      </c>
      <c r="E29" s="66" t="s">
        <v>338</v>
      </c>
    </row>
    <row r="30" customFormat="false" ht="25.35" hidden="false" customHeight="true" outlineLevel="0" collapsed="false">
      <c r="A30" s="59" t="s">
        <v>339</v>
      </c>
      <c r="B30" s="59" t="s">
        <v>340</v>
      </c>
      <c r="C30" s="59" t="s">
        <v>341</v>
      </c>
      <c r="D30" s="60" t="s">
        <v>342</v>
      </c>
      <c r="E30" s="62" t="s">
        <v>343</v>
      </c>
    </row>
    <row r="31" customFormat="false" ht="25.35" hidden="false" customHeight="false" outlineLevel="0" collapsed="false">
      <c r="A31" s="59"/>
      <c r="B31" s="59"/>
      <c r="C31" s="59"/>
      <c r="D31" s="60" t="s">
        <v>344</v>
      </c>
      <c r="E31" s="62" t="s">
        <v>345</v>
      </c>
    </row>
    <row r="32" customFormat="false" ht="25.35" hidden="false" customHeight="false" outlineLevel="0" collapsed="false">
      <c r="A32" s="59"/>
      <c r="B32" s="59"/>
      <c r="C32" s="59"/>
      <c r="D32" s="60" t="s">
        <v>346</v>
      </c>
      <c r="E32" s="62" t="s">
        <v>347</v>
      </c>
    </row>
    <row r="33" customFormat="false" ht="49.25" hidden="false" customHeight="false" outlineLevel="0" collapsed="false">
      <c r="A33" s="59"/>
      <c r="B33" s="59"/>
      <c r="C33" s="59"/>
      <c r="D33" s="60" t="s">
        <v>348</v>
      </c>
      <c r="E33" s="62" t="s">
        <v>349</v>
      </c>
    </row>
    <row r="34" customFormat="false" ht="25.35" hidden="false" customHeight="false" outlineLevel="0" collapsed="false">
      <c r="A34" s="59"/>
      <c r="B34" s="59"/>
      <c r="C34" s="59"/>
      <c r="D34" s="60" t="s">
        <v>350</v>
      </c>
      <c r="E34" s="62" t="s">
        <v>351</v>
      </c>
    </row>
    <row r="35" customFormat="false" ht="37.3" hidden="false" customHeight="false" outlineLevel="0" collapsed="false">
      <c r="A35" s="59"/>
      <c r="B35" s="59"/>
      <c r="C35" s="59"/>
      <c r="D35" s="60" t="s">
        <v>352</v>
      </c>
      <c r="E35" s="62" t="s">
        <v>353</v>
      </c>
    </row>
    <row r="36" customFormat="false" ht="37.3" hidden="false" customHeight="false" outlineLevel="0" collapsed="false">
      <c r="A36" s="59"/>
      <c r="B36" s="59"/>
      <c r="C36" s="59"/>
      <c r="D36" s="60" t="s">
        <v>354</v>
      </c>
      <c r="E36" s="62" t="s">
        <v>355</v>
      </c>
    </row>
    <row r="37" customFormat="false" ht="49.25" hidden="false" customHeight="false" outlineLevel="0" collapsed="false">
      <c r="A37" s="59"/>
      <c r="B37" s="59"/>
      <c r="C37" s="59"/>
      <c r="D37" s="60" t="s">
        <v>356</v>
      </c>
      <c r="E37" s="62" t="s">
        <v>357</v>
      </c>
    </row>
    <row r="38" customFormat="false" ht="12.8" hidden="false" customHeight="true" outlineLevel="0" collapsed="false">
      <c r="A38" s="59"/>
      <c r="B38" s="59"/>
      <c r="C38" s="59"/>
      <c r="D38" s="63" t="s">
        <v>358</v>
      </c>
      <c r="E38" s="63"/>
    </row>
    <row r="39" customFormat="false" ht="25.35" hidden="false" customHeight="false" outlineLevel="0" collapsed="false">
      <c r="A39" s="59"/>
      <c r="B39" s="59"/>
      <c r="C39" s="59"/>
      <c r="D39" s="50" t="s">
        <v>359</v>
      </c>
      <c r="E39" s="62" t="s">
        <v>360</v>
      </c>
    </row>
    <row r="40" customFormat="false" ht="25.35" hidden="false" customHeight="true" outlineLevel="0" collapsed="false">
      <c r="A40" s="68" t="s">
        <v>361</v>
      </c>
      <c r="B40" s="68" t="s">
        <v>362</v>
      </c>
      <c r="C40" s="68" t="s">
        <v>363</v>
      </c>
      <c r="D40" s="69" t="s">
        <v>364</v>
      </c>
      <c r="E40" s="70" t="s">
        <v>365</v>
      </c>
    </row>
    <row r="41" customFormat="false" ht="37.3" hidden="false" customHeight="false" outlineLevel="0" collapsed="false">
      <c r="A41" s="68"/>
      <c r="B41" s="68"/>
      <c r="C41" s="68"/>
      <c r="D41" s="69" t="s">
        <v>366</v>
      </c>
      <c r="E41" s="70" t="s">
        <v>367</v>
      </c>
    </row>
    <row r="42" customFormat="false" ht="25.35" hidden="false" customHeight="false" outlineLevel="0" collapsed="false">
      <c r="A42" s="68"/>
      <c r="B42" s="68"/>
      <c r="C42" s="68"/>
      <c r="D42" s="69" t="s">
        <v>368</v>
      </c>
      <c r="E42" s="70" t="s">
        <v>369</v>
      </c>
    </row>
    <row r="43" customFormat="false" ht="25.35" hidden="false" customHeight="false" outlineLevel="0" collapsed="false">
      <c r="A43" s="68"/>
      <c r="B43" s="68"/>
      <c r="C43" s="68"/>
      <c r="D43" s="69" t="s">
        <v>370</v>
      </c>
      <c r="E43" s="70" t="s">
        <v>371</v>
      </c>
    </row>
    <row r="44" customFormat="false" ht="25.35" hidden="false" customHeight="false" outlineLevel="0" collapsed="false">
      <c r="A44" s="68"/>
      <c r="B44" s="68"/>
      <c r="C44" s="68"/>
      <c r="D44" s="69" t="s">
        <v>372</v>
      </c>
      <c r="E44" s="70" t="s">
        <v>373</v>
      </c>
    </row>
    <row r="45" customFormat="false" ht="25.35" hidden="false" customHeight="false" outlineLevel="0" collapsed="false">
      <c r="A45" s="68"/>
      <c r="B45" s="68"/>
      <c r="C45" s="68"/>
      <c r="D45" s="69" t="s">
        <v>374</v>
      </c>
      <c r="E45" s="70" t="s">
        <v>375</v>
      </c>
    </row>
    <row r="46" customFormat="false" ht="13.4" hidden="false" customHeight="true" outlineLevel="0" collapsed="false">
      <c r="A46" s="58" t="s">
        <v>376</v>
      </c>
      <c r="B46" s="58"/>
      <c r="C46" s="58"/>
      <c r="D46" s="58"/>
      <c r="E46" s="58"/>
    </row>
    <row r="47" customFormat="false" ht="37.3" hidden="false" customHeight="false" outlineLevel="0" collapsed="false">
      <c r="A47" s="60" t="s">
        <v>377</v>
      </c>
      <c r="B47" s="60" t="s">
        <v>378</v>
      </c>
      <c r="C47" s="60" t="s">
        <v>379</v>
      </c>
      <c r="D47" s="60" t="s">
        <v>380</v>
      </c>
      <c r="E47" s="60" t="s">
        <v>381</v>
      </c>
    </row>
    <row r="48" customFormat="false" ht="49.25" hidden="false" customHeight="false" outlineLevel="0" collapsed="false">
      <c r="A48" s="65" t="s">
        <v>382</v>
      </c>
      <c r="B48" s="65" t="s">
        <v>383</v>
      </c>
      <c r="C48" s="65" t="s">
        <v>384</v>
      </c>
      <c r="D48" s="65" t="s">
        <v>385</v>
      </c>
      <c r="E48" s="65" t="s">
        <v>386</v>
      </c>
    </row>
    <row r="49" customFormat="false" ht="49.25" hidden="false" customHeight="false" outlineLevel="0" collapsed="false">
      <c r="A49" s="60" t="s">
        <v>387</v>
      </c>
      <c r="B49" s="60" t="s">
        <v>388</v>
      </c>
      <c r="C49" s="60" t="s">
        <v>389</v>
      </c>
      <c r="D49" s="60" t="s">
        <v>390</v>
      </c>
      <c r="E49" s="60" t="s">
        <v>391</v>
      </c>
    </row>
    <row r="60" customFormat="false" ht="13.8" hidden="false" customHeight="false" outlineLevel="0" collapsed="false">
      <c r="D60" s="71"/>
      <c r="E60" s="72"/>
    </row>
    <row r="61" customFormat="false" ht="13.8" hidden="false" customHeight="false" outlineLevel="0" collapsed="false">
      <c r="A61" s="71"/>
      <c r="B61" s="71"/>
      <c r="C61" s="71"/>
      <c r="D61" s="71"/>
      <c r="E61" s="71"/>
    </row>
  </sheetData>
  <mergeCells count="17">
    <mergeCell ref="A1:E1"/>
    <mergeCell ref="A3:E3"/>
    <mergeCell ref="A4:A23"/>
    <mergeCell ref="B4:B23"/>
    <mergeCell ref="C4:C23"/>
    <mergeCell ref="D14:E14"/>
    <mergeCell ref="A24:A29"/>
    <mergeCell ref="B24:B29"/>
    <mergeCell ref="C24:C29"/>
    <mergeCell ref="A30:A39"/>
    <mergeCell ref="B30:B39"/>
    <mergeCell ref="C30:C39"/>
    <mergeCell ref="D38:E38"/>
    <mergeCell ref="A40:A45"/>
    <mergeCell ref="B40:B45"/>
    <mergeCell ref="C40:C45"/>
    <mergeCell ref="A46:E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6" min="6" style="0" width="40.98"/>
  </cols>
  <sheetData>
    <row r="1" customFormat="false" ht="12.8" hidden="false" customHeight="false" outlineLevel="0" collapsed="false">
      <c r="A1" s="73" t="s">
        <v>392</v>
      </c>
      <c r="B1" s="73"/>
      <c r="C1" s="73"/>
      <c r="D1" s="73"/>
      <c r="E1" s="73"/>
      <c r="F1" s="73"/>
      <c r="G1" s="73"/>
    </row>
    <row r="2" customFormat="false" ht="12.8" hidden="false" customHeight="false" outlineLevel="0" collapsed="false">
      <c r="A2" s="74" t="s">
        <v>393</v>
      </c>
      <c r="B2" s="41" t="s">
        <v>394</v>
      </c>
      <c r="C2" s="41" t="s">
        <v>395</v>
      </c>
      <c r="D2" s="74" t="s">
        <v>396</v>
      </c>
      <c r="E2" s="74" t="s">
        <v>397</v>
      </c>
      <c r="F2" s="74" t="s">
        <v>11</v>
      </c>
    </row>
    <row r="3" customFormat="false" ht="35.05" hidden="false" customHeight="false" outlineLevel="0" collapsed="false">
      <c r="A3" s="55" t="n">
        <v>1</v>
      </c>
      <c r="B3" s="55" t="s">
        <v>398</v>
      </c>
      <c r="C3" s="55" t="n">
        <v>39</v>
      </c>
      <c r="D3" s="55" t="n">
        <v>19</v>
      </c>
      <c r="E3" s="55" t="n">
        <v>3</v>
      </c>
      <c r="F3" s="55" t="s">
        <v>399</v>
      </c>
    </row>
    <row r="4" customFormat="false" ht="23.85" hidden="false" customHeight="false" outlineLevel="0" collapsed="false">
      <c r="A4" s="55" t="n">
        <v>2</v>
      </c>
      <c r="B4" s="55" t="s">
        <v>400</v>
      </c>
      <c r="C4" s="55" t="n">
        <v>43</v>
      </c>
      <c r="D4" s="55" t="n">
        <v>0</v>
      </c>
      <c r="E4" s="55" t="n">
        <v>2</v>
      </c>
      <c r="F4" s="55" t="s">
        <v>401</v>
      </c>
    </row>
    <row r="5" customFormat="false" ht="12.8" hidden="false" customHeight="false" outlineLevel="0" collapsed="false">
      <c r="A5" s="55" t="n">
        <v>3</v>
      </c>
      <c r="B5" s="55" t="s">
        <v>402</v>
      </c>
      <c r="C5" s="55" t="n">
        <v>13</v>
      </c>
      <c r="D5" s="55" t="n">
        <v>0</v>
      </c>
      <c r="E5" s="55" t="n">
        <v>1</v>
      </c>
      <c r="F5" s="55"/>
    </row>
    <row r="6" customFormat="false" ht="12.8" hidden="false" customHeight="false" outlineLevel="0" collapsed="false">
      <c r="A6" s="55"/>
      <c r="B6" s="55"/>
      <c r="C6" s="55"/>
    </row>
    <row r="7" customFormat="false" ht="12.8" hidden="false" customHeight="false" outlineLevel="0" collapsed="false">
      <c r="A7" s="55"/>
      <c r="B7" s="55"/>
      <c r="C7" s="55"/>
    </row>
    <row r="8" customFormat="false" ht="12.8" hidden="false" customHeight="false" outlineLevel="0" collapsed="false">
      <c r="A8" s="55"/>
      <c r="B8" s="55"/>
      <c r="C8" s="55"/>
    </row>
    <row r="9" customFormat="false" ht="12.8" hidden="false" customHeight="false" outlineLevel="0" collapsed="false">
      <c r="A9" s="55"/>
      <c r="B9" s="55"/>
      <c r="C9" s="55"/>
    </row>
    <row r="10" customFormat="false" ht="12.8" hidden="false" customHeight="false" outlineLevel="0" collapsed="false">
      <c r="A10" s="55"/>
      <c r="B10" s="55"/>
      <c r="C10" s="55"/>
    </row>
    <row r="11" customFormat="false" ht="12.8" hidden="false" customHeight="false" outlineLevel="0" collapsed="false">
      <c r="A11" s="55"/>
      <c r="B11" s="55"/>
      <c r="C11" s="55"/>
    </row>
    <row r="12" customFormat="false" ht="12.8" hidden="false" customHeight="false" outlineLevel="0" collapsed="false">
      <c r="A12" s="55"/>
      <c r="B12" s="55"/>
      <c r="C12" s="55"/>
    </row>
    <row r="13" customFormat="false" ht="12.8" hidden="false" customHeight="false" outlineLevel="0" collapsed="false">
      <c r="A13" s="55"/>
      <c r="B13" s="55"/>
      <c r="C13" s="55"/>
    </row>
    <row r="19" customFormat="false" ht="13.8" hidden="false" customHeight="false" outlineLevel="0" collapsed="false">
      <c r="A19" s="75"/>
    </row>
    <row r="20" customFormat="false" ht="13.8" hidden="false" customHeight="false" outlineLevel="0" collapsed="false">
      <c r="A20" s="75"/>
    </row>
    <row r="21" customFormat="false" ht="13.8" hidden="false" customHeight="false" outlineLevel="0" collapsed="false">
      <c r="A21" s="75"/>
    </row>
    <row r="22" customFormat="false" ht="13.8" hidden="false" customHeight="false" outlineLevel="0" collapsed="false">
      <c r="A22" s="75"/>
    </row>
    <row r="23" customFormat="false" ht="13.8" hidden="false" customHeight="false" outlineLevel="0" collapsed="false">
      <c r="A23" s="75"/>
    </row>
    <row r="24" customFormat="false" ht="13.8" hidden="false" customHeight="false" outlineLevel="0" collapsed="false">
      <c r="A24" s="75"/>
    </row>
    <row r="25" customFormat="false" ht="13.8" hidden="false" customHeight="false" outlineLevel="0" collapsed="false">
      <c r="A25" s="75"/>
    </row>
    <row r="26" customFormat="false" ht="13.8" hidden="false" customHeight="false" outlineLevel="0" collapsed="false">
      <c r="A26" s="75"/>
    </row>
    <row r="27" customFormat="false" ht="13.8" hidden="false" customHeight="false" outlineLevel="0" collapsed="false">
      <c r="A27" s="75"/>
    </row>
    <row r="28" customFormat="false" ht="13.8" hidden="false" customHeight="false" outlineLevel="0" collapsed="false">
      <c r="A28" s="75"/>
    </row>
    <row r="29" customFormat="false" ht="13.8" hidden="false" customHeight="false" outlineLevel="0" collapsed="false">
      <c r="A29" s="75"/>
    </row>
    <row r="30" customFormat="false" ht="13.8" hidden="false" customHeight="false" outlineLevel="0" collapsed="false">
      <c r="A30" s="75"/>
    </row>
    <row r="31" customFormat="false" ht="13.8" hidden="false" customHeight="false" outlineLevel="0" collapsed="false">
      <c r="A31" s="75"/>
    </row>
    <row r="32" customFormat="false" ht="13.8" hidden="false" customHeight="false" outlineLevel="0" collapsed="false">
      <c r="A32" s="75"/>
    </row>
    <row r="33" customFormat="false" ht="13.8" hidden="false" customHeight="false" outlineLevel="0" collapsed="false">
      <c r="A33" s="75"/>
    </row>
    <row r="34" customFormat="false" ht="13.8" hidden="false" customHeight="false" outlineLevel="0" collapsed="false">
      <c r="A34" s="75"/>
    </row>
    <row r="35" customFormat="false" ht="13.8" hidden="false" customHeight="false" outlineLevel="0" collapsed="false">
      <c r="A35" s="75"/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6.12"/>
    <col collapsed="false" customWidth="true" hidden="false" outlineLevel="0" max="4" min="4" style="0" width="22.83"/>
  </cols>
  <sheetData>
    <row r="1" customFormat="false" ht="12.8" hidden="false" customHeight="false" outlineLevel="0" collapsed="false">
      <c r="A1" s="73" t="s">
        <v>403</v>
      </c>
      <c r="B1" s="73"/>
      <c r="C1" s="73"/>
      <c r="D1" s="73"/>
      <c r="E1" s="73"/>
      <c r="F1" s="73"/>
      <c r="G1" s="73"/>
    </row>
    <row r="2" customFormat="false" ht="12.8" hidden="false" customHeight="false" outlineLevel="0" collapsed="false">
      <c r="A2" s="74" t="s">
        <v>404</v>
      </c>
      <c r="B2" s="74" t="s">
        <v>405</v>
      </c>
      <c r="C2" s="74" t="s">
        <v>406</v>
      </c>
      <c r="D2" s="74" t="s">
        <v>11</v>
      </c>
      <c r="E2" s="74"/>
      <c r="F2" s="74"/>
      <c r="G2" s="74"/>
    </row>
    <row r="3" customFormat="false" ht="14.15" hidden="false" customHeight="false" outlineLevel="0" collapsed="false">
      <c r="A3" s="76" t="n">
        <v>1</v>
      </c>
      <c r="B3" s="77" t="s">
        <v>407</v>
      </c>
      <c r="C3" s="0" t="s">
        <v>408</v>
      </c>
      <c r="D3" s="0" t="s">
        <v>409</v>
      </c>
    </row>
    <row r="4" customFormat="false" ht="39.55" hidden="false" customHeight="false" outlineLevel="0" collapsed="false">
      <c r="A4" s="76" t="n">
        <v>2</v>
      </c>
      <c r="B4" s="77" t="s">
        <v>410</v>
      </c>
      <c r="C4" s="0" t="s">
        <v>408</v>
      </c>
      <c r="D4" s="0" t="s">
        <v>411</v>
      </c>
    </row>
    <row r="5" customFormat="false" ht="14.15" hidden="false" customHeight="false" outlineLevel="0" collapsed="false">
      <c r="A5" s="76" t="n">
        <v>3</v>
      </c>
      <c r="B5" s="77" t="s">
        <v>412</v>
      </c>
      <c r="C5" s="0" t="s">
        <v>408</v>
      </c>
      <c r="D5" s="0" t="s">
        <v>411</v>
      </c>
    </row>
    <row r="6" customFormat="false" ht="14.15" hidden="false" customHeight="false" outlineLevel="0" collapsed="false">
      <c r="A6" s="76" t="n">
        <v>4</v>
      </c>
      <c r="B6" s="77" t="s">
        <v>413</v>
      </c>
      <c r="C6" s="0" t="s">
        <v>408</v>
      </c>
      <c r="D6" s="0" t="s">
        <v>411</v>
      </c>
    </row>
    <row r="7" customFormat="false" ht="26.85" hidden="false" customHeight="false" outlineLevel="0" collapsed="false">
      <c r="A7" s="76" t="n">
        <v>5</v>
      </c>
      <c r="B7" s="77" t="s">
        <v>414</v>
      </c>
      <c r="C7" s="0" t="s">
        <v>408</v>
      </c>
      <c r="D7" s="78" t="s">
        <v>415</v>
      </c>
    </row>
    <row r="8" customFormat="false" ht="14.15" hidden="false" customHeight="false" outlineLevel="0" collapsed="false">
      <c r="A8" s="76" t="n">
        <v>6</v>
      </c>
      <c r="B8" s="77" t="s">
        <v>416</v>
      </c>
      <c r="C8" s="0" t="s">
        <v>408</v>
      </c>
      <c r="D8" s="0" t="s">
        <v>417</v>
      </c>
    </row>
    <row r="9" customFormat="false" ht="26.85" hidden="false" customHeight="false" outlineLevel="0" collapsed="false">
      <c r="A9" s="76" t="n">
        <v>7</v>
      </c>
      <c r="B9" s="77" t="s">
        <v>418</v>
      </c>
      <c r="C9" s="0" t="s">
        <v>408</v>
      </c>
      <c r="D9" s="0" t="s">
        <v>411</v>
      </c>
    </row>
    <row r="10" customFormat="false" ht="26.85" hidden="false" customHeight="false" outlineLevel="0" collapsed="false">
      <c r="A10" s="76" t="n">
        <v>8</v>
      </c>
      <c r="B10" s="77" t="s">
        <v>419</v>
      </c>
      <c r="C10" s="0" t="s">
        <v>408</v>
      </c>
      <c r="D10" s="0" t="s">
        <v>420</v>
      </c>
    </row>
    <row r="11" customFormat="false" ht="26.85" hidden="false" customHeight="false" outlineLevel="0" collapsed="false">
      <c r="A11" s="76" t="n">
        <v>9</v>
      </c>
      <c r="B11" s="77" t="s">
        <v>421</v>
      </c>
      <c r="C11" s="0" t="s">
        <v>408</v>
      </c>
      <c r="D11" s="0" t="s">
        <v>420</v>
      </c>
    </row>
    <row r="12" customFormat="false" ht="14.15" hidden="false" customHeight="false" outlineLevel="0" collapsed="false">
      <c r="A12" s="76" t="n">
        <v>10</v>
      </c>
      <c r="B12" s="79" t="s">
        <v>422</v>
      </c>
      <c r="C12" s="0" t="s">
        <v>423</v>
      </c>
      <c r="D12" s="0" t="s">
        <v>424</v>
      </c>
    </row>
    <row r="13" customFormat="false" ht="14.15" hidden="false" customHeight="false" outlineLevel="0" collapsed="false">
      <c r="A13" s="76" t="n">
        <v>11</v>
      </c>
      <c r="B13" s="79" t="s">
        <v>425</v>
      </c>
      <c r="C13" s="0" t="s">
        <v>423</v>
      </c>
      <c r="D13" s="0" t="s">
        <v>424</v>
      </c>
    </row>
    <row r="14" customFormat="false" ht="14.15" hidden="false" customHeight="false" outlineLevel="0" collapsed="false">
      <c r="A14" s="76" t="n">
        <v>12</v>
      </c>
      <c r="B14" s="77" t="s">
        <v>426</v>
      </c>
      <c r="C14" s="0" t="s">
        <v>408</v>
      </c>
      <c r="D14" s="78" t="s">
        <v>415</v>
      </c>
    </row>
    <row r="15" customFormat="false" ht="26.85" hidden="false" customHeight="false" outlineLevel="0" collapsed="false">
      <c r="A15" s="76" t="n">
        <v>13</v>
      </c>
      <c r="B15" s="77" t="s">
        <v>427</v>
      </c>
      <c r="C15" s="0" t="s">
        <v>408</v>
      </c>
      <c r="D15" s="0" t="s">
        <v>428</v>
      </c>
    </row>
    <row r="16" customFormat="false" ht="26.85" hidden="false" customHeight="false" outlineLevel="0" collapsed="false">
      <c r="A16" s="76" t="n">
        <v>14</v>
      </c>
      <c r="B16" s="77" t="s">
        <v>429</v>
      </c>
      <c r="C16" s="0" t="s">
        <v>408</v>
      </c>
      <c r="D16" s="0" t="s">
        <v>409</v>
      </c>
    </row>
    <row r="17" customFormat="false" ht="39.55" hidden="false" customHeight="false" outlineLevel="0" collapsed="false">
      <c r="A17" s="76" t="n">
        <v>15</v>
      </c>
      <c r="B17" s="79" t="s">
        <v>430</v>
      </c>
      <c r="C17" s="0" t="s">
        <v>408</v>
      </c>
      <c r="D17" s="0" t="s">
        <v>431</v>
      </c>
      <c r="E17" s="0" t="s">
        <v>432</v>
      </c>
    </row>
    <row r="18" customFormat="false" ht="14.15" hidden="false" customHeight="false" outlineLevel="0" collapsed="false">
      <c r="A18" s="76" t="n">
        <v>16</v>
      </c>
      <c r="B18" s="77" t="s">
        <v>433</v>
      </c>
      <c r="C18" s="0" t="s">
        <v>434</v>
      </c>
      <c r="D18" s="78" t="s">
        <v>409</v>
      </c>
    </row>
    <row r="19" customFormat="false" ht="14.15" hidden="false" customHeight="false" outlineLevel="0" collapsed="false">
      <c r="A19" s="76" t="n">
        <v>17</v>
      </c>
      <c r="B19" s="77" t="s">
        <v>435</v>
      </c>
      <c r="C19" s="0" t="s">
        <v>434</v>
      </c>
      <c r="D19" s="78" t="s">
        <v>409</v>
      </c>
    </row>
    <row r="20" customFormat="false" ht="14.15" hidden="false" customHeight="false" outlineLevel="0" collapsed="false">
      <c r="A20" s="76" t="n">
        <v>18</v>
      </c>
      <c r="B20" s="77" t="s">
        <v>436</v>
      </c>
      <c r="C20" s="0" t="s">
        <v>434</v>
      </c>
      <c r="D20" s="78" t="s">
        <v>409</v>
      </c>
    </row>
    <row r="21" customFormat="false" ht="14.15" hidden="false" customHeight="false" outlineLevel="0" collapsed="false">
      <c r="A21" s="76" t="n">
        <v>19</v>
      </c>
      <c r="B21" s="77" t="s">
        <v>437</v>
      </c>
      <c r="C21" s="0" t="s">
        <v>434</v>
      </c>
      <c r="D21" s="78" t="s">
        <v>409</v>
      </c>
    </row>
    <row r="22" customFormat="false" ht="14.15" hidden="false" customHeight="false" outlineLevel="0" collapsed="false">
      <c r="A22" s="76" t="n">
        <v>20</v>
      </c>
      <c r="B22" s="77" t="s">
        <v>438</v>
      </c>
      <c r="C22" s="0" t="s">
        <v>434</v>
      </c>
      <c r="D22" s="78" t="s">
        <v>409</v>
      </c>
    </row>
    <row r="23" customFormat="false" ht="14.15" hidden="false" customHeight="false" outlineLevel="0" collapsed="false">
      <c r="A23" s="76" t="n">
        <v>21</v>
      </c>
      <c r="B23" s="80" t="s">
        <v>439</v>
      </c>
      <c r="C23" s="0" t="s">
        <v>440</v>
      </c>
      <c r="D23" s="0" t="s">
        <v>441</v>
      </c>
    </row>
    <row r="24" customFormat="false" ht="26.85" hidden="false" customHeight="false" outlineLevel="0" collapsed="false">
      <c r="A24" s="76" t="n">
        <v>22</v>
      </c>
      <c r="B24" s="79" t="s">
        <v>442</v>
      </c>
      <c r="C24" s="0" t="s">
        <v>408</v>
      </c>
      <c r="D24" s="0" t="s">
        <v>431</v>
      </c>
    </row>
    <row r="25" customFormat="false" ht="26.85" hidden="false" customHeight="false" outlineLevel="0" collapsed="false">
      <c r="A25" s="76" t="n">
        <v>23</v>
      </c>
      <c r="B25" s="79" t="s">
        <v>443</v>
      </c>
      <c r="C25" s="0" t="s">
        <v>408</v>
      </c>
      <c r="D25" s="0" t="s">
        <v>431</v>
      </c>
    </row>
    <row r="26" customFormat="false" ht="39.55" hidden="false" customHeight="false" outlineLevel="0" collapsed="false">
      <c r="A26" s="76" t="n">
        <v>24</v>
      </c>
      <c r="B26" s="79" t="s">
        <v>444</v>
      </c>
      <c r="C26" s="0" t="s">
        <v>408</v>
      </c>
      <c r="D26" s="0" t="s">
        <v>431</v>
      </c>
    </row>
    <row r="27" customFormat="false" ht="26.85" hidden="false" customHeight="false" outlineLevel="0" collapsed="false">
      <c r="A27" s="76" t="n">
        <v>25</v>
      </c>
      <c r="B27" s="77" t="s">
        <v>445</v>
      </c>
      <c r="C27" s="0" t="s">
        <v>408</v>
      </c>
      <c r="D27" s="78" t="s">
        <v>415</v>
      </c>
    </row>
    <row r="28" customFormat="false" ht="26.85" hidden="false" customHeight="false" outlineLevel="0" collapsed="false">
      <c r="A28" s="76" t="n">
        <v>26</v>
      </c>
      <c r="B28" s="77" t="s">
        <v>446</v>
      </c>
      <c r="C28" s="0" t="s">
        <v>408</v>
      </c>
      <c r="D28" s="78" t="s">
        <v>415</v>
      </c>
    </row>
    <row r="29" customFormat="false" ht="14.15" hidden="false" customHeight="false" outlineLevel="0" collapsed="false">
      <c r="A29" s="76" t="n">
        <v>27</v>
      </c>
      <c r="B29" s="81" t="s">
        <v>447</v>
      </c>
      <c r="C29" s="0" t="s">
        <v>408</v>
      </c>
      <c r="D29" s="0" t="s">
        <v>431</v>
      </c>
      <c r="E29" s="0" t="s">
        <v>448</v>
      </c>
    </row>
    <row r="30" customFormat="false" ht="39.55" hidden="false" customHeight="false" outlineLevel="0" collapsed="false">
      <c r="A30" s="76" t="n">
        <v>28</v>
      </c>
      <c r="B30" s="79" t="s">
        <v>449</v>
      </c>
      <c r="C30" s="0" t="s">
        <v>408</v>
      </c>
      <c r="D30" s="0" t="s">
        <v>431</v>
      </c>
    </row>
    <row r="31" customFormat="false" ht="26.85" hidden="false" customHeight="false" outlineLevel="0" collapsed="false">
      <c r="A31" s="76" t="n">
        <v>29</v>
      </c>
      <c r="B31" s="79" t="s">
        <v>450</v>
      </c>
      <c r="C31" s="0" t="s">
        <v>451</v>
      </c>
      <c r="D31" s="0" t="s">
        <v>452</v>
      </c>
    </row>
    <row r="32" customFormat="false" ht="26.85" hidden="false" customHeight="false" outlineLevel="0" collapsed="false">
      <c r="A32" s="76" t="n">
        <v>30</v>
      </c>
      <c r="B32" s="79" t="s">
        <v>453</v>
      </c>
      <c r="C32" s="0" t="s">
        <v>408</v>
      </c>
      <c r="D32" s="0" t="s">
        <v>431</v>
      </c>
    </row>
    <row r="33" customFormat="false" ht="26.85" hidden="false" customHeight="false" outlineLevel="0" collapsed="false">
      <c r="A33" s="76" t="n">
        <v>31</v>
      </c>
      <c r="B33" s="79" t="s">
        <v>454</v>
      </c>
      <c r="C33" s="0" t="s">
        <v>408</v>
      </c>
      <c r="D33" s="0" t="s">
        <v>431</v>
      </c>
    </row>
    <row r="34" customFormat="false" ht="52.2" hidden="false" customHeight="false" outlineLevel="0" collapsed="false">
      <c r="A34" s="76" t="n">
        <v>32</v>
      </c>
      <c r="B34" s="79" t="s">
        <v>455</v>
      </c>
      <c r="C34" s="0" t="s">
        <v>408</v>
      </c>
      <c r="D34" s="0" t="s">
        <v>431</v>
      </c>
    </row>
    <row r="35" customFormat="false" ht="26.85" hidden="false" customHeight="false" outlineLevel="0" collapsed="false">
      <c r="A35" s="76" t="n">
        <v>33</v>
      </c>
      <c r="B35" s="79" t="s">
        <v>456</v>
      </c>
      <c r="C35" s="0" t="s">
        <v>408</v>
      </c>
      <c r="D35" s="0" t="s">
        <v>431</v>
      </c>
    </row>
    <row r="36" customFormat="false" ht="39.55" hidden="false" customHeight="false" outlineLevel="0" collapsed="false">
      <c r="A36" s="76" t="n">
        <v>34</v>
      </c>
      <c r="B36" s="79" t="s">
        <v>457</v>
      </c>
      <c r="C36" s="0" t="s">
        <v>408</v>
      </c>
      <c r="D36" s="0" t="s">
        <v>431</v>
      </c>
    </row>
    <row r="37" customFormat="false" ht="39.55" hidden="false" customHeight="false" outlineLevel="0" collapsed="false">
      <c r="A37" s="76" t="n">
        <v>35</v>
      </c>
      <c r="B37" s="79" t="s">
        <v>458</v>
      </c>
      <c r="C37" s="0" t="s">
        <v>408</v>
      </c>
      <c r="D37" s="0" t="s">
        <v>431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2020-03-28T10:47:08Z</dcterms:created>
  <dc:creator/>
  <dc:description/>
  <dc:language>es-ES</dc:language>
  <cp:lastModifiedBy/>
  <dcterms:modified xsi:type="dcterms:W3CDTF">2020-03-30T02:25:58Z</dcterms:modified>
  <cp:revision>6</cp:revision>
  <dc:subject/>
  <dc:title/>
</cp:coreProperties>
</file>